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<sst xmlns="http://schemas.openxmlformats.org/spreadsheetml/2006/main" count="380" uniqueCount="329">
  <si>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</si>
  <si>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January 23, 2018        2017-2018</t>
  </si>
  <si>
    <t>WEEKLY ENROLLMENT REPORT</t>
  </si>
  <si>
    <t>CAMPUS</t>
  </si>
  <si>
    <t>ECE</t>
  </si>
  <si>
    <t>Campus</t>
  </si>
  <si>
    <t>PK</t>
  </si>
  <si>
    <t>K</t>
  </si>
  <si>
    <t>TOTAL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</si>
  <si>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</si>
  <si>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</si>
  <si>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</si>
  <si>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</si>
  <si>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</si>
  <si>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</si>
  <si>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</si>
  <si>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</si>
  <si>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</si>
  <si>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</si>
  <si>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</si>
  <si>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</si>
  <si>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</si>
  <si>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Brushy Creek Self Contained</t>
  </si>
  <si>
    <t xml:space="preserve">Weekly </t>
  </si>
  <si>
    <t>Cumulative</t>
  </si>
  <si>
    <t xml:space="preserve">2017-18 Projected </t>
  </si>
  <si>
    <t>Mobility</t>
  </si>
  <si>
    <t>Difference</t>
  </si>
  <si>
    <t>Caldwell Heights Self Contained</t>
  </si>
  <si>
    <t xml:space="preserve">Anderson Mill ES </t>
  </si>
  <si>
    <t>Culm Entry</t>
  </si>
  <si>
    <t>Canyon Creek Self Contained</t>
  </si>
  <si>
    <t>Culm W/D</t>
  </si>
  <si>
    <t>Anderson Mill</t>
  </si>
  <si>
    <t>Caraway Self Contained</t>
  </si>
  <si>
    <t>Deepwood Self Contained</t>
  </si>
  <si>
    <t>Fern Bluff Self Contained</t>
  </si>
  <si>
    <t>Forest Creek Self Contained</t>
  </si>
  <si>
    <t>Anderson Mill NON-LEP DL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</si>
  <si>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</si>
  <si>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</si>
  <si>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</si>
  <si>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</si>
  <si>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</si>
  <si>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ESL</t>
  </si>
  <si>
    <t>Teravista Self Contained</t>
  </si>
  <si>
    <t>Anderson Mill Non-LEP DL</t>
  </si>
  <si>
    <t>Union Hill Self Contained</t>
  </si>
  <si>
    <t>Anderson Mill ESOL</t>
  </si>
  <si>
    <t>Voigt Self Contained</t>
  </si>
  <si>
    <t>Anderson Mill Bilingual</t>
  </si>
  <si>
    <t>TOTAL ELEMENTARY</t>
  </si>
  <si>
    <t>Blackland Prairie</t>
  </si>
  <si>
    <t>Anderson Mill LEP DL BIL</t>
  </si>
  <si>
    <t>Blackland Prairie ESOL</t>
  </si>
  <si>
    <t>Bluebonnet</t>
  </si>
  <si>
    <t>Bluebonnet Non-LEP DL</t>
  </si>
  <si>
    <t xml:space="preserve">Berkman ES </t>
  </si>
  <si>
    <t>Canyon Vista Self Contained</t>
  </si>
  <si>
    <t>Bluebonnet ESOL</t>
  </si>
  <si>
    <t>Cedar Valley Self Contained</t>
  </si>
  <si>
    <t>Bluebonnet Bilingual</t>
  </si>
  <si>
    <t>Deerpark Self Contained</t>
  </si>
  <si>
    <t>Brushy Creek</t>
  </si>
  <si>
    <t>Grisham Self Contained</t>
  </si>
  <si>
    <t>Brushy Creek ESOL</t>
  </si>
  <si>
    <t>Hernandez Self Contained</t>
  </si>
  <si>
    <t>Cactus Ranch</t>
  </si>
  <si>
    <t>Hopewell Self Contained</t>
  </si>
  <si>
    <t>Cactus Ranch ESOL</t>
  </si>
  <si>
    <t>Pearson Ranch Self-Contained</t>
  </si>
  <si>
    <t>Caldwell Heights</t>
  </si>
  <si>
    <t>Caldwell Heights Non-LEP DL</t>
  </si>
  <si>
    <t>Ridgeview Self Contained</t>
  </si>
  <si>
    <t>Caldwell Heights ESOL</t>
  </si>
  <si>
    <t>Walsh Self Contained</t>
  </si>
  <si>
    <t>TOTAL MIDDLE</t>
  </si>
  <si>
    <t>Caldwell Heights Bilingual</t>
  </si>
  <si>
    <t>Berkman NON-LEP DL</t>
  </si>
  <si>
    <t>Canyon Creek</t>
  </si>
  <si>
    <t>Canyon Creek ESOL</t>
  </si>
  <si>
    <t>Chandler Oaks</t>
  </si>
  <si>
    <t>Chandler Oaks ESOL</t>
  </si>
  <si>
    <t>Berkman ESL</t>
  </si>
  <si>
    <t>Cedar Ridge Self Contained</t>
  </si>
  <si>
    <t>Claude Berkman</t>
  </si>
  <si>
    <t>Claude Berkman Non-LEP DL</t>
  </si>
  <si>
    <t>Claude Berkman ESOL</t>
  </si>
  <si>
    <t>McNeil HS Self Contained</t>
  </si>
  <si>
    <t>Round Rock HS Self Contained</t>
  </si>
  <si>
    <t>Claude Berkman Bilingual</t>
  </si>
  <si>
    <t>Deepwood</t>
  </si>
  <si>
    <t>Berkman LEP DL BIL</t>
  </si>
  <si>
    <t>Deepwood ESOL</t>
  </si>
  <si>
    <t>Stony Point HS Self Contained</t>
  </si>
  <si>
    <t>Westwood HS Self Contained</t>
  </si>
  <si>
    <t>Double File Trail</t>
  </si>
  <si>
    <t>TOTAL HIGH</t>
  </si>
  <si>
    <t>Double File Trail ESOL</t>
  </si>
  <si>
    <t>Elsa England</t>
  </si>
  <si>
    <t xml:space="preserve">Blackland Prairie ES </t>
  </si>
  <si>
    <t>Elsa England ESOL</t>
  </si>
  <si>
    <t>Fern Bluff</t>
  </si>
  <si>
    <t>Fern Bluff ESOL</t>
  </si>
  <si>
    <t>Forest Creek</t>
  </si>
  <si>
    <t>TOTAL ALL SCHOOLS</t>
  </si>
  <si>
    <t>Forest Creek ESOL</t>
  </si>
  <si>
    <t>Forest North</t>
  </si>
  <si>
    <t>Blackland Prairie ESL</t>
  </si>
  <si>
    <t>Forest North ESOL</t>
  </si>
  <si>
    <t>Gattis</t>
  </si>
  <si>
    <t>Gattis Non-LEP DL</t>
  </si>
  <si>
    <t>Gattis ESOL</t>
  </si>
  <si>
    <t xml:space="preserve">Bluebonnet ES </t>
  </si>
  <si>
    <t>Gattis Bilingual</t>
  </si>
  <si>
    <t>Great Oaks</t>
  </si>
  <si>
    <t>Great Oaks ESOL</t>
  </si>
  <si>
    <t>Joe Lee Johnson</t>
  </si>
  <si>
    <t>Joe Lee Johnson ESOL</t>
  </si>
  <si>
    <t>Bluebonnet NON-LEP DL</t>
  </si>
  <si>
    <t>Jollyville</t>
  </si>
  <si>
    <t>Jollyville ESOL</t>
  </si>
  <si>
    <t>Kathy Caraway</t>
  </si>
  <si>
    <t>Kathy Caraway ESOL</t>
  </si>
  <si>
    <t>Bluebonnet ESL</t>
  </si>
  <si>
    <t>Laurel Mountain</t>
  </si>
  <si>
    <t>Laurel Mountain ESOL</t>
  </si>
  <si>
    <t>Linda Herrington</t>
  </si>
  <si>
    <t>Linda Herrington Non-LEP DL</t>
  </si>
  <si>
    <t>Bluebonnet LEP DL BIL</t>
  </si>
  <si>
    <t>Linda Herrington ESOL</t>
  </si>
  <si>
    <t>Linda Herrington Bilingual</t>
  </si>
  <si>
    <t>Live Oak</t>
  </si>
  <si>
    <t xml:space="preserve">Brushy Creek ES 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</si>
  <si>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</si>
  <si>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</si>
  <si>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</si>
  <si>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</si>
  <si>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</si>
  <si>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</si>
  <si>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Brushy Creek ESL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</si>
  <si>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</si>
  <si>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</si>
  <si>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</si>
  <si>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</si>
  <si>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</si>
  <si>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</si>
  <si>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</si>
  <si>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</si>
  <si>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</si>
  <si>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Cactus Ranch ES </t>
  </si>
  <si>
    <t>Purple Sage ESOL</t>
  </si>
  <si>
    <t>Purple Sage Bilingual</t>
  </si>
  <si>
    <t>Robertson</t>
  </si>
  <si>
    <t>Robertson Non-LEP DL</t>
  </si>
  <si>
    <t>Robertson ESOL</t>
  </si>
  <si>
    <t>Cactus Ranch ESL</t>
  </si>
  <si>
    <t>Robertson Bilingual</t>
  </si>
  <si>
    <t>Spicewood</t>
  </si>
  <si>
    <t>Spicewood ESOL</t>
  </si>
  <si>
    <t xml:space="preserve">Caldwell Heights ES </t>
  </si>
  <si>
    <t>Teravista</t>
  </si>
  <si>
    <t>Teravista ESOL</t>
  </si>
  <si>
    <t>Union Hill</t>
  </si>
  <si>
    <t>Union Hill Non-LEP DL</t>
  </si>
  <si>
    <t>Union Hill ESOL</t>
  </si>
  <si>
    <t>Union Hill Bilingual</t>
  </si>
  <si>
    <t>Caldwell Heights NON-LEP DL</t>
  </si>
  <si>
    <t>Wells Branch</t>
  </si>
  <si>
    <t>Wells Branch Non-LEP DL</t>
  </si>
  <si>
    <t>Wells Branch ESOL</t>
  </si>
  <si>
    <t>Wells Branch Bilingual</t>
  </si>
  <si>
    <t>Caldwell Heights ESL</t>
  </si>
  <si>
    <t>Xenia Voigt</t>
  </si>
  <si>
    <t>Xenia Voigt Non-LEP DL</t>
  </si>
  <si>
    <t>Xenia Voigt ESOL</t>
  </si>
  <si>
    <t>Xenia Voigt Bilingual</t>
  </si>
  <si>
    <t>Elem. DAEP</t>
  </si>
  <si>
    <t>Caldwell Heights LEP DL BIL</t>
  </si>
  <si>
    <t xml:space="preserve">Callison ES </t>
  </si>
  <si>
    <t>C. D. Fulkes</t>
  </si>
  <si>
    <t>C.D. Fulkes ESL</t>
  </si>
  <si>
    <t>Callison NON-LEP DL</t>
  </si>
  <si>
    <t>Canyon Vista</t>
  </si>
  <si>
    <t>Canyon Vista ESL</t>
  </si>
  <si>
    <t>Cedar Valley</t>
  </si>
  <si>
    <t>Cedar Valley ESL</t>
  </si>
  <si>
    <t>Chisholm Trail</t>
  </si>
  <si>
    <t>Callison ESL</t>
  </si>
  <si>
    <t>Chisholm Trail ESL</t>
  </si>
  <si>
    <t>Deerpark</t>
  </si>
  <si>
    <t>Deerpark ESL</t>
  </si>
  <si>
    <t>Hernandez</t>
  </si>
  <si>
    <t>Callison LEP DL BIL</t>
  </si>
  <si>
    <t>Hernandez ESL</t>
  </si>
  <si>
    <t>Hopewell</t>
  </si>
  <si>
    <t>Hopewell ESL</t>
  </si>
  <si>
    <t>James Walsh</t>
  </si>
  <si>
    <t xml:space="preserve">Canyon Creek ES 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</si>
  <si>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</si>
  <si>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</si>
  <si>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</si>
  <si>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</si>
  <si>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</si>
  <si>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</si>
  <si>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Canyon Creek ESL</t>
  </si>
  <si>
    <t>Ridgeview ESL</t>
  </si>
  <si>
    <t>Cedar Ridge</t>
  </si>
  <si>
    <t xml:space="preserve">Caraway ES </t>
  </si>
  <si>
    <t>Cedar Ridge ESL</t>
  </si>
  <si>
    <t>McNeil</t>
  </si>
  <si>
    <t>McNeil ESL</t>
  </si>
  <si>
    <t>Round Rock</t>
  </si>
  <si>
    <t>Round Rock ESL</t>
  </si>
  <si>
    <t>Caraway ESL</t>
  </si>
  <si>
    <t>Stony Point</t>
  </si>
  <si>
    <t>Stony Point ESL</t>
  </si>
  <si>
    <t>Westwood</t>
  </si>
  <si>
    <t>Westwood ESL</t>
  </si>
  <si>
    <t>RROC</t>
  </si>
  <si>
    <t>RROC ESL</t>
  </si>
  <si>
    <t>JJAEP</t>
  </si>
  <si>
    <t>JJAEP ESL</t>
  </si>
  <si>
    <t>Wm. Lott</t>
  </si>
  <si>
    <t xml:space="preserve">Chandler Oaks ES </t>
  </si>
  <si>
    <t>Success</t>
  </si>
  <si>
    <t>Success ESL</t>
  </si>
  <si>
    <t>Early College High School</t>
  </si>
  <si>
    <t>ECHS ESL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</si>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</sst>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b/>
      <sz val="16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6" fillId="3" fontId="0" numFmtId="0" xfId="0" applyAlignment="1" applyBorder="1" applyFill="1" applyFont="1">
      <alignment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7" fillId="4" fontId="1" numFmtId="0" xfId="0" applyAlignment="1" applyBorder="1" applyFill="1" applyFont="1">
      <alignment horizontal="center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4" fontId="1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0" fillId="0" fontId="6" numFmtId="0" xfId="0" applyBorder="1" applyFont="1"/>
    <xf borderId="0" fillId="0" fontId="0" numFmtId="0" xfId="0" applyFont="1"/>
    <xf borderId="5" fillId="6" fontId="5" numFmtId="2" xfId="0" applyAlignment="1" applyBorder="1" applyFont="1" applyNumberFormat="1">
      <alignment horizontal="center" shrinkToFit="0" vertical="top" wrapText="0"/>
    </xf>
    <xf borderId="7" fillId="4" fontId="1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7" fillId="3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12" fillId="2" fontId="7" numFmtId="0" xfId="0" applyAlignment="1" applyBorder="1" applyFont="1">
      <alignment horizontal="right" shrinkToFit="0" vertical="top" wrapText="0"/>
    </xf>
    <xf borderId="7" fillId="4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shrinkToFit="0" vertical="bottom" wrapText="0"/>
    </xf>
    <xf borderId="7" fillId="4" fontId="1" numFmtId="17" xfId="0" applyAlignment="1" applyBorder="1" applyFont="1" applyNumberForma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7" fillId="0" fontId="3" numFmtId="1" xfId="0" applyAlignment="1" applyBorder="1" applyFont="1" applyNumberFormat="1">
      <alignment horizontal="right" shrinkToFit="0" vertical="bottom" wrapText="0"/>
    </xf>
    <xf borderId="7" fillId="0" fontId="8" numFmtId="0" xfId="0" applyAlignment="1" applyBorder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7" fillId="0" fontId="3" numFmtId="0" xfId="0" applyAlignment="1" applyBorder="1" applyFont="1">
      <alignment shrinkToFit="0" vertical="bottom" wrapText="0"/>
    </xf>
    <xf borderId="14" fillId="7" fontId="5" numFmtId="2" xfId="0" applyAlignment="1" applyBorder="1" applyFill="1" applyFont="1" applyNumberFormat="1">
      <alignment shrinkToFit="0" vertical="top" wrapText="0"/>
    </xf>
    <xf borderId="7" fillId="8" fontId="3" numFmtId="0" xfId="0" applyAlignment="1" applyBorder="1" applyFill="1" applyFont="1">
      <alignment shrinkToFit="0" vertical="bottom" wrapText="0"/>
    </xf>
    <xf borderId="7" fillId="0" fontId="1" numFmtId="1" xfId="0" applyAlignment="1" applyBorder="1" applyFont="1" applyNumberFormat="1">
      <alignment shrinkToFit="0" vertical="bottom" wrapText="0"/>
    </xf>
    <xf borderId="7" fillId="8" fontId="3" numFmtId="0" xfId="0" applyAlignment="1" applyBorder="1" applyFont="1">
      <alignment horizontal="right"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7" fillId="0" fontId="3" numFmtId="164" xfId="0" applyAlignment="1" applyBorder="1" applyFont="1" applyNumberFormat="1">
      <alignment horizontal="right"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8" fillId="2" fontId="7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5" fontId="7" numFmtId="1" xfId="0" applyAlignment="1" applyBorder="1" applyFont="1" applyNumberFormat="1">
      <alignment shrinkToFit="0" vertical="top" wrapText="0"/>
    </xf>
    <xf borderId="7" fillId="4" fontId="1" numFmtId="165" xfId="0" applyAlignment="1" applyBorder="1" applyFont="1" applyNumberFormat="1">
      <alignment horizontal="right" shrinkToFit="0" vertical="bottom" wrapText="0"/>
    </xf>
    <xf borderId="8" fillId="2" fontId="0" numFmtId="1" xfId="0" applyAlignment="1" applyBorder="1" applyFont="1" applyNumberFormat="1">
      <alignment shrinkToFit="0" vertical="bottom" wrapText="0"/>
    </xf>
    <xf borderId="7" fillId="4" fontId="1" numFmtId="165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7" fillId="8" fontId="3" numFmtId="1" xfId="0" applyAlignment="1" applyBorder="1" applyFont="1" applyNumberFormat="1">
      <alignment horizontal="right" shrinkToFit="0" vertical="bottom" wrapText="0"/>
    </xf>
    <xf borderId="7" fillId="8" fontId="1" numFmtId="1" xfId="0" applyAlignment="1" applyBorder="1" applyFont="1" applyNumberFormat="1">
      <alignment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7" fillId="8" fontId="3" numFmtId="1" xfId="0" applyAlignment="1" applyBorder="1" applyFont="1" applyNumberFormat="1">
      <alignment shrinkToFit="0" vertical="bottom" wrapText="0"/>
    </xf>
    <xf borderId="7" fillId="8" fontId="1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15" fillId="4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7" fillId="0" fontId="1" numFmtId="165" xfId="0" applyAlignment="1" applyBorder="1" applyFont="1" applyNumberFormat="1">
      <alignment horizontal="right" shrinkToFit="0" vertical="bottom" wrapText="0"/>
    </xf>
    <xf borderId="7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8" fillId="8" fontId="11" numFmtId="166" xfId="0" applyAlignment="1" applyBorder="1" applyFont="1" applyNumberFormat="1">
      <alignment horizontal="right" shrinkToFit="0" vertical="center" wrapText="0"/>
    </xf>
    <xf borderId="8" fillId="8" fontId="5" numFmtId="3" xfId="0" applyAlignment="1" applyBorder="1" applyFont="1" applyNumberFormat="1">
      <alignment shrinkToFit="0" vertical="top" wrapText="0"/>
    </xf>
    <xf borderId="5" fillId="3" fontId="5" numFmtId="1" xfId="0" applyAlignment="1" applyBorder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5" fillId="3" fontId="9" numFmtId="1" xfId="0" applyAlignment="1" applyBorder="1" applyFont="1" applyNumberFormat="1">
      <alignment shrinkToFit="0" vertical="bottom" wrapText="0"/>
    </xf>
    <xf borderId="8" fillId="8" fontId="13" numFmtId="0" xfId="0" applyAlignment="1" applyBorder="1" applyFont="1">
      <alignment shrinkToFit="0" vertical="bottom" wrapText="0"/>
    </xf>
    <xf borderId="8" fillId="8" fontId="5" numFmtId="1" xfId="0" applyAlignment="1" applyBorder="1" applyFont="1" applyNumberFormat="1">
      <alignment shrinkToFit="0" vertical="top" wrapText="0"/>
    </xf>
    <xf borderId="5" fillId="3" fontId="14" numFmtId="1" xfId="0" applyAlignment="1" applyBorder="1" applyFont="1" applyNumberFormat="1">
      <alignment horizontal="right" shrinkToFit="0" vertical="center" wrapText="0"/>
    </xf>
    <xf borderId="5" fillId="3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6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3" fontId="3" numFmtId="1" xfId="0" applyAlignment="1" applyBorder="1" applyFont="1" applyNumberFormat="1">
      <alignment horizontal="right" shrinkToFit="0" vertical="bottom" wrapText="0"/>
    </xf>
    <xf borderId="7" fillId="3" fontId="3" numFmtId="1" xfId="0" applyAlignment="1" applyBorder="1" applyFont="1" applyNumberFormat="1">
      <alignment shrinkToFit="0" vertical="bottom" wrapText="0"/>
    </xf>
    <xf borderId="7" fillId="3" fontId="1" numFmtId="1" xfId="0" applyAlignment="1" applyBorder="1" applyFont="1" applyNumberFormat="1">
      <alignment shrinkToFit="0" vertical="bottom" wrapText="0"/>
    </xf>
    <xf borderId="6" fillId="3" fontId="0" numFmtId="1" xfId="0" applyAlignment="1" applyBorder="1" applyFont="1" applyNumberFormat="1">
      <alignment horizontal="right" shrinkToFit="0" vertical="bottom" wrapText="0"/>
    </xf>
    <xf borderId="6" fillId="8" fontId="0" numFmtId="1" xfId="0" applyAlignment="1" applyBorder="1" applyFont="1" applyNumberFormat="1">
      <alignment horizontal="right" shrinkToFit="0" vertical="bottom" wrapText="0"/>
    </xf>
    <xf borderId="7" fillId="4" fontId="1" numFmtId="1" xfId="0" applyAlignment="1" applyBorder="1" applyFont="1" applyNumberFormat="1">
      <alignment horizontal="right" shrinkToFit="0" vertical="bottom" wrapText="0"/>
    </xf>
    <xf borderId="7" fillId="12" fontId="1" numFmtId="1" xfId="0" applyAlignment="1" applyBorder="1" applyFill="1" applyFont="1" applyNumberFormat="1">
      <alignment shrinkToFit="0" vertical="bottom" wrapText="0"/>
    </xf>
    <xf borderId="7" fillId="4" fontId="1" numFmtId="1" xfId="0" applyAlignment="1" applyBorder="1" applyFont="1" applyNumberFormat="1">
      <alignment shrinkToFit="0" vertical="bottom" wrapText="0"/>
    </xf>
    <xf borderId="7" fillId="0" fontId="1" numFmtId="1" xfId="0" applyAlignment="1" applyBorder="1" applyFont="1" applyNumberFormat="1">
      <alignment horizontal="right" shrinkToFit="0" vertical="bottom" wrapText="0"/>
    </xf>
    <xf borderId="8" fillId="8" fontId="7" numFmtId="164" xfId="0" applyAlignment="1" applyBorder="1" applyFont="1" applyNumberFormat="1">
      <alignment shrinkToFit="0" vertical="top" wrapText="0"/>
    </xf>
    <xf borderId="21" fillId="0" fontId="3" numFmtId="1" xfId="0" applyAlignment="1" applyBorder="1" applyFont="1" applyNumberFormat="1">
      <alignment shrinkToFit="0" vertical="bottom" wrapText="0"/>
    </xf>
    <xf borderId="15" fillId="3" fontId="1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7" fillId="8" fontId="0" numFmtId="0" xfId="0" applyAlignment="1" applyBorder="1" applyFont="1">
      <alignment shrinkToFit="0" vertical="bottom" wrapText="0"/>
    </xf>
    <xf borderId="7" fillId="8" fontId="1" numFmtId="1" xfId="0" applyAlignment="1" applyBorder="1" applyFont="1" applyNumberFormat="1">
      <alignment horizontal="right"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7" fillId="8" fontId="10" numFmtId="1" xfId="0" applyAlignment="1" applyBorder="1" applyFont="1" applyNumberFormat="1">
      <alignment horizontal="right"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6" fillId="8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518501205"/>
        <c:axId val="1203761261"/>
      </c:barChart>
      <c:catAx>
        <c:axId val="15185012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3761261"/>
      </c:catAx>
      <c:valAx>
        <c:axId val="12037612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185012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80344351"/>
        <c:axId val="412605886"/>
      </c:barChart>
      <c:catAx>
        <c:axId val="18803443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2605886"/>
      </c:catAx>
      <c:valAx>
        <c:axId val="41260588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803443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260110832"/>
        <c:axId val="541638875"/>
      </c:barChart>
      <c:catAx>
        <c:axId val="12601108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41638875"/>
      </c:catAx>
      <c:valAx>
        <c:axId val="5416388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601108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32" width="8.86"/>
  </cols>
  <sheetData>
    <row r="1" ht="30.0" customHeight="1">
      <c r="A1" s="4" t="s">
        <v>1</v>
      </c>
      <c r="N1" s="8"/>
      <c r="O1" s="8"/>
      <c r="P1" s="8"/>
      <c r="Q1" s="2"/>
      <c r="R1" s="2"/>
      <c r="S1" s="10"/>
      <c r="T1" s="12"/>
      <c r="U1" s="10"/>
      <c r="V1" s="10"/>
      <c r="W1" s="13"/>
      <c r="X1" s="13"/>
      <c r="Y1" s="13"/>
      <c r="Z1" s="13"/>
      <c r="AA1" s="13"/>
      <c r="AB1" s="13"/>
      <c r="AC1" s="13"/>
      <c r="AD1" s="13"/>
      <c r="AE1" s="13"/>
      <c r="AF1" s="13"/>
    </row>
    <row r="2">
      <c r="A2" s="2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"/>
      <c r="R2" s="2"/>
      <c r="S2" s="10"/>
      <c r="T2" s="10"/>
      <c r="U2" s="10"/>
      <c r="V2" s="10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ht="36.0" customHeight="1">
      <c r="A3" s="15" t="s">
        <v>3</v>
      </c>
      <c r="B3" s="17" t="s">
        <v>4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4" t="s">
        <v>8</v>
      </c>
      <c r="R3" s="24" t="s">
        <v>24</v>
      </c>
      <c r="S3" s="29" t="s">
        <v>25</v>
      </c>
      <c r="T3" s="24" t="s">
        <v>27</v>
      </c>
      <c r="U3" s="31">
        <v>42583.0</v>
      </c>
      <c r="V3" s="31">
        <v>42856.0</v>
      </c>
      <c r="W3" s="13"/>
      <c r="X3" s="13"/>
      <c r="Y3" s="13"/>
      <c r="Z3" s="13"/>
      <c r="AA3" s="13"/>
      <c r="AB3" s="13"/>
      <c r="AC3" s="13"/>
      <c r="AD3" s="13"/>
      <c r="AE3" s="13"/>
      <c r="AF3" s="13"/>
    </row>
    <row r="4">
      <c r="A4" s="26" t="s">
        <v>29</v>
      </c>
      <c r="B4" s="33">
        <f>'MIS report'!C4</f>
        <v>0</v>
      </c>
      <c r="C4" s="33">
        <f>'MIS report'!D4</f>
        <v>26</v>
      </c>
      <c r="D4" s="33">
        <f>'MIS report'!E4</f>
        <v>43</v>
      </c>
      <c r="E4" s="33">
        <f>'MIS report'!F4</f>
        <v>59</v>
      </c>
      <c r="F4" s="33">
        <f>'MIS report'!G4</f>
        <v>56</v>
      </c>
      <c r="G4" s="33">
        <f>'MIS report'!H4</f>
        <v>56</v>
      </c>
      <c r="H4" s="33">
        <f>'MIS report'!I4</f>
        <v>62</v>
      </c>
      <c r="I4" s="33">
        <f>'MIS report'!J4</f>
        <v>48</v>
      </c>
      <c r="J4" s="27"/>
      <c r="K4" s="27"/>
      <c r="L4" s="27"/>
      <c r="M4" s="27"/>
      <c r="N4" s="27"/>
      <c r="O4" s="27"/>
      <c r="P4" s="27"/>
      <c r="Q4" s="39">
        <f t="shared" ref="Q4:Q114" si="1">SUM(B4:P4)</f>
        <v>350</v>
      </c>
      <c r="R4" s="39">
        <f>Q4+Q5+Q6+Q7</f>
        <v>530</v>
      </c>
      <c r="S4" s="36">
        <v>533.0</v>
      </c>
      <c r="T4" s="43">
        <f>R4-S4</f>
        <v>-3</v>
      </c>
      <c r="U4" s="30">
        <v>500.0</v>
      </c>
      <c r="V4" s="30">
        <v>324.0</v>
      </c>
      <c r="W4" s="13"/>
      <c r="X4" s="13"/>
      <c r="Y4" s="13"/>
      <c r="Z4" s="13"/>
      <c r="AA4" s="13"/>
      <c r="AB4" s="13"/>
      <c r="AC4" s="13"/>
      <c r="AD4" s="13"/>
      <c r="AE4" s="13"/>
      <c r="AF4" s="13"/>
    </row>
    <row r="5" ht="15.75" customHeight="1">
      <c r="A5" s="36" t="s">
        <v>38</v>
      </c>
      <c r="B5" s="45">
        <f>'MIS report'!C5</f>
        <v>0</v>
      </c>
      <c r="C5" s="45">
        <f>'MIS report'!D5</f>
        <v>0</v>
      </c>
      <c r="D5" s="45">
        <f>'MIS report'!E5</f>
        <v>8</v>
      </c>
      <c r="E5" s="45">
        <f>'MIS report'!F5</f>
        <v>7</v>
      </c>
      <c r="F5" s="45">
        <f>'MIS report'!G5</f>
        <v>5</v>
      </c>
      <c r="G5" s="45">
        <f>'MIS report'!H5</f>
        <v>5</v>
      </c>
      <c r="H5" s="45">
        <f>'MIS report'!I5</f>
        <v>1</v>
      </c>
      <c r="I5" s="45">
        <f>'MIS report'!J5</f>
        <v>6</v>
      </c>
      <c r="J5" s="27"/>
      <c r="K5" s="27"/>
      <c r="L5" s="27"/>
      <c r="M5" s="27"/>
      <c r="N5" s="27"/>
      <c r="O5" s="27"/>
      <c r="P5" s="27"/>
      <c r="Q5" s="39">
        <f t="shared" si="1"/>
        <v>32</v>
      </c>
      <c r="R5" s="30"/>
      <c r="S5" s="36"/>
      <c r="T5" s="36"/>
      <c r="U5" s="30"/>
      <c r="V5" s="30">
        <v>30.0</v>
      </c>
      <c r="W5" s="13"/>
      <c r="X5" s="13"/>
      <c r="Y5" s="13"/>
      <c r="Z5" s="13"/>
      <c r="AA5" s="13"/>
      <c r="AB5" s="13"/>
      <c r="AC5" s="13"/>
      <c r="AD5" s="13"/>
      <c r="AE5" s="13"/>
      <c r="AF5" s="13"/>
    </row>
    <row r="6" ht="15.75" customHeight="1">
      <c r="A6" s="36" t="s">
        <v>44</v>
      </c>
      <c r="B6" s="45">
        <f>'MIS report'!C6</f>
        <v>0</v>
      </c>
      <c r="C6" s="45">
        <f>'MIS report'!D6</f>
        <v>10</v>
      </c>
      <c r="D6" s="45">
        <f>'MIS report'!E6</f>
        <v>10</v>
      </c>
      <c r="E6" s="45">
        <f>'MIS report'!F6</f>
        <v>4</v>
      </c>
      <c r="F6" s="45">
        <f>'MIS report'!G6</f>
        <v>9</v>
      </c>
      <c r="G6" s="45">
        <f>'MIS report'!H6</f>
        <v>8</v>
      </c>
      <c r="H6" s="45">
        <f>'MIS report'!I6</f>
        <v>8</v>
      </c>
      <c r="I6" s="45">
        <f>'MIS report'!J6</f>
        <v>5</v>
      </c>
      <c r="J6" s="27"/>
      <c r="K6" s="27"/>
      <c r="L6" s="27"/>
      <c r="M6" s="27"/>
      <c r="N6" s="27"/>
      <c r="O6" s="27"/>
      <c r="P6" s="27"/>
      <c r="Q6" s="39">
        <f t="shared" si="1"/>
        <v>54</v>
      </c>
      <c r="R6" s="30"/>
      <c r="S6" s="36"/>
      <c r="T6" s="36"/>
      <c r="U6" s="30"/>
      <c r="V6" s="30">
        <v>67.0</v>
      </c>
      <c r="W6" s="13"/>
      <c r="X6" s="13"/>
      <c r="Y6" s="13"/>
      <c r="Z6" s="13"/>
      <c r="AA6" s="13"/>
      <c r="AB6" s="13"/>
      <c r="AC6" s="13"/>
      <c r="AD6" s="13"/>
      <c r="AE6" s="13"/>
      <c r="AF6" s="13"/>
    </row>
    <row r="7" ht="15.75" customHeight="1">
      <c r="A7" s="36" t="s">
        <v>53</v>
      </c>
      <c r="B7" s="45">
        <f>'MIS report'!C7</f>
        <v>0</v>
      </c>
      <c r="C7" s="45">
        <f>'MIS report'!D7</f>
        <v>16</v>
      </c>
      <c r="D7" s="45">
        <f>'MIS report'!E7</f>
        <v>17</v>
      </c>
      <c r="E7" s="45">
        <f>'MIS report'!F7</f>
        <v>10</v>
      </c>
      <c r="F7" s="45">
        <f>'MIS report'!G7</f>
        <v>13</v>
      </c>
      <c r="G7" s="45">
        <f>'MIS report'!H7</f>
        <v>13</v>
      </c>
      <c r="H7" s="45">
        <f>'MIS report'!I7</f>
        <v>11</v>
      </c>
      <c r="I7" s="45">
        <f>'MIS report'!J7</f>
        <v>14</v>
      </c>
      <c r="J7" s="27"/>
      <c r="K7" s="27"/>
      <c r="L7" s="27"/>
      <c r="M7" s="27"/>
      <c r="N7" s="27"/>
      <c r="O7" s="27"/>
      <c r="P7" s="27"/>
      <c r="Q7" s="39">
        <f t="shared" si="1"/>
        <v>94</v>
      </c>
      <c r="R7" s="30"/>
      <c r="S7" s="36"/>
      <c r="T7" s="36"/>
      <c r="U7" s="30"/>
      <c r="V7" s="30">
        <v>93.0</v>
      </c>
      <c r="W7" s="13"/>
      <c r="X7" s="13"/>
      <c r="Y7" s="13"/>
      <c r="Z7" s="13"/>
      <c r="AA7" s="13"/>
      <c r="AB7" s="13"/>
      <c r="AC7" s="13"/>
      <c r="AD7" s="13"/>
      <c r="AE7" s="13"/>
      <c r="AF7" s="13"/>
    </row>
    <row r="8">
      <c r="A8" s="38" t="s">
        <v>57</v>
      </c>
      <c r="B8" s="56">
        <f>'MIS report'!C26</f>
        <v>0</v>
      </c>
      <c r="C8" s="56">
        <f>'MIS report'!D26</f>
        <v>33</v>
      </c>
      <c r="D8" s="56">
        <f>'MIS report'!E26</f>
        <v>47</v>
      </c>
      <c r="E8" s="56">
        <f>'MIS report'!F26</f>
        <v>34</v>
      </c>
      <c r="F8" s="56">
        <f>'MIS report'!G26</f>
        <v>45</v>
      </c>
      <c r="G8" s="56">
        <f>'MIS report'!H26</f>
        <v>31</v>
      </c>
      <c r="H8" s="56">
        <f>'MIS report'!I26</f>
        <v>36</v>
      </c>
      <c r="I8" s="56">
        <f>'MIS report'!J26</f>
        <v>43</v>
      </c>
      <c r="J8" s="56"/>
      <c r="K8" s="56"/>
      <c r="L8" s="56"/>
      <c r="M8" s="56"/>
      <c r="N8" s="56"/>
      <c r="O8" s="56"/>
      <c r="P8" s="56"/>
      <c r="Q8" s="57">
        <f t="shared" si="1"/>
        <v>269</v>
      </c>
      <c r="R8" s="57">
        <f>Q8+Q9+Q10+Q11</f>
        <v>463</v>
      </c>
      <c r="S8" s="59">
        <v>475.0</v>
      </c>
      <c r="T8" s="59">
        <f>R8-S8</f>
        <v>-12</v>
      </c>
      <c r="U8" s="57">
        <v>449.0</v>
      </c>
      <c r="V8" s="57">
        <v>227.0</v>
      </c>
      <c r="W8" s="13"/>
      <c r="X8" s="13"/>
      <c r="Y8" s="13"/>
      <c r="Z8" s="13"/>
      <c r="AA8" s="13"/>
      <c r="AB8" s="13"/>
      <c r="AC8" s="13"/>
      <c r="AD8" s="13"/>
      <c r="AE8" s="13"/>
      <c r="AF8" s="13"/>
    </row>
    <row r="9" ht="15.75" customHeight="1">
      <c r="A9" s="38" t="s">
        <v>78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7">
        <f t="shared" si="1"/>
        <v>5</v>
      </c>
      <c r="R9" s="57"/>
      <c r="S9" s="59"/>
      <c r="T9" s="59"/>
      <c r="U9" s="57"/>
      <c r="V9" s="57">
        <v>5.0</v>
      </c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ht="15.75" customHeight="1">
      <c r="A10" s="38" t="s">
        <v>83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4</v>
      </c>
      <c r="G10" s="56">
        <f>'MIS report'!H28</f>
        <v>1</v>
      </c>
      <c r="H10" s="56">
        <f>'MIS report'!I28</f>
        <v>3</v>
      </c>
      <c r="I10" s="56">
        <f>'MIS report'!J28</f>
        <v>3</v>
      </c>
      <c r="J10" s="56"/>
      <c r="K10" s="56"/>
      <c r="L10" s="56"/>
      <c r="M10" s="56"/>
      <c r="N10" s="56"/>
      <c r="O10" s="56"/>
      <c r="P10" s="56"/>
      <c r="Q10" s="57">
        <f t="shared" si="1"/>
        <v>17</v>
      </c>
      <c r="R10" s="57"/>
      <c r="S10" s="59"/>
      <c r="T10" s="59"/>
      <c r="U10" s="57"/>
      <c r="V10" s="57">
        <v>16.0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</row>
    <row r="11" ht="15.75" customHeight="1">
      <c r="A11" s="38" t="s">
        <v>92</v>
      </c>
      <c r="B11" s="56">
        <f>'MIS report'!C29</f>
        <v>0</v>
      </c>
      <c r="C11" s="56">
        <f>'MIS report'!D29</f>
        <v>24</v>
      </c>
      <c r="D11" s="56">
        <f>'MIS report'!E29</f>
        <v>26</v>
      </c>
      <c r="E11" s="56">
        <f>'MIS report'!F29</f>
        <v>28</v>
      </c>
      <c r="F11" s="56">
        <f>'MIS report'!G29</f>
        <v>19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7">
        <f t="shared" si="1"/>
        <v>172</v>
      </c>
      <c r="R11" s="57"/>
      <c r="S11" s="59"/>
      <c r="T11" s="59"/>
      <c r="U11" s="57"/>
      <c r="V11" s="57">
        <v>200.0</v>
      </c>
      <c r="W11" s="13"/>
      <c r="X11" s="13"/>
      <c r="Y11" s="13"/>
      <c r="Z11" s="13"/>
      <c r="AA11" s="13"/>
      <c r="AB11" s="13"/>
      <c r="AC11" s="13"/>
      <c r="AD11" s="13"/>
      <c r="AE11" s="13"/>
      <c r="AF11" s="13"/>
    </row>
    <row r="12">
      <c r="A12" s="36" t="s">
        <v>100</v>
      </c>
      <c r="B12" s="33">
        <f>'MIS report'!C8</f>
        <v>11</v>
      </c>
      <c r="C12" s="33">
        <f>'MIS report'!D8</f>
        <v>0</v>
      </c>
      <c r="D12" s="33">
        <f>'MIS report'!E8</f>
        <v>118</v>
      </c>
      <c r="E12" s="33">
        <f>'MIS report'!F8</f>
        <v>109</v>
      </c>
      <c r="F12" s="33">
        <f>'MIS report'!G8</f>
        <v>117</v>
      </c>
      <c r="G12" s="33">
        <f>'MIS report'!H8</f>
        <v>149</v>
      </c>
      <c r="H12" s="33">
        <f>'MIS report'!I8</f>
        <v>125</v>
      </c>
      <c r="I12" s="33">
        <f>'MIS report'!J8</f>
        <v>137</v>
      </c>
      <c r="J12" s="33"/>
      <c r="K12" s="33"/>
      <c r="L12" s="33"/>
      <c r="M12" s="33"/>
      <c r="N12" s="33"/>
      <c r="O12" s="33"/>
      <c r="P12" s="33"/>
      <c r="Q12" s="39">
        <f t="shared" si="1"/>
        <v>766</v>
      </c>
      <c r="R12" s="39">
        <f>Q12+Q13</f>
        <v>798</v>
      </c>
      <c r="S12" s="43">
        <v>742.0</v>
      </c>
      <c r="T12" s="43">
        <f>R12-S12</f>
        <v>56</v>
      </c>
      <c r="U12" s="39">
        <v>748.0</v>
      </c>
      <c r="V12" s="39">
        <v>757.0</v>
      </c>
      <c r="W12" s="13"/>
      <c r="X12" s="13"/>
      <c r="Y12" s="13"/>
      <c r="Z12" s="13"/>
      <c r="AA12" s="13"/>
      <c r="AB12" s="13"/>
      <c r="AC12" s="13"/>
      <c r="AD12" s="13"/>
      <c r="AE12" s="13"/>
      <c r="AF12" s="13"/>
    </row>
    <row r="13" ht="17.25" customHeight="1">
      <c r="A13" s="36" t="s">
        <v>108</v>
      </c>
      <c r="B13" s="33">
        <f>'MIS report'!C9</f>
        <v>0</v>
      </c>
      <c r="C13" s="33">
        <f>'MIS report'!D9</f>
        <v>0</v>
      </c>
      <c r="D13" s="33">
        <f>'MIS report'!E9</f>
        <v>4</v>
      </c>
      <c r="E13" s="33">
        <f>'MIS report'!F9</f>
        <v>5</v>
      </c>
      <c r="F13" s="33">
        <f>'MIS report'!G9</f>
        <v>5</v>
      </c>
      <c r="G13" s="33">
        <f>'MIS report'!H9</f>
        <v>10</v>
      </c>
      <c r="H13" s="33">
        <f>'MIS report'!I9</f>
        <v>4</v>
      </c>
      <c r="I13" s="33">
        <f>'MIS report'!J9</f>
        <v>4</v>
      </c>
      <c r="J13" s="33"/>
      <c r="K13" s="33"/>
      <c r="L13" s="33"/>
      <c r="M13" s="33"/>
      <c r="N13" s="33"/>
      <c r="O13" s="33"/>
      <c r="P13" s="33"/>
      <c r="Q13" s="39">
        <f t="shared" si="1"/>
        <v>32</v>
      </c>
      <c r="R13" s="39"/>
      <c r="S13" s="43"/>
      <c r="T13" s="43"/>
      <c r="U13" s="39"/>
      <c r="V13" s="39">
        <v>36.0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</row>
    <row r="14">
      <c r="A14" s="38" t="s">
        <v>113</v>
      </c>
      <c r="B14" s="56">
        <f>'MIS report'!C10</f>
        <v>0</v>
      </c>
      <c r="C14" s="56">
        <f>'MIS report'!D10</f>
        <v>11</v>
      </c>
      <c r="D14" s="56">
        <f>'MIS report'!E10</f>
        <v>20</v>
      </c>
      <c r="E14" s="56">
        <f>'MIS report'!F10</f>
        <v>28</v>
      </c>
      <c r="F14" s="56">
        <f>'MIS report'!G10</f>
        <v>29</v>
      </c>
      <c r="G14" s="56">
        <f>'MIS report'!H10</f>
        <v>33</v>
      </c>
      <c r="H14" s="56">
        <f>'MIS report'!I10</f>
        <v>31</v>
      </c>
      <c r="I14" s="56">
        <f>'MIS report'!J10</f>
        <v>39</v>
      </c>
      <c r="J14" s="56"/>
      <c r="K14" s="56"/>
      <c r="L14" s="56"/>
      <c r="M14" s="56"/>
      <c r="N14" s="56"/>
      <c r="O14" s="56"/>
      <c r="P14" s="56"/>
      <c r="Q14" s="57">
        <f t="shared" si="1"/>
        <v>191</v>
      </c>
      <c r="R14" s="57">
        <f>Q14+Q15+Q16+Q17</f>
        <v>379</v>
      </c>
      <c r="S14" s="59">
        <v>424.0</v>
      </c>
      <c r="T14" s="59">
        <f>R14-S14</f>
        <v>-45</v>
      </c>
      <c r="U14" s="57">
        <v>433.0</v>
      </c>
      <c r="V14" s="57">
        <v>226.0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</row>
    <row r="15" ht="15.75" customHeight="1">
      <c r="A15" s="38" t="s">
        <v>119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5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7">
        <f t="shared" si="1"/>
        <v>28</v>
      </c>
      <c r="R15" s="57"/>
      <c r="S15" s="59"/>
      <c r="T15" s="59"/>
      <c r="U15" s="57"/>
      <c r="V15" s="57">
        <v>23.0</v>
      </c>
      <c r="W15" s="13"/>
      <c r="X15" s="13"/>
      <c r="Y15" s="13"/>
      <c r="Z15" s="13"/>
      <c r="AA15" s="13"/>
      <c r="AB15" s="13"/>
      <c r="AC15" s="13"/>
      <c r="AD15" s="13"/>
      <c r="AE15" s="13"/>
      <c r="AF15" s="13"/>
    </row>
    <row r="16" ht="15.75" customHeight="1">
      <c r="A16" s="38" t="s">
        <v>124</v>
      </c>
      <c r="B16" s="56">
        <f>'MIS report'!C12</f>
        <v>0</v>
      </c>
      <c r="C16" s="56">
        <f>'MIS report'!D12</f>
        <v>1</v>
      </c>
      <c r="D16" s="56">
        <f>'MIS report'!E12</f>
        <v>2</v>
      </c>
      <c r="E16" s="56">
        <f>'MIS report'!F12</f>
        <v>0</v>
      </c>
      <c r="F16" s="56">
        <f>'MIS report'!G12</f>
        <v>3</v>
      </c>
      <c r="G16" s="56">
        <f>'MIS report'!H12</f>
        <v>3</v>
      </c>
      <c r="H16" s="56">
        <f>'MIS report'!I12</f>
        <v>3</v>
      </c>
      <c r="I16" s="56">
        <f>'MIS report'!J12</f>
        <v>6</v>
      </c>
      <c r="J16" s="56"/>
      <c r="K16" s="56"/>
      <c r="L16" s="56"/>
      <c r="M16" s="56"/>
      <c r="N16" s="56"/>
      <c r="O16" s="56"/>
      <c r="P16" s="56"/>
      <c r="Q16" s="57">
        <f t="shared" si="1"/>
        <v>18</v>
      </c>
      <c r="R16" s="57"/>
      <c r="S16" s="59"/>
      <c r="T16" s="59"/>
      <c r="U16" s="57"/>
      <c r="V16" s="57">
        <v>24.0</v>
      </c>
      <c r="W16" s="13"/>
      <c r="X16" s="13"/>
      <c r="Y16" s="13"/>
      <c r="Z16" s="13"/>
      <c r="AA16" s="13"/>
      <c r="AB16" s="13"/>
      <c r="AC16" s="13"/>
      <c r="AD16" s="13"/>
      <c r="AE16" s="13"/>
      <c r="AF16" s="13"/>
    </row>
    <row r="17" ht="15.75" customHeight="1">
      <c r="A17" s="38" t="s">
        <v>129</v>
      </c>
      <c r="B17" s="56">
        <f>'MIS report'!C13</f>
        <v>0</v>
      </c>
      <c r="C17" s="56">
        <f>'MIS report'!D13</f>
        <v>19</v>
      </c>
      <c r="D17" s="56">
        <f>'MIS report'!E13</f>
        <v>12</v>
      </c>
      <c r="E17" s="56">
        <f>'MIS report'!F13</f>
        <v>25</v>
      </c>
      <c r="F17" s="56">
        <f>'MIS report'!G13</f>
        <v>19</v>
      </c>
      <c r="G17" s="56">
        <f>'MIS report'!H13</f>
        <v>18</v>
      </c>
      <c r="H17" s="56">
        <f>'MIS report'!I13</f>
        <v>27</v>
      </c>
      <c r="I17" s="56">
        <f>'MIS report'!J13</f>
        <v>22</v>
      </c>
      <c r="J17" s="56"/>
      <c r="K17" s="56"/>
      <c r="L17" s="56"/>
      <c r="M17" s="56"/>
      <c r="N17" s="56"/>
      <c r="O17" s="56"/>
      <c r="P17" s="56"/>
      <c r="Q17" s="57">
        <f t="shared" si="1"/>
        <v>142</v>
      </c>
      <c r="R17" s="57"/>
      <c r="S17" s="59"/>
      <c r="T17" s="59"/>
      <c r="U17" s="57"/>
      <c r="V17" s="57">
        <v>143.0</v>
      </c>
      <c r="W17" s="13"/>
      <c r="X17" s="13"/>
      <c r="Y17" s="13"/>
      <c r="Z17" s="13"/>
      <c r="AA17" s="13"/>
      <c r="AB17" s="13"/>
      <c r="AC17" s="13"/>
      <c r="AD17" s="13"/>
      <c r="AE17" s="13"/>
      <c r="AF17" s="13"/>
    </row>
    <row r="18">
      <c r="A18" s="36" t="s">
        <v>133</v>
      </c>
      <c r="B18" s="33">
        <f>'MIS report'!C14-B20</f>
        <v>8</v>
      </c>
      <c r="C18" s="33">
        <f>'MIS report'!D14-C20</f>
        <v>17</v>
      </c>
      <c r="D18" s="33">
        <f>'MIS report'!E14-D20</f>
        <v>80</v>
      </c>
      <c r="E18" s="33">
        <f>'MIS report'!F14-E20</f>
        <v>99</v>
      </c>
      <c r="F18" s="33">
        <f>'MIS report'!G14-F20</f>
        <v>131</v>
      </c>
      <c r="G18" s="33">
        <f>'MIS report'!H14-G20</f>
        <v>90</v>
      </c>
      <c r="H18" s="33">
        <f>'MIS report'!I14-H20</f>
        <v>116</v>
      </c>
      <c r="I18" s="33">
        <f>'MIS report'!J14-I20</f>
        <v>132</v>
      </c>
      <c r="J18" s="33"/>
      <c r="K18" s="33"/>
      <c r="L18" s="33"/>
      <c r="M18" s="33"/>
      <c r="N18" s="33"/>
      <c r="O18" s="33"/>
      <c r="P18" s="33"/>
      <c r="Q18" s="39">
        <f t="shared" si="1"/>
        <v>673</v>
      </c>
      <c r="R18" s="39">
        <f>Q18+Q19+Q20</f>
        <v>759</v>
      </c>
      <c r="S18" s="43">
        <v>786.0</v>
      </c>
      <c r="T18" s="43">
        <f>R18-S18</f>
        <v>-27</v>
      </c>
      <c r="U18" s="39">
        <v>791.0</v>
      </c>
      <c r="V18" s="39">
        <v>715.0</v>
      </c>
      <c r="W18" s="13"/>
      <c r="X18" s="13"/>
      <c r="Y18" s="13"/>
      <c r="Z18" s="13"/>
      <c r="AA18" s="13"/>
      <c r="AB18" s="13"/>
      <c r="AC18" s="13"/>
      <c r="AD18" s="13"/>
      <c r="AE18" s="13"/>
      <c r="AF18" s="13"/>
    </row>
    <row r="19" ht="15.75" customHeight="1">
      <c r="A19" s="36" t="s">
        <v>140</v>
      </c>
      <c r="B19" s="33">
        <f>'MIS report'!C15</f>
        <v>0</v>
      </c>
      <c r="C19" s="33">
        <f>'MIS report'!D15</f>
        <v>15</v>
      </c>
      <c r="D19" s="33">
        <f>'MIS report'!E15</f>
        <v>9</v>
      </c>
      <c r="E19" s="33">
        <f>'MIS report'!F15</f>
        <v>10</v>
      </c>
      <c r="F19" s="33">
        <f>'MIS report'!G15</f>
        <v>9</v>
      </c>
      <c r="G19" s="33">
        <f>'MIS report'!H15</f>
        <v>9</v>
      </c>
      <c r="H19" s="33">
        <f>'MIS report'!I15</f>
        <v>9</v>
      </c>
      <c r="I19" s="33">
        <f>'MIS report'!J15</f>
        <v>5</v>
      </c>
      <c r="J19" s="33"/>
      <c r="K19" s="33"/>
      <c r="L19" s="33"/>
      <c r="M19" s="33"/>
      <c r="N19" s="33"/>
      <c r="O19" s="33"/>
      <c r="P19" s="33"/>
      <c r="Q19" s="39">
        <f t="shared" si="1"/>
        <v>66</v>
      </c>
      <c r="R19" s="39"/>
      <c r="S19" s="43"/>
      <c r="T19" s="43"/>
      <c r="U19" s="39"/>
      <c r="V19" s="39">
        <v>81.0</v>
      </c>
      <c r="W19" s="13"/>
      <c r="X19" s="13"/>
      <c r="Y19" s="13"/>
      <c r="Z19" s="13"/>
      <c r="AA19" s="13"/>
      <c r="AB19" s="13"/>
      <c r="AC19" s="13"/>
      <c r="AD19" s="13"/>
      <c r="AE19" s="13"/>
      <c r="AF19" s="13"/>
    </row>
    <row r="20" ht="15.75" customHeight="1">
      <c r="A20" s="26" t="s">
        <v>22</v>
      </c>
      <c r="B20" s="33" t="str">
        <f>'Self Contained'!B4</f>
        <v/>
      </c>
      <c r="C20" s="33">
        <v>0.0</v>
      </c>
      <c r="D20" s="33">
        <f>'Self Contained'!D4</f>
        <v>6</v>
      </c>
      <c r="E20" s="33">
        <f>'Self Contained'!E4</f>
        <v>2</v>
      </c>
      <c r="F20" s="33">
        <f>'Self Contained'!F4</f>
        <v>4</v>
      </c>
      <c r="G20" s="33">
        <f>'Self Contained'!G4</f>
        <v>3</v>
      </c>
      <c r="H20" s="33">
        <f>'Self Contained'!H4</f>
        <v>4</v>
      </c>
      <c r="I20" s="33">
        <f>'Self Contained'!I4</f>
        <v>1</v>
      </c>
      <c r="J20" s="33"/>
      <c r="K20" s="33"/>
      <c r="L20" s="33"/>
      <c r="M20" s="33"/>
      <c r="N20" s="33"/>
      <c r="O20" s="33"/>
      <c r="P20" s="33"/>
      <c r="Q20" s="39">
        <f t="shared" si="1"/>
        <v>20</v>
      </c>
      <c r="R20" s="39"/>
      <c r="S20" s="43"/>
      <c r="T20" s="43"/>
      <c r="U20" s="39"/>
      <c r="V20" s="39">
        <v>22.0</v>
      </c>
      <c r="W20" s="13"/>
      <c r="X20" s="13"/>
      <c r="Y20" s="13"/>
      <c r="Z20" s="13"/>
      <c r="AA20" s="13"/>
      <c r="AB20" s="13"/>
      <c r="AC20" s="13"/>
      <c r="AD20" s="13"/>
      <c r="AE20" s="13"/>
      <c r="AF20" s="13"/>
    </row>
    <row r="21">
      <c r="A21" s="38" t="s">
        <v>150</v>
      </c>
      <c r="B21" s="56">
        <f>'MIS report'!C16</f>
        <v>10</v>
      </c>
      <c r="C21" s="56">
        <f>'MIS report'!D16</f>
        <v>0</v>
      </c>
      <c r="D21" s="56">
        <f>'MIS report'!E16</f>
        <v>133</v>
      </c>
      <c r="E21" s="56">
        <f>'MIS report'!F16</f>
        <v>122</v>
      </c>
      <c r="F21" s="56">
        <f>'MIS report'!G16</f>
        <v>136</v>
      </c>
      <c r="G21" s="56">
        <f>'MIS report'!H16</f>
        <v>148</v>
      </c>
      <c r="H21" s="56">
        <f>'MIS report'!I16</f>
        <v>208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7">
        <f t="shared" si="1"/>
        <v>924</v>
      </c>
      <c r="R21" s="57">
        <f>Q21+Q22</f>
        <v>975</v>
      </c>
      <c r="S21" s="59">
        <v>948.0</v>
      </c>
      <c r="T21" s="59">
        <f>R21-S21</f>
        <v>27</v>
      </c>
      <c r="U21" s="57">
        <v>982.0</v>
      </c>
      <c r="V21" s="57">
        <v>956.0</v>
      </c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ht="15.75" customHeight="1">
      <c r="A22" s="38" t="s">
        <v>156</v>
      </c>
      <c r="B22" s="56">
        <f>'MIS report'!C17</f>
        <v>0</v>
      </c>
      <c r="C22" s="56">
        <f>'MIS report'!D17</f>
        <v>0</v>
      </c>
      <c r="D22" s="56">
        <f>'MIS report'!E17</f>
        <v>7</v>
      </c>
      <c r="E22" s="56">
        <f>'MIS report'!F17</f>
        <v>16</v>
      </c>
      <c r="F22" s="56">
        <f>'MIS report'!G17</f>
        <v>5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7">
        <f t="shared" si="1"/>
        <v>51</v>
      </c>
      <c r="R22" s="57"/>
      <c r="S22" s="59"/>
      <c r="T22" s="59"/>
      <c r="U22" s="57"/>
      <c r="V22" s="57">
        <v>54.0</v>
      </c>
      <c r="W22" s="13"/>
      <c r="X22" s="13"/>
      <c r="Y22" s="13"/>
      <c r="Z22" s="13"/>
      <c r="AA22" s="13"/>
      <c r="AB22" s="13"/>
      <c r="AC22" s="13"/>
      <c r="AD22" s="13"/>
      <c r="AE22" s="13"/>
      <c r="AF22" s="13"/>
    </row>
    <row r="23">
      <c r="A23" s="26" t="s">
        <v>160</v>
      </c>
      <c r="B23" s="33">
        <f>'MIS report'!C18-B27</f>
        <v>9</v>
      </c>
      <c r="C23" s="33">
        <f>'MIS report'!D18-C27</f>
        <v>27</v>
      </c>
      <c r="D23" s="33">
        <f>'MIS report'!E18-D27</f>
        <v>75</v>
      </c>
      <c r="E23" s="33">
        <f>'MIS report'!F18-E27</f>
        <v>82</v>
      </c>
      <c r="F23" s="33">
        <f>'MIS report'!G18-F27</f>
        <v>68</v>
      </c>
      <c r="G23" s="33">
        <f>'MIS report'!H18-G27</f>
        <v>93</v>
      </c>
      <c r="H23" s="33">
        <f>'MIS report'!I18-H27</f>
        <v>76</v>
      </c>
      <c r="I23" s="33">
        <f>'MIS report'!J18-I27</f>
        <v>91</v>
      </c>
      <c r="J23" s="33"/>
      <c r="K23" s="33"/>
      <c r="L23" s="33"/>
      <c r="M23" s="33"/>
      <c r="N23" s="33"/>
      <c r="O23" s="33"/>
      <c r="P23" s="33"/>
      <c r="Q23" s="39">
        <f t="shared" si="1"/>
        <v>521</v>
      </c>
      <c r="R23" s="39">
        <f>Q23+Q24+Q25+Q26+Q27</f>
        <v>750</v>
      </c>
      <c r="S23" s="43">
        <v>651.0</v>
      </c>
      <c r="T23" s="43">
        <f>R23-S23</f>
        <v>99</v>
      </c>
      <c r="U23" s="39">
        <v>625.0</v>
      </c>
      <c r="V23" s="39">
        <v>463.0</v>
      </c>
      <c r="W23" s="13"/>
      <c r="X23" s="13"/>
      <c r="Y23" s="13"/>
      <c r="Z23" s="13"/>
      <c r="AA23" s="13"/>
      <c r="AB23" s="13"/>
      <c r="AC23" s="13"/>
      <c r="AD23" s="13"/>
      <c r="AE23" s="13"/>
      <c r="AF23" s="13"/>
    </row>
    <row r="24" ht="15.75" customHeight="1">
      <c r="A24" s="36" t="s">
        <v>167</v>
      </c>
      <c r="B24" s="33">
        <f>'MIS report'!C19</f>
        <v>0</v>
      </c>
      <c r="C24" s="33">
        <f>'MIS report'!D19</f>
        <v>0</v>
      </c>
      <c r="D24" s="33">
        <f>'MIS report'!E19</f>
        <v>20</v>
      </c>
      <c r="E24" s="33">
        <f>'MIS report'!F19</f>
        <v>11</v>
      </c>
      <c r="F24" s="33">
        <f>'MIS report'!G19</f>
        <v>8</v>
      </c>
      <c r="G24" s="33">
        <f>'MIS report'!H19</f>
        <v>10</v>
      </c>
      <c r="H24" s="33">
        <f>'MIS report'!I19</f>
        <v>12</v>
      </c>
      <c r="I24" s="33">
        <f>'MIS report'!J19</f>
        <v>9</v>
      </c>
      <c r="J24" s="33"/>
      <c r="K24" s="33"/>
      <c r="L24" s="33"/>
      <c r="M24" s="33"/>
      <c r="N24" s="33"/>
      <c r="O24" s="33"/>
      <c r="P24" s="33"/>
      <c r="Q24" s="39">
        <f t="shared" si="1"/>
        <v>70</v>
      </c>
      <c r="R24" s="39"/>
      <c r="S24" s="43"/>
      <c r="T24" s="43"/>
      <c r="U24" s="39"/>
      <c r="V24" s="39">
        <v>58.0</v>
      </c>
      <c r="W24" s="13"/>
      <c r="X24" s="13"/>
      <c r="Y24" s="13"/>
      <c r="Z24" s="13"/>
      <c r="AA24" s="13"/>
      <c r="AB24" s="13"/>
      <c r="AC24" s="13"/>
      <c r="AD24" s="13"/>
      <c r="AE24" s="13"/>
      <c r="AF24" s="13"/>
    </row>
    <row r="25" ht="15.75" customHeight="1">
      <c r="A25" s="36" t="s">
        <v>172</v>
      </c>
      <c r="B25" s="33">
        <f>'MIS report'!C20</f>
        <v>0</v>
      </c>
      <c r="C25" s="33">
        <f>'MIS report'!D20</f>
        <v>10</v>
      </c>
      <c r="D25" s="33">
        <f>'MIS report'!E20</f>
        <v>5</v>
      </c>
      <c r="E25" s="33">
        <f>'MIS report'!F20</f>
        <v>4</v>
      </c>
      <c r="F25" s="33">
        <f>'MIS report'!G20</f>
        <v>2</v>
      </c>
      <c r="G25" s="33">
        <f>'MIS report'!H20</f>
        <v>6</v>
      </c>
      <c r="H25" s="33">
        <f>'MIS report'!I20</f>
        <v>8</v>
      </c>
      <c r="I25" s="33">
        <f>'MIS report'!J20</f>
        <v>6</v>
      </c>
      <c r="J25" s="33"/>
      <c r="K25" s="33"/>
      <c r="L25" s="33"/>
      <c r="M25" s="33"/>
      <c r="N25" s="33"/>
      <c r="O25" s="33"/>
      <c r="P25" s="33"/>
      <c r="Q25" s="39">
        <f t="shared" si="1"/>
        <v>41</v>
      </c>
      <c r="R25" s="39"/>
      <c r="S25" s="43"/>
      <c r="T25" s="43"/>
      <c r="U25" s="39"/>
      <c r="V25" s="39">
        <v>43.0</v>
      </c>
      <c r="W25" s="13"/>
      <c r="X25" s="13"/>
      <c r="Y25" s="13"/>
      <c r="Z25" s="13"/>
      <c r="AA25" s="13"/>
      <c r="AB25" s="13"/>
      <c r="AC25" s="13"/>
      <c r="AD25" s="13"/>
      <c r="AE25" s="13"/>
      <c r="AF25" s="13"/>
    </row>
    <row r="26" ht="15.75" customHeight="1">
      <c r="A26" s="36" t="s">
        <v>178</v>
      </c>
      <c r="B26" s="33">
        <f>'MIS report'!C21</f>
        <v>0</v>
      </c>
      <c r="C26" s="33">
        <f>'MIS report'!D21</f>
        <v>9</v>
      </c>
      <c r="D26" s="33">
        <f>'MIS report'!E21</f>
        <v>20</v>
      </c>
      <c r="E26" s="33">
        <f>'MIS report'!F21</f>
        <v>15</v>
      </c>
      <c r="F26" s="33">
        <f>'MIS report'!G21</f>
        <v>9</v>
      </c>
      <c r="G26" s="33">
        <f>'MIS report'!H21</f>
        <v>13</v>
      </c>
      <c r="H26" s="33">
        <f>'MIS report'!I21</f>
        <v>17</v>
      </c>
      <c r="I26" s="33">
        <f>'MIS report'!J21</f>
        <v>13</v>
      </c>
      <c r="J26" s="33"/>
      <c r="K26" s="33"/>
      <c r="L26" s="33"/>
      <c r="M26" s="33"/>
      <c r="N26" s="33"/>
      <c r="O26" s="33"/>
      <c r="P26" s="33"/>
      <c r="Q26" s="39">
        <f t="shared" si="1"/>
        <v>96</v>
      </c>
      <c r="R26" s="39"/>
      <c r="S26" s="43"/>
      <c r="T26" s="43"/>
      <c r="U26" s="39"/>
      <c r="V26" s="39">
        <v>91.0</v>
      </c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ht="15.75" customHeight="1">
      <c r="A27" s="36" t="s">
        <v>28</v>
      </c>
      <c r="B27" s="33" t="str">
        <f>'Self Contained'!B5</f>
        <v/>
      </c>
      <c r="C27" s="33" t="str">
        <f>'Self Contained'!C5</f>
        <v/>
      </c>
      <c r="D27" s="33">
        <f>'Self Contained'!D5</f>
        <v>6</v>
      </c>
      <c r="E27" s="33">
        <f>'Self Contained'!E5</f>
        <v>3</v>
      </c>
      <c r="F27" s="33">
        <f>'Self Contained'!F5</f>
        <v>2</v>
      </c>
      <c r="G27" s="33">
        <f>'Self Contained'!G5</f>
        <v>2</v>
      </c>
      <c r="H27" s="33">
        <f>'Self Contained'!H5</f>
        <v>7</v>
      </c>
      <c r="I27" s="33">
        <f>'Self Contained'!I5</f>
        <v>2</v>
      </c>
      <c r="J27" s="33"/>
      <c r="K27" s="33"/>
      <c r="L27" s="33"/>
      <c r="M27" s="33"/>
      <c r="N27" s="33"/>
      <c r="O27" s="33"/>
      <c r="P27" s="33"/>
      <c r="Q27" s="39">
        <f t="shared" si="1"/>
        <v>22</v>
      </c>
      <c r="R27" s="39"/>
      <c r="S27" s="43"/>
      <c r="T27" s="43"/>
      <c r="U27" s="39"/>
      <c r="V27" s="39">
        <v>22.0</v>
      </c>
      <c r="W27" s="13"/>
      <c r="X27" s="13"/>
      <c r="Y27" s="13"/>
      <c r="Z27" s="13"/>
      <c r="AA27" s="13"/>
      <c r="AB27" s="13"/>
      <c r="AC27" s="13"/>
      <c r="AD27" s="13"/>
      <c r="AE27" s="13"/>
      <c r="AF27" s="13"/>
    </row>
    <row r="28">
      <c r="A28" s="38" t="s">
        <v>179</v>
      </c>
      <c r="B28" s="56">
        <f>'MIS report'!C62</f>
        <v>26</v>
      </c>
      <c r="C28" s="56">
        <f>'MIS report'!D62</f>
        <v>31</v>
      </c>
      <c r="D28" s="56">
        <f>'MIS report'!E62</f>
        <v>80</v>
      </c>
      <c r="E28" s="56">
        <f>'MIS report'!F62</f>
        <v>74</v>
      </c>
      <c r="F28" s="56">
        <f>'MIS report'!G62</f>
        <v>87</v>
      </c>
      <c r="G28" s="56">
        <f>'MIS report'!H62</f>
        <v>82</v>
      </c>
      <c r="H28" s="56">
        <f>'MIS report'!I62</f>
        <v>77</v>
      </c>
      <c r="I28" s="56">
        <f>'MIS report'!J62</f>
        <v>97</v>
      </c>
      <c r="J28" s="56"/>
      <c r="K28" s="56"/>
      <c r="L28" s="56"/>
      <c r="M28" s="56"/>
      <c r="N28" s="56"/>
      <c r="O28" s="56"/>
      <c r="P28" s="56"/>
      <c r="Q28" s="57">
        <f t="shared" si="1"/>
        <v>554</v>
      </c>
      <c r="R28" s="57">
        <f>Q28+Q29+Q30+Q31</f>
        <v>810</v>
      </c>
      <c r="S28" s="59">
        <v>821.0</v>
      </c>
      <c r="T28" s="59">
        <f>R28-S28</f>
        <v>-11</v>
      </c>
      <c r="U28" s="57">
        <v>754.0</v>
      </c>
      <c r="V28" s="57">
        <v>558.0</v>
      </c>
      <c r="W28" s="13"/>
      <c r="X28" s="13"/>
      <c r="Y28" s="13"/>
      <c r="Z28" s="13"/>
      <c r="AA28" s="13"/>
      <c r="AB28" s="13"/>
      <c r="AC28" s="13"/>
      <c r="AD28" s="13"/>
      <c r="AE28" s="13"/>
      <c r="AF28" s="13"/>
    </row>
    <row r="29" ht="15.75" customHeight="1">
      <c r="A29" s="38" t="s">
        <v>182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7">
        <f t="shared" si="1"/>
        <v>72</v>
      </c>
      <c r="R29" s="57"/>
      <c r="S29" s="59"/>
      <c r="T29" s="59"/>
      <c r="U29" s="57"/>
      <c r="V29" s="57">
        <v>75.0</v>
      </c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0" ht="15.75" customHeight="1">
      <c r="A30" s="38" t="s">
        <v>188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6</v>
      </c>
      <c r="G30" s="56">
        <f>'MIS report'!H64</f>
        <v>8</v>
      </c>
      <c r="H30" s="56">
        <f>'MIS report'!I64</f>
        <v>2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7">
        <f t="shared" si="1"/>
        <v>40</v>
      </c>
      <c r="R30" s="57"/>
      <c r="S30" s="59"/>
      <c r="T30" s="59"/>
      <c r="U30" s="57"/>
      <c r="V30" s="57">
        <v>40.0</v>
      </c>
      <c r="W30" s="13"/>
      <c r="X30" s="13"/>
      <c r="Y30" s="13"/>
      <c r="Z30" s="13"/>
      <c r="AA30" s="13"/>
      <c r="AB30" s="13"/>
      <c r="AC30" s="13"/>
      <c r="AD30" s="13"/>
      <c r="AE30" s="13"/>
      <c r="AF30" s="13"/>
    </row>
    <row r="31" ht="15.75" customHeight="1">
      <c r="A31" s="38" t="s">
        <v>193</v>
      </c>
      <c r="B31" s="56">
        <f>'MIS report'!C65</f>
        <v>0</v>
      </c>
      <c r="C31" s="56">
        <f>'MIS report'!D65</f>
        <v>11</v>
      </c>
      <c r="D31" s="56">
        <f>'MIS report'!E65</f>
        <v>26</v>
      </c>
      <c r="E31" s="56">
        <f>'MIS report'!F65</f>
        <v>12</v>
      </c>
      <c r="F31" s="56">
        <f>'MIS report'!G65</f>
        <v>24</v>
      </c>
      <c r="G31" s="56">
        <f>'MIS report'!H65</f>
        <v>28</v>
      </c>
      <c r="H31" s="56">
        <f>'MIS report'!I65</f>
        <v>23</v>
      </c>
      <c r="I31" s="56">
        <f>'MIS report'!J65</f>
        <v>20</v>
      </c>
      <c r="J31" s="56"/>
      <c r="K31" s="56"/>
      <c r="L31" s="56"/>
      <c r="M31" s="56"/>
      <c r="N31" s="56"/>
      <c r="O31" s="56"/>
      <c r="P31" s="56"/>
      <c r="Q31" s="57">
        <f t="shared" si="1"/>
        <v>144</v>
      </c>
      <c r="R31" s="57"/>
      <c r="S31" s="59"/>
      <c r="T31" s="59"/>
      <c r="U31" s="57"/>
      <c r="V31" s="57">
        <v>130.0</v>
      </c>
      <c r="W31" s="13"/>
      <c r="X31" s="13"/>
      <c r="Y31" s="13"/>
      <c r="Z31" s="13"/>
      <c r="AA31" s="13"/>
      <c r="AB31" s="13"/>
      <c r="AC31" s="13"/>
      <c r="AD31" s="13"/>
      <c r="AE31" s="13"/>
      <c r="AF31" s="13"/>
    </row>
    <row r="32">
      <c r="A32" s="36" t="s">
        <v>198</v>
      </c>
      <c r="B32" s="33">
        <f>'MIS report'!C22-B34</f>
        <v>0</v>
      </c>
      <c r="C32" s="33">
        <f>'MIS report'!D22-C34</f>
        <v>0</v>
      </c>
      <c r="D32" s="33">
        <f>'MIS report'!E22-D34</f>
        <v>55</v>
      </c>
      <c r="E32" s="33">
        <f>'MIS report'!F22-E34</f>
        <v>63</v>
      </c>
      <c r="F32" s="33">
        <f>'MIS report'!G22-F34</f>
        <v>56</v>
      </c>
      <c r="G32" s="33">
        <f>'MIS report'!H22-G34</f>
        <v>68</v>
      </c>
      <c r="H32" s="33">
        <f>'MIS report'!I22-H34</f>
        <v>80</v>
      </c>
      <c r="I32" s="33">
        <f>'MIS report'!J22-I34</f>
        <v>68</v>
      </c>
      <c r="J32" s="33"/>
      <c r="K32" s="33"/>
      <c r="L32" s="33"/>
      <c r="M32" s="33"/>
      <c r="N32" s="33"/>
      <c r="O32" s="33"/>
      <c r="P32" s="33"/>
      <c r="Q32" s="39">
        <f t="shared" si="1"/>
        <v>390</v>
      </c>
      <c r="R32" s="39">
        <f>Q32+Q33+Q34</f>
        <v>431</v>
      </c>
      <c r="S32" s="43">
        <v>437.0</v>
      </c>
      <c r="T32" s="43">
        <f>R32-S32</f>
        <v>-6</v>
      </c>
      <c r="U32" s="39">
        <v>426.0</v>
      </c>
      <c r="V32" s="39">
        <v>395.0</v>
      </c>
      <c r="W32" s="13"/>
      <c r="X32" s="13"/>
      <c r="Y32" s="13"/>
      <c r="Z32" s="13"/>
      <c r="AA32" s="13"/>
      <c r="AB32" s="13"/>
      <c r="AC32" s="13"/>
      <c r="AD32" s="13"/>
      <c r="AE32" s="13"/>
      <c r="AF32" s="13"/>
    </row>
    <row r="33" ht="15.75" customHeight="1">
      <c r="A33" s="36" t="s">
        <v>205</v>
      </c>
      <c r="B33" s="33">
        <f>'MIS report'!C23</f>
        <v>0</v>
      </c>
      <c r="C33" s="33">
        <f>'MIS report'!D23</f>
        <v>0</v>
      </c>
      <c r="D33" s="33">
        <f>'MIS report'!E23</f>
        <v>5</v>
      </c>
      <c r="E33" s="33">
        <f>'MIS report'!F23</f>
        <v>8</v>
      </c>
      <c r="F33" s="33">
        <f>'MIS report'!G23</f>
        <v>5</v>
      </c>
      <c r="G33" s="33">
        <f>'MIS report'!H23</f>
        <v>8</v>
      </c>
      <c r="H33" s="33">
        <f>'MIS report'!I23</f>
        <v>1</v>
      </c>
      <c r="I33" s="33">
        <f>'MIS report'!J23</f>
        <v>1</v>
      </c>
      <c r="J33" s="33"/>
      <c r="K33" s="33"/>
      <c r="L33" s="33"/>
      <c r="M33" s="33"/>
      <c r="N33" s="33"/>
      <c r="O33" s="33"/>
      <c r="P33" s="33"/>
      <c r="Q33" s="39">
        <f t="shared" si="1"/>
        <v>28</v>
      </c>
      <c r="R33" s="39"/>
      <c r="S33" s="43"/>
      <c r="T33" s="43"/>
      <c r="U33" s="39"/>
      <c r="V33" s="39">
        <v>31.0</v>
      </c>
      <c r="W33" s="13"/>
      <c r="X33" s="13"/>
      <c r="Y33" s="13"/>
      <c r="Z33" s="13"/>
      <c r="AA33" s="13"/>
      <c r="AB33" s="13"/>
      <c r="AC33" s="13"/>
      <c r="AD33" s="13"/>
      <c r="AE33" s="13"/>
      <c r="AF33" s="13"/>
    </row>
    <row r="34" ht="15.75" customHeight="1">
      <c r="A34" s="36" t="s">
        <v>31</v>
      </c>
      <c r="B34" s="33" t="str">
        <f>'Self Contained'!B6</f>
        <v/>
      </c>
      <c r="C34" s="33" t="str">
        <f>'Self Contained'!C6</f>
        <v/>
      </c>
      <c r="D34" s="33">
        <f>'Self Contained'!D6</f>
        <v>4</v>
      </c>
      <c r="E34" s="33">
        <f>'Self Contained'!E6</f>
        <v>3</v>
      </c>
      <c r="F34" s="33">
        <f>'Self Contained'!F6</f>
        <v>1</v>
      </c>
      <c r="G34" s="33">
        <f>'Self Contained'!G6</f>
        <v>1</v>
      </c>
      <c r="H34" s="33">
        <f>'Self Contained'!H6</f>
        <v>3</v>
      </c>
      <c r="I34" s="33">
        <f>'Self Contained'!I6</f>
        <v>1</v>
      </c>
      <c r="J34" s="33"/>
      <c r="K34" s="33"/>
      <c r="L34" s="33"/>
      <c r="M34" s="33"/>
      <c r="N34" s="33"/>
      <c r="O34" s="33"/>
      <c r="P34" s="33"/>
      <c r="Q34" s="39">
        <f t="shared" si="1"/>
        <v>13</v>
      </c>
      <c r="R34" s="39"/>
      <c r="S34" s="43"/>
      <c r="T34" s="43"/>
      <c r="U34" s="39"/>
      <c r="V34" s="39">
        <v>6.0</v>
      </c>
      <c r="W34" s="13"/>
      <c r="X34" s="13"/>
      <c r="Y34" s="13"/>
      <c r="Z34" s="13"/>
      <c r="AA34" s="13"/>
      <c r="AB34" s="13"/>
      <c r="AC34" s="13"/>
      <c r="AD34" s="13"/>
      <c r="AE34" s="13"/>
      <c r="AF34" s="13"/>
    </row>
    <row r="35">
      <c r="A35" s="38" t="s">
        <v>208</v>
      </c>
      <c r="B35" s="56">
        <f>'MIS report'!C52-B37</f>
        <v>7</v>
      </c>
      <c r="C35" s="56">
        <f>'MIS report'!D52-C37</f>
        <v>0</v>
      </c>
      <c r="D35" s="56">
        <f>'MIS report'!E52-D37</f>
        <v>117</v>
      </c>
      <c r="E35" s="56">
        <f>'MIS report'!F52-E37</f>
        <v>116</v>
      </c>
      <c r="F35" s="56">
        <f>'MIS report'!G52-F37</f>
        <v>125</v>
      </c>
      <c r="G35" s="56">
        <f>'MIS report'!H52-G37</f>
        <v>104</v>
      </c>
      <c r="H35" s="56">
        <f>'MIS report'!I52-H37</f>
        <v>109</v>
      </c>
      <c r="I35" s="56">
        <f>'MIS report'!J52-I37</f>
        <v>115</v>
      </c>
      <c r="J35" s="56"/>
      <c r="K35" s="56"/>
      <c r="L35" s="56"/>
      <c r="M35" s="56"/>
      <c r="N35" s="56"/>
      <c r="O35" s="56"/>
      <c r="P35" s="56"/>
      <c r="Q35" s="57">
        <f t="shared" si="1"/>
        <v>693</v>
      </c>
      <c r="R35" s="57">
        <f>Q35+Q36+Q37</f>
        <v>820</v>
      </c>
      <c r="S35" s="59">
        <v>769.0</v>
      </c>
      <c r="T35" s="59">
        <f>R35-S35</f>
        <v>51</v>
      </c>
      <c r="U35" s="57">
        <v>722.0</v>
      </c>
      <c r="V35" s="57">
        <v>676.0</v>
      </c>
      <c r="W35" s="13"/>
      <c r="X35" s="13"/>
      <c r="Y35" s="13"/>
      <c r="Z35" s="13"/>
      <c r="AA35" s="13"/>
      <c r="AB35" s="13"/>
      <c r="AC35" s="13"/>
      <c r="AD35" s="13"/>
      <c r="AE35" s="13"/>
      <c r="AF35" s="13"/>
    </row>
    <row r="36" ht="15.75" customHeight="1">
      <c r="A36" s="38" t="s">
        <v>214</v>
      </c>
      <c r="B36" s="56">
        <f>'MIS report'!C53</f>
        <v>0</v>
      </c>
      <c r="C36" s="56">
        <f>'MIS report'!D53</f>
        <v>0</v>
      </c>
      <c r="D36" s="56">
        <f>'MIS report'!E53</f>
        <v>17</v>
      </c>
      <c r="E36" s="56">
        <f>'MIS report'!F53</f>
        <v>30</v>
      </c>
      <c r="F36" s="56">
        <f>'MIS report'!G53</f>
        <v>22</v>
      </c>
      <c r="G36" s="56">
        <f>'MIS report'!H53</f>
        <v>16</v>
      </c>
      <c r="H36" s="56">
        <f>'MIS report'!I53</f>
        <v>14</v>
      </c>
      <c r="I36" s="56">
        <f>'MIS report'!J53</f>
        <v>19</v>
      </c>
      <c r="J36" s="56"/>
      <c r="K36" s="56"/>
      <c r="L36" s="56"/>
      <c r="M36" s="56"/>
      <c r="N36" s="56"/>
      <c r="O36" s="56"/>
      <c r="P36" s="56"/>
      <c r="Q36" s="57">
        <f t="shared" si="1"/>
        <v>118</v>
      </c>
      <c r="R36" s="57"/>
      <c r="S36" s="59"/>
      <c r="T36" s="59"/>
      <c r="U36" s="57"/>
      <c r="V36" s="57">
        <v>109.0</v>
      </c>
      <c r="W36" s="13"/>
      <c r="X36" s="13"/>
      <c r="Y36" s="13"/>
      <c r="Z36" s="13"/>
      <c r="AA36" s="13"/>
      <c r="AB36" s="13"/>
      <c r="AC36" s="13"/>
      <c r="AD36" s="13"/>
      <c r="AE36" s="13"/>
      <c r="AF36" s="13"/>
    </row>
    <row r="37" ht="15.75" customHeight="1">
      <c r="A37" s="38" t="s">
        <v>34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7">
        <f t="shared" si="1"/>
        <v>9</v>
      </c>
      <c r="R37" s="57"/>
      <c r="S37" s="59"/>
      <c r="T37" s="59"/>
      <c r="U37" s="57"/>
      <c r="V37" s="57">
        <v>9.0</v>
      </c>
      <c r="W37" s="13"/>
      <c r="X37" s="13"/>
      <c r="Y37" s="13"/>
      <c r="Z37" s="13"/>
      <c r="AA37" s="13"/>
      <c r="AB37" s="13"/>
      <c r="AC37" s="13"/>
      <c r="AD37" s="13"/>
      <c r="AE37" s="13"/>
      <c r="AF37" s="13"/>
    </row>
    <row r="38">
      <c r="A38" s="36" t="s">
        <v>224</v>
      </c>
      <c r="B38" s="33">
        <f>'MIS report'!C24</f>
        <v>0</v>
      </c>
      <c r="C38" s="33">
        <f>'MIS report'!D24</f>
        <v>0</v>
      </c>
      <c r="D38" s="33">
        <f>'MIS report'!E24</f>
        <v>99</v>
      </c>
      <c r="E38" s="33">
        <f>'MIS report'!F24</f>
        <v>93</v>
      </c>
      <c r="F38" s="33">
        <f>'MIS report'!G24</f>
        <v>75</v>
      </c>
      <c r="G38" s="33">
        <f>'MIS report'!H24</f>
        <v>93</v>
      </c>
      <c r="H38" s="33">
        <f>'MIS report'!I24</f>
        <v>86</v>
      </c>
      <c r="I38" s="33">
        <f>'MIS report'!J24</f>
        <v>96</v>
      </c>
      <c r="J38" s="33"/>
      <c r="K38" s="33"/>
      <c r="L38" s="33"/>
      <c r="M38" s="33"/>
      <c r="N38" s="33"/>
      <c r="O38" s="33"/>
      <c r="P38" s="33"/>
      <c r="Q38" s="39">
        <f t="shared" si="1"/>
        <v>542</v>
      </c>
      <c r="R38" s="39">
        <f>Q38+Q39</f>
        <v>568</v>
      </c>
      <c r="S38" s="43">
        <v>556.0</v>
      </c>
      <c r="T38" s="43">
        <f>R38-S38</f>
        <v>12</v>
      </c>
      <c r="U38" s="39">
        <v>541.0</v>
      </c>
      <c r="V38" s="39">
        <v>531.0</v>
      </c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ht="15.75" customHeight="1">
      <c r="A39" s="36" t="s">
        <v>229</v>
      </c>
      <c r="B39" s="33">
        <f>'MIS report'!C25</f>
        <v>0</v>
      </c>
      <c r="C39" s="33">
        <f>'MIS report'!D25</f>
        <v>0</v>
      </c>
      <c r="D39" s="33">
        <f>'MIS report'!E25</f>
        <v>7</v>
      </c>
      <c r="E39" s="33">
        <f>'MIS report'!F25</f>
        <v>5</v>
      </c>
      <c r="F39" s="33">
        <f>'MIS report'!G25</f>
        <v>2</v>
      </c>
      <c r="G39" s="33">
        <f>'MIS report'!H25</f>
        <v>1</v>
      </c>
      <c r="H39" s="33">
        <f>'MIS report'!I25</f>
        <v>6</v>
      </c>
      <c r="I39" s="33">
        <f>'MIS report'!J25</f>
        <v>5</v>
      </c>
      <c r="J39" s="33"/>
      <c r="K39" s="33"/>
      <c r="L39" s="33"/>
      <c r="M39" s="33"/>
      <c r="N39" s="33"/>
      <c r="O39" s="33"/>
      <c r="P39" s="33"/>
      <c r="Q39" s="39">
        <f t="shared" si="1"/>
        <v>26</v>
      </c>
      <c r="R39" s="39"/>
      <c r="S39" s="43"/>
      <c r="T39" s="43"/>
      <c r="U39" s="39"/>
      <c r="V39" s="39">
        <v>20.0</v>
      </c>
      <c r="W39" s="13"/>
      <c r="X39" s="13"/>
      <c r="Y39" s="13"/>
      <c r="Z39" s="13"/>
      <c r="AA39" s="13"/>
      <c r="AB39" s="13"/>
      <c r="AC39" s="13"/>
      <c r="AD39" s="13"/>
      <c r="AE39" s="13"/>
      <c r="AF39" s="13"/>
    </row>
    <row r="40">
      <c r="A40" s="38" t="s">
        <v>230</v>
      </c>
      <c r="B40" s="56">
        <f>'MIS report'!C30-B42</f>
        <v>7</v>
      </c>
      <c r="C40" s="56">
        <f>'MIS report'!D30-C42</f>
        <v>0</v>
      </c>
      <c r="D40" s="56">
        <f>'MIS report'!E30-D42</f>
        <v>54</v>
      </c>
      <c r="E40" s="56">
        <f>'MIS report'!F30-E42</f>
        <v>44</v>
      </c>
      <c r="F40" s="56">
        <f>'MIS report'!G30-F42</f>
        <v>52</v>
      </c>
      <c r="G40" s="56">
        <f>'MIS report'!H30-G42</f>
        <v>46</v>
      </c>
      <c r="H40" s="56">
        <f>'MIS report'!I30-H42</f>
        <v>56</v>
      </c>
      <c r="I40" s="56">
        <f>'MIS report'!J30-I42</f>
        <v>78</v>
      </c>
      <c r="J40" s="56"/>
      <c r="K40" s="56"/>
      <c r="L40" s="56"/>
      <c r="M40" s="56"/>
      <c r="N40" s="56"/>
      <c r="O40" s="56"/>
      <c r="P40" s="56"/>
      <c r="Q40" s="57">
        <f t="shared" si="1"/>
        <v>337</v>
      </c>
      <c r="R40" s="57">
        <f>Q40+Q41+Q42</f>
        <v>359</v>
      </c>
      <c r="S40" s="59">
        <v>334.0</v>
      </c>
      <c r="T40" s="59">
        <f>R40-S40</f>
        <v>25</v>
      </c>
      <c r="U40" s="57">
        <v>328.0</v>
      </c>
      <c r="V40" s="57">
        <v>327.0</v>
      </c>
      <c r="W40" s="13"/>
      <c r="X40" s="13"/>
      <c r="Y40" s="13"/>
      <c r="Z40" s="13"/>
      <c r="AA40" s="13"/>
      <c r="AB40" s="13"/>
      <c r="AC40" s="13"/>
      <c r="AD40" s="13"/>
      <c r="AE40" s="13"/>
      <c r="AF40" s="13"/>
    </row>
    <row r="41" ht="15.75" customHeight="1">
      <c r="A41" s="38" t="s">
        <v>231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7">
        <f t="shared" si="1"/>
        <v>9</v>
      </c>
      <c r="R41" s="57"/>
      <c r="S41" s="59"/>
      <c r="T41" s="59"/>
      <c r="U41" s="57"/>
      <c r="V41" s="57">
        <v>13.0</v>
      </c>
      <c r="W41" s="13"/>
      <c r="X41" s="13"/>
      <c r="Y41" s="13"/>
      <c r="Z41" s="13"/>
      <c r="AA41" s="13"/>
      <c r="AB41" s="13"/>
      <c r="AC41" s="13"/>
      <c r="AD41" s="13"/>
      <c r="AE41" s="13"/>
      <c r="AF41" s="13"/>
    </row>
    <row r="42" ht="15.75" customHeight="1">
      <c r="A42" s="38" t="s">
        <v>35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7">
        <f t="shared" si="1"/>
        <v>13</v>
      </c>
      <c r="R42" s="57"/>
      <c r="S42" s="59"/>
      <c r="T42" s="59"/>
      <c r="U42" s="57"/>
      <c r="V42" s="57">
        <v>12.0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</row>
    <row r="43">
      <c r="A43" s="36" t="s">
        <v>232</v>
      </c>
      <c r="B43" s="33">
        <f>'MIS report'!C32</f>
        <v>44</v>
      </c>
      <c r="C43" s="33">
        <f>'MIS report'!D32</f>
        <v>20</v>
      </c>
      <c r="D43" s="33">
        <f>'MIS report'!E32</f>
        <v>87</v>
      </c>
      <c r="E43" s="33">
        <f>'MIS report'!F32</f>
        <v>87</v>
      </c>
      <c r="F43" s="33">
        <f>'MIS report'!G32</f>
        <v>90</v>
      </c>
      <c r="G43" s="33">
        <f>'MIS report'!H32</f>
        <v>100</v>
      </c>
      <c r="H43" s="33">
        <f>'MIS report'!I32</f>
        <v>85</v>
      </c>
      <c r="I43" s="33">
        <f>'MIS report'!J32</f>
        <v>88</v>
      </c>
      <c r="J43" s="33"/>
      <c r="K43" s="33"/>
      <c r="L43" s="33"/>
      <c r="M43" s="33"/>
      <c r="N43" s="33"/>
      <c r="O43" s="33"/>
      <c r="P43" s="33"/>
      <c r="Q43" s="39">
        <f t="shared" si="1"/>
        <v>601</v>
      </c>
      <c r="R43" s="39">
        <f>Q43+Q44</f>
        <v>642</v>
      </c>
      <c r="S43" s="43">
        <v>659.0</v>
      </c>
      <c r="T43" s="43">
        <f>R43-S43</f>
        <v>-17</v>
      </c>
      <c r="U43" s="39">
        <v>612.0</v>
      </c>
      <c r="V43" s="39">
        <v>612.0</v>
      </c>
      <c r="W43" s="13"/>
      <c r="X43" s="13"/>
      <c r="Y43" s="13"/>
      <c r="Z43" s="13"/>
      <c r="AA43" s="13"/>
      <c r="AB43" s="13"/>
      <c r="AC43" s="13"/>
      <c r="AD43" s="13"/>
      <c r="AE43" s="13"/>
      <c r="AF43" s="13"/>
    </row>
    <row r="44" ht="15.75" customHeight="1">
      <c r="A44" s="36" t="s">
        <v>233</v>
      </c>
      <c r="B44" s="33">
        <f>'MIS report'!C33</f>
        <v>0</v>
      </c>
      <c r="C44" s="33">
        <f>'MIS report'!D33</f>
        <v>7</v>
      </c>
      <c r="D44" s="33">
        <f>'MIS report'!E33</f>
        <v>6</v>
      </c>
      <c r="E44" s="33">
        <f>'MIS report'!F33</f>
        <v>4</v>
      </c>
      <c r="F44" s="33">
        <f>'MIS report'!G33</f>
        <v>6</v>
      </c>
      <c r="G44" s="33">
        <f>'MIS report'!H33</f>
        <v>6</v>
      </c>
      <c r="H44" s="33">
        <f>'MIS report'!I33</f>
        <v>5</v>
      </c>
      <c r="I44" s="33">
        <f>'MIS report'!J33</f>
        <v>7</v>
      </c>
      <c r="J44" s="33"/>
      <c r="K44" s="33"/>
      <c r="L44" s="33"/>
      <c r="M44" s="33"/>
      <c r="N44" s="33"/>
      <c r="O44" s="33"/>
      <c r="P44" s="33"/>
      <c r="Q44" s="39">
        <f t="shared" si="1"/>
        <v>41</v>
      </c>
      <c r="R44" s="39"/>
      <c r="S44" s="43"/>
      <c r="T44" s="43"/>
      <c r="U44" s="39"/>
      <c r="V44" s="39">
        <v>44.0</v>
      </c>
      <c r="W44" s="13"/>
      <c r="X44" s="13"/>
      <c r="Y44" s="13"/>
      <c r="Z44" s="13"/>
      <c r="AA44" s="13"/>
      <c r="AB44" s="13"/>
      <c r="AC44" s="13"/>
      <c r="AD44" s="13"/>
      <c r="AE44" s="13"/>
      <c r="AF44" s="13"/>
    </row>
    <row r="45">
      <c r="A45" s="38" t="s">
        <v>234</v>
      </c>
      <c r="B45" s="56">
        <f>'MIS report'!C34</f>
        <v>0</v>
      </c>
      <c r="C45" s="56">
        <f>'MIS report'!D34</f>
        <v>1</v>
      </c>
      <c r="D45" s="56">
        <f>'MIS report'!E34</f>
        <v>131</v>
      </c>
      <c r="E45" s="56">
        <f>'MIS report'!F34</f>
        <v>173</v>
      </c>
      <c r="F45" s="56">
        <f>'MIS report'!G34</f>
        <v>157</v>
      </c>
      <c r="G45" s="56">
        <f>'MIS report'!H34</f>
        <v>164</v>
      </c>
      <c r="H45" s="56">
        <f>'MIS report'!I34</f>
        <v>173</v>
      </c>
      <c r="I45" s="56">
        <f>'MIS report'!J34</f>
        <v>158</v>
      </c>
      <c r="J45" s="56"/>
      <c r="K45" s="56"/>
      <c r="L45" s="56"/>
      <c r="M45" s="56"/>
      <c r="N45" s="56"/>
      <c r="O45" s="56"/>
      <c r="P45" s="56"/>
      <c r="Q45" s="57">
        <f t="shared" si="1"/>
        <v>957</v>
      </c>
      <c r="R45" s="57">
        <f>Q45+Q46</f>
        <v>1116</v>
      </c>
      <c r="S45" s="59">
        <v>1029.0</v>
      </c>
      <c r="T45" s="59">
        <f>R45-S45</f>
        <v>87</v>
      </c>
      <c r="U45" s="57">
        <v>927.0</v>
      </c>
      <c r="V45" s="57">
        <v>832.0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</row>
    <row r="46" ht="15.75" customHeight="1">
      <c r="A46" s="38" t="s">
        <v>235</v>
      </c>
      <c r="B46" s="56">
        <f>'MIS report'!C35</f>
        <v>0</v>
      </c>
      <c r="C46" s="56">
        <f>'MIS report'!D35</f>
        <v>27</v>
      </c>
      <c r="D46" s="56">
        <f>'MIS report'!E35</f>
        <v>31</v>
      </c>
      <c r="E46" s="56">
        <f>'MIS report'!F35</f>
        <v>22</v>
      </c>
      <c r="F46" s="56">
        <f>'MIS report'!G35</f>
        <v>26</v>
      </c>
      <c r="G46" s="56">
        <f>'MIS report'!H35</f>
        <v>20</v>
      </c>
      <c r="H46" s="56">
        <f>'MIS report'!I35</f>
        <v>19</v>
      </c>
      <c r="I46" s="56">
        <f>'MIS report'!J35</f>
        <v>14</v>
      </c>
      <c r="J46" s="56"/>
      <c r="K46" s="56"/>
      <c r="L46" s="56"/>
      <c r="M46" s="56"/>
      <c r="N46" s="56"/>
      <c r="O46" s="56"/>
      <c r="P46" s="56"/>
      <c r="Q46" s="57">
        <f t="shared" si="1"/>
        <v>159</v>
      </c>
      <c r="R46" s="57"/>
      <c r="S46" s="59"/>
      <c r="T46" s="59"/>
      <c r="U46" s="57"/>
      <c r="V46" s="57">
        <v>159.0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</row>
    <row r="47">
      <c r="A47" s="36" t="s">
        <v>236</v>
      </c>
      <c r="B47" s="33">
        <f>'MIS report'!C36-B49</f>
        <v>0</v>
      </c>
      <c r="C47" s="33">
        <f>'MIS report'!D36-C49</f>
        <v>0</v>
      </c>
      <c r="D47" s="33">
        <f>'MIS report'!E36-D49</f>
        <v>98</v>
      </c>
      <c r="E47" s="33">
        <f>'MIS report'!F36-E49</f>
        <v>93</v>
      </c>
      <c r="F47" s="33">
        <f>'MIS report'!G36-F49</f>
        <v>90</v>
      </c>
      <c r="G47" s="33">
        <f>'MIS report'!H36-G49</f>
        <v>90</v>
      </c>
      <c r="H47" s="33">
        <f>'MIS report'!I36-H49</f>
        <v>98</v>
      </c>
      <c r="I47" s="33">
        <f>'MIS report'!J36-I49</f>
        <v>113</v>
      </c>
      <c r="J47" s="33"/>
      <c r="K47" s="33"/>
      <c r="L47" s="33"/>
      <c r="M47" s="33"/>
      <c r="N47" s="33"/>
      <c r="O47" s="33"/>
      <c r="P47" s="33"/>
      <c r="Q47" s="39">
        <f t="shared" si="1"/>
        <v>582</v>
      </c>
      <c r="R47" s="39">
        <f>Q47+Q48+Q49</f>
        <v>623</v>
      </c>
      <c r="S47" s="43">
        <v>593.0</v>
      </c>
      <c r="T47" s="43">
        <f>R47-S47</f>
        <v>30</v>
      </c>
      <c r="U47" s="39">
        <v>625.0</v>
      </c>
      <c r="V47" s="39">
        <v>602.0</v>
      </c>
      <c r="W47" s="13"/>
      <c r="X47" s="13"/>
      <c r="Y47" s="13"/>
      <c r="Z47" s="13"/>
      <c r="AA47" s="13"/>
      <c r="AB47" s="13"/>
      <c r="AC47" s="13"/>
      <c r="AD47" s="13"/>
      <c r="AE47" s="13"/>
      <c r="AF47" s="13"/>
    </row>
    <row r="48" ht="15.75" customHeight="1">
      <c r="A48" s="36" t="s">
        <v>237</v>
      </c>
      <c r="B48" s="33">
        <f>'MIS report'!C37</f>
        <v>0</v>
      </c>
      <c r="C48" s="33">
        <f>'MIS report'!D37</f>
        <v>0</v>
      </c>
      <c r="D48" s="33">
        <f>'MIS report'!E37</f>
        <v>4</v>
      </c>
      <c r="E48" s="33">
        <f>'MIS report'!F37</f>
        <v>1</v>
      </c>
      <c r="F48" s="33">
        <f>'MIS report'!G37</f>
        <v>4</v>
      </c>
      <c r="G48" s="33">
        <f>'MIS report'!H37</f>
        <v>5</v>
      </c>
      <c r="H48" s="33">
        <f>'MIS report'!I37</f>
        <v>4</v>
      </c>
      <c r="I48" s="33">
        <f>'MIS report'!J37</f>
        <v>2</v>
      </c>
      <c r="J48" s="33"/>
      <c r="K48" s="33"/>
      <c r="L48" s="33"/>
      <c r="M48" s="33"/>
      <c r="N48" s="33"/>
      <c r="O48" s="33"/>
      <c r="P48" s="33"/>
      <c r="Q48" s="39">
        <f t="shared" si="1"/>
        <v>20</v>
      </c>
      <c r="R48" s="39"/>
      <c r="S48" s="43"/>
      <c r="T48" s="43"/>
      <c r="U48" s="39"/>
      <c r="V48" s="39">
        <v>18.0</v>
      </c>
      <c r="W48" s="13"/>
      <c r="X48" s="13"/>
      <c r="Y48" s="13"/>
      <c r="Z48" s="13"/>
      <c r="AA48" s="13"/>
      <c r="AB48" s="13"/>
      <c r="AC48" s="13"/>
      <c r="AD48" s="13"/>
      <c r="AE48" s="13"/>
      <c r="AF48" s="13"/>
    </row>
    <row r="49" ht="15.75" customHeight="1">
      <c r="A49" s="36" t="s">
        <v>36</v>
      </c>
      <c r="B49" s="33" t="str">
        <f>'Self Contained'!B9</f>
        <v/>
      </c>
      <c r="C49" s="33" t="str">
        <f>'Self Contained'!C9</f>
        <v/>
      </c>
      <c r="D49" s="33">
        <f>'Self Contained'!D9</f>
        <v>3</v>
      </c>
      <c r="E49" s="33">
        <f>'Self Contained'!E9</f>
        <v>2</v>
      </c>
      <c r="F49" s="33">
        <f>'Self Contained'!F9</f>
        <v>3</v>
      </c>
      <c r="G49" s="33">
        <f>'Self Contained'!G9</f>
        <v>6</v>
      </c>
      <c r="H49" s="33">
        <f>'Self Contained'!H9</f>
        <v>5</v>
      </c>
      <c r="I49" s="33">
        <f>'Self Contained'!I9</f>
        <v>2</v>
      </c>
      <c r="J49" s="33"/>
      <c r="K49" s="33"/>
      <c r="L49" s="33"/>
      <c r="M49" s="33"/>
      <c r="N49" s="33"/>
      <c r="O49" s="33"/>
      <c r="P49" s="33"/>
      <c r="Q49" s="39">
        <f t="shared" si="1"/>
        <v>21</v>
      </c>
      <c r="R49" s="39"/>
      <c r="S49" s="43"/>
      <c r="T49" s="43"/>
      <c r="U49" s="39"/>
      <c r="V49" s="39">
        <v>17.0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>
      <c r="A50" s="38" t="s">
        <v>238</v>
      </c>
      <c r="B50" s="56">
        <f>'MIS report'!C38-B52</f>
        <v>0</v>
      </c>
      <c r="C50" s="56">
        <f>'MIS report'!D38-C52</f>
        <v>0</v>
      </c>
      <c r="D50" s="56">
        <f>'MIS report'!E38-D52</f>
        <v>102</v>
      </c>
      <c r="E50" s="56">
        <f>'MIS report'!F38-E52</f>
        <v>121</v>
      </c>
      <c r="F50" s="56">
        <f>'MIS report'!G38-F52</f>
        <v>119</v>
      </c>
      <c r="G50" s="56">
        <f>'MIS report'!H38-G52</f>
        <v>119</v>
      </c>
      <c r="H50" s="56">
        <f>'MIS report'!I38-H52</f>
        <v>131</v>
      </c>
      <c r="I50" s="56">
        <f>'MIS report'!J38-I52</f>
        <v>152</v>
      </c>
      <c r="J50" s="56"/>
      <c r="K50" s="56"/>
      <c r="L50" s="56"/>
      <c r="M50" s="56"/>
      <c r="N50" s="56"/>
      <c r="O50" s="56"/>
      <c r="P50" s="56"/>
      <c r="Q50" s="57">
        <f t="shared" si="1"/>
        <v>744</v>
      </c>
      <c r="R50" s="57">
        <f>Q50+Q51+Q52</f>
        <v>838</v>
      </c>
      <c r="S50" s="59">
        <v>844.0</v>
      </c>
      <c r="T50" s="59">
        <f>R50-S50</f>
        <v>-6</v>
      </c>
      <c r="U50" s="57">
        <v>834.0</v>
      </c>
      <c r="V50" s="57">
        <v>783.0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</row>
    <row r="51" ht="15.75" customHeight="1">
      <c r="A51" s="38" t="s">
        <v>239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6</v>
      </c>
      <c r="G51" s="56">
        <f>'MIS report'!H39</f>
        <v>8</v>
      </c>
      <c r="H51" s="56">
        <f>'MIS report'!I39</f>
        <v>5</v>
      </c>
      <c r="I51" s="56">
        <f>'MIS report'!J39</f>
        <v>7</v>
      </c>
      <c r="J51" s="56"/>
      <c r="K51" s="56"/>
      <c r="L51" s="56"/>
      <c r="M51" s="56"/>
      <c r="N51" s="56"/>
      <c r="O51" s="56"/>
      <c r="P51" s="56"/>
      <c r="Q51" s="57">
        <f t="shared" si="1"/>
        <v>53</v>
      </c>
      <c r="R51" s="57"/>
      <c r="S51" s="59"/>
      <c r="T51" s="59"/>
      <c r="U51" s="57"/>
      <c r="V51" s="57">
        <v>39.0</v>
      </c>
      <c r="W51" s="13"/>
      <c r="X51" s="13"/>
      <c r="Y51" s="13"/>
      <c r="Z51" s="13"/>
      <c r="AA51" s="13"/>
      <c r="AB51" s="13"/>
      <c r="AC51" s="13"/>
      <c r="AD51" s="13"/>
      <c r="AE51" s="13"/>
      <c r="AF51" s="13"/>
    </row>
    <row r="52" ht="15.75" customHeight="1">
      <c r="A52" s="38" t="s">
        <v>37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7">
        <f t="shared" si="1"/>
        <v>41</v>
      </c>
      <c r="R52" s="57"/>
      <c r="S52" s="59"/>
      <c r="T52" s="59"/>
      <c r="U52" s="57"/>
      <c r="V52" s="57">
        <v>31.0</v>
      </c>
      <c r="W52" s="13"/>
      <c r="X52" s="13"/>
      <c r="Y52" s="13"/>
      <c r="Z52" s="13"/>
      <c r="AA52" s="13"/>
      <c r="AB52" s="13"/>
      <c r="AC52" s="13"/>
      <c r="AD52" s="13"/>
      <c r="AE52" s="13"/>
      <c r="AF52" s="13"/>
    </row>
    <row r="53">
      <c r="A53" s="36" t="s">
        <v>240</v>
      </c>
      <c r="B53" s="33">
        <f>'MIS report'!C40-B55</f>
        <v>10</v>
      </c>
      <c r="C53" s="33">
        <f>'MIS report'!D40-C55</f>
        <v>14</v>
      </c>
      <c r="D53" s="33">
        <f>'MIS report'!E40-D55</f>
        <v>41</v>
      </c>
      <c r="E53" s="33">
        <f>'MIS report'!F40-E55</f>
        <v>50</v>
      </c>
      <c r="F53" s="33">
        <f>'MIS report'!G40-F55</f>
        <v>56</v>
      </c>
      <c r="G53" s="33">
        <f>'MIS report'!H40-G55</f>
        <v>50</v>
      </c>
      <c r="H53" s="33">
        <f>'MIS report'!I40-H55</f>
        <v>53</v>
      </c>
      <c r="I53" s="33">
        <f>'MIS report'!J40-I55</f>
        <v>43</v>
      </c>
      <c r="J53" s="33"/>
      <c r="K53" s="33"/>
      <c r="L53" s="33"/>
      <c r="M53" s="33"/>
      <c r="N53" s="33"/>
      <c r="O53" s="33"/>
      <c r="P53" s="33"/>
      <c r="Q53" s="39">
        <f t="shared" si="1"/>
        <v>317</v>
      </c>
      <c r="R53" s="39">
        <f>Q53+Q54+Q55</f>
        <v>363</v>
      </c>
      <c r="S53" s="43">
        <v>367.0</v>
      </c>
      <c r="T53" s="43">
        <f>R53-S53</f>
        <v>-4</v>
      </c>
      <c r="U53" s="39">
        <v>350.0</v>
      </c>
      <c r="V53" s="39">
        <v>315.0</v>
      </c>
      <c r="W53" s="13"/>
      <c r="X53" s="13"/>
      <c r="Y53" s="13"/>
      <c r="Z53" s="13"/>
      <c r="AA53" s="13"/>
      <c r="AB53" s="13"/>
      <c r="AC53" s="13"/>
      <c r="AD53" s="13"/>
      <c r="AE53" s="13"/>
      <c r="AF53" s="13"/>
    </row>
    <row r="54" ht="15.75" customHeight="1">
      <c r="A54" s="36" t="s">
        <v>241</v>
      </c>
      <c r="B54" s="33">
        <f>'MIS report'!C41</f>
        <v>0</v>
      </c>
      <c r="C54" s="33">
        <f>'MIS report'!D41</f>
        <v>7</v>
      </c>
      <c r="D54" s="33">
        <f>'MIS report'!E41</f>
        <v>4</v>
      </c>
      <c r="E54" s="33">
        <f>'MIS report'!F41</f>
        <v>1</v>
      </c>
      <c r="F54" s="33">
        <f>'MIS report'!G41</f>
        <v>3</v>
      </c>
      <c r="G54" s="33">
        <f>'MIS report'!H41</f>
        <v>4</v>
      </c>
      <c r="H54" s="33">
        <f>'MIS report'!I41</f>
        <v>2</v>
      </c>
      <c r="I54" s="33">
        <f>'MIS report'!J41</f>
        <v>1</v>
      </c>
      <c r="J54" s="33"/>
      <c r="K54" s="33"/>
      <c r="L54" s="33"/>
      <c r="M54" s="33"/>
      <c r="N54" s="33"/>
      <c r="O54" s="33"/>
      <c r="P54" s="33"/>
      <c r="Q54" s="39">
        <f t="shared" si="1"/>
        <v>22</v>
      </c>
      <c r="R54" s="39"/>
      <c r="S54" s="43"/>
      <c r="T54" s="43"/>
      <c r="U54" s="39"/>
      <c r="V54" s="39">
        <v>13.0</v>
      </c>
      <c r="W54" s="13"/>
      <c r="X54" s="13"/>
      <c r="Y54" s="13"/>
      <c r="Z54" s="13"/>
      <c r="AA54" s="13"/>
      <c r="AB54" s="13"/>
      <c r="AC54" s="13"/>
      <c r="AD54" s="13"/>
      <c r="AE54" s="13"/>
      <c r="AF54" s="13"/>
    </row>
    <row r="55" ht="15.75" customHeight="1">
      <c r="A55" s="36" t="s">
        <v>39</v>
      </c>
      <c r="B55" s="33" t="str">
        <f>'Self Contained'!B11</f>
        <v/>
      </c>
      <c r="C55" s="33" t="str">
        <f>'Self Contained'!C11</f>
        <v/>
      </c>
      <c r="D55" s="33">
        <f>'Self Contained'!D11</f>
        <v>4</v>
      </c>
      <c r="E55" s="33">
        <f>'Self Contained'!E11</f>
        <v>3</v>
      </c>
      <c r="F55" s="33">
        <f>'Self Contained'!F11</f>
        <v>5</v>
      </c>
      <c r="G55" s="33">
        <f>'Self Contained'!G11</f>
        <v>7</v>
      </c>
      <c r="H55" s="33">
        <f>'Self Contained'!H11</f>
        <v>4</v>
      </c>
      <c r="I55" s="33">
        <f>'Self Contained'!I11</f>
        <v>1</v>
      </c>
      <c r="J55" s="33"/>
      <c r="K55" s="33"/>
      <c r="L55" s="33"/>
      <c r="M55" s="33"/>
      <c r="N55" s="33"/>
      <c r="O55" s="33"/>
      <c r="P55" s="33"/>
      <c r="Q55" s="39">
        <f t="shared" si="1"/>
        <v>24</v>
      </c>
      <c r="R55" s="39"/>
      <c r="S55" s="43"/>
      <c r="T55" s="43"/>
      <c r="U55" s="39"/>
      <c r="V55" s="39">
        <v>20.0</v>
      </c>
      <c r="W55" s="13"/>
      <c r="X55" s="13"/>
      <c r="Y55" s="13"/>
      <c r="Z55" s="13"/>
      <c r="AA55" s="13"/>
      <c r="AB55" s="13"/>
      <c r="AC55" s="13"/>
      <c r="AD55" s="13"/>
      <c r="AE55" s="13"/>
      <c r="AF55" s="13"/>
    </row>
    <row r="56">
      <c r="A56" s="38" t="s">
        <v>242</v>
      </c>
      <c r="B56" s="56">
        <f>'MIS report'!C42</f>
        <v>18</v>
      </c>
      <c r="C56" s="56">
        <f>'MIS report'!D42</f>
        <v>34</v>
      </c>
      <c r="D56" s="56">
        <f>'MIS report'!E42</f>
        <v>74</v>
      </c>
      <c r="E56" s="56">
        <f>'MIS report'!F42</f>
        <v>88</v>
      </c>
      <c r="F56" s="56">
        <f>'MIS report'!G42</f>
        <v>89</v>
      </c>
      <c r="G56" s="56">
        <f>'MIS report'!H42</f>
        <v>94</v>
      </c>
      <c r="H56" s="56">
        <f>'MIS report'!I42</f>
        <v>100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7">
        <f t="shared" si="1"/>
        <v>600</v>
      </c>
      <c r="R56" s="57">
        <f>Q56+Q57+Q58+Q59</f>
        <v>756</v>
      </c>
      <c r="S56" s="59">
        <v>714.0</v>
      </c>
      <c r="T56" s="59">
        <f>R56-S56</f>
        <v>42</v>
      </c>
      <c r="U56" s="57">
        <v>657.0</v>
      </c>
      <c r="V56" s="57">
        <v>553.0</v>
      </c>
      <c r="W56" s="13"/>
      <c r="X56" s="13"/>
      <c r="Y56" s="13"/>
      <c r="Z56" s="13"/>
      <c r="AA56" s="13"/>
      <c r="AB56" s="13"/>
      <c r="AC56" s="13"/>
      <c r="AD56" s="13"/>
      <c r="AE56" s="13"/>
      <c r="AF56" s="13"/>
    </row>
    <row r="57" ht="15.75" customHeight="1">
      <c r="A57" s="38" t="s">
        <v>243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7">
        <f t="shared" si="1"/>
        <v>40</v>
      </c>
      <c r="R57" s="57"/>
      <c r="S57" s="59"/>
      <c r="T57" s="59"/>
      <c r="U57" s="57"/>
      <c r="V57" s="57">
        <v>45.0</v>
      </c>
      <c r="W57" s="13"/>
      <c r="X57" s="13"/>
      <c r="Y57" s="13"/>
      <c r="Z57" s="13"/>
      <c r="AA57" s="13"/>
      <c r="AB57" s="13"/>
      <c r="AC57" s="13"/>
      <c r="AD57" s="13"/>
      <c r="AE57" s="13"/>
      <c r="AF57" s="13"/>
    </row>
    <row r="58" ht="15.75" customHeight="1">
      <c r="A58" s="38" t="s">
        <v>244</v>
      </c>
      <c r="B58" s="56">
        <f>'MIS report'!C44</f>
        <v>0</v>
      </c>
      <c r="C58" s="56">
        <f>'MIS report'!D44</f>
        <v>12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6</v>
      </c>
      <c r="J58" s="56"/>
      <c r="K58" s="56"/>
      <c r="L58" s="56"/>
      <c r="M58" s="56"/>
      <c r="N58" s="56"/>
      <c r="O58" s="56"/>
      <c r="P58" s="56"/>
      <c r="Q58" s="57">
        <f t="shared" si="1"/>
        <v>38</v>
      </c>
      <c r="R58" s="57"/>
      <c r="S58" s="59"/>
      <c r="T58" s="59"/>
      <c r="U58" s="57"/>
      <c r="V58" s="57">
        <v>38.0</v>
      </c>
      <c r="W58" s="13"/>
      <c r="X58" s="13"/>
      <c r="Y58" s="13"/>
      <c r="Z58" s="13"/>
      <c r="AA58" s="13"/>
      <c r="AB58" s="13"/>
      <c r="AC58" s="13"/>
      <c r="AD58" s="13"/>
      <c r="AE58" s="13"/>
      <c r="AF58" s="13"/>
    </row>
    <row r="59" ht="15.75" customHeight="1">
      <c r="A59" s="38" t="s">
        <v>245</v>
      </c>
      <c r="B59" s="56">
        <f>'MIS report'!C45</f>
        <v>0</v>
      </c>
      <c r="C59" s="56">
        <f>'MIS report'!D45</f>
        <v>12</v>
      </c>
      <c r="D59" s="56">
        <f>'MIS report'!E45</f>
        <v>10</v>
      </c>
      <c r="E59" s="56">
        <f>'MIS report'!F45</f>
        <v>9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17</v>
      </c>
      <c r="J59" s="56"/>
      <c r="K59" s="56"/>
      <c r="L59" s="56"/>
      <c r="M59" s="56"/>
      <c r="N59" s="56"/>
      <c r="O59" s="56"/>
      <c r="P59" s="56"/>
      <c r="Q59" s="57">
        <f t="shared" si="1"/>
        <v>78</v>
      </c>
      <c r="R59" s="57"/>
      <c r="S59" s="59"/>
      <c r="T59" s="59"/>
      <c r="U59" s="57"/>
      <c r="V59" s="57">
        <v>67.0</v>
      </c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>
      <c r="A60" s="36" t="s">
        <v>246</v>
      </c>
      <c r="B60" s="33">
        <f>'MIS report'!C46</f>
        <v>20</v>
      </c>
      <c r="C60" s="33">
        <f>'MIS report'!D46</f>
        <v>0</v>
      </c>
      <c r="D60" s="33">
        <f>'MIS report'!E46</f>
        <v>93</v>
      </c>
      <c r="E60" s="33">
        <f>'MIS report'!F46</f>
        <v>112</v>
      </c>
      <c r="F60" s="33">
        <f>'MIS report'!G46</f>
        <v>96</v>
      </c>
      <c r="G60" s="33">
        <f>'MIS report'!H46</f>
        <v>107</v>
      </c>
      <c r="H60" s="33">
        <f>'MIS report'!I46</f>
        <v>100</v>
      </c>
      <c r="I60" s="33">
        <f>'MIS report'!J46</f>
        <v>129</v>
      </c>
      <c r="J60" s="33"/>
      <c r="K60" s="33"/>
      <c r="L60" s="33"/>
      <c r="M60" s="33"/>
      <c r="N60" s="33"/>
      <c r="O60" s="33"/>
      <c r="P60" s="33"/>
      <c r="Q60" s="39">
        <f t="shared" si="1"/>
        <v>657</v>
      </c>
      <c r="R60" s="39">
        <f>Q60+Q61</f>
        <v>724</v>
      </c>
      <c r="S60" s="43">
        <v>692.0</v>
      </c>
      <c r="T60" s="43">
        <f>R60-S60</f>
        <v>32</v>
      </c>
      <c r="U60" s="39">
        <v>686.0</v>
      </c>
      <c r="V60" s="39">
        <v>661.0</v>
      </c>
      <c r="W60" s="13"/>
      <c r="X60" s="13"/>
      <c r="Y60" s="13"/>
      <c r="Z60" s="13"/>
      <c r="AA60" s="13"/>
      <c r="AB60" s="13"/>
      <c r="AC60" s="13"/>
      <c r="AD60" s="13"/>
      <c r="AE60" s="13"/>
      <c r="AF60" s="13"/>
    </row>
    <row r="61" ht="15.75" customHeight="1">
      <c r="A61" s="36" t="s">
        <v>247</v>
      </c>
      <c r="B61" s="33">
        <f>'MIS report'!C47</f>
        <v>0</v>
      </c>
      <c r="C61" s="33">
        <f>'MIS report'!D47</f>
        <v>0</v>
      </c>
      <c r="D61" s="33">
        <f>'MIS report'!E47</f>
        <v>13</v>
      </c>
      <c r="E61" s="33">
        <f>'MIS report'!F47</f>
        <v>14</v>
      </c>
      <c r="F61" s="33">
        <f>'MIS report'!G47</f>
        <v>12</v>
      </c>
      <c r="G61" s="33">
        <f>'MIS report'!H47</f>
        <v>10</v>
      </c>
      <c r="H61" s="33">
        <f>'MIS report'!I47</f>
        <v>13</v>
      </c>
      <c r="I61" s="33">
        <f>'MIS report'!J47</f>
        <v>5</v>
      </c>
      <c r="J61" s="33"/>
      <c r="K61" s="33"/>
      <c r="L61" s="33"/>
      <c r="M61" s="33"/>
      <c r="N61" s="33"/>
      <c r="O61" s="33"/>
      <c r="P61" s="33"/>
      <c r="Q61" s="39">
        <f t="shared" si="1"/>
        <v>67</v>
      </c>
      <c r="R61" s="39"/>
      <c r="S61" s="43"/>
      <c r="T61" s="43"/>
      <c r="U61" s="39"/>
      <c r="V61" s="39">
        <v>58.0</v>
      </c>
      <c r="W61" s="13"/>
      <c r="X61" s="13"/>
      <c r="Y61" s="13"/>
      <c r="Z61" s="13"/>
      <c r="AA61" s="13"/>
      <c r="AB61" s="13"/>
      <c r="AC61" s="13"/>
      <c r="AD61" s="13"/>
      <c r="AE61" s="13"/>
      <c r="AF61" s="13"/>
    </row>
    <row r="62">
      <c r="A62" s="38" t="s">
        <v>248</v>
      </c>
      <c r="B62" s="56">
        <f>'MIS report'!C56</f>
        <v>14</v>
      </c>
      <c r="C62" s="56">
        <f>'MIS report'!D56</f>
        <v>14</v>
      </c>
      <c r="D62" s="56">
        <f>'MIS report'!E56</f>
        <v>134</v>
      </c>
      <c r="E62" s="56">
        <f>'MIS report'!F56</f>
        <v>142</v>
      </c>
      <c r="F62" s="56">
        <f>'MIS report'!G56</f>
        <v>144</v>
      </c>
      <c r="G62" s="56">
        <f>'MIS report'!H56</f>
        <v>130</v>
      </c>
      <c r="H62" s="56">
        <f>'MIS report'!I56</f>
        <v>112</v>
      </c>
      <c r="I62" s="56">
        <f>'MIS report'!J56</f>
        <v>115</v>
      </c>
      <c r="J62" s="56"/>
      <c r="K62" s="56"/>
      <c r="L62" s="56"/>
      <c r="M62" s="56"/>
      <c r="N62" s="56"/>
      <c r="O62" s="56"/>
      <c r="P62" s="56"/>
      <c r="Q62" s="57">
        <f t="shared" si="1"/>
        <v>805</v>
      </c>
      <c r="R62" s="57">
        <f>Q62+Q63+Q64+Q65</f>
        <v>1051</v>
      </c>
      <c r="S62" s="59">
        <v>1100.0</v>
      </c>
      <c r="T62" s="59">
        <f t="shared" ref="T62:T66" si="2">R62-S62</f>
        <v>-49</v>
      </c>
      <c r="U62" s="57">
        <v>990.0</v>
      </c>
      <c r="V62" s="57">
        <v>715.0</v>
      </c>
      <c r="W62" s="13"/>
      <c r="X62" s="13"/>
      <c r="Y62" s="13"/>
      <c r="Z62" s="13"/>
      <c r="AA62" s="13"/>
      <c r="AB62" s="13"/>
      <c r="AC62" s="13"/>
      <c r="AD62" s="13"/>
      <c r="AE62" s="13"/>
      <c r="AF62" s="13"/>
    </row>
    <row r="63" ht="15.75" customHeight="1">
      <c r="A63" s="38" t="s">
        <v>249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21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7">
        <f t="shared" si="1"/>
        <v>130</v>
      </c>
      <c r="R63" s="57"/>
      <c r="S63" s="59"/>
      <c r="T63" s="59">
        <f t="shared" si="2"/>
        <v>0</v>
      </c>
      <c r="U63" s="57"/>
      <c r="V63" s="59">
        <v>147.0</v>
      </c>
      <c r="W63" s="13"/>
      <c r="X63" s="13"/>
      <c r="Y63" s="13"/>
      <c r="Z63" s="13"/>
      <c r="AA63" s="13"/>
      <c r="AB63" s="13"/>
      <c r="AC63" s="13"/>
      <c r="AD63" s="13"/>
      <c r="AE63" s="13"/>
      <c r="AF63" s="13"/>
    </row>
    <row r="64" ht="15.75" customHeight="1">
      <c r="A64" s="38" t="s">
        <v>250</v>
      </c>
      <c r="B64" s="56">
        <f>'MIS report'!C58-B67</f>
        <v>0</v>
      </c>
      <c r="C64" s="56">
        <f>'MIS report'!D58</f>
        <v>9</v>
      </c>
      <c r="D64" s="56">
        <f>'MIS report'!E58</f>
        <v>6</v>
      </c>
      <c r="E64" s="56">
        <f>'MIS report'!F58</f>
        <v>11</v>
      </c>
      <c r="F64" s="56">
        <f>'MIS report'!G58</f>
        <v>6</v>
      </c>
      <c r="G64" s="56">
        <f>'MIS report'!H58</f>
        <v>5</v>
      </c>
      <c r="H64" s="56">
        <f>'MIS report'!I58</f>
        <v>3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7">
        <f t="shared" si="1"/>
        <v>42</v>
      </c>
      <c r="R64" s="57"/>
      <c r="S64" s="59"/>
      <c r="T64" s="59">
        <f t="shared" si="2"/>
        <v>0</v>
      </c>
      <c r="U64" s="57"/>
      <c r="V64" s="59">
        <v>44.0</v>
      </c>
      <c r="W64" s="13"/>
      <c r="X64" s="13"/>
      <c r="Y64" s="13"/>
      <c r="Z64" s="13"/>
      <c r="AA64" s="13"/>
      <c r="AB64" s="13"/>
      <c r="AC64" s="13"/>
      <c r="AD64" s="13"/>
      <c r="AE64" s="13"/>
      <c r="AF64" s="13"/>
    </row>
    <row r="65" ht="16.5" customHeight="1">
      <c r="A65" s="38" t="s">
        <v>251</v>
      </c>
      <c r="B65" s="56">
        <f>'MIS report'!C59</f>
        <v>0</v>
      </c>
      <c r="C65" s="56">
        <f>'MIS report'!D59</f>
        <v>8</v>
      </c>
      <c r="D65" s="56">
        <f>'MIS report'!E59</f>
        <v>16</v>
      </c>
      <c r="E65" s="56">
        <f>'MIS report'!F59</f>
        <v>12</v>
      </c>
      <c r="F65" s="56">
        <f>'MIS report'!G59</f>
        <v>8</v>
      </c>
      <c r="G65" s="56">
        <f>'MIS report'!H59</f>
        <v>8</v>
      </c>
      <c r="H65" s="56">
        <f>'MIS report'!I59</f>
        <v>13</v>
      </c>
      <c r="I65" s="56">
        <f>'MIS report'!J59</f>
        <v>9</v>
      </c>
      <c r="J65" s="56"/>
      <c r="K65" s="56"/>
      <c r="L65" s="56"/>
      <c r="M65" s="56"/>
      <c r="N65" s="56"/>
      <c r="O65" s="56"/>
      <c r="P65" s="56"/>
      <c r="Q65" s="57">
        <f t="shared" si="1"/>
        <v>74</v>
      </c>
      <c r="R65" s="57"/>
      <c r="S65" s="59"/>
      <c r="T65" s="59">
        <f t="shared" si="2"/>
        <v>0</v>
      </c>
      <c r="U65" s="57"/>
      <c r="V65" s="59">
        <v>72.0</v>
      </c>
      <c r="W65" s="13"/>
      <c r="X65" s="13"/>
      <c r="Y65" s="13"/>
      <c r="Z65" s="13"/>
      <c r="AA65" s="13"/>
      <c r="AB65" s="13"/>
      <c r="AC65" s="13"/>
      <c r="AD65" s="13"/>
      <c r="AE65" s="13"/>
      <c r="AF65" s="13"/>
    </row>
    <row r="66" ht="15.75" customHeight="1">
      <c r="A66" s="26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132</v>
      </c>
      <c r="E66" s="88">
        <f>'MIS report'!F48-E68</f>
        <v>109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76</v>
      </c>
      <c r="J66" s="88"/>
      <c r="K66" s="88"/>
      <c r="L66" s="88"/>
      <c r="M66" s="88"/>
      <c r="N66" s="88"/>
      <c r="O66" s="88"/>
      <c r="P66" s="88"/>
      <c r="Q66" s="39">
        <f t="shared" si="1"/>
        <v>636</v>
      </c>
      <c r="R66" s="39">
        <f>Q66+Q67+Q68</f>
        <v>717</v>
      </c>
      <c r="S66" s="89">
        <v>553.0</v>
      </c>
      <c r="T66" s="89">
        <f t="shared" si="2"/>
        <v>164</v>
      </c>
      <c r="U66" s="39">
        <v>491.0</v>
      </c>
      <c r="V66" s="89">
        <v>491.0</v>
      </c>
      <c r="W66" s="13"/>
      <c r="X66" s="13"/>
      <c r="Y66" s="13"/>
      <c r="Z66" s="13"/>
      <c r="AA66" s="13"/>
      <c r="AB66" s="13"/>
      <c r="AC66" s="13"/>
      <c r="AD66" s="13"/>
      <c r="AE66" s="13"/>
      <c r="AF66" s="13"/>
    </row>
    <row r="67" ht="15.75" customHeight="1">
      <c r="A67" s="26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39">
        <f t="shared" si="1"/>
        <v>60</v>
      </c>
      <c r="R67" s="90"/>
      <c r="S67" s="89"/>
      <c r="T67" s="89"/>
      <c r="U67" s="90"/>
      <c r="V67" s="89">
        <v>53.0</v>
      </c>
      <c r="W67" s="13"/>
      <c r="X67" s="13"/>
      <c r="Y67" s="13"/>
      <c r="Z67" s="13"/>
      <c r="AA67" s="13"/>
      <c r="AB67" s="13"/>
      <c r="AC67" s="13"/>
      <c r="AD67" s="13"/>
      <c r="AE67" s="13"/>
      <c r="AF67" s="13"/>
    </row>
    <row r="68" ht="15.75" customHeight="1">
      <c r="A68" s="26" t="s">
        <v>40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39">
        <f t="shared" si="1"/>
        <v>21</v>
      </c>
      <c r="R68" s="90"/>
      <c r="S68" s="89"/>
      <c r="T68" s="89"/>
      <c r="U68" s="90"/>
      <c r="V68" s="89">
        <v>13.0</v>
      </c>
      <c r="W68" s="13"/>
      <c r="X68" s="13"/>
      <c r="Y68" s="13"/>
      <c r="Z68" s="13"/>
      <c r="AA68" s="13"/>
      <c r="AB68" s="13"/>
      <c r="AC68" s="13"/>
      <c r="AD68" s="13"/>
      <c r="AE68" s="13"/>
      <c r="AF68" s="13"/>
    </row>
    <row r="69">
      <c r="A69" s="38" t="s">
        <v>254</v>
      </c>
      <c r="B69" s="56">
        <f>'MIS report'!C50-B71</f>
        <v>45</v>
      </c>
      <c r="C69" s="56">
        <f>'MIS report'!D50-C71</f>
        <v>13</v>
      </c>
      <c r="D69" s="56">
        <f>'MIS report'!E50-D71</f>
        <v>59</v>
      </c>
      <c r="E69" s="56">
        <f>'MIS report'!F50-E71</f>
        <v>56</v>
      </c>
      <c r="F69" s="56">
        <f>'MIS report'!G50-F71</f>
        <v>49</v>
      </c>
      <c r="G69" s="56">
        <f>'MIS report'!H50-G71</f>
        <v>57</v>
      </c>
      <c r="H69" s="56">
        <f>'MIS report'!I50-H71</f>
        <v>50</v>
      </c>
      <c r="I69" s="56">
        <f>'MIS report'!J50-I71</f>
        <v>54</v>
      </c>
      <c r="J69" s="56"/>
      <c r="K69" s="56"/>
      <c r="L69" s="56"/>
      <c r="M69" s="56"/>
      <c r="N69" s="56"/>
      <c r="O69" s="56"/>
      <c r="P69" s="56"/>
      <c r="Q69" s="57">
        <f t="shared" si="1"/>
        <v>383</v>
      </c>
      <c r="R69" s="57">
        <f>Q69+Q70+Q71</f>
        <v>474</v>
      </c>
      <c r="S69" s="59">
        <v>439.0</v>
      </c>
      <c r="T69" s="59">
        <f>R69-S69</f>
        <v>35</v>
      </c>
      <c r="U69" s="57">
        <v>414.0</v>
      </c>
      <c r="V69" s="57">
        <v>367.0</v>
      </c>
      <c r="W69" s="13"/>
      <c r="X69" s="13"/>
      <c r="Y69" s="13"/>
      <c r="Z69" s="13"/>
      <c r="AA69" s="13"/>
      <c r="AB69" s="13"/>
      <c r="AC69" s="13"/>
      <c r="AD69" s="13"/>
      <c r="AE69" s="13"/>
      <c r="AF69" s="13"/>
    </row>
    <row r="70" ht="15.75" customHeight="1">
      <c r="A70" s="38" t="s">
        <v>255</v>
      </c>
      <c r="B70" s="56">
        <f>'MIS report'!C51</f>
        <v>0</v>
      </c>
      <c r="C70" s="56">
        <f>'MIS report'!D51</f>
        <v>18</v>
      </c>
      <c r="D70" s="56">
        <f>'MIS report'!E51</f>
        <v>5</v>
      </c>
      <c r="E70" s="56">
        <f>'MIS report'!F51</f>
        <v>9</v>
      </c>
      <c r="F70" s="56">
        <f>'MIS report'!G51</f>
        <v>7</v>
      </c>
      <c r="G70" s="56">
        <f>'MIS report'!H51</f>
        <v>9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7">
        <f t="shared" si="1"/>
        <v>68</v>
      </c>
      <c r="R70" s="57"/>
      <c r="S70" s="59"/>
      <c r="T70" s="59"/>
      <c r="U70" s="57"/>
      <c r="V70" s="57">
        <v>59.0</v>
      </c>
      <c r="W70" s="13"/>
      <c r="X70" s="13"/>
      <c r="Y70" s="13"/>
      <c r="Z70" s="13"/>
      <c r="AA70" s="13"/>
      <c r="AB70" s="13"/>
      <c r="AC70" s="13"/>
      <c r="AD70" s="13"/>
      <c r="AE70" s="13"/>
      <c r="AF70" s="13"/>
    </row>
    <row r="71" ht="15.75" customHeight="1">
      <c r="A71" s="38" t="s">
        <v>41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7">
        <f t="shared" si="1"/>
        <v>23</v>
      </c>
      <c r="R71" s="57"/>
      <c r="S71" s="59"/>
      <c r="T71" s="59"/>
      <c r="U71" s="57"/>
      <c r="V71" s="57">
        <v>19.0</v>
      </c>
      <c r="W71" s="13"/>
      <c r="X71" s="13"/>
      <c r="Y71" s="13"/>
      <c r="Z71" s="13"/>
      <c r="AA71" s="13"/>
      <c r="AB71" s="13"/>
      <c r="AC71" s="13"/>
      <c r="AD71" s="13"/>
      <c r="AE71" s="13"/>
      <c r="AF71" s="13"/>
    </row>
    <row r="72">
      <c r="A72" s="26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119</v>
      </c>
      <c r="G72" s="88">
        <f>'MIS report'!H54</f>
        <v>123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39">
        <f t="shared" si="1"/>
        <v>692</v>
      </c>
      <c r="R72" s="39">
        <f>Q72+Q73</f>
        <v>769</v>
      </c>
      <c r="S72" s="89">
        <v>773.0</v>
      </c>
      <c r="T72" s="89">
        <f>R72-S72</f>
        <v>-4</v>
      </c>
      <c r="U72" s="39">
        <v>753.0</v>
      </c>
      <c r="V72" s="90">
        <v>720.0</v>
      </c>
      <c r="W72" s="13"/>
      <c r="X72" s="13"/>
      <c r="Y72" s="13"/>
      <c r="Z72" s="13"/>
      <c r="AA72" s="13"/>
      <c r="AB72" s="13"/>
      <c r="AC72" s="13"/>
      <c r="AD72" s="13"/>
      <c r="AE72" s="13"/>
      <c r="AF72" s="13"/>
    </row>
    <row r="73" ht="15.75" customHeight="1">
      <c r="A73" s="26" t="s">
        <v>257</v>
      </c>
      <c r="B73" s="91">
        <f>'MIS report'!C55</f>
        <v>0</v>
      </c>
      <c r="C73" s="91">
        <f>'MIS report'!D55</f>
        <v>0</v>
      </c>
      <c r="D73" s="91">
        <f>'MIS report'!E55</f>
        <v>19</v>
      </c>
      <c r="E73" s="88">
        <f>'MIS report'!F55</f>
        <v>10</v>
      </c>
      <c r="F73" s="88">
        <f>'MIS report'!G55</f>
        <v>17</v>
      </c>
      <c r="G73" s="88">
        <f>'MIS report'!H55</f>
        <v>16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39">
        <f t="shared" si="1"/>
        <v>77</v>
      </c>
      <c r="R73" s="90"/>
      <c r="S73" s="89"/>
      <c r="T73" s="89"/>
      <c r="U73" s="90"/>
      <c r="V73" s="90">
        <v>75.0</v>
      </c>
      <c r="W73" s="13"/>
      <c r="X73" s="13"/>
      <c r="Y73" s="13"/>
      <c r="Z73" s="13"/>
      <c r="AA73" s="13"/>
      <c r="AB73" s="13"/>
      <c r="AC73" s="13"/>
      <c r="AD73" s="13"/>
      <c r="AE73" s="13"/>
      <c r="AF73" s="13"/>
    </row>
    <row r="74">
      <c r="A74" s="38" t="s">
        <v>258</v>
      </c>
      <c r="B74" s="56">
        <f>'MIS report'!C60</f>
        <v>11</v>
      </c>
      <c r="C74" s="56">
        <f>'MIS report'!D60</f>
        <v>0</v>
      </c>
      <c r="D74" s="56">
        <f>'MIS report'!E60</f>
        <v>94</v>
      </c>
      <c r="E74" s="56">
        <f>'MIS report'!F60</f>
        <v>89</v>
      </c>
      <c r="F74" s="56">
        <f>'MIS report'!G60</f>
        <v>86</v>
      </c>
      <c r="G74" s="56">
        <f>'MIS report'!H60</f>
        <v>71</v>
      </c>
      <c r="H74" s="56">
        <f>'MIS report'!I60</f>
        <v>93</v>
      </c>
      <c r="I74" s="56">
        <f>'MIS report'!J60</f>
        <v>74</v>
      </c>
      <c r="J74" s="56"/>
      <c r="K74" s="56"/>
      <c r="L74" s="56"/>
      <c r="M74" s="56"/>
      <c r="N74" s="56"/>
      <c r="O74" s="56"/>
      <c r="P74" s="56"/>
      <c r="Q74" s="57">
        <f t="shared" si="1"/>
        <v>518</v>
      </c>
      <c r="R74" s="57">
        <f>Q74+Q75</f>
        <v>558</v>
      </c>
      <c r="S74" s="59">
        <v>582.0</v>
      </c>
      <c r="T74" s="59">
        <f>R74-S74</f>
        <v>-24</v>
      </c>
      <c r="U74" s="57">
        <v>530.0</v>
      </c>
      <c r="V74" s="57">
        <v>516.0</v>
      </c>
      <c r="W74" s="13"/>
      <c r="X74" s="13"/>
      <c r="Y74" s="13"/>
      <c r="Z74" s="13"/>
      <c r="AA74" s="13"/>
      <c r="AB74" s="13"/>
      <c r="AC74" s="13"/>
      <c r="AD74" s="13"/>
      <c r="AE74" s="13"/>
      <c r="AF74" s="13"/>
    </row>
    <row r="75" ht="15.75" customHeight="1">
      <c r="A75" s="38" t="s">
        <v>259</v>
      </c>
      <c r="B75" s="56">
        <f>'MIS report'!C61</f>
        <v>0</v>
      </c>
      <c r="C75" s="56">
        <f>'MIS report'!D61</f>
        <v>0</v>
      </c>
      <c r="D75" s="56">
        <f>'MIS report'!E61</f>
        <v>8</v>
      </c>
      <c r="E75" s="56">
        <f>'MIS report'!F61</f>
        <v>5</v>
      </c>
      <c r="F75" s="56">
        <f>'MIS report'!G61</f>
        <v>5</v>
      </c>
      <c r="G75" s="56">
        <f>'MIS report'!H61</f>
        <v>10</v>
      </c>
      <c r="H75" s="56">
        <f>'MIS report'!I61</f>
        <v>8</v>
      </c>
      <c r="I75" s="56">
        <f>'MIS report'!J61</f>
        <v>4</v>
      </c>
      <c r="J75" s="56"/>
      <c r="K75" s="56"/>
      <c r="L75" s="56"/>
      <c r="M75" s="56"/>
      <c r="N75" s="56"/>
      <c r="O75" s="56"/>
      <c r="P75" s="56"/>
      <c r="Q75" s="57">
        <f t="shared" si="1"/>
        <v>40</v>
      </c>
      <c r="R75" s="57"/>
      <c r="S75" s="59"/>
      <c r="T75" s="59"/>
      <c r="U75" s="57"/>
      <c r="V75" s="57">
        <v>35.0</v>
      </c>
      <c r="W75" s="13"/>
      <c r="X75" s="13"/>
      <c r="Y75" s="13"/>
      <c r="Z75" s="13"/>
      <c r="AA75" s="13"/>
      <c r="AB75" s="13"/>
      <c r="AC75" s="13"/>
      <c r="AD75" s="13"/>
      <c r="AE75" s="13"/>
      <c r="AF75" s="13"/>
    </row>
    <row r="76">
      <c r="A76" s="26" t="s">
        <v>260</v>
      </c>
      <c r="B76" s="88">
        <f>'MIS report'!C66-B80</f>
        <v>0</v>
      </c>
      <c r="C76" s="88">
        <f>'MIS report'!D66-C80</f>
        <v>23</v>
      </c>
      <c r="D76" s="88">
        <f>'MIS report'!E66-D80</f>
        <v>67</v>
      </c>
      <c r="E76" s="88">
        <f>'MIS report'!F66-E80</f>
        <v>80</v>
      </c>
      <c r="F76" s="88">
        <f>'MIS report'!G66-F80</f>
        <v>81</v>
      </c>
      <c r="G76" s="88">
        <f>'MIS report'!H66-G80</f>
        <v>120</v>
      </c>
      <c r="H76" s="88">
        <f>'MIS report'!I66-H80</f>
        <v>103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39">
        <f t="shared" si="1"/>
        <v>588</v>
      </c>
      <c r="R76" s="90">
        <f>Q76+Q77+Q78+Q79+Q80</f>
        <v>762</v>
      </c>
      <c r="S76" s="89">
        <v>745.0</v>
      </c>
      <c r="T76" s="89">
        <f>R76-S76</f>
        <v>17</v>
      </c>
      <c r="U76" s="90">
        <v>774.0</v>
      </c>
      <c r="V76" s="90">
        <v>651.0</v>
      </c>
      <c r="W76" s="13"/>
      <c r="X76" s="13"/>
      <c r="Y76" s="13"/>
      <c r="Z76" s="13"/>
      <c r="AA76" s="13"/>
      <c r="AB76" s="13"/>
      <c r="AC76" s="13"/>
      <c r="AD76" s="13"/>
      <c r="AE76" s="13"/>
      <c r="AF76" s="13"/>
    </row>
    <row r="77">
      <c r="A77" s="26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39">
        <f t="shared" si="1"/>
        <v>30</v>
      </c>
      <c r="R77" s="90"/>
      <c r="S77" s="89"/>
      <c r="T77" s="89"/>
      <c r="U77" s="90"/>
      <c r="V77" s="90">
        <v>17.0</v>
      </c>
      <c r="W77" s="13"/>
      <c r="X77" s="13"/>
      <c r="Y77" s="13"/>
      <c r="Z77" s="13"/>
      <c r="AA77" s="13"/>
      <c r="AB77" s="13"/>
      <c r="AC77" s="13"/>
      <c r="AD77" s="13"/>
      <c r="AE77" s="13"/>
      <c r="AF77" s="13"/>
    </row>
    <row r="78" ht="15.75" customHeight="1">
      <c r="A78" s="26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39">
        <f t="shared" si="1"/>
        <v>33</v>
      </c>
      <c r="R78" s="90"/>
      <c r="S78" s="89"/>
      <c r="T78" s="89"/>
      <c r="U78" s="90"/>
      <c r="V78" s="90">
        <v>28.0</v>
      </c>
      <c r="W78" s="13"/>
      <c r="X78" s="13"/>
      <c r="Y78" s="13"/>
      <c r="Z78" s="13"/>
      <c r="AA78" s="13"/>
      <c r="AB78" s="13"/>
      <c r="AC78" s="13"/>
      <c r="AD78" s="13"/>
      <c r="AE78" s="13"/>
      <c r="AF78" s="13"/>
    </row>
    <row r="79" ht="15.75" customHeight="1">
      <c r="A79" s="26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14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39">
        <f t="shared" si="1"/>
        <v>103</v>
      </c>
      <c r="R79" s="90"/>
      <c r="S79" s="89"/>
      <c r="T79" s="89"/>
      <c r="U79" s="90"/>
      <c r="V79" s="90">
        <v>96.0</v>
      </c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ht="15.75" customHeight="1">
      <c r="A80" s="26" t="s">
        <v>42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39">
        <f t="shared" si="1"/>
        <v>8</v>
      </c>
      <c r="R80" s="90"/>
      <c r="S80" s="89"/>
      <c r="T80" s="89"/>
      <c r="U80" s="90"/>
      <c r="V80" s="90">
        <v>8.0</v>
      </c>
      <c r="W80" s="13"/>
      <c r="X80" s="13"/>
      <c r="Y80" s="13"/>
      <c r="Z80" s="13"/>
      <c r="AA80" s="13"/>
      <c r="AB80" s="13"/>
      <c r="AC80" s="13"/>
      <c r="AD80" s="13"/>
      <c r="AE80" s="13"/>
      <c r="AF80" s="13"/>
    </row>
    <row r="81">
      <c r="A81" s="38" t="s">
        <v>264</v>
      </c>
      <c r="B81" s="56">
        <f>'MIS report'!C72</f>
        <v>7</v>
      </c>
      <c r="C81" s="56">
        <f>'MIS report'!D72</f>
        <v>23</v>
      </c>
      <c r="D81" s="56">
        <f>'MIS report'!E72</f>
        <v>88</v>
      </c>
      <c r="E81" s="56">
        <f>'MIS report'!F72</f>
        <v>99</v>
      </c>
      <c r="F81" s="56">
        <f>'MIS report'!G72</f>
        <v>101</v>
      </c>
      <c r="G81" s="56">
        <f>'MIS report'!H72</f>
        <v>91</v>
      </c>
      <c r="H81" s="56">
        <f>'MIS report'!I72</f>
        <v>98</v>
      </c>
      <c r="I81" s="56">
        <f>'MIS report'!J72</f>
        <v>102</v>
      </c>
      <c r="J81" s="56"/>
      <c r="K81" s="56"/>
      <c r="L81" s="56"/>
      <c r="M81" s="56"/>
      <c r="N81" s="56"/>
      <c r="O81" s="56"/>
      <c r="P81" s="56"/>
      <c r="Q81" s="57">
        <f t="shared" si="1"/>
        <v>609</v>
      </c>
      <c r="R81" s="57">
        <f>Q81+Q82</f>
        <v>648</v>
      </c>
      <c r="S81" s="59">
        <v>672.0</v>
      </c>
      <c r="T81" s="59">
        <f>R81-S81</f>
        <v>-24</v>
      </c>
      <c r="U81" s="57">
        <v>659.0</v>
      </c>
      <c r="V81" s="57">
        <v>626.0</v>
      </c>
      <c r="W81" s="13"/>
      <c r="X81" s="13"/>
      <c r="Y81" s="13"/>
      <c r="Z81" s="13"/>
      <c r="AA81" s="13"/>
      <c r="AB81" s="13"/>
      <c r="AC81" s="13"/>
      <c r="AD81" s="13"/>
      <c r="AE81" s="13"/>
      <c r="AF81" s="13"/>
    </row>
    <row r="82" ht="15.75" customHeight="1">
      <c r="A82" s="38" t="s">
        <v>265</v>
      </c>
      <c r="B82" s="56">
        <f>'MIS report'!C73</f>
        <v>0</v>
      </c>
      <c r="C82" s="56">
        <f>'MIS report'!D73</f>
        <v>10</v>
      </c>
      <c r="D82" s="56">
        <f>'MIS report'!E73</f>
        <v>5</v>
      </c>
      <c r="E82" s="56">
        <f>'MIS report'!F73</f>
        <v>5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7">
        <f t="shared" si="1"/>
        <v>39</v>
      </c>
      <c r="R82" s="57"/>
      <c r="S82" s="59"/>
      <c r="T82" s="59"/>
      <c r="U82" s="57"/>
      <c r="V82" s="57">
        <v>42.0</v>
      </c>
      <c r="W82" s="13"/>
      <c r="X82" s="13"/>
      <c r="Y82" s="13"/>
      <c r="Z82" s="13"/>
      <c r="AA82" s="13"/>
      <c r="AB82" s="13"/>
      <c r="AC82" s="13"/>
      <c r="AD82" s="13"/>
      <c r="AE82" s="13"/>
      <c r="AF82" s="13"/>
    </row>
    <row r="83">
      <c r="A83" s="26" t="s">
        <v>266</v>
      </c>
      <c r="B83" s="88">
        <f>'MIS report'!C74</f>
        <v>17</v>
      </c>
      <c r="C83" s="88">
        <f>'MIS report'!D74</f>
        <v>9</v>
      </c>
      <c r="D83" s="88">
        <f>'MIS report'!E74</f>
        <v>50</v>
      </c>
      <c r="E83" s="88">
        <f>'MIS report'!F74</f>
        <v>36</v>
      </c>
      <c r="F83" s="88">
        <f>'MIS report'!G74</f>
        <v>45</v>
      </c>
      <c r="G83" s="88">
        <f>'MIS report'!H74</f>
        <v>42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39">
        <f t="shared" si="1"/>
        <v>284</v>
      </c>
      <c r="R83" s="90">
        <f>Q83+Q84+Q85+Q86</f>
        <v>436</v>
      </c>
      <c r="S83" s="89">
        <v>407.0</v>
      </c>
      <c r="T83" s="89">
        <f>R83-S83</f>
        <v>29</v>
      </c>
      <c r="U83" s="90">
        <v>377.0</v>
      </c>
      <c r="V83" s="90">
        <v>255.0</v>
      </c>
      <c r="W83" s="13"/>
      <c r="X83" s="13"/>
      <c r="Y83" s="13"/>
      <c r="Z83" s="13"/>
      <c r="AA83" s="13"/>
      <c r="AB83" s="13"/>
      <c r="AC83" s="13"/>
      <c r="AD83" s="13"/>
      <c r="AE83" s="13"/>
      <c r="AF83" s="13"/>
    </row>
    <row r="84" ht="15.75" customHeight="1">
      <c r="A84" s="26" t="s">
        <v>267</v>
      </c>
      <c r="B84" s="88">
        <f>'MIS report'!C75</f>
        <v>0</v>
      </c>
      <c r="C84" s="88">
        <f>'MIS report'!D75</f>
        <v>0</v>
      </c>
      <c r="D84" s="88">
        <f>'MIS report'!E75</f>
        <v>8</v>
      </c>
      <c r="E84" s="88">
        <f>'MIS report'!F75</f>
        <v>10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39">
        <f t="shared" si="1"/>
        <v>40</v>
      </c>
      <c r="R84" s="90"/>
      <c r="S84" s="89"/>
      <c r="T84" s="89"/>
      <c r="U84" s="90"/>
      <c r="V84" s="90">
        <v>47.0</v>
      </c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ht="15.75" customHeight="1">
      <c r="A85" s="26" t="s">
        <v>268</v>
      </c>
      <c r="B85" s="88">
        <f>'MIS report'!C76</f>
        <v>1</v>
      </c>
      <c r="C85" s="88">
        <f>'MIS report'!D76</f>
        <v>25</v>
      </c>
      <c r="D85" s="88">
        <f>'MIS report'!E76</f>
        <v>5</v>
      </c>
      <c r="E85" s="88">
        <f>'MIS report'!F76</f>
        <v>3</v>
      </c>
      <c r="F85" s="88">
        <f>'MIS report'!G76</f>
        <v>1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39">
        <f t="shared" si="1"/>
        <v>39</v>
      </c>
      <c r="R85" s="90"/>
      <c r="S85" s="89"/>
      <c r="T85" s="89"/>
      <c r="U85" s="90"/>
      <c r="V85" s="90">
        <v>23.0</v>
      </c>
      <c r="W85" s="13"/>
      <c r="X85" s="13"/>
      <c r="Y85" s="13"/>
      <c r="Z85" s="13"/>
      <c r="AA85" s="13"/>
      <c r="AB85" s="13"/>
      <c r="AC85" s="13"/>
      <c r="AD85" s="13"/>
      <c r="AE85" s="13"/>
      <c r="AF85" s="13"/>
    </row>
    <row r="86" ht="15.75" customHeight="1">
      <c r="A86" s="26" t="s">
        <v>269</v>
      </c>
      <c r="B86" s="88">
        <f>'MIS report'!C77</f>
        <v>0</v>
      </c>
      <c r="C86" s="88">
        <f>'MIS report'!D77</f>
        <v>1</v>
      </c>
      <c r="D86" s="88">
        <f>'MIS report'!E77</f>
        <v>8</v>
      </c>
      <c r="E86" s="88">
        <f>'MIS report'!F77</f>
        <v>18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39">
        <f t="shared" si="1"/>
        <v>73</v>
      </c>
      <c r="R86" s="90"/>
      <c r="S86" s="89"/>
      <c r="T86" s="89"/>
      <c r="U86" s="90"/>
      <c r="V86" s="90">
        <v>72.0</v>
      </c>
      <c r="W86" s="13"/>
      <c r="X86" s="13"/>
      <c r="Y86" s="13"/>
      <c r="Z86" s="13"/>
      <c r="AA86" s="13"/>
      <c r="AB86" s="13"/>
      <c r="AC86" s="13"/>
      <c r="AD86" s="13"/>
      <c r="AE86" s="13"/>
      <c r="AF86" s="13"/>
    </row>
    <row r="87">
      <c r="A87" s="38" t="s">
        <v>270</v>
      </c>
      <c r="B87" s="56">
        <f>'MIS report'!C78-B91</f>
        <v>0</v>
      </c>
      <c r="C87" s="56">
        <f>'MIS report'!D78-C91</f>
        <v>19</v>
      </c>
      <c r="D87" s="56">
        <f>'MIS report'!E78-D91</f>
        <v>26</v>
      </c>
      <c r="E87" s="56">
        <f>'MIS report'!F78-E91</f>
        <v>50</v>
      </c>
      <c r="F87" s="56">
        <f>'MIS report'!G78-F91</f>
        <v>42</v>
      </c>
      <c r="G87" s="56">
        <f>'MIS report'!H78-G91</f>
        <v>63</v>
      </c>
      <c r="H87" s="56">
        <f>'MIS report'!I78-H91</f>
        <v>43</v>
      </c>
      <c r="I87" s="56">
        <f>'MIS report'!J78-I91</f>
        <v>46</v>
      </c>
      <c r="J87" s="56"/>
      <c r="K87" s="56"/>
      <c r="L87" s="56"/>
      <c r="M87" s="56"/>
      <c r="N87" s="56"/>
      <c r="O87" s="56"/>
      <c r="P87" s="56"/>
      <c r="Q87" s="57">
        <f t="shared" si="1"/>
        <v>289</v>
      </c>
      <c r="R87" s="57">
        <f>Q87+Q88+Q89+Q90+Q91</f>
        <v>433</v>
      </c>
      <c r="S87" s="59">
        <v>444.0</v>
      </c>
      <c r="T87" s="59">
        <f>R87-S87</f>
        <v>-11</v>
      </c>
      <c r="U87" s="57">
        <v>422.0</v>
      </c>
      <c r="V87" s="57">
        <v>303.0</v>
      </c>
      <c r="W87" s="13"/>
      <c r="X87" s="13"/>
      <c r="Y87" s="13"/>
      <c r="Z87" s="13"/>
      <c r="AA87" s="13"/>
      <c r="AB87" s="13"/>
      <c r="AC87" s="13"/>
      <c r="AD87" s="13"/>
      <c r="AE87" s="13"/>
      <c r="AF87" s="13"/>
    </row>
    <row r="88" ht="15.75" customHeight="1">
      <c r="A88" s="38" t="s">
        <v>271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7">
        <f t="shared" si="1"/>
        <v>5</v>
      </c>
      <c r="R88" s="57"/>
      <c r="S88" s="59"/>
      <c r="T88" s="59"/>
      <c r="U88" s="57"/>
      <c r="V88" s="57">
        <v>9.0</v>
      </c>
      <c r="W88" s="13"/>
      <c r="X88" s="13"/>
      <c r="Y88" s="13"/>
      <c r="Z88" s="13"/>
      <c r="AA88" s="13"/>
      <c r="AB88" s="13"/>
      <c r="AC88" s="13"/>
      <c r="AD88" s="13"/>
      <c r="AE88" s="13"/>
      <c r="AF88" s="13"/>
    </row>
    <row r="89" ht="15.75" customHeight="1">
      <c r="A89" s="38" t="s">
        <v>272</v>
      </c>
      <c r="B89" s="56">
        <f>'MIS report'!C80</f>
        <v>0</v>
      </c>
      <c r="C89" s="56">
        <f>'MIS report'!D80</f>
        <v>1</v>
      </c>
      <c r="D89" s="56">
        <f>'MIS report'!E80</f>
        <v>3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3</v>
      </c>
      <c r="J89" s="56"/>
      <c r="K89" s="56"/>
      <c r="L89" s="56"/>
      <c r="M89" s="56"/>
      <c r="N89" s="56"/>
      <c r="O89" s="56"/>
      <c r="P89" s="56"/>
      <c r="Q89" s="57">
        <f t="shared" si="1"/>
        <v>23</v>
      </c>
      <c r="R89" s="57"/>
      <c r="S89" s="59"/>
      <c r="T89" s="59"/>
      <c r="U89" s="57"/>
      <c r="V89" s="57">
        <v>30.0</v>
      </c>
      <c r="W89" s="13"/>
      <c r="X89" s="13"/>
      <c r="Y89" s="13"/>
      <c r="Z89" s="13"/>
      <c r="AA89" s="13"/>
      <c r="AB89" s="13"/>
      <c r="AC89" s="13"/>
      <c r="AD89" s="13"/>
      <c r="AE89" s="13"/>
      <c r="AF89" s="13"/>
    </row>
    <row r="90" ht="15.75" customHeight="1">
      <c r="A90" s="38" t="s">
        <v>273</v>
      </c>
      <c r="B90" s="56">
        <f>'MIS report'!C81</f>
        <v>0</v>
      </c>
      <c r="C90" s="56">
        <f>'MIS report'!D81</f>
        <v>12</v>
      </c>
      <c r="D90" s="56">
        <f>'MIS report'!E81</f>
        <v>20</v>
      </c>
      <c r="E90" s="56">
        <f>'MIS report'!F81</f>
        <v>14</v>
      </c>
      <c r="F90" s="56">
        <f>'MIS report'!G81</f>
        <v>20</v>
      </c>
      <c r="G90" s="56">
        <f>'MIS report'!H81</f>
        <v>14</v>
      </c>
      <c r="H90" s="56">
        <f>'MIS report'!I81</f>
        <v>13</v>
      </c>
      <c r="I90" s="56">
        <f>'MIS report'!J81</f>
        <v>13</v>
      </c>
      <c r="J90" s="56"/>
      <c r="K90" s="56"/>
      <c r="L90" s="56"/>
      <c r="M90" s="56"/>
      <c r="N90" s="56"/>
      <c r="O90" s="56"/>
      <c r="P90" s="56"/>
      <c r="Q90" s="57">
        <f t="shared" si="1"/>
        <v>106</v>
      </c>
      <c r="R90" s="57"/>
      <c r="S90" s="59"/>
      <c r="T90" s="59"/>
      <c r="U90" s="57"/>
      <c r="V90" s="57">
        <v>96.0</v>
      </c>
      <c r="W90" s="13"/>
      <c r="X90" s="13"/>
      <c r="Y90" s="13"/>
      <c r="Z90" s="13"/>
      <c r="AA90" s="13"/>
      <c r="AB90" s="13"/>
      <c r="AC90" s="13"/>
      <c r="AD90" s="13"/>
      <c r="AE90" s="13"/>
      <c r="AF90" s="13"/>
    </row>
    <row r="91" ht="15.75" customHeight="1">
      <c r="A91" s="38" t="s">
        <v>43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7">
        <f t="shared" si="1"/>
        <v>10</v>
      </c>
      <c r="R91" s="57"/>
      <c r="S91" s="59"/>
      <c r="T91" s="59"/>
      <c r="U91" s="57"/>
      <c r="V91" s="57">
        <v>7.0</v>
      </c>
      <c r="W91" s="13"/>
      <c r="X91" s="13"/>
      <c r="Y91" s="13"/>
      <c r="Z91" s="13"/>
      <c r="AA91" s="13"/>
      <c r="AB91" s="13"/>
      <c r="AC91" s="13"/>
      <c r="AD91" s="13"/>
      <c r="AE91" s="13"/>
      <c r="AF91" s="13"/>
    </row>
    <row r="92">
      <c r="A92" s="26" t="s">
        <v>274</v>
      </c>
      <c r="B92" s="88">
        <f>'MIS report'!C70</f>
        <v>8</v>
      </c>
      <c r="C92" s="88">
        <f>'MIS report'!D70</f>
        <v>0</v>
      </c>
      <c r="D92" s="88">
        <f>'MIS report'!E70</f>
        <v>169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218</v>
      </c>
      <c r="I92" s="88">
        <f>'MIS report'!J70</f>
        <v>178</v>
      </c>
      <c r="J92" s="88"/>
      <c r="K92" s="88"/>
      <c r="L92" s="88"/>
      <c r="M92" s="88"/>
      <c r="N92" s="88"/>
      <c r="O92" s="88"/>
      <c r="P92" s="88"/>
      <c r="Q92" s="90">
        <f t="shared" si="1"/>
        <v>1152</v>
      </c>
      <c r="R92" s="90">
        <f>Q92+Q93</f>
        <v>1239</v>
      </c>
      <c r="S92" s="89">
        <v>1223.0</v>
      </c>
      <c r="T92" s="89">
        <f>R92-S92</f>
        <v>16</v>
      </c>
      <c r="U92" s="90">
        <v>1147.0</v>
      </c>
      <c r="V92" s="90">
        <v>1116.0</v>
      </c>
      <c r="W92" s="13"/>
      <c r="X92" s="13"/>
      <c r="Y92" s="13"/>
      <c r="Z92" s="13"/>
      <c r="AA92" s="13"/>
      <c r="AB92" s="13"/>
      <c r="AC92" s="13"/>
      <c r="AD92" s="13"/>
      <c r="AE92" s="13"/>
      <c r="AF92" s="13"/>
    </row>
    <row r="93" ht="18.0" customHeight="1">
      <c r="A93" s="26" t="s">
        <v>275</v>
      </c>
      <c r="B93" s="88">
        <f>'MIS report'!C71</f>
        <v>0</v>
      </c>
      <c r="C93" s="88">
        <f>'MIS report'!D71</f>
        <v>0</v>
      </c>
      <c r="D93" s="88">
        <f>'MIS report'!E71</f>
        <v>19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14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87</v>
      </c>
      <c r="R93" s="90"/>
      <c r="S93" s="89"/>
      <c r="T93" s="89"/>
      <c r="U93" s="90"/>
      <c r="V93" s="90">
        <v>84.0</v>
      </c>
      <c r="W93" s="13"/>
      <c r="X93" s="13"/>
      <c r="Y93" s="13"/>
      <c r="Z93" s="13"/>
      <c r="AA93" s="13"/>
      <c r="AB93" s="13"/>
      <c r="AC93" s="13"/>
      <c r="AD93" s="13"/>
      <c r="AE93" s="13"/>
      <c r="AF93" s="13"/>
    </row>
    <row r="94">
      <c r="A94" s="38" t="s">
        <v>276</v>
      </c>
      <c r="B94" s="56">
        <f>'MIS report'!C82</f>
        <v>0</v>
      </c>
      <c r="C94" s="56">
        <f>'MIS report'!D82</f>
        <v>0</v>
      </c>
      <c r="D94" s="56">
        <f>'MIS report'!E82</f>
        <v>100</v>
      </c>
      <c r="E94" s="56">
        <f>'MIS report'!F82</f>
        <v>119</v>
      </c>
      <c r="F94" s="56">
        <f>'MIS report'!G82</f>
        <v>132</v>
      </c>
      <c r="G94" s="56">
        <f>'MIS report'!H82</f>
        <v>143</v>
      </c>
      <c r="H94" s="56">
        <f>'MIS report'!I82</f>
        <v>139</v>
      </c>
      <c r="I94" s="56">
        <f>'MIS report'!J82</f>
        <v>124</v>
      </c>
      <c r="J94" s="56"/>
      <c r="K94" s="56"/>
      <c r="L94" s="56"/>
      <c r="M94" s="56"/>
      <c r="N94" s="56"/>
      <c r="O94" s="56"/>
      <c r="P94" s="56"/>
      <c r="Q94" s="57">
        <f t="shared" si="1"/>
        <v>757</v>
      </c>
      <c r="R94" s="57">
        <f>Q94+Q95</f>
        <v>805</v>
      </c>
      <c r="S94" s="59">
        <v>805.0</v>
      </c>
      <c r="T94" s="59">
        <f>R94-S94</f>
        <v>0</v>
      </c>
      <c r="U94" s="57">
        <v>802.0</v>
      </c>
      <c r="V94" s="57">
        <v>781.0</v>
      </c>
      <c r="W94" s="13"/>
      <c r="X94" s="13"/>
      <c r="Y94" s="13"/>
      <c r="Z94" s="13"/>
      <c r="AA94" s="13"/>
      <c r="AB94" s="13"/>
      <c r="AC94" s="13"/>
      <c r="AD94" s="13"/>
      <c r="AE94" s="13"/>
      <c r="AF94" s="13"/>
    </row>
    <row r="95" ht="15.75" customHeight="1">
      <c r="A95" s="38" t="s">
        <v>277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5</v>
      </c>
      <c r="H95" s="56">
        <f>'MIS report'!I83</f>
        <v>11</v>
      </c>
      <c r="I95" s="56">
        <f>'MIS report'!J83</f>
        <v>5</v>
      </c>
      <c r="J95" s="56"/>
      <c r="K95" s="56"/>
      <c r="L95" s="56"/>
      <c r="M95" s="56"/>
      <c r="N95" s="56"/>
      <c r="O95" s="56"/>
      <c r="P95" s="56"/>
      <c r="Q95" s="57">
        <f t="shared" si="1"/>
        <v>48</v>
      </c>
      <c r="R95" s="57"/>
      <c r="S95" s="59"/>
      <c r="T95" s="59"/>
      <c r="U95" s="57"/>
      <c r="V95" s="57">
        <v>48.0</v>
      </c>
      <c r="W95" s="13"/>
      <c r="X95" s="13"/>
      <c r="Y95" s="13"/>
      <c r="Z95" s="13"/>
      <c r="AA95" s="13"/>
      <c r="AB95" s="13"/>
      <c r="AC95" s="13"/>
      <c r="AD95" s="13"/>
      <c r="AE95" s="13"/>
      <c r="AF95" s="13"/>
    </row>
    <row r="96">
      <c r="A96" s="26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121</v>
      </c>
      <c r="E96" s="88">
        <f>'MIS report'!F84-E98</f>
        <v>110</v>
      </c>
      <c r="F96" s="88">
        <f>'MIS report'!G84-F98</f>
        <v>137</v>
      </c>
      <c r="G96" s="88">
        <f>'MIS report'!H84-G98</f>
        <v>141</v>
      </c>
      <c r="H96" s="88">
        <f>'MIS report'!I84-H98</f>
        <v>130</v>
      </c>
      <c r="I96" s="88">
        <f>'MIS report'!J84-I98</f>
        <v>140</v>
      </c>
      <c r="J96" s="88"/>
      <c r="K96" s="88"/>
      <c r="L96" s="88"/>
      <c r="M96" s="88"/>
      <c r="N96" s="88"/>
      <c r="O96" s="88"/>
      <c r="P96" s="88"/>
      <c r="Q96" s="90">
        <f t="shared" si="1"/>
        <v>797</v>
      </c>
      <c r="R96" s="90">
        <f>Q96+Q97+Q98</f>
        <v>866</v>
      </c>
      <c r="S96" s="89">
        <v>845.0</v>
      </c>
      <c r="T96" s="89">
        <f>R96-S96</f>
        <v>21</v>
      </c>
      <c r="U96" s="90">
        <v>811.0</v>
      </c>
      <c r="V96" s="90">
        <v>779.0</v>
      </c>
      <c r="W96" s="13"/>
      <c r="X96" s="13"/>
      <c r="Y96" s="13"/>
      <c r="Z96" s="13"/>
      <c r="AA96" s="13"/>
      <c r="AB96" s="13"/>
      <c r="AC96" s="13"/>
      <c r="AD96" s="13"/>
      <c r="AE96" s="13"/>
      <c r="AF96" s="13"/>
    </row>
    <row r="97" ht="15.75" customHeight="1">
      <c r="A97" s="26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12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63</v>
      </c>
      <c r="R97" s="90"/>
      <c r="S97" s="89"/>
      <c r="T97" s="89"/>
      <c r="U97" s="90"/>
      <c r="V97" s="90">
        <v>68.0</v>
      </c>
      <c r="W97" s="13"/>
      <c r="X97" s="13"/>
      <c r="Y97" s="13"/>
      <c r="Z97" s="13"/>
      <c r="AA97" s="13"/>
      <c r="AB97" s="13"/>
      <c r="AC97" s="13"/>
      <c r="AD97" s="13"/>
      <c r="AE97" s="13"/>
      <c r="AF97" s="13"/>
    </row>
    <row r="98" ht="15.75" customHeight="1">
      <c r="A98" s="26" t="s">
        <v>45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13"/>
      <c r="X98" s="13"/>
      <c r="Y98" s="13"/>
      <c r="Z98" s="13"/>
      <c r="AA98" s="13"/>
      <c r="AB98" s="13"/>
      <c r="AC98" s="13"/>
      <c r="AD98" s="13"/>
      <c r="AE98" s="13"/>
      <c r="AF98" s="13"/>
    </row>
    <row r="99">
      <c r="A99" s="38" t="s">
        <v>280</v>
      </c>
      <c r="B99" s="56">
        <f>'MIS report'!C86-B103</f>
        <v>10</v>
      </c>
      <c r="C99" s="56">
        <f>'MIS report'!D86-C103</f>
        <v>19</v>
      </c>
      <c r="D99" s="56">
        <f>'MIS report'!E86-D103</f>
        <v>66</v>
      </c>
      <c r="E99" s="56">
        <f>'MIS report'!F86-E103</f>
        <v>69</v>
      </c>
      <c r="F99" s="56">
        <f>'MIS report'!G86-F103</f>
        <v>72</v>
      </c>
      <c r="G99" s="56">
        <f>'MIS report'!H86-G103</f>
        <v>84</v>
      </c>
      <c r="H99" s="56">
        <f>'MIS report'!I86-H103</f>
        <v>82</v>
      </c>
      <c r="I99" s="56">
        <f>'MIS report'!J86-I103</f>
        <v>63</v>
      </c>
      <c r="J99" s="56"/>
      <c r="K99" s="56"/>
      <c r="L99" s="56"/>
      <c r="M99" s="56"/>
      <c r="N99" s="56"/>
      <c r="O99" s="56"/>
      <c r="P99" s="56"/>
      <c r="Q99" s="57">
        <f t="shared" si="1"/>
        <v>465</v>
      </c>
      <c r="R99" s="57">
        <f>Q99+Q100+Q101+Q102+Q103</f>
        <v>731</v>
      </c>
      <c r="S99" s="59">
        <v>745.0</v>
      </c>
      <c r="T99" s="59">
        <f>R99-S99</f>
        <v>-14</v>
      </c>
      <c r="U99" s="57">
        <v>762.0</v>
      </c>
      <c r="V99" s="57">
        <v>519.0</v>
      </c>
      <c r="W99" s="13"/>
      <c r="X99" s="13"/>
      <c r="Y99" s="13"/>
      <c r="Z99" s="13"/>
      <c r="AA99" s="13"/>
      <c r="AB99" s="13"/>
      <c r="AC99" s="13"/>
      <c r="AD99" s="13"/>
      <c r="AE99" s="13"/>
      <c r="AF99" s="13"/>
    </row>
    <row r="100" ht="15.75" customHeight="1">
      <c r="A100" s="38" t="s">
        <v>281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7</v>
      </c>
      <c r="G100" s="56">
        <f>'MIS report'!H87</f>
        <v>11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7">
        <f t="shared" si="1"/>
        <v>59</v>
      </c>
      <c r="R100" s="57"/>
      <c r="S100" s="59"/>
      <c r="T100" s="59"/>
      <c r="U100" s="57"/>
      <c r="V100" s="57">
        <v>55.0</v>
      </c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</row>
    <row r="101" ht="15.75" customHeight="1">
      <c r="A101" s="38" t="s">
        <v>282</v>
      </c>
      <c r="B101" s="56">
        <f>'MIS report'!C88</f>
        <v>0</v>
      </c>
      <c r="C101" s="56">
        <f>'MIS report'!D88</f>
        <v>1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0</v>
      </c>
      <c r="H101" s="56">
        <f>'MIS report'!I88</f>
        <v>4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7">
        <f t="shared" si="1"/>
        <v>13</v>
      </c>
      <c r="R101" s="57"/>
      <c r="S101" s="59"/>
      <c r="T101" s="59"/>
      <c r="U101" s="57"/>
      <c r="V101" s="57">
        <v>17.0</v>
      </c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</row>
    <row r="102" ht="15.75" customHeight="1">
      <c r="A102" s="38" t="s">
        <v>283</v>
      </c>
      <c r="B102" s="56">
        <f>'MIS report'!C89</f>
        <v>0</v>
      </c>
      <c r="C102" s="56">
        <f>'MIS report'!D89</f>
        <v>20</v>
      </c>
      <c r="D102" s="56">
        <f>'MIS report'!E89</f>
        <v>20</v>
      </c>
      <c r="E102" s="56">
        <f>'MIS report'!F89</f>
        <v>22</v>
      </c>
      <c r="F102" s="56">
        <f>'MIS report'!G89</f>
        <v>25</v>
      </c>
      <c r="G102" s="56">
        <f>'MIS report'!H89</f>
        <v>28</v>
      </c>
      <c r="H102" s="56">
        <f>'MIS report'!I89</f>
        <v>24</v>
      </c>
      <c r="I102" s="56">
        <f>'MIS report'!J89</f>
        <v>26</v>
      </c>
      <c r="J102" s="56"/>
      <c r="K102" s="56"/>
      <c r="L102" s="56"/>
      <c r="M102" s="56"/>
      <c r="N102" s="56"/>
      <c r="O102" s="56"/>
      <c r="P102" s="56"/>
      <c r="Q102" s="57">
        <f t="shared" si="1"/>
        <v>165</v>
      </c>
      <c r="R102" s="57"/>
      <c r="S102" s="59"/>
      <c r="T102" s="59"/>
      <c r="U102" s="57"/>
      <c r="V102" s="57">
        <v>176.0</v>
      </c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</row>
    <row r="103" ht="15.75" customHeight="1">
      <c r="A103" s="38" t="s">
        <v>47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7">
        <f t="shared" si="1"/>
        <v>29</v>
      </c>
      <c r="R103" s="57"/>
      <c r="S103" s="59"/>
      <c r="T103" s="59"/>
      <c r="U103" s="57"/>
      <c r="V103" s="57">
        <v>17.0</v>
      </c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>
      <c r="A104" s="26" t="s">
        <v>284</v>
      </c>
      <c r="B104" s="88">
        <f>'MIS report'!C94-B108</f>
        <v>9</v>
      </c>
      <c r="C104" s="88">
        <f>'MIS report'!D94-C108</f>
        <v>18</v>
      </c>
      <c r="D104" s="88">
        <f>'MIS report'!E94-D108</f>
        <v>35</v>
      </c>
      <c r="E104" s="88">
        <f>'MIS report'!F94-E108</f>
        <v>43</v>
      </c>
      <c r="F104" s="88">
        <f>'MIS report'!G94-F108</f>
        <v>31</v>
      </c>
      <c r="G104" s="88">
        <f>'MIS report'!H94-G108</f>
        <v>51</v>
      </c>
      <c r="H104" s="88">
        <f>'MIS report'!I94-H108</f>
        <v>32</v>
      </c>
      <c r="I104" s="88">
        <f>'MIS report'!J94-I108</f>
        <v>49</v>
      </c>
      <c r="J104" s="88"/>
      <c r="K104" s="88"/>
      <c r="L104" s="88"/>
      <c r="M104" s="88"/>
      <c r="N104" s="88"/>
      <c r="O104" s="88"/>
      <c r="P104" s="88"/>
      <c r="Q104" s="39">
        <f t="shared" si="1"/>
        <v>268</v>
      </c>
      <c r="R104" s="90">
        <f>Q104+Q105+Q106+Q107+Q108</f>
        <v>531</v>
      </c>
      <c r="S104" s="89">
        <v>569.0</v>
      </c>
      <c r="T104" s="89">
        <f>R104-S104</f>
        <v>-38</v>
      </c>
      <c r="U104" s="90">
        <v>535.0</v>
      </c>
      <c r="V104" s="90">
        <v>264.0</v>
      </c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</row>
    <row r="105" ht="15.75" customHeight="1">
      <c r="A105" s="26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39">
        <f t="shared" si="1"/>
        <v>12</v>
      </c>
      <c r="R105" s="90"/>
      <c r="S105" s="89"/>
      <c r="T105" s="89"/>
      <c r="U105" s="90"/>
      <c r="V105" s="90">
        <v>16.0</v>
      </c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</row>
    <row r="106" ht="15.75" customHeight="1">
      <c r="A106" s="26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/>
      <c r="K106" s="88"/>
      <c r="L106" s="88"/>
      <c r="M106" s="88"/>
      <c r="N106" s="88"/>
      <c r="O106" s="88"/>
      <c r="P106" s="88"/>
      <c r="Q106" s="39">
        <f t="shared" si="1"/>
        <v>30</v>
      </c>
      <c r="R106" s="90"/>
      <c r="S106" s="89"/>
      <c r="T106" s="89"/>
      <c r="U106" s="90"/>
      <c r="V106" s="88">
        <v>37.0</v>
      </c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</row>
    <row r="107" ht="15.75" customHeight="1">
      <c r="A107" s="26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21</v>
      </c>
      <c r="G107" s="88">
        <f>'MIS report'!H97</f>
        <v>33</v>
      </c>
      <c r="H107" s="88">
        <f>'MIS report'!I97</f>
        <v>37</v>
      </c>
      <c r="I107" s="88">
        <f>'MIS report'!J97</f>
        <v>28</v>
      </c>
      <c r="J107" s="88"/>
      <c r="K107" s="88"/>
      <c r="L107" s="88"/>
      <c r="M107" s="88"/>
      <c r="N107" s="88"/>
      <c r="O107" s="88"/>
      <c r="P107" s="88"/>
      <c r="Q107" s="39">
        <f t="shared" si="1"/>
        <v>200</v>
      </c>
      <c r="R107" s="90"/>
      <c r="S107" s="89"/>
      <c r="T107" s="89"/>
      <c r="U107" s="90"/>
      <c r="V107" s="88">
        <v>221.0</v>
      </c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</row>
    <row r="108" ht="15.75" customHeight="1">
      <c r="A108" s="26" t="s">
        <v>49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39">
        <f t="shared" si="1"/>
        <v>21</v>
      </c>
      <c r="R108" s="90"/>
      <c r="S108" s="89"/>
      <c r="T108" s="89"/>
      <c r="U108" s="90"/>
      <c r="V108" s="90">
        <v>20.0</v>
      </c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</row>
    <row r="109">
      <c r="A109" s="38" t="s">
        <v>288</v>
      </c>
      <c r="B109" s="56">
        <f>'MIS report'!C90</f>
        <v>11</v>
      </c>
      <c r="C109" s="56">
        <f>'MIS report'!D90</f>
        <v>34</v>
      </c>
      <c r="D109" s="56">
        <f>'MIS report'!E90</f>
        <v>46</v>
      </c>
      <c r="E109" s="56">
        <f>'MIS report'!F90</f>
        <v>39</v>
      </c>
      <c r="F109" s="56">
        <f>'MIS report'!G90</f>
        <v>36</v>
      </c>
      <c r="G109" s="56">
        <f>'MIS report'!H90</f>
        <v>41</v>
      </c>
      <c r="H109" s="56">
        <f>'MIS report'!I90</f>
        <v>41</v>
      </c>
      <c r="I109" s="56">
        <f>'MIS report'!J90</f>
        <v>39</v>
      </c>
      <c r="J109" s="56"/>
      <c r="K109" s="56"/>
      <c r="L109" s="56"/>
      <c r="M109" s="56"/>
      <c r="N109" s="56"/>
      <c r="O109" s="56"/>
      <c r="P109" s="56"/>
      <c r="Q109" s="57">
        <f t="shared" si="1"/>
        <v>287</v>
      </c>
      <c r="R109" s="57">
        <f>Q109+Q110+Q111+Q112</f>
        <v>471</v>
      </c>
      <c r="S109" s="59">
        <v>486.0</v>
      </c>
      <c r="T109" s="59">
        <f>R109-S109</f>
        <v>-15</v>
      </c>
      <c r="U109" s="42">
        <v>478.0</v>
      </c>
      <c r="V109" s="57">
        <v>304.0</v>
      </c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</row>
    <row r="110" ht="15.75" customHeight="1">
      <c r="A110" s="38" t="s">
        <v>289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15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7">
        <f t="shared" si="1"/>
        <v>63</v>
      </c>
      <c r="R110" s="57"/>
      <c r="S110" s="59"/>
      <c r="T110" s="59"/>
      <c r="U110" s="57"/>
      <c r="V110" s="57">
        <v>63.0</v>
      </c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</row>
    <row r="111" ht="15.75" customHeight="1">
      <c r="A111" s="38" t="s">
        <v>290</v>
      </c>
      <c r="B111" s="56">
        <f>'MIS report'!C92</f>
        <v>0</v>
      </c>
      <c r="C111" s="56">
        <f>'MIS report'!D92</f>
        <v>12</v>
      </c>
      <c r="D111" s="56">
        <f>'MIS report'!E92</f>
        <v>2</v>
      </c>
      <c r="E111" s="56">
        <f>'MIS report'!F92</f>
        <v>4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6</v>
      </c>
      <c r="J111" s="56"/>
      <c r="K111" s="56"/>
      <c r="L111" s="56"/>
      <c r="M111" s="56"/>
      <c r="N111" s="56"/>
      <c r="O111" s="56"/>
      <c r="P111" s="56"/>
      <c r="Q111" s="57">
        <f t="shared" si="1"/>
        <v>35</v>
      </c>
      <c r="R111" s="57"/>
      <c r="S111" s="59"/>
      <c r="T111" s="59"/>
      <c r="U111" s="57"/>
      <c r="V111" s="57">
        <v>43.0</v>
      </c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</row>
    <row r="112" ht="15.75" customHeight="1">
      <c r="A112" s="38" t="s">
        <v>291</v>
      </c>
      <c r="B112" s="56">
        <f>'MIS report'!C93</f>
        <v>0</v>
      </c>
      <c r="C112" s="56">
        <f>'MIS report'!D93</f>
        <v>10</v>
      </c>
      <c r="D112" s="56">
        <f>'MIS report'!E93</f>
        <v>14</v>
      </c>
      <c r="E112" s="56">
        <f>'MIS report'!F93</f>
        <v>12</v>
      </c>
      <c r="F112" s="56">
        <f>'MIS report'!G93</f>
        <v>11</v>
      </c>
      <c r="G112" s="56">
        <f>'MIS report'!H93</f>
        <v>14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7">
        <f t="shared" si="1"/>
        <v>86</v>
      </c>
      <c r="R112" s="57"/>
      <c r="S112" s="59"/>
      <c r="T112" s="59"/>
      <c r="U112" s="57"/>
      <c r="V112" s="57">
        <v>89.0</v>
      </c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</row>
    <row r="113">
      <c r="A113" s="26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0</v>
      </c>
      <c r="I113" s="88">
        <f>'MIS report'!J98</f>
        <v>3</v>
      </c>
      <c r="J113" s="88"/>
      <c r="K113" s="88"/>
      <c r="L113" s="88"/>
      <c r="M113" s="88"/>
      <c r="N113" s="88"/>
      <c r="O113" s="88"/>
      <c r="P113" s="88"/>
      <c r="Q113" s="39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</row>
    <row r="114">
      <c r="A114" s="24" t="s">
        <v>51</v>
      </c>
      <c r="B114" s="93">
        <f t="shared" ref="B114:P114" si="3">SUM(B4:B113)</f>
        <v>314</v>
      </c>
      <c r="C114" s="93">
        <f t="shared" si="3"/>
        <v>773</v>
      </c>
      <c r="D114" s="93">
        <f t="shared" si="3"/>
        <v>3464</v>
      </c>
      <c r="E114" s="93">
        <f t="shared" si="3"/>
        <v>3628</v>
      </c>
      <c r="F114" s="93">
        <f t="shared" si="3"/>
        <v>3645</v>
      </c>
      <c r="G114" s="93">
        <f t="shared" si="3"/>
        <v>3774</v>
      </c>
      <c r="H114" s="93">
        <f t="shared" si="3"/>
        <v>3813</v>
      </c>
      <c r="I114" s="93">
        <f t="shared" si="3"/>
        <v>3792</v>
      </c>
      <c r="J114" s="93">
        <f t="shared" si="3"/>
        <v>0</v>
      </c>
      <c r="K114" s="93">
        <f t="shared" si="3"/>
        <v>0</v>
      </c>
      <c r="L114" s="93">
        <f t="shared" si="3"/>
        <v>0</v>
      </c>
      <c r="M114" s="93">
        <f t="shared" si="3"/>
        <v>0</v>
      </c>
      <c r="N114" s="93">
        <f t="shared" si="3"/>
        <v>0</v>
      </c>
      <c r="O114" s="93">
        <f t="shared" si="3"/>
        <v>0</v>
      </c>
      <c r="P114" s="93">
        <f t="shared" si="3"/>
        <v>0</v>
      </c>
      <c r="Q114" s="94">
        <f t="shared" si="1"/>
        <v>23203</v>
      </c>
      <c r="R114" s="95">
        <f t="shared" ref="R114:T114" si="4">SUM(R4:R113)</f>
        <v>23203</v>
      </c>
      <c r="S114" s="95">
        <f t="shared" si="4"/>
        <v>22771</v>
      </c>
      <c r="T114" s="95">
        <f t="shared" si="4"/>
        <v>432</v>
      </c>
      <c r="U114" s="95">
        <v>21935.0</v>
      </c>
      <c r="V114" s="95">
        <v>22903.0</v>
      </c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</row>
    <row r="115" ht="7.5" customHeight="1">
      <c r="A115" s="30"/>
      <c r="B115" s="96"/>
      <c r="C115" s="96"/>
      <c r="D115" s="96"/>
      <c r="E115" s="96"/>
      <c r="F115" s="96"/>
      <c r="G115" s="96"/>
      <c r="H115" s="96"/>
      <c r="I115" s="96"/>
      <c r="J115" s="33"/>
      <c r="K115" s="33"/>
      <c r="L115" s="33"/>
      <c r="M115" s="33"/>
      <c r="N115" s="33"/>
      <c r="O115" s="33"/>
      <c r="P115" s="33"/>
      <c r="Q115" s="33"/>
      <c r="R115" s="39"/>
      <c r="S115" s="39"/>
      <c r="T115" s="43"/>
      <c r="U115" s="39"/>
      <c r="V115" s="39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</row>
    <row r="116">
      <c r="A116" s="38" t="s">
        <v>293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406</v>
      </c>
      <c r="L116" s="56">
        <f>'MIS report'!M102-L118</f>
        <v>430</v>
      </c>
      <c r="M116" s="56"/>
      <c r="N116" s="56"/>
      <c r="O116" s="56"/>
      <c r="P116" s="56"/>
      <c r="Q116" s="57">
        <f t="shared" ref="Q116:Q147" si="5">SUM(B116:P116)</f>
        <v>1269</v>
      </c>
      <c r="R116" s="57">
        <f>Q116+Q117+Q118</f>
        <v>1353</v>
      </c>
      <c r="S116" s="59">
        <v>1353.0</v>
      </c>
      <c r="T116" s="59">
        <f>R116-S116</f>
        <v>0</v>
      </c>
      <c r="U116" s="57">
        <v>1346.0</v>
      </c>
      <c r="V116" s="57">
        <v>1348.0</v>
      </c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</row>
    <row r="117">
      <c r="A117" s="38" t="s">
        <v>294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28</v>
      </c>
      <c r="K117" s="56">
        <f>'MIS report'!L103</f>
        <v>26</v>
      </c>
      <c r="L117" s="56">
        <f>'MIS report'!M103</f>
        <v>22</v>
      </c>
      <c r="M117" s="56"/>
      <c r="N117" s="56"/>
      <c r="O117" s="56"/>
      <c r="P117" s="56"/>
      <c r="Q117" s="57">
        <f t="shared" si="5"/>
        <v>76</v>
      </c>
      <c r="R117" s="57"/>
      <c r="S117" s="59"/>
      <c r="T117" s="59"/>
      <c r="U117" s="57"/>
      <c r="V117" s="57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</row>
    <row r="118" ht="15.75" customHeight="1">
      <c r="A118" s="38" t="s">
        <v>58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7">
        <f t="shared" si="5"/>
        <v>8</v>
      </c>
      <c r="R118" s="57"/>
      <c r="S118" s="59"/>
      <c r="T118" s="59"/>
      <c r="U118" s="57"/>
      <c r="V118" s="57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</row>
    <row r="119">
      <c r="A119" s="36" t="s">
        <v>295</v>
      </c>
      <c r="B119" s="33"/>
      <c r="C119" s="33"/>
      <c r="D119" s="33"/>
      <c r="E119" s="33"/>
      <c r="F119" s="33"/>
      <c r="G119" s="33"/>
      <c r="H119" s="33"/>
      <c r="I119" s="33"/>
      <c r="J119" s="33">
        <f>'MIS report'!K104-J121</f>
        <v>384</v>
      </c>
      <c r="K119" s="33">
        <f>'MIS report'!L104-K121</f>
        <v>391</v>
      </c>
      <c r="L119" s="33">
        <f>'MIS report'!M104-L121</f>
        <v>435</v>
      </c>
      <c r="M119" s="33"/>
      <c r="N119" s="33"/>
      <c r="O119" s="33"/>
      <c r="P119" s="33"/>
      <c r="Q119" s="39">
        <f t="shared" si="5"/>
        <v>1210</v>
      </c>
      <c r="R119" s="90">
        <f>Q119+Q121+Q120</f>
        <v>1281</v>
      </c>
      <c r="S119" s="43">
        <v>1231.0</v>
      </c>
      <c r="T119" s="43">
        <f>R119-S119</f>
        <v>50</v>
      </c>
      <c r="U119" s="90">
        <v>1434.0</v>
      </c>
      <c r="V119" s="39">
        <v>1445.0</v>
      </c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</row>
    <row r="120">
      <c r="A120" s="36" t="s">
        <v>296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report'!K105</f>
        <v>20</v>
      </c>
      <c r="K120" s="33">
        <f>'MIS report'!L105</f>
        <v>14</v>
      </c>
      <c r="L120" s="33">
        <f>'MIS report'!M105</f>
        <v>13</v>
      </c>
      <c r="M120" s="33"/>
      <c r="N120" s="33"/>
      <c r="O120" s="33"/>
      <c r="P120" s="33"/>
      <c r="Q120" s="39">
        <f t="shared" si="5"/>
        <v>47</v>
      </c>
      <c r="R120" s="90"/>
      <c r="S120" s="43"/>
      <c r="T120" s="43"/>
      <c r="U120" s="90"/>
      <c r="V120" s="39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</row>
    <row r="121" ht="15.75" customHeight="1">
      <c r="A121" s="36" t="s">
        <v>60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Contained'!J22</f>
        <v>8</v>
      </c>
      <c r="K121" s="33">
        <f>'Self Contained'!K22</f>
        <v>6</v>
      </c>
      <c r="L121" s="33">
        <f>'Self Contained'!L22</f>
        <v>10</v>
      </c>
      <c r="M121" s="33"/>
      <c r="N121" s="33"/>
      <c r="O121" s="33"/>
      <c r="P121" s="33"/>
      <c r="Q121" s="39">
        <f t="shared" si="5"/>
        <v>24</v>
      </c>
      <c r="R121" s="39"/>
      <c r="S121" s="43"/>
      <c r="T121" s="43"/>
      <c r="U121" s="39"/>
      <c r="V121" s="39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</row>
    <row r="122">
      <c r="A122" s="38" t="s">
        <v>297</v>
      </c>
      <c r="B122" s="56"/>
      <c r="C122" s="56"/>
      <c r="D122" s="56"/>
      <c r="E122" s="56"/>
      <c r="F122" s="56"/>
      <c r="G122" s="56"/>
      <c r="H122" s="56"/>
      <c r="I122" s="56"/>
      <c r="J122" s="97">
        <v>251.0</v>
      </c>
      <c r="K122" s="97">
        <v>291.0</v>
      </c>
      <c r="L122" s="97">
        <v>298.0</v>
      </c>
      <c r="M122" s="56"/>
      <c r="N122" s="56"/>
      <c r="O122" s="56"/>
      <c r="P122" s="56"/>
      <c r="Q122" s="57">
        <f t="shared" si="5"/>
        <v>840</v>
      </c>
      <c r="R122" s="39">
        <f>Q122+Q123</f>
        <v>950</v>
      </c>
      <c r="S122" s="59">
        <v>868.0</v>
      </c>
      <c r="T122" s="59">
        <f>R122-S122</f>
        <v>82</v>
      </c>
      <c r="U122" s="57">
        <v>1024.0</v>
      </c>
      <c r="V122" s="57">
        <v>1050.0</v>
      </c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</row>
    <row r="123">
      <c r="A123" s="38" t="s">
        <v>298</v>
      </c>
      <c r="B123" s="56"/>
      <c r="C123" s="56"/>
      <c r="D123" s="56"/>
      <c r="E123" s="56"/>
      <c r="F123" s="56"/>
      <c r="G123" s="56"/>
      <c r="H123" s="56"/>
      <c r="I123" s="56"/>
      <c r="J123" s="97">
        <v>46.0</v>
      </c>
      <c r="K123" s="97">
        <v>34.0</v>
      </c>
      <c r="L123" s="97">
        <v>30.0</v>
      </c>
      <c r="M123" s="56"/>
      <c r="N123" s="56"/>
      <c r="O123" s="56"/>
      <c r="P123" s="56"/>
      <c r="Q123" s="57">
        <f t="shared" si="5"/>
        <v>110</v>
      </c>
      <c r="R123" s="39"/>
      <c r="S123" s="59"/>
      <c r="T123" s="59"/>
      <c r="U123" s="57"/>
      <c r="V123" s="57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</row>
    <row r="124">
      <c r="A124" s="36" t="s">
        <v>299</v>
      </c>
      <c r="B124" s="33"/>
      <c r="C124" s="33"/>
      <c r="D124" s="33"/>
      <c r="E124" s="33"/>
      <c r="F124" s="33"/>
      <c r="G124" s="33"/>
      <c r="H124" s="33"/>
      <c r="I124" s="33"/>
      <c r="J124" s="33">
        <f>'MIS report'!K100</f>
        <v>188</v>
      </c>
      <c r="K124" s="33">
        <f>'MIS report'!L100</f>
        <v>193</v>
      </c>
      <c r="L124" s="33">
        <f>'MIS report'!M100</f>
        <v>180</v>
      </c>
      <c r="M124" s="33"/>
      <c r="N124" s="33"/>
      <c r="O124" s="33"/>
      <c r="P124" s="33"/>
      <c r="Q124" s="39">
        <f t="shared" si="5"/>
        <v>561</v>
      </c>
      <c r="R124" s="39">
        <f>Q124+Q125</f>
        <v>711</v>
      </c>
      <c r="S124" s="43">
        <v>682.0</v>
      </c>
      <c r="T124" s="43">
        <f>R124-S124</f>
        <v>29</v>
      </c>
      <c r="U124" s="39">
        <v>674.0</v>
      </c>
      <c r="V124" s="39">
        <v>672.0</v>
      </c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</row>
    <row r="125">
      <c r="A125" s="36" t="s">
        <v>300</v>
      </c>
      <c r="B125" s="33"/>
      <c r="C125" s="33"/>
      <c r="D125" s="33"/>
      <c r="E125" s="33"/>
      <c r="F125" s="33"/>
      <c r="G125" s="33"/>
      <c r="H125" s="33"/>
      <c r="I125" s="33"/>
      <c r="J125" s="33">
        <f>'MIS report'!K101</f>
        <v>51</v>
      </c>
      <c r="K125" s="33">
        <f>'MIS report'!L101</f>
        <v>54</v>
      </c>
      <c r="L125" s="33">
        <f>'MIS report'!M101</f>
        <v>45</v>
      </c>
      <c r="M125" s="33"/>
      <c r="N125" s="33"/>
      <c r="O125" s="33"/>
      <c r="P125" s="33"/>
      <c r="Q125" s="39">
        <f t="shared" si="5"/>
        <v>150</v>
      </c>
      <c r="R125" s="39"/>
      <c r="S125" s="43"/>
      <c r="T125" s="43"/>
      <c r="U125" s="39"/>
      <c r="V125" s="39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</row>
    <row r="126">
      <c r="A126" s="38" t="s">
        <v>301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285</v>
      </c>
      <c r="K126" s="56">
        <f>'MIS report'!L108-K128</f>
        <v>293</v>
      </c>
      <c r="L126" s="56">
        <f>'MIS report'!M108-L128</f>
        <v>249</v>
      </c>
      <c r="M126" s="56"/>
      <c r="N126" s="56"/>
      <c r="O126" s="56"/>
      <c r="P126" s="56"/>
      <c r="Q126" s="57">
        <f t="shared" si="5"/>
        <v>827</v>
      </c>
      <c r="R126" s="57">
        <f>Q126+Q128+Q127</f>
        <v>905</v>
      </c>
      <c r="S126" s="59">
        <v>868.0</v>
      </c>
      <c r="T126" s="59">
        <f>R126-S126</f>
        <v>37</v>
      </c>
      <c r="U126" s="57">
        <v>896.0</v>
      </c>
      <c r="V126" s="57">
        <v>920.0</v>
      </c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</row>
    <row r="127">
      <c r="A127" s="38" t="s">
        <v>302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28</v>
      </c>
      <c r="L127" s="56">
        <f>'MIS report'!M109</f>
        <v>15</v>
      </c>
      <c r="M127" s="56"/>
      <c r="N127" s="56"/>
      <c r="O127" s="56"/>
      <c r="P127" s="56"/>
      <c r="Q127" s="57">
        <f t="shared" si="5"/>
        <v>64</v>
      </c>
      <c r="R127" s="57"/>
      <c r="S127" s="59"/>
      <c r="T127" s="59"/>
      <c r="U127" s="57"/>
      <c r="V127" s="57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</row>
    <row r="128">
      <c r="A128" s="38" t="s">
        <v>62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7">
        <f t="shared" si="5"/>
        <v>14</v>
      </c>
      <c r="R128" s="57"/>
      <c r="S128" s="59"/>
      <c r="T128" s="59"/>
      <c r="U128" s="57"/>
      <c r="V128" s="57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</row>
    <row r="129">
      <c r="A129" s="36" t="s">
        <v>303</v>
      </c>
      <c r="B129" s="33"/>
      <c r="C129" s="33"/>
      <c r="D129" s="33"/>
      <c r="E129" s="33"/>
      <c r="F129" s="33"/>
      <c r="G129" s="33"/>
      <c r="H129" s="33"/>
      <c r="I129" s="33"/>
      <c r="J129" s="33">
        <f>'MIS report'!K116-J131</f>
        <v>186</v>
      </c>
      <c r="K129" s="33">
        <f>'MIS report'!L116-K131</f>
        <v>186</v>
      </c>
      <c r="L129" s="33">
        <f>'MIS report'!M116-L131</f>
        <v>212</v>
      </c>
      <c r="M129" s="33"/>
      <c r="N129" s="33"/>
      <c r="O129" s="33"/>
      <c r="P129" s="33"/>
      <c r="Q129" s="39">
        <f t="shared" si="5"/>
        <v>584</v>
      </c>
      <c r="R129" s="90">
        <f>Q129+Q131+Q130</f>
        <v>646</v>
      </c>
      <c r="S129" s="43">
        <v>622.0</v>
      </c>
      <c r="T129" s="43">
        <f>R129-S129</f>
        <v>24</v>
      </c>
      <c r="U129" s="39">
        <v>694.0</v>
      </c>
      <c r="V129" s="39">
        <v>729.0</v>
      </c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</row>
    <row r="130">
      <c r="A130" s="36" t="s">
        <v>304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report'!K117</f>
        <v>22</v>
      </c>
      <c r="K130" s="33">
        <f>'MIS report'!L117</f>
        <v>18</v>
      </c>
      <c r="L130" s="33">
        <f>'MIS report'!M117</f>
        <v>16</v>
      </c>
      <c r="M130" s="33"/>
      <c r="N130" s="33"/>
      <c r="O130" s="33"/>
      <c r="P130" s="33"/>
      <c r="Q130" s="39">
        <f t="shared" si="5"/>
        <v>56</v>
      </c>
      <c r="R130" s="90"/>
      <c r="S130" s="43"/>
      <c r="T130" s="43"/>
      <c r="U130" s="39"/>
      <c r="V130" s="39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</row>
    <row r="131">
      <c r="A131" s="36" t="s">
        <v>64</v>
      </c>
      <c r="B131" s="33"/>
      <c r="C131" s="33"/>
      <c r="D131" s="33"/>
      <c r="E131" s="33"/>
      <c r="F131" s="33"/>
      <c r="G131" s="33"/>
      <c r="H131" s="33"/>
      <c r="I131" s="33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33"/>
      <c r="N131" s="33"/>
      <c r="O131" s="33"/>
      <c r="P131" s="33"/>
      <c r="Q131" s="39">
        <f t="shared" si="5"/>
        <v>6</v>
      </c>
      <c r="R131" s="39"/>
      <c r="S131" s="43"/>
      <c r="T131" s="43"/>
      <c r="U131" s="43"/>
      <c r="V131" s="39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>
      <c r="A132" s="38" t="s">
        <v>305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182</v>
      </c>
      <c r="K132" s="56">
        <f>'MIS report'!L110-K134</f>
        <v>232</v>
      </c>
      <c r="L132" s="56">
        <f>'MIS report'!M110-L134</f>
        <v>194</v>
      </c>
      <c r="M132" s="56"/>
      <c r="N132" s="56"/>
      <c r="O132" s="56"/>
      <c r="P132" s="56"/>
      <c r="Q132" s="57">
        <f t="shared" si="5"/>
        <v>608</v>
      </c>
      <c r="R132" s="57">
        <f>Q132+Q134+Q133</f>
        <v>741</v>
      </c>
      <c r="S132" s="59">
        <v>778.0</v>
      </c>
      <c r="T132" s="59">
        <f>R132-S132</f>
        <v>-37</v>
      </c>
      <c r="U132" s="57">
        <v>767.0</v>
      </c>
      <c r="V132" s="57">
        <v>794.0</v>
      </c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</row>
    <row r="133" hidden="1">
      <c r="A133" s="38" t="s">
        <v>306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37</v>
      </c>
      <c r="K133" s="56">
        <f>'MIS report'!L111</f>
        <v>43</v>
      </c>
      <c r="L133" s="56">
        <f>'MIS report'!M111</f>
        <v>36</v>
      </c>
      <c r="M133" s="56"/>
      <c r="N133" s="56"/>
      <c r="O133" s="56"/>
      <c r="P133" s="56"/>
      <c r="Q133" s="57">
        <f t="shared" si="5"/>
        <v>116</v>
      </c>
      <c r="R133" s="57"/>
      <c r="S133" s="59"/>
      <c r="T133" s="59"/>
      <c r="U133" s="57"/>
      <c r="V133" s="57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</row>
    <row r="134" ht="15.75" hidden="1" customHeight="1">
      <c r="A134" s="38" t="s">
        <v>66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7">
        <f t="shared" si="5"/>
        <v>17</v>
      </c>
      <c r="R134" s="57"/>
      <c r="S134" s="59"/>
      <c r="T134" s="59"/>
      <c r="U134" s="57"/>
      <c r="V134" s="57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</row>
    <row r="135">
      <c r="A135" s="36" t="s">
        <v>307</v>
      </c>
      <c r="B135" s="33"/>
      <c r="C135" s="33"/>
      <c r="D135" s="33"/>
      <c r="E135" s="33"/>
      <c r="F135" s="33"/>
      <c r="G135" s="33"/>
      <c r="H135" s="33"/>
      <c r="I135" s="33"/>
      <c r="J135" s="33">
        <f>'MIS report'!K112-J137</f>
        <v>332</v>
      </c>
      <c r="K135" s="33">
        <f>'MIS report'!L112-K137</f>
        <v>345</v>
      </c>
      <c r="L135" s="33">
        <f>'MIS report'!M112-L137</f>
        <v>320</v>
      </c>
      <c r="M135" s="33"/>
      <c r="N135" s="33"/>
      <c r="O135" s="33"/>
      <c r="P135" s="33"/>
      <c r="Q135" s="39">
        <f t="shared" si="5"/>
        <v>997</v>
      </c>
      <c r="R135" s="90">
        <f>Q135+Q137+Q136</f>
        <v>1106</v>
      </c>
      <c r="S135" s="43">
        <v>1088.0</v>
      </c>
      <c r="T135" s="43">
        <f>R135-S135</f>
        <v>18</v>
      </c>
      <c r="U135" s="90">
        <v>1039.0</v>
      </c>
      <c r="V135" s="39">
        <v>1079.0</v>
      </c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</row>
    <row r="136">
      <c r="A136" s="36" t="s">
        <v>308</v>
      </c>
      <c r="B136" s="33"/>
      <c r="C136" s="33"/>
      <c r="D136" s="33"/>
      <c r="E136" s="33"/>
      <c r="F136" s="33"/>
      <c r="G136" s="33"/>
      <c r="H136" s="33"/>
      <c r="I136" s="33"/>
      <c r="J136" s="33">
        <f>'MIS report'!K113</f>
        <v>22</v>
      </c>
      <c r="K136" s="33">
        <f>'MIS report'!L113</f>
        <v>35</v>
      </c>
      <c r="L136" s="33">
        <f>'MIS report'!M113</f>
        <v>30</v>
      </c>
      <c r="M136" s="33"/>
      <c r="N136" s="33"/>
      <c r="O136" s="33"/>
      <c r="P136" s="33"/>
      <c r="Q136" s="39">
        <f t="shared" si="5"/>
        <v>87</v>
      </c>
      <c r="R136" s="90"/>
      <c r="S136" s="43"/>
      <c r="T136" s="98"/>
      <c r="U136" s="99"/>
      <c r="V136" s="100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</row>
    <row r="137" ht="15.75" customHeight="1">
      <c r="A137" s="36" t="s">
        <v>68</v>
      </c>
      <c r="B137" s="33"/>
      <c r="C137" s="33"/>
      <c r="D137" s="33"/>
      <c r="E137" s="33"/>
      <c r="F137" s="33"/>
      <c r="G137" s="33"/>
      <c r="H137" s="33"/>
      <c r="I137" s="33"/>
      <c r="J137" s="33">
        <f>'Self Contained'!J26</f>
        <v>9</v>
      </c>
      <c r="K137" s="33">
        <f>'Self Contained'!K26</f>
        <v>11</v>
      </c>
      <c r="L137" s="33">
        <f>'Self Contained'!L26</f>
        <v>2</v>
      </c>
      <c r="M137" s="33"/>
      <c r="N137" s="33"/>
      <c r="O137" s="33"/>
      <c r="P137" s="33"/>
      <c r="Q137" s="39">
        <f t="shared" si="5"/>
        <v>22</v>
      </c>
      <c r="R137" s="90"/>
      <c r="S137" s="43"/>
      <c r="T137" s="98">
        <f t="shared" ref="T137:T138" si="6">R137-S137</f>
        <v>0</v>
      </c>
      <c r="U137" s="100"/>
      <c r="V137" s="100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ht="17.25" customHeight="1">
      <c r="A138" s="38" t="s">
        <v>309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245</v>
      </c>
      <c r="K138" s="56">
        <f>'MIS report'!L118-K140</f>
        <v>246</v>
      </c>
      <c r="L138" s="56">
        <f>'MIS report'!M118-L140</f>
        <v>120</v>
      </c>
      <c r="M138" s="56"/>
      <c r="N138" s="56"/>
      <c r="O138" s="56"/>
      <c r="P138" s="56"/>
      <c r="Q138" s="57">
        <f t="shared" si="5"/>
        <v>611</v>
      </c>
      <c r="R138" s="57">
        <f>Q138+Q140+Q139</f>
        <v>670</v>
      </c>
      <c r="S138" s="59">
        <v>803.0</v>
      </c>
      <c r="T138" s="59">
        <f t="shared" si="6"/>
        <v>-133</v>
      </c>
      <c r="U138" s="101"/>
      <c r="V138" s="57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</row>
    <row r="139" ht="15.75" customHeight="1">
      <c r="A139" s="38" t="s">
        <v>310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18</v>
      </c>
      <c r="K139" s="56">
        <f>'MIS report'!L119</f>
        <v>21</v>
      </c>
      <c r="L139" s="56">
        <f>'MIS report'!M119</f>
        <v>8</v>
      </c>
      <c r="M139" s="56"/>
      <c r="N139" s="56"/>
      <c r="O139" s="56"/>
      <c r="P139" s="56"/>
      <c r="Q139" s="57">
        <f t="shared" si="5"/>
        <v>47</v>
      </c>
      <c r="R139" s="57"/>
      <c r="S139" s="59"/>
      <c r="T139" s="59"/>
      <c r="U139" s="101"/>
      <c r="V139" s="57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</row>
    <row r="140" ht="15.75" customHeight="1">
      <c r="A140" s="38" t="s">
        <v>311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7">
        <f t="shared" si="5"/>
        <v>12</v>
      </c>
      <c r="R140" s="57"/>
      <c r="S140" s="59"/>
      <c r="T140" s="59"/>
      <c r="U140" s="101"/>
      <c r="V140" s="57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</row>
    <row r="141">
      <c r="A141" s="26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411</v>
      </c>
      <c r="K141" s="88">
        <f>'MIS report'!L120-K143</f>
        <v>427</v>
      </c>
      <c r="L141" s="88">
        <f>'MIS report'!M120-L143</f>
        <v>473</v>
      </c>
      <c r="M141" s="88"/>
      <c r="N141" s="88"/>
      <c r="O141" s="88"/>
      <c r="P141" s="88"/>
      <c r="Q141" s="90">
        <f t="shared" si="5"/>
        <v>1311</v>
      </c>
      <c r="R141" s="90">
        <f>Q141+Q143+Q142</f>
        <v>1373</v>
      </c>
      <c r="S141" s="89">
        <v>1320.0</v>
      </c>
      <c r="T141" s="89">
        <f>R141-S141</f>
        <v>53</v>
      </c>
      <c r="U141" s="90">
        <v>1336.0</v>
      </c>
      <c r="V141" s="90">
        <v>1375.0</v>
      </c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</row>
    <row r="142">
      <c r="A142" s="26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16</v>
      </c>
      <c r="K142" s="88">
        <f>'MIS report'!L121</f>
        <v>13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44</v>
      </c>
      <c r="R142" s="90"/>
      <c r="S142" s="89"/>
      <c r="T142" s="89"/>
      <c r="U142" s="90"/>
      <c r="V142" s="90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</row>
    <row r="143" ht="15.75" customHeight="1">
      <c r="A143" s="26" t="s">
        <v>73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</row>
    <row r="144">
      <c r="A144" s="38" t="s">
        <v>314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431</v>
      </c>
      <c r="K144" s="56">
        <f>'MIS report'!L114-K146</f>
        <v>430</v>
      </c>
      <c r="L144" s="56">
        <f>'MIS report'!M114-L146</f>
        <v>533</v>
      </c>
      <c r="M144" s="56"/>
      <c r="N144" s="56"/>
      <c r="O144" s="56"/>
      <c r="P144" s="56"/>
      <c r="Q144" s="57">
        <f t="shared" si="5"/>
        <v>1394</v>
      </c>
      <c r="R144" s="57">
        <f>Q144+Q146+Q145</f>
        <v>1448</v>
      </c>
      <c r="S144" s="59">
        <v>1426.0</v>
      </c>
      <c r="T144" s="59">
        <f>R144-S144</f>
        <v>22</v>
      </c>
      <c r="U144" s="57">
        <v>1673.0</v>
      </c>
      <c r="V144" s="57">
        <v>1684.0</v>
      </c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</row>
    <row r="145">
      <c r="A145" s="38" t="s">
        <v>315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10</v>
      </c>
      <c r="L145" s="56">
        <f>'MIS report'!M115</f>
        <v>14</v>
      </c>
      <c r="M145" s="56"/>
      <c r="N145" s="56"/>
      <c r="O145" s="56"/>
      <c r="P145" s="56"/>
      <c r="Q145" s="57">
        <f t="shared" si="5"/>
        <v>36</v>
      </c>
      <c r="R145" s="57"/>
      <c r="S145" s="59"/>
      <c r="T145" s="59"/>
      <c r="U145" s="57"/>
      <c r="V145" s="57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</row>
    <row r="146" ht="15.75" customHeight="1">
      <c r="A146" s="38" t="s">
        <v>75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7">
        <f t="shared" si="5"/>
        <v>18</v>
      </c>
      <c r="R146" s="57"/>
      <c r="S146" s="59"/>
      <c r="T146" s="59"/>
      <c r="U146" s="57"/>
      <c r="V146" s="59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</row>
    <row r="147">
      <c r="A147" s="24" t="s">
        <v>76</v>
      </c>
      <c r="B147" s="93">
        <f t="shared" ref="B147:I147" si="7">SUM(B116:B144)</f>
        <v>0</v>
      </c>
      <c r="C147" s="93">
        <f t="shared" si="7"/>
        <v>0</v>
      </c>
      <c r="D147" s="93">
        <f t="shared" si="7"/>
        <v>0</v>
      </c>
      <c r="E147" s="93">
        <f t="shared" si="7"/>
        <v>0</v>
      </c>
      <c r="F147" s="93">
        <f t="shared" si="7"/>
        <v>0</v>
      </c>
      <c r="G147" s="93">
        <f t="shared" si="7"/>
        <v>0</v>
      </c>
      <c r="H147" s="93">
        <f t="shared" si="7"/>
        <v>0</v>
      </c>
      <c r="I147" s="93">
        <f t="shared" si="7"/>
        <v>0</v>
      </c>
      <c r="J147" s="93">
        <f t="shared" ref="J147:L147" si="8">SUM(J116:J146)</f>
        <v>3667</v>
      </c>
      <c r="K147" s="93">
        <f t="shared" si="8"/>
        <v>3787</v>
      </c>
      <c r="L147" s="93">
        <f t="shared" si="8"/>
        <v>3730</v>
      </c>
      <c r="M147" s="93">
        <f t="shared" ref="M147:P147" si="9">SUM(M116:M144)</f>
        <v>0</v>
      </c>
      <c r="N147" s="93">
        <f t="shared" si="9"/>
        <v>0</v>
      </c>
      <c r="O147" s="93">
        <f t="shared" si="9"/>
        <v>0</v>
      </c>
      <c r="P147" s="93">
        <f t="shared" si="9"/>
        <v>0</v>
      </c>
      <c r="Q147" s="94">
        <f t="shared" si="5"/>
        <v>11184</v>
      </c>
      <c r="R147" s="94">
        <f>SUM(C147:P147)</f>
        <v>11184</v>
      </c>
      <c r="S147" s="95">
        <f>SUM(S116:S146)</f>
        <v>11039</v>
      </c>
      <c r="T147" s="95">
        <f>SUM(T116:T144)</f>
        <v>145</v>
      </c>
      <c r="U147" s="94">
        <v>10883.0</v>
      </c>
      <c r="V147" s="95">
        <v>11096.0</v>
      </c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</row>
    <row r="148" ht="7.5" customHeight="1">
      <c r="A148" s="30"/>
      <c r="B148" s="33"/>
      <c r="C148" s="33"/>
      <c r="D148" s="33"/>
      <c r="E148" s="33"/>
      <c r="F148" s="33"/>
      <c r="G148" s="33"/>
      <c r="H148" s="33"/>
      <c r="I148" s="33"/>
      <c r="J148" s="96"/>
      <c r="K148" s="96"/>
      <c r="L148" s="96"/>
      <c r="M148" s="33"/>
      <c r="N148" s="33"/>
      <c r="O148" s="33"/>
      <c r="P148" s="33"/>
      <c r="Q148" s="39"/>
      <c r="R148" s="39"/>
      <c r="S148" s="39"/>
      <c r="T148" s="39"/>
      <c r="U148" s="39"/>
      <c r="V148" s="39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</row>
    <row r="149">
      <c r="A149" s="38" t="s">
        <v>316</v>
      </c>
      <c r="B149" s="56"/>
      <c r="C149" s="56"/>
      <c r="D149" s="56"/>
      <c r="E149" s="56"/>
      <c r="F149" s="56"/>
      <c r="G149" s="56"/>
      <c r="H149" s="56"/>
      <c r="I149" s="56"/>
      <c r="J149" s="102"/>
      <c r="K149" s="102"/>
      <c r="L149" s="102"/>
      <c r="M149" s="56">
        <f>'MIS report'!N123-M151</f>
        <v>676</v>
      </c>
      <c r="N149" s="56">
        <f>'MIS report'!O123-N151</f>
        <v>653</v>
      </c>
      <c r="O149" s="56">
        <f>'MIS report'!P123-O151</f>
        <v>640</v>
      </c>
      <c r="P149" s="56">
        <f>'MIS report'!Q123-P151</f>
        <v>619</v>
      </c>
      <c r="Q149" s="57">
        <f t="shared" ref="Q149:Q170" si="10">SUM(B149:P149)</f>
        <v>2588</v>
      </c>
      <c r="R149" s="57">
        <f>Q149+Q151+Q150</f>
        <v>2740</v>
      </c>
      <c r="S149" s="59">
        <v>2712.0</v>
      </c>
      <c r="T149" s="59">
        <f>R149-S149</f>
        <v>28</v>
      </c>
      <c r="U149" s="57">
        <v>2694.0</v>
      </c>
      <c r="V149" s="57">
        <v>2651.0</v>
      </c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</row>
    <row r="150">
      <c r="A150" s="38" t="s">
        <v>317</v>
      </c>
      <c r="B150" s="56"/>
      <c r="C150" s="56"/>
      <c r="D150" s="56"/>
      <c r="E150" s="56"/>
      <c r="F150" s="56"/>
      <c r="G150" s="56"/>
      <c r="H150" s="56"/>
      <c r="I150" s="56"/>
      <c r="J150" s="102"/>
      <c r="K150" s="102"/>
      <c r="L150" s="102"/>
      <c r="M150" s="56">
        <f>'MIS report'!N124</f>
        <v>42</v>
      </c>
      <c r="N150" s="56">
        <f>'MIS report'!O124</f>
        <v>38</v>
      </c>
      <c r="O150" s="56">
        <f>'MIS report'!P124</f>
        <v>21</v>
      </c>
      <c r="P150" s="56">
        <f>'MIS report'!Q124</f>
        <v>22</v>
      </c>
      <c r="Q150" s="57">
        <f t="shared" si="10"/>
        <v>123</v>
      </c>
      <c r="R150" s="57"/>
      <c r="S150" s="59"/>
      <c r="T150" s="59"/>
      <c r="U150" s="57"/>
      <c r="V150" s="57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</row>
    <row r="151" ht="15.75" customHeight="1">
      <c r="A151" s="38" t="s">
        <v>84</v>
      </c>
      <c r="B151" s="56"/>
      <c r="C151" s="56"/>
      <c r="D151" s="56"/>
      <c r="E151" s="56"/>
      <c r="F151" s="56"/>
      <c r="G151" s="56"/>
      <c r="H151" s="56"/>
      <c r="I151" s="56"/>
      <c r="J151" s="102"/>
      <c r="K151" s="102"/>
      <c r="L151" s="102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7">
        <f t="shared" si="10"/>
        <v>29</v>
      </c>
      <c r="R151" s="57"/>
      <c r="S151" s="59"/>
      <c r="T151" s="59"/>
      <c r="U151" s="57"/>
      <c r="V151" s="57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</row>
    <row r="152">
      <c r="A152" s="36" t="s">
        <v>318</v>
      </c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>
        <f>'MIS report'!M125-L154</f>
        <v>0</v>
      </c>
      <c r="M152" s="33">
        <f>'MIS report'!N125-M154</f>
        <v>678</v>
      </c>
      <c r="N152" s="33">
        <f>'MIS report'!O125-N154</f>
        <v>642</v>
      </c>
      <c r="O152" s="33">
        <f>'MIS report'!P125-O154</f>
        <v>607</v>
      </c>
      <c r="P152" s="33">
        <f>'MIS report'!Q125-P154</f>
        <v>556</v>
      </c>
      <c r="Q152" s="39">
        <f t="shared" si="10"/>
        <v>2483</v>
      </c>
      <c r="R152" s="57">
        <f>Q152+Q154+Q153</f>
        <v>2621</v>
      </c>
      <c r="S152" s="43">
        <v>2726.0</v>
      </c>
      <c r="T152" s="43">
        <f>R152-S152</f>
        <v>-105</v>
      </c>
      <c r="U152" s="90">
        <v>2656.0</v>
      </c>
      <c r="V152" s="39">
        <v>2582.0</v>
      </c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</row>
    <row r="153">
      <c r="A153" s="36" t="s">
        <v>319</v>
      </c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>
        <f>'MIS report'!N126</f>
        <v>35</v>
      </c>
      <c r="N153" s="33">
        <f>'MIS report'!O126</f>
        <v>30</v>
      </c>
      <c r="O153" s="33">
        <f>'MIS report'!P126</f>
        <v>27</v>
      </c>
      <c r="P153" s="33">
        <f>'MIS report'!Q126</f>
        <v>15</v>
      </c>
      <c r="Q153" s="39">
        <f t="shared" si="10"/>
        <v>107</v>
      </c>
      <c r="R153" s="90"/>
      <c r="S153" s="43"/>
      <c r="T153" s="43"/>
      <c r="U153" s="90"/>
      <c r="V153" s="39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</row>
    <row r="154" ht="15.75" customHeight="1">
      <c r="A154" s="36" t="s">
        <v>88</v>
      </c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>
        <f>'Self Contained'!M33</f>
        <v>3</v>
      </c>
      <c r="N154" s="33">
        <f>'Self Contained'!N33</f>
        <v>9</v>
      </c>
      <c r="O154" s="33">
        <f>'Self Contained'!O33</f>
        <v>9</v>
      </c>
      <c r="P154" s="33">
        <f>'Self Contained'!P33</f>
        <v>10</v>
      </c>
      <c r="Q154" s="39">
        <f t="shared" si="10"/>
        <v>31</v>
      </c>
      <c r="R154" s="39"/>
      <c r="S154" s="43"/>
      <c r="T154" s="43"/>
      <c r="U154" s="39"/>
      <c r="V154" s="39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</row>
    <row r="155">
      <c r="A155" s="38" t="s">
        <v>320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885</v>
      </c>
      <c r="N155" s="56">
        <f>'MIS report'!O127-N157</f>
        <v>849</v>
      </c>
      <c r="O155" s="56">
        <f>'MIS report'!P127-O157</f>
        <v>778</v>
      </c>
      <c r="P155" s="56">
        <f>'MIS report'!Q127-P157</f>
        <v>691</v>
      </c>
      <c r="Q155" s="57">
        <f t="shared" si="10"/>
        <v>3203</v>
      </c>
      <c r="R155" s="57">
        <f>Q155+Q157+Q156</f>
        <v>3333</v>
      </c>
      <c r="S155" s="59">
        <v>3374.0</v>
      </c>
      <c r="T155" s="59">
        <f>R155-S155</f>
        <v>-41</v>
      </c>
      <c r="U155" s="57">
        <v>3170.0</v>
      </c>
      <c r="V155" s="57">
        <v>3143.0</v>
      </c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</row>
    <row r="156">
      <c r="A156" s="38" t="s">
        <v>321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45</v>
      </c>
      <c r="N156" s="56">
        <f>'MIS report'!O128</f>
        <v>27</v>
      </c>
      <c r="O156" s="56">
        <f>'MIS report'!P128</f>
        <v>19</v>
      </c>
      <c r="P156" s="56">
        <f>'MIS report'!Q128</f>
        <v>11</v>
      </c>
      <c r="Q156" s="57">
        <f t="shared" si="10"/>
        <v>102</v>
      </c>
      <c r="R156" s="57"/>
      <c r="S156" s="103"/>
      <c r="T156" s="59"/>
      <c r="U156" s="57"/>
      <c r="V156" s="57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</row>
    <row r="157" ht="15.75" customHeight="1">
      <c r="A157" s="38" t="s">
        <v>89</v>
      </c>
      <c r="B157" s="56"/>
      <c r="C157" s="56"/>
      <c r="D157" s="56"/>
      <c r="E157" s="56"/>
      <c r="F157" s="56"/>
      <c r="G157" s="56"/>
      <c r="H157" s="104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7">
        <f t="shared" si="10"/>
        <v>28</v>
      </c>
      <c r="R157" s="57"/>
      <c r="S157" s="103"/>
      <c r="T157" s="59"/>
      <c r="U157" s="57"/>
      <c r="V157" s="57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</row>
    <row r="158">
      <c r="A158" s="36" t="s">
        <v>322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>
        <f>'MIS report'!N129-M160</f>
        <v>658</v>
      </c>
      <c r="N158" s="33">
        <f>'MIS report'!O129-N160</f>
        <v>594</v>
      </c>
      <c r="O158" s="33">
        <f>'MIS report'!P129-O160</f>
        <v>591</v>
      </c>
      <c r="P158" s="33">
        <f>'MIS report'!Q129-P160</f>
        <v>566</v>
      </c>
      <c r="Q158" s="39">
        <f t="shared" si="10"/>
        <v>2409</v>
      </c>
      <c r="R158" s="57">
        <f>Q158+Q160+Q159</f>
        <v>2603</v>
      </c>
      <c r="S158" s="43">
        <v>2615.0</v>
      </c>
      <c r="T158" s="43">
        <f>R158-S158</f>
        <v>-12</v>
      </c>
      <c r="U158" s="90">
        <v>2607.0</v>
      </c>
      <c r="V158" s="39">
        <v>2558.0</v>
      </c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</row>
    <row r="159">
      <c r="A159" s="36" t="s">
        <v>323</v>
      </c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>
        <f>'MIS report'!N130</f>
        <v>58</v>
      </c>
      <c r="N159" s="33">
        <f>'MIS report'!O130</f>
        <v>42</v>
      </c>
      <c r="O159" s="33">
        <f>'MIS report'!P130</f>
        <v>36</v>
      </c>
      <c r="P159" s="33">
        <f>'MIS report'!Q130</f>
        <v>25</v>
      </c>
      <c r="Q159" s="39">
        <f t="shared" si="10"/>
        <v>161</v>
      </c>
      <c r="R159" s="90"/>
      <c r="S159" s="105"/>
      <c r="T159" s="43"/>
      <c r="U159" s="90"/>
      <c r="V159" s="39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</row>
    <row r="160" ht="15.75" customHeight="1">
      <c r="A160" s="36" t="s">
        <v>94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>
        <f>'Self Contained'!M35</f>
        <v>10</v>
      </c>
      <c r="N160" s="33">
        <f>'Self Contained'!N35</f>
        <v>3</v>
      </c>
      <c r="O160" s="33">
        <f>'Self Contained'!O35</f>
        <v>12</v>
      </c>
      <c r="P160" s="33">
        <f>'Self Contained'!P35</f>
        <v>8</v>
      </c>
      <c r="Q160" s="39">
        <f t="shared" si="10"/>
        <v>33</v>
      </c>
      <c r="R160" s="39"/>
      <c r="S160" s="105"/>
      <c r="T160" s="43"/>
      <c r="U160" s="39"/>
      <c r="V160" s="39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</row>
    <row r="161">
      <c r="A161" s="38" t="s">
        <v>324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686</v>
      </c>
      <c r="N161" s="56">
        <f>'MIS report'!O131-N163</f>
        <v>664</v>
      </c>
      <c r="O161" s="56">
        <f>'MIS report'!P131-O163</f>
        <v>607</v>
      </c>
      <c r="P161" s="56">
        <f>'MIS report'!Q131-P163</f>
        <v>628</v>
      </c>
      <c r="Q161" s="57">
        <f t="shared" si="10"/>
        <v>2585</v>
      </c>
      <c r="R161" s="57">
        <f>Q161+Q163+Q162</f>
        <v>2728</v>
      </c>
      <c r="S161" s="59">
        <v>2732.0</v>
      </c>
      <c r="T161" s="59">
        <f>R161-S161</f>
        <v>-4</v>
      </c>
      <c r="U161" s="57">
        <v>2686.0</v>
      </c>
      <c r="V161" s="57">
        <v>2648.0</v>
      </c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</row>
    <row r="162">
      <c r="A162" s="38" t="s">
        <v>325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55</v>
      </c>
      <c r="N162" s="56">
        <f>'MIS report'!O132</f>
        <v>21</v>
      </c>
      <c r="O162" s="56">
        <f>'MIS report'!P132</f>
        <v>30</v>
      </c>
      <c r="P162" s="56">
        <f>'MIS report'!Q132</f>
        <v>19</v>
      </c>
      <c r="Q162" s="57">
        <f t="shared" si="10"/>
        <v>125</v>
      </c>
      <c r="R162" s="57"/>
      <c r="S162" s="59"/>
      <c r="T162" s="59"/>
      <c r="U162" s="57"/>
      <c r="V162" s="57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</row>
    <row r="163" ht="15.75" customHeight="1">
      <c r="A163" s="38" t="s">
        <v>95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7">
        <f t="shared" si="10"/>
        <v>18</v>
      </c>
      <c r="R163" s="57"/>
      <c r="S163" s="59"/>
      <c r="T163" s="59"/>
      <c r="U163" s="57"/>
      <c r="V163" s="57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</row>
    <row r="164">
      <c r="A164" s="36" t="s">
        <v>219</v>
      </c>
      <c r="B164" s="33"/>
      <c r="C164" s="33"/>
      <c r="D164" s="33"/>
      <c r="E164" s="33"/>
      <c r="F164" s="33"/>
      <c r="G164" s="33"/>
      <c r="H164" s="33"/>
      <c r="I164" s="33"/>
      <c r="J164" s="33">
        <f>'MIS report'!K133</f>
        <v>1</v>
      </c>
      <c r="K164" s="33">
        <f>'MIS report'!L133</f>
        <v>9</v>
      </c>
      <c r="L164" s="33">
        <f>'MIS report'!M133</f>
        <v>24</v>
      </c>
      <c r="M164" s="33">
        <f>'MIS report'!N133</f>
        <v>27</v>
      </c>
      <c r="N164" s="33">
        <f>'MIS report'!O133</f>
        <v>20</v>
      </c>
      <c r="O164" s="33">
        <f>'MIS report'!P133</f>
        <v>13</v>
      </c>
      <c r="P164" s="33">
        <f>'MIS report'!Q133</f>
        <v>4</v>
      </c>
      <c r="Q164" s="39">
        <f t="shared" si="10"/>
        <v>98</v>
      </c>
      <c r="R164" s="57">
        <f>Q164+Q165</f>
        <v>109</v>
      </c>
      <c r="S164" s="43">
        <v>118.0</v>
      </c>
      <c r="T164" s="43">
        <f>R164-S164</f>
        <v>-9</v>
      </c>
      <c r="U164" s="39">
        <v>51.0</v>
      </c>
      <c r="V164" s="39">
        <v>143.0</v>
      </c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</row>
    <row r="165">
      <c r="A165" s="36" t="s">
        <v>220</v>
      </c>
      <c r="B165" s="33"/>
      <c r="C165" s="33"/>
      <c r="D165" s="33"/>
      <c r="E165" s="33"/>
      <c r="F165" s="33"/>
      <c r="G165" s="33"/>
      <c r="H165" s="33"/>
      <c r="I165" s="33"/>
      <c r="J165" s="33">
        <f>'MIS report'!K134</f>
        <v>0</v>
      </c>
      <c r="K165" s="33">
        <f>'MIS report'!L134</f>
        <v>1</v>
      </c>
      <c r="L165" s="33">
        <f>'MIS report'!M134</f>
        <v>1</v>
      </c>
      <c r="M165" s="33">
        <f>'MIS report'!N134</f>
        <v>6</v>
      </c>
      <c r="N165" s="33">
        <f>'MIS report'!O134</f>
        <v>2</v>
      </c>
      <c r="O165" s="33">
        <f>'MIS report'!P134</f>
        <v>1</v>
      </c>
      <c r="P165" s="33">
        <f>'MIS report'!Q134</f>
        <v>0</v>
      </c>
      <c r="Q165" s="39">
        <f t="shared" si="10"/>
        <v>11</v>
      </c>
      <c r="R165" s="39"/>
      <c r="S165" s="43"/>
      <c r="T165" s="43"/>
      <c r="U165" s="39"/>
      <c r="V165" s="39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</row>
    <row r="166">
      <c r="A166" s="38" t="s">
        <v>221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3</v>
      </c>
      <c r="L166" s="56">
        <f>'MIS report'!M135</f>
        <v>0</v>
      </c>
      <c r="M166" s="56">
        <f>'MIS report'!N135</f>
        <v>5</v>
      </c>
      <c r="N166" s="56">
        <f>'MIS report'!O135</f>
        <v>2</v>
      </c>
      <c r="O166" s="56">
        <f>'MIS report'!P135</f>
        <v>1</v>
      </c>
      <c r="P166" s="56">
        <f>'MIS report'!Q135</f>
        <v>0</v>
      </c>
      <c r="Q166" s="57">
        <f t="shared" si="10"/>
        <v>11</v>
      </c>
      <c r="R166" s="57">
        <f>Q166+Q167</f>
        <v>14</v>
      </c>
      <c r="S166" s="59">
        <v>5.0</v>
      </c>
      <c r="T166" s="59">
        <f>R166-S166</f>
        <v>9</v>
      </c>
      <c r="U166" s="57">
        <v>0.0</v>
      </c>
      <c r="V166" s="57">
        <v>8.0</v>
      </c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</row>
    <row r="167">
      <c r="A167" s="38" t="s">
        <v>222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1</v>
      </c>
      <c r="L167" s="56">
        <f>'MIS report'!M136</f>
        <v>0</v>
      </c>
      <c r="M167" s="56">
        <f>'MIS report'!N136</f>
        <v>2</v>
      </c>
      <c r="N167" s="56">
        <f>'MIS report'!O136</f>
        <v>0</v>
      </c>
      <c r="O167" s="56">
        <f>'MIS report'!P136</f>
        <v>0</v>
      </c>
      <c r="P167" s="56">
        <f>'MIS report'!Q136</f>
        <v>0</v>
      </c>
      <c r="Q167" s="57">
        <f t="shared" si="10"/>
        <v>3</v>
      </c>
      <c r="R167" s="57"/>
      <c r="S167" s="59"/>
      <c r="T167" s="59"/>
      <c r="U167" s="57"/>
      <c r="V167" s="57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</row>
    <row r="168" ht="15.75" customHeight="1">
      <c r="A168" s="26" t="s">
        <v>223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2</v>
      </c>
      <c r="N168" s="88">
        <f>'MIS report'!O137</f>
        <v>1</v>
      </c>
      <c r="O168" s="88">
        <f>'MIS report'!P137</f>
        <v>0</v>
      </c>
      <c r="P168" s="88">
        <f>'MIS report'!Q137</f>
        <v>0</v>
      </c>
      <c r="Q168" s="90">
        <f t="shared" si="10"/>
        <v>3</v>
      </c>
      <c r="R168" s="90">
        <f>Q168</f>
        <v>3</v>
      </c>
      <c r="S168" s="89">
        <v>11.0</v>
      </c>
      <c r="T168" s="89"/>
      <c r="U168" s="57">
        <v>2.0</v>
      </c>
      <c r="V168" s="57">
        <v>9.0</v>
      </c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</row>
    <row r="169">
      <c r="A169" s="26" t="s">
        <v>326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>
        <f>'MIS report'!N138</f>
        <v>10</v>
      </c>
      <c r="N169" s="88">
        <f>'MIS report'!O138</f>
        <v>26</v>
      </c>
      <c r="O169" s="88">
        <f>'MIS report'!P138</f>
        <v>79</v>
      </c>
      <c r="P169" s="88">
        <f>'MIS report'!Q138</f>
        <v>137</v>
      </c>
      <c r="Q169" s="90">
        <f t="shared" si="10"/>
        <v>252</v>
      </c>
      <c r="R169" s="57">
        <f>Q169+Q170</f>
        <v>296</v>
      </c>
      <c r="S169" s="89">
        <v>341.0</v>
      </c>
      <c r="T169" s="89">
        <f>R169-S169</f>
        <v>-45</v>
      </c>
      <c r="U169" s="90">
        <v>312.0</v>
      </c>
      <c r="V169" s="90">
        <v>162.0</v>
      </c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</row>
    <row r="170">
      <c r="A170" s="106" t="s">
        <v>327</v>
      </c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8"/>
      <c r="M170" s="88">
        <f>'MIS report'!N139</f>
        <v>11</v>
      </c>
      <c r="N170" s="88">
        <f>'MIS report'!O139</f>
        <v>9</v>
      </c>
      <c r="O170" s="88">
        <f>'MIS report'!P139</f>
        <v>12</v>
      </c>
      <c r="P170" s="88">
        <f>'MIS report'!Q139</f>
        <v>12</v>
      </c>
      <c r="Q170" s="90">
        <f t="shared" si="10"/>
        <v>44</v>
      </c>
      <c r="R170" s="90"/>
      <c r="S170" s="89"/>
      <c r="T170" s="89"/>
      <c r="U170" s="107"/>
      <c r="V170" s="90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</row>
    <row r="171">
      <c r="A171" s="108" t="s">
        <v>328</v>
      </c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>
        <f>'MIS report'!N140</f>
        <v>87</v>
      </c>
      <c r="N171" s="56">
        <f>'MIS report'!O140</f>
        <v>116</v>
      </c>
      <c r="O171" s="56">
        <f>'MIS report'!P140</f>
        <v>0</v>
      </c>
      <c r="P171" s="56">
        <f>'MIS report'!Q140</f>
        <v>0</v>
      </c>
      <c r="Q171" s="56">
        <f>'MIS report'!R140</f>
        <v>203</v>
      </c>
      <c r="R171" s="57">
        <f>Q171+Q172</f>
        <v>213</v>
      </c>
      <c r="S171" s="59">
        <v>219.0</v>
      </c>
      <c r="T171" s="59">
        <f>R171-S171</f>
        <v>-6</v>
      </c>
      <c r="U171" s="109">
        <v>112.0</v>
      </c>
      <c r="V171" s="90">
        <v>106.0</v>
      </c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</row>
    <row r="172">
      <c r="A172" s="108" t="s">
        <v>228</v>
      </c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>
        <f>'MIS report'!N141</f>
        <v>7</v>
      </c>
      <c r="N172" s="56">
        <f>'MIS report'!O141</f>
        <v>3</v>
      </c>
      <c r="O172" s="56">
        <f>'MIS report'!P141</f>
        <v>0</v>
      </c>
      <c r="P172" s="56">
        <f>'MIS report'!Q141</f>
        <v>0</v>
      </c>
      <c r="Q172" s="56">
        <f>'MIS report'!R141</f>
        <v>10</v>
      </c>
      <c r="R172" s="57"/>
      <c r="S172" s="59"/>
      <c r="T172" s="59"/>
      <c r="U172" s="109"/>
      <c r="V172" s="90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</row>
    <row r="173">
      <c r="A173" s="62" t="s">
        <v>97</v>
      </c>
      <c r="B173" s="93">
        <f t="shared" ref="B173:I173" si="11">SUM(B149:B169)</f>
        <v>0</v>
      </c>
      <c r="C173" s="93">
        <f t="shared" si="11"/>
        <v>0</v>
      </c>
      <c r="D173" s="93">
        <f t="shared" si="11"/>
        <v>0</v>
      </c>
      <c r="E173" s="93">
        <f t="shared" si="11"/>
        <v>0</v>
      </c>
      <c r="F173" s="93">
        <f t="shared" si="11"/>
        <v>0</v>
      </c>
      <c r="G173" s="93">
        <f t="shared" si="11"/>
        <v>0</v>
      </c>
      <c r="H173" s="93">
        <f t="shared" si="11"/>
        <v>0</v>
      </c>
      <c r="I173" s="93">
        <f t="shared" si="11"/>
        <v>0</v>
      </c>
      <c r="J173" s="93">
        <f t="shared" ref="J173:P173" si="12">SUM(J149:J172)</f>
        <v>1</v>
      </c>
      <c r="K173" s="93">
        <f t="shared" si="12"/>
        <v>14</v>
      </c>
      <c r="L173" s="93">
        <f t="shared" si="12"/>
        <v>25</v>
      </c>
      <c r="M173" s="93">
        <f t="shared" si="12"/>
        <v>4012</v>
      </c>
      <c r="N173" s="93">
        <f t="shared" si="12"/>
        <v>3772</v>
      </c>
      <c r="O173" s="93">
        <f t="shared" si="12"/>
        <v>3496</v>
      </c>
      <c r="P173" s="93">
        <f t="shared" si="12"/>
        <v>3340</v>
      </c>
      <c r="Q173" s="95">
        <f>SUM(B173:P173)</f>
        <v>14660</v>
      </c>
      <c r="R173" s="95">
        <f t="shared" ref="R173:S173" si="13">SUM(R149:R171)</f>
        <v>14660</v>
      </c>
      <c r="S173" s="95">
        <f t="shared" si="13"/>
        <v>14853</v>
      </c>
      <c r="T173" s="95">
        <f>R173-S173</f>
        <v>-193</v>
      </c>
      <c r="U173" s="94">
        <f>SUM(U149:U171)</f>
        <v>14290</v>
      </c>
      <c r="V173" s="95">
        <v>14010.0</v>
      </c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</row>
    <row r="174" ht="7.5" customHeight="1">
      <c r="A174" s="6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9"/>
      <c r="R174" s="39"/>
      <c r="S174" s="39"/>
      <c r="T174" s="39"/>
      <c r="U174" s="39"/>
      <c r="V174" s="39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</row>
    <row r="175">
      <c r="A175" s="30" t="s">
        <v>105</v>
      </c>
      <c r="B175" s="96">
        <f t="shared" ref="B175:P175" si="14">B114+B147+B173</f>
        <v>314</v>
      </c>
      <c r="C175" s="96">
        <f t="shared" si="14"/>
        <v>773</v>
      </c>
      <c r="D175" s="96">
        <f t="shared" si="14"/>
        <v>3464</v>
      </c>
      <c r="E175" s="96">
        <f t="shared" si="14"/>
        <v>3628</v>
      </c>
      <c r="F175" s="96">
        <f t="shared" si="14"/>
        <v>3645</v>
      </c>
      <c r="G175" s="96">
        <f t="shared" si="14"/>
        <v>3774</v>
      </c>
      <c r="H175" s="96">
        <f t="shared" si="14"/>
        <v>3813</v>
      </c>
      <c r="I175" s="96">
        <f t="shared" si="14"/>
        <v>3792</v>
      </c>
      <c r="J175" s="96">
        <f t="shared" si="14"/>
        <v>3668</v>
      </c>
      <c r="K175" s="96">
        <f t="shared" si="14"/>
        <v>3801</v>
      </c>
      <c r="L175" s="96">
        <f t="shared" si="14"/>
        <v>3755</v>
      </c>
      <c r="M175" s="96">
        <f t="shared" si="14"/>
        <v>4012</v>
      </c>
      <c r="N175" s="96">
        <f t="shared" si="14"/>
        <v>3772</v>
      </c>
      <c r="O175" s="96">
        <f t="shared" si="14"/>
        <v>3496</v>
      </c>
      <c r="P175" s="96">
        <f t="shared" si="14"/>
        <v>3340</v>
      </c>
      <c r="Q175" s="39">
        <f t="shared" ref="Q175:R175" si="15">(Q114+Q147+Q173)</f>
        <v>49047</v>
      </c>
      <c r="R175" s="39">
        <f t="shared" si="15"/>
        <v>49047</v>
      </c>
      <c r="S175" s="39">
        <f t="shared" ref="S175:V175" si="16">S114+S147+S173</f>
        <v>48663</v>
      </c>
      <c r="T175" s="39">
        <f t="shared" si="16"/>
        <v>384</v>
      </c>
      <c r="U175" s="39">
        <f t="shared" si="16"/>
        <v>47108</v>
      </c>
      <c r="V175" s="39">
        <f t="shared" si="16"/>
        <v>48009</v>
      </c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</row>
    <row r="176" ht="14.25" customHeight="1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</row>
    <row r="177" ht="14.25" customHeight="1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</row>
    <row r="178" ht="14.25" customHeight="1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</row>
    <row r="179" ht="14.25" customHeight="1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</row>
    <row r="180" ht="14.25" customHeight="1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</row>
    <row r="181" ht="14.25" customHeight="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</row>
    <row r="182" ht="14.25" customHeight="1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</row>
    <row r="183" ht="14.25" customHeight="1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</row>
    <row r="184" ht="14.25" customHeight="1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</row>
    <row r="185" ht="14.25" customHeight="1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</row>
    <row r="186" ht="14.25" customHeight="1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</row>
    <row r="187" ht="14.25" customHeight="1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</row>
    <row r="188" ht="14.25" customHeight="1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</row>
    <row r="189" ht="14.25" customHeight="1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</row>
    <row r="190" ht="14.25" customHeight="1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</row>
    <row r="191" ht="14.25" customHeight="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</row>
    <row r="192" ht="14.25" customHeight="1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</row>
    <row r="193" ht="14.25" customHeight="1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</row>
    <row r="194" ht="14.25" customHeight="1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</row>
    <row r="195" ht="14.25" customHeight="1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</row>
    <row r="196" ht="14.25" customHeight="1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</row>
    <row r="197" ht="14.25" customHeight="1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</row>
    <row r="198" ht="14.25" customHeight="1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</row>
    <row r="199" ht="14.25" customHeight="1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</row>
    <row r="200" ht="14.25" customHeight="1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</row>
    <row r="201" ht="14.25" customHeight="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</row>
    <row r="202" ht="14.25" customHeight="1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</row>
    <row r="203" ht="14.25" customHeight="1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</row>
    <row r="204" ht="14.25" customHeight="1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</row>
    <row r="205" ht="14.25" customHeight="1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</row>
    <row r="206" ht="14.25" customHeight="1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</row>
    <row r="207" ht="14.25" customHeight="1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</row>
    <row r="208" ht="14.25" customHeight="1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</row>
    <row r="209" ht="14.25" customHeight="1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</row>
    <row r="210" ht="14.25" customHeight="1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</row>
    <row r="211" ht="14.25" customHeight="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</row>
    <row r="212" ht="14.25" customHeight="1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</row>
    <row r="213" ht="14.25" customHeight="1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</row>
    <row r="214" ht="14.25" customHeight="1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</row>
    <row r="215" ht="14.25" customHeight="1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</row>
    <row r="216" ht="14.25" customHeight="1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</row>
    <row r="217" ht="14.25" customHeight="1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</row>
    <row r="218" ht="14.25" customHeight="1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</row>
    <row r="219" ht="14.25" customHeight="1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</row>
    <row r="220" ht="14.25" customHeight="1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</row>
    <row r="221" ht="14.25" customHeight="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</row>
    <row r="222" ht="14.25" customHeight="1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</row>
    <row r="223" ht="14.25" customHeight="1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</row>
    <row r="224" ht="14.25" customHeight="1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</row>
    <row r="225" ht="14.25" customHeight="1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</row>
    <row r="226" ht="14.25" customHeight="1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</row>
    <row r="227" ht="14.25" customHeight="1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</row>
    <row r="228" ht="14.25" customHeight="1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</row>
    <row r="229" ht="14.25" customHeight="1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</row>
    <row r="230" ht="14.25" customHeight="1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</row>
    <row r="231" ht="14.25" customHeight="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</row>
    <row r="232" ht="14.25" customHeight="1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</row>
    <row r="233" ht="14.25" customHeight="1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</row>
    <row r="234" ht="14.25" customHeight="1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</row>
    <row r="235" ht="14.25" customHeight="1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</row>
    <row r="236" ht="14.25" customHeight="1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</row>
    <row r="237" ht="14.25" customHeight="1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</row>
    <row r="238" ht="14.25" customHeight="1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</row>
    <row r="239" ht="14.25" customHeight="1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</row>
    <row r="240" ht="14.25" customHeight="1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</row>
    <row r="241" ht="14.25" customHeight="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</row>
    <row r="242" ht="14.25" customHeight="1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</row>
    <row r="243" ht="14.25" customHeight="1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</row>
    <row r="244" ht="14.25" customHeight="1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</row>
    <row r="245" ht="14.25" customHeight="1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</row>
    <row r="246" ht="14.25" customHeight="1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</row>
    <row r="247" ht="14.25" customHeight="1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</row>
    <row r="248" ht="14.25" customHeight="1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</row>
    <row r="249" ht="14.25" customHeight="1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</row>
    <row r="250" ht="14.25" customHeight="1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</row>
    <row r="251" ht="14.25" customHeight="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</row>
    <row r="252" ht="14.25" customHeight="1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</row>
    <row r="253" ht="14.25" customHeight="1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</row>
    <row r="254" ht="14.25" customHeight="1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</row>
    <row r="255" ht="14.25" customHeight="1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</row>
    <row r="256" ht="14.25" customHeight="1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</row>
    <row r="257" ht="14.25" customHeight="1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</row>
    <row r="258" ht="14.25" customHeight="1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</row>
    <row r="259" ht="14.25" customHeight="1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</row>
    <row r="260" ht="14.25" customHeight="1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</row>
    <row r="261" ht="14.25" customHeight="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</row>
    <row r="262" ht="14.25" customHeight="1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</row>
    <row r="263" ht="14.25" customHeight="1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</row>
    <row r="264" ht="14.25" customHeight="1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</row>
    <row r="265" ht="14.25" customHeight="1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</row>
    <row r="266" ht="14.25" customHeight="1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</row>
    <row r="267" ht="14.25" customHeight="1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</row>
    <row r="268" ht="14.25" customHeight="1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</row>
    <row r="269" ht="14.25" customHeight="1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</row>
    <row r="270" ht="14.25" customHeight="1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</row>
    <row r="271" ht="14.25" customHeight="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</row>
    <row r="272" ht="14.25" customHeight="1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</row>
    <row r="273" ht="14.25" customHeight="1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</row>
    <row r="274" ht="14.25" customHeight="1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</row>
    <row r="275" ht="14.25" customHeight="1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</row>
    <row r="276" ht="14.25" customHeight="1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</row>
    <row r="277" ht="14.25" customHeight="1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</row>
    <row r="278" ht="14.25" customHeight="1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</row>
    <row r="279" ht="14.25" customHeight="1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</row>
    <row r="280" ht="14.25" customHeight="1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</row>
    <row r="281" ht="14.25" customHeight="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</row>
    <row r="282" ht="14.25" customHeight="1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</row>
    <row r="283" ht="14.25" customHeight="1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</row>
    <row r="284" ht="14.25" customHeight="1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</row>
    <row r="285" ht="14.25" customHeight="1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</row>
    <row r="286" ht="14.25" customHeight="1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</row>
    <row r="287" ht="14.25" customHeight="1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</row>
    <row r="288" ht="14.25" customHeight="1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</row>
    <row r="289" ht="14.25" customHeight="1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</row>
    <row r="290" ht="14.25" customHeight="1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</row>
    <row r="291" ht="14.25" customHeight="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</row>
    <row r="292" ht="14.25" customHeight="1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</row>
    <row r="293" ht="14.25" customHeight="1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</row>
    <row r="294" ht="14.25" customHeight="1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</row>
    <row r="295" ht="14.25" customHeight="1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</row>
    <row r="296" ht="14.25" customHeight="1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</row>
    <row r="297" ht="14.25" customHeight="1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</row>
    <row r="298" ht="14.25" customHeight="1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</row>
    <row r="299" ht="14.25" customHeight="1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</row>
    <row r="300" ht="14.25" customHeight="1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</row>
    <row r="301" ht="14.25" customHeight="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</row>
    <row r="302" ht="14.25" customHeight="1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</row>
    <row r="303" ht="14.25" customHeight="1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</row>
    <row r="304" ht="14.25" customHeight="1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</row>
    <row r="305" ht="14.25" customHeight="1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</row>
    <row r="306" ht="14.25" customHeight="1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</row>
    <row r="307" ht="14.25" customHeight="1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</row>
    <row r="308" ht="14.25" customHeight="1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</row>
    <row r="309" ht="14.25" customHeight="1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</row>
    <row r="310" ht="14.25" customHeight="1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</row>
    <row r="311" ht="14.25" customHeight="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</row>
    <row r="312" ht="14.25" customHeight="1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</row>
    <row r="313" ht="14.25" customHeight="1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</row>
    <row r="314" ht="14.25" customHeight="1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</row>
    <row r="315" ht="14.25" customHeight="1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</row>
    <row r="316" ht="14.25" customHeight="1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</row>
    <row r="317" ht="14.25" customHeight="1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</row>
    <row r="318" ht="14.25" customHeight="1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</row>
    <row r="319" ht="14.25" customHeight="1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</row>
    <row r="320" ht="14.25" customHeight="1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</row>
    <row r="321" ht="14.25" customHeight="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</row>
    <row r="322" ht="14.25" customHeight="1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</row>
    <row r="323" ht="14.25" customHeight="1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</row>
    <row r="324" ht="14.25" customHeight="1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</row>
    <row r="325" ht="14.25" customHeight="1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</row>
    <row r="326" ht="14.25" customHeight="1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</row>
    <row r="327" ht="14.25" customHeight="1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</row>
    <row r="328" ht="14.25" customHeight="1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</row>
    <row r="329" ht="14.25" customHeight="1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</row>
    <row r="330" ht="14.25" customHeight="1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</row>
    <row r="331" ht="14.25" customHeight="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</row>
    <row r="332" ht="14.25" customHeight="1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</row>
    <row r="333" ht="14.25" customHeight="1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</row>
    <row r="334" ht="14.25" customHeight="1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</row>
    <row r="335" ht="14.25" customHeight="1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</row>
    <row r="336" ht="14.25" customHeight="1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</row>
    <row r="337" ht="14.25" customHeight="1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</row>
    <row r="338" ht="14.25" customHeight="1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</row>
    <row r="339" ht="14.25" customHeight="1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</row>
    <row r="340" ht="14.25" customHeight="1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</row>
    <row r="341" ht="14.25" customHeight="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</row>
    <row r="342" ht="14.25" customHeight="1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</row>
    <row r="343" ht="14.25" customHeight="1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</row>
    <row r="344" ht="14.25" customHeight="1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</row>
    <row r="345" ht="14.25" customHeight="1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</row>
    <row r="346" ht="14.25" customHeight="1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</row>
    <row r="347" ht="14.25" customHeight="1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</row>
    <row r="348" ht="14.25" customHeight="1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</row>
    <row r="349" ht="14.25" customHeight="1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</row>
    <row r="350" ht="14.25" customHeight="1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</row>
    <row r="351" ht="14.25" customHeight="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</row>
    <row r="352" ht="14.25" customHeight="1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</row>
    <row r="353" ht="14.25" customHeight="1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</row>
    <row r="354" ht="14.25" customHeight="1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</row>
    <row r="355" ht="14.25" customHeight="1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</row>
    <row r="356" ht="14.25" customHeight="1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</row>
    <row r="357" ht="14.25" customHeight="1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</row>
    <row r="358" ht="14.25" customHeight="1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</row>
    <row r="359" ht="14.25" customHeight="1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</row>
    <row r="360" ht="14.25" customHeight="1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</row>
    <row r="361" ht="14.25" customHeight="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</row>
    <row r="362" ht="14.25" customHeight="1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</row>
    <row r="363" ht="14.25" customHeight="1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</row>
    <row r="364" ht="14.25" customHeight="1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</row>
    <row r="365" ht="14.25" customHeight="1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</row>
    <row r="366" ht="14.25" customHeight="1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</row>
    <row r="367" ht="14.25" customHeight="1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</row>
    <row r="368" ht="14.25" customHeight="1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</row>
    <row r="369" ht="14.25" customHeight="1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</row>
    <row r="370" ht="14.25" customHeight="1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</row>
    <row r="371" ht="14.25" customHeight="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</row>
    <row r="372" ht="14.25" customHeight="1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</row>
    <row r="373" ht="14.25" customHeight="1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</row>
    <row r="374" ht="14.25" customHeight="1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</row>
    <row r="375" ht="14.25" customHeight="1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</row>
    <row r="376" ht="14.25" customHeight="1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</row>
    <row r="377" ht="14.25" customHeight="1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</row>
    <row r="378" ht="14.25" customHeight="1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</row>
    <row r="379" ht="14.25" customHeight="1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</row>
    <row r="380" ht="14.25" customHeight="1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</row>
    <row r="381" ht="14.25" customHeight="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</row>
    <row r="382" ht="14.25" customHeight="1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</row>
    <row r="383" ht="14.25" customHeight="1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</row>
    <row r="384" ht="14.25" customHeight="1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</row>
    <row r="385" ht="14.25" customHeight="1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</row>
    <row r="386" ht="14.25" customHeight="1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</row>
    <row r="387" ht="14.25" customHeight="1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</row>
    <row r="388" ht="14.25" customHeight="1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</row>
    <row r="389" ht="14.25" customHeight="1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</row>
    <row r="390" ht="14.25" customHeight="1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</row>
    <row r="391" ht="14.25" customHeight="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</row>
    <row r="392" ht="14.25" customHeight="1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</row>
    <row r="393" ht="14.25" customHeight="1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</row>
    <row r="394" ht="14.25" customHeight="1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</row>
    <row r="395" ht="14.25" customHeight="1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</row>
    <row r="396" ht="14.25" customHeight="1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</row>
    <row r="397" ht="14.25" customHeight="1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</row>
    <row r="398" ht="14.25" customHeight="1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</row>
    <row r="399" ht="14.25" customHeight="1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</row>
    <row r="400" ht="14.25" customHeight="1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</row>
    <row r="401" ht="14.25" customHeight="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</row>
    <row r="402" ht="14.25" customHeight="1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</row>
    <row r="403" ht="14.25" customHeight="1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</row>
    <row r="404" ht="14.25" customHeight="1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</row>
    <row r="405" ht="14.25" customHeight="1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</row>
    <row r="406" ht="14.25" customHeight="1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</row>
    <row r="407" ht="14.25" customHeight="1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</row>
    <row r="408" ht="14.25" customHeight="1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</row>
    <row r="409" ht="14.25" customHeight="1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</row>
    <row r="410" ht="14.25" customHeight="1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</row>
    <row r="411" ht="14.25" customHeight="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</row>
    <row r="412" ht="14.25" customHeight="1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</row>
    <row r="413" ht="14.25" customHeight="1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</row>
    <row r="414" ht="14.25" customHeight="1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</row>
    <row r="415" ht="14.25" customHeight="1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</row>
    <row r="416" ht="14.25" customHeight="1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</row>
    <row r="417" ht="14.25" customHeight="1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</row>
    <row r="418" ht="14.25" customHeight="1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</row>
    <row r="419" ht="14.25" customHeight="1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</row>
    <row r="420" ht="14.25" customHeight="1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</row>
    <row r="421" ht="14.25" customHeight="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</row>
    <row r="422" ht="14.25" customHeight="1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</row>
    <row r="423" ht="14.25" customHeight="1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</row>
    <row r="424" ht="14.25" customHeight="1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</row>
    <row r="425" ht="14.25" customHeight="1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</row>
    <row r="426" ht="14.25" customHeight="1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</row>
    <row r="427" ht="14.25" customHeight="1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</row>
    <row r="428" ht="14.25" customHeight="1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</row>
    <row r="429" ht="14.25" customHeight="1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</row>
    <row r="430" ht="14.25" customHeight="1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</row>
    <row r="431" ht="14.25" customHeight="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</row>
    <row r="432" ht="14.25" customHeight="1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</row>
    <row r="433" ht="14.25" customHeight="1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</row>
    <row r="434" ht="14.25" customHeight="1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</row>
    <row r="435" ht="14.25" customHeight="1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</row>
    <row r="436" ht="14.25" customHeight="1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</row>
    <row r="437" ht="14.25" customHeight="1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</row>
    <row r="438" ht="14.25" customHeight="1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</row>
    <row r="439" ht="14.25" customHeight="1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</row>
    <row r="440" ht="14.25" customHeight="1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</row>
    <row r="441" ht="14.25" customHeight="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</row>
    <row r="442" ht="14.25" customHeight="1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</row>
    <row r="443" ht="14.25" customHeight="1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</row>
    <row r="444" ht="14.25" customHeight="1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</row>
    <row r="445" ht="14.25" customHeight="1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</row>
    <row r="446" ht="14.25" customHeight="1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</row>
    <row r="447" ht="14.25" customHeight="1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</row>
    <row r="448" ht="14.25" customHeight="1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</row>
    <row r="449" ht="14.25" customHeight="1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</row>
    <row r="450" ht="14.25" customHeight="1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</row>
    <row r="451" ht="14.25" customHeight="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</row>
    <row r="452" ht="14.25" customHeight="1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</row>
    <row r="453" ht="14.25" customHeight="1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</row>
    <row r="454" ht="14.25" customHeight="1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</row>
    <row r="455" ht="14.25" customHeight="1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</row>
    <row r="456" ht="14.25" customHeight="1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</row>
    <row r="457" ht="14.25" customHeight="1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</row>
    <row r="458" ht="14.25" customHeight="1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</row>
    <row r="459" ht="14.25" customHeight="1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</row>
    <row r="460" ht="14.25" customHeight="1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</row>
    <row r="461" ht="14.25" customHeight="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</row>
    <row r="462" ht="14.25" customHeight="1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</row>
    <row r="463" ht="14.25" customHeight="1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</row>
    <row r="464" ht="14.25" customHeight="1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</row>
    <row r="465" ht="14.25" customHeight="1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</row>
    <row r="466" ht="14.25" customHeight="1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</row>
    <row r="467" ht="14.25" customHeight="1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</row>
    <row r="468" ht="14.25" customHeight="1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</row>
    <row r="469" ht="14.25" customHeight="1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</row>
    <row r="470" ht="14.25" customHeight="1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</row>
    <row r="471" ht="14.25" customHeight="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</row>
    <row r="472" ht="14.25" customHeight="1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</row>
    <row r="473" ht="14.25" customHeight="1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</row>
    <row r="474" ht="14.25" customHeight="1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</row>
    <row r="475" ht="14.25" customHeight="1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</row>
    <row r="476" ht="14.25" customHeight="1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</row>
    <row r="477" ht="14.25" customHeight="1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</row>
    <row r="478" ht="14.25" customHeight="1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</row>
    <row r="479" ht="14.25" customHeight="1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</row>
    <row r="480" ht="14.25" customHeight="1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</row>
    <row r="481" ht="14.25" customHeight="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</row>
    <row r="482" ht="14.25" customHeight="1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</row>
    <row r="483" ht="14.25" customHeight="1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</row>
    <row r="484" ht="14.25" customHeight="1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</row>
    <row r="485" ht="14.25" customHeight="1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</row>
    <row r="486" ht="14.25" customHeight="1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</row>
    <row r="487" ht="14.25" customHeight="1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</row>
    <row r="488" ht="14.25" customHeight="1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</row>
    <row r="489" ht="14.25" customHeight="1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</row>
    <row r="490" ht="14.25" customHeight="1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</row>
    <row r="491" ht="14.25" customHeight="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</row>
    <row r="492" ht="14.25" customHeight="1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</row>
    <row r="493" ht="14.25" customHeight="1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</row>
    <row r="494" ht="14.25" customHeight="1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</row>
    <row r="495" ht="14.25" customHeight="1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</row>
    <row r="496" ht="14.25" customHeight="1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</row>
    <row r="497" ht="14.25" customHeight="1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</row>
    <row r="498" ht="14.25" customHeight="1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</row>
    <row r="499" ht="14.25" customHeight="1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</row>
    <row r="500" ht="14.25" customHeight="1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</row>
    <row r="501" ht="14.25" customHeight="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</row>
    <row r="502" ht="14.25" customHeight="1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</row>
    <row r="503" ht="14.25" customHeight="1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</row>
    <row r="504" ht="14.25" customHeight="1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</row>
    <row r="505" ht="14.25" customHeight="1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</row>
    <row r="506" ht="14.25" customHeight="1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</row>
    <row r="507" ht="14.25" customHeight="1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</row>
    <row r="508" ht="14.25" customHeight="1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</row>
    <row r="509" ht="14.25" customHeight="1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</row>
    <row r="510" ht="14.25" customHeight="1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</row>
    <row r="511" ht="14.25" customHeight="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</row>
    <row r="512" ht="14.25" customHeight="1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</row>
    <row r="513" ht="14.25" customHeight="1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</row>
    <row r="514" ht="14.25" customHeight="1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</row>
    <row r="515" ht="14.25" customHeight="1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</row>
    <row r="516" ht="14.25" customHeight="1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</row>
    <row r="517" ht="14.25" customHeight="1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</row>
    <row r="518" ht="14.25" customHeight="1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</row>
    <row r="519" ht="14.25" customHeight="1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</row>
    <row r="520" ht="14.25" customHeight="1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</row>
    <row r="521" ht="14.25" customHeight="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</row>
    <row r="522" ht="14.25" customHeight="1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</row>
    <row r="523" ht="14.25" customHeight="1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</row>
    <row r="524" ht="14.25" customHeight="1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</row>
    <row r="525" ht="14.25" customHeight="1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</row>
    <row r="526" ht="14.25" customHeight="1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</row>
    <row r="527" ht="14.25" customHeight="1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</row>
    <row r="528" ht="14.25" customHeight="1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</row>
    <row r="529" ht="14.25" customHeight="1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</row>
    <row r="530" ht="14.25" customHeight="1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</row>
    <row r="531" ht="14.25" customHeight="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</row>
    <row r="532" ht="14.25" customHeight="1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</row>
    <row r="533" ht="14.25" customHeight="1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</row>
    <row r="534" ht="14.25" customHeight="1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</row>
    <row r="535" ht="14.25" customHeight="1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</row>
    <row r="536" ht="14.25" customHeight="1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</row>
    <row r="537" ht="14.25" customHeight="1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</row>
    <row r="538" ht="14.25" customHeight="1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</row>
    <row r="539" ht="14.25" customHeight="1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</row>
    <row r="540" ht="14.25" customHeight="1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</row>
    <row r="541" ht="14.25" customHeight="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</row>
    <row r="542" ht="14.25" customHeight="1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</row>
    <row r="543" ht="14.25" customHeight="1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</row>
    <row r="544" ht="14.25" customHeight="1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</row>
    <row r="545" ht="14.25" customHeight="1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</row>
    <row r="546" ht="14.25" customHeight="1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</row>
    <row r="547" ht="14.25" customHeight="1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</row>
    <row r="548" ht="14.25" customHeight="1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</row>
    <row r="549" ht="14.25" customHeight="1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</row>
    <row r="550" ht="14.25" customHeight="1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</row>
    <row r="551" ht="14.25" customHeight="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</row>
    <row r="552" ht="14.25" customHeight="1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</row>
    <row r="553" ht="14.25" customHeight="1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</row>
    <row r="554" ht="14.25" customHeight="1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</row>
    <row r="555" ht="14.25" customHeight="1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</row>
    <row r="556" ht="14.25" customHeight="1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</row>
    <row r="557" ht="14.25" customHeight="1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</row>
    <row r="558" ht="14.25" customHeight="1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</row>
    <row r="559" ht="14.25" customHeight="1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</row>
    <row r="560" ht="14.25" customHeight="1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</row>
    <row r="561" ht="14.25" customHeight="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</row>
    <row r="562" ht="14.25" customHeight="1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</row>
    <row r="563" ht="14.25" customHeight="1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</row>
    <row r="564" ht="14.25" customHeight="1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</row>
    <row r="565" ht="14.25" customHeight="1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</row>
    <row r="566" ht="14.25" customHeight="1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</row>
    <row r="567" ht="14.25" customHeight="1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</row>
    <row r="568" ht="14.25" customHeight="1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</row>
    <row r="569" ht="14.25" customHeight="1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</row>
    <row r="570" ht="14.25" customHeight="1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</row>
    <row r="571" ht="14.25" customHeight="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</row>
    <row r="572" ht="14.25" customHeight="1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</row>
    <row r="573" ht="14.25" customHeight="1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</row>
    <row r="574" ht="14.25" customHeight="1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</row>
    <row r="575" ht="14.25" customHeight="1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</row>
    <row r="576" ht="14.25" customHeight="1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</row>
    <row r="577" ht="14.25" customHeight="1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</row>
    <row r="578" ht="14.25" customHeight="1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</row>
    <row r="579" ht="14.25" customHeight="1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</row>
    <row r="580" ht="14.25" customHeight="1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</row>
    <row r="581" ht="14.25" customHeight="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</row>
    <row r="582" ht="14.25" customHeight="1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</row>
    <row r="583" ht="14.25" customHeight="1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</row>
    <row r="584" ht="14.25" customHeight="1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</row>
    <row r="585" ht="14.25" customHeight="1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</row>
    <row r="586" ht="14.25" customHeight="1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</row>
    <row r="587" ht="14.25" customHeight="1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</row>
    <row r="588" ht="14.25" customHeight="1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</row>
    <row r="589" ht="14.25" customHeight="1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</row>
    <row r="590" ht="14.25" customHeight="1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</row>
    <row r="591" ht="14.25" customHeight="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</row>
    <row r="592" ht="14.25" customHeight="1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</row>
    <row r="593" ht="14.25" customHeight="1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</row>
    <row r="594" ht="14.25" customHeight="1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</row>
    <row r="595" ht="14.25" customHeight="1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</row>
    <row r="596" ht="14.25" customHeight="1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</row>
    <row r="597" ht="14.25" customHeight="1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</row>
    <row r="598" ht="14.25" customHeight="1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</row>
    <row r="599" ht="14.25" customHeight="1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</row>
    <row r="600" ht="14.25" customHeight="1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</row>
    <row r="601" ht="14.25" customHeight="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</row>
    <row r="602" ht="14.25" customHeight="1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</row>
    <row r="603" ht="14.25" customHeight="1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</row>
    <row r="604" ht="14.25" customHeight="1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</row>
    <row r="605" ht="14.25" customHeight="1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</row>
    <row r="606" ht="14.25" customHeight="1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</row>
    <row r="607" ht="14.25" customHeight="1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</row>
    <row r="608" ht="14.25" customHeight="1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</row>
    <row r="609" ht="14.25" customHeight="1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</row>
    <row r="610" ht="14.25" customHeight="1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</row>
    <row r="611" ht="14.25" customHeight="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</row>
    <row r="612" ht="14.25" customHeight="1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</row>
    <row r="613" ht="14.25" customHeight="1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</row>
    <row r="614" ht="14.25" customHeight="1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</row>
    <row r="615" ht="14.25" customHeight="1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</row>
    <row r="616" ht="14.25" customHeight="1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</row>
    <row r="617" ht="14.25" customHeight="1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</row>
    <row r="618" ht="14.25" customHeight="1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</row>
    <row r="619" ht="14.25" customHeight="1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</row>
    <row r="620" ht="14.25" customHeight="1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</row>
    <row r="621" ht="14.25" customHeight="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</row>
    <row r="622" ht="14.25" customHeight="1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</row>
    <row r="623" ht="14.25" customHeight="1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</row>
    <row r="624" ht="14.25" customHeight="1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</row>
    <row r="625" ht="14.25" customHeight="1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</row>
    <row r="626" ht="14.25" customHeight="1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</row>
    <row r="627" ht="14.25" customHeight="1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</row>
    <row r="628" ht="14.25" customHeight="1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</row>
    <row r="629" ht="14.25" customHeight="1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</row>
    <row r="630" ht="14.25" customHeight="1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</row>
    <row r="631" ht="14.25" customHeight="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</row>
    <row r="632" ht="14.25" customHeight="1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</row>
    <row r="633" ht="14.25" customHeight="1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</row>
    <row r="634" ht="14.25" customHeight="1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</row>
    <row r="635" ht="14.25" customHeight="1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</row>
    <row r="636" ht="14.25" customHeight="1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</row>
    <row r="637" ht="14.25" customHeight="1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</row>
    <row r="638" ht="14.25" customHeight="1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</row>
    <row r="639" ht="14.25" customHeight="1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</row>
    <row r="640" ht="14.25" customHeight="1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</row>
    <row r="641" ht="14.25" customHeight="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</row>
    <row r="642" ht="14.25" customHeight="1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</row>
    <row r="643" ht="14.25" customHeight="1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</row>
    <row r="644" ht="14.25" customHeight="1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</row>
    <row r="645" ht="14.25" customHeight="1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</row>
    <row r="646" ht="14.25" customHeight="1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</row>
    <row r="647" ht="14.25" customHeight="1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</row>
    <row r="648" ht="14.25" customHeight="1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</row>
    <row r="649" ht="14.25" customHeight="1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</row>
    <row r="650" ht="14.25" customHeight="1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</row>
    <row r="651" ht="14.25" customHeight="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</row>
    <row r="652" ht="14.25" customHeight="1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</row>
    <row r="653" ht="14.25" customHeight="1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</row>
    <row r="654" ht="14.25" customHeight="1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</row>
    <row r="655" ht="14.25" customHeight="1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</row>
    <row r="656" ht="14.25" customHeight="1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</row>
    <row r="657" ht="14.25" customHeight="1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</row>
    <row r="658" ht="14.25" customHeight="1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</row>
    <row r="659" ht="14.25" customHeight="1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</row>
    <row r="660" ht="14.25" customHeight="1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</row>
    <row r="661" ht="14.25" customHeight="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</row>
    <row r="662" ht="14.25" customHeight="1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</row>
    <row r="663" ht="14.25" customHeight="1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</row>
    <row r="664" ht="14.25" customHeight="1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</row>
    <row r="665" ht="14.25" customHeight="1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</row>
    <row r="666" ht="14.25" customHeight="1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</row>
    <row r="667" ht="14.25" customHeight="1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</row>
    <row r="668" ht="14.25" customHeight="1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</row>
    <row r="669" ht="14.25" customHeight="1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</row>
    <row r="670" ht="14.25" customHeight="1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</row>
    <row r="671" ht="14.25" customHeight="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</row>
    <row r="672" ht="14.25" customHeight="1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</row>
    <row r="673" ht="14.25" customHeight="1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</row>
    <row r="674" ht="14.25" customHeight="1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</row>
    <row r="675" ht="14.25" customHeight="1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</row>
    <row r="676" ht="14.25" customHeight="1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</row>
    <row r="677" ht="14.25" customHeight="1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</row>
    <row r="678" ht="14.25" customHeight="1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</row>
    <row r="679" ht="14.25" customHeight="1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</row>
    <row r="680" ht="14.25" customHeight="1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</row>
    <row r="681" ht="14.25" customHeight="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</row>
    <row r="682" ht="14.25" customHeight="1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</row>
    <row r="683" ht="14.25" customHeight="1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</row>
    <row r="684" ht="14.25" customHeight="1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</row>
    <row r="685" ht="14.25" customHeight="1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</row>
    <row r="686" ht="14.25" customHeight="1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</row>
    <row r="687" ht="14.25" customHeight="1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</row>
    <row r="688" ht="14.25" customHeight="1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</row>
    <row r="689" ht="14.25" customHeight="1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</row>
    <row r="690" ht="14.25" customHeight="1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</row>
    <row r="691" ht="14.25" customHeight="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</row>
    <row r="692" ht="14.25" customHeight="1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</row>
    <row r="693" ht="14.25" customHeight="1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</row>
    <row r="694" ht="14.25" customHeight="1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</row>
    <row r="695" ht="14.25" customHeight="1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</row>
    <row r="696" ht="14.25" customHeight="1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</row>
    <row r="697" ht="14.25" customHeight="1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</row>
    <row r="698" ht="14.25" customHeight="1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</row>
    <row r="699" ht="14.25" customHeight="1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</row>
    <row r="700" ht="14.25" customHeight="1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</row>
    <row r="701" ht="14.25" customHeight="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</row>
    <row r="702" ht="14.25" customHeight="1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</row>
    <row r="703" ht="14.25" customHeight="1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</row>
    <row r="704" ht="14.25" customHeight="1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</row>
    <row r="705" ht="14.25" customHeight="1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</row>
    <row r="706" ht="14.25" customHeight="1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</row>
    <row r="707" ht="14.25" customHeight="1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</row>
    <row r="708" ht="14.25" customHeight="1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</row>
    <row r="709" ht="14.25" customHeight="1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</row>
    <row r="710" ht="14.25" customHeight="1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</row>
    <row r="711" ht="14.25" customHeight="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</row>
    <row r="712" ht="14.25" customHeight="1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</row>
    <row r="713" ht="14.25" customHeight="1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</row>
    <row r="714" ht="14.25" customHeight="1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</row>
    <row r="715" ht="14.25" customHeight="1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</row>
    <row r="716" ht="14.25" customHeight="1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</row>
    <row r="717" ht="14.25" customHeight="1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</row>
    <row r="718" ht="14.25" customHeight="1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</row>
    <row r="719" ht="14.25" customHeight="1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</row>
    <row r="720" ht="14.25" customHeight="1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</row>
    <row r="721" ht="14.25" customHeight="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</row>
    <row r="722" ht="14.25" customHeight="1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</row>
    <row r="723" ht="14.25" customHeight="1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</row>
    <row r="724" ht="14.25" customHeight="1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</row>
    <row r="725" ht="14.25" customHeight="1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</row>
    <row r="726" ht="14.25" customHeight="1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</row>
    <row r="727" ht="14.25" customHeight="1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</row>
    <row r="728" ht="14.25" customHeight="1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</row>
    <row r="729" ht="14.25" customHeight="1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</row>
    <row r="730" ht="14.25" customHeight="1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</row>
    <row r="731" ht="14.25" customHeight="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</row>
    <row r="732" ht="14.25" customHeight="1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</row>
    <row r="733" ht="14.25" customHeight="1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</row>
    <row r="734" ht="14.25" customHeight="1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</row>
    <row r="735" ht="14.25" customHeight="1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</row>
    <row r="736" ht="14.25" customHeight="1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</row>
    <row r="737" ht="14.25" customHeight="1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</row>
    <row r="738" ht="14.25" customHeight="1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</row>
    <row r="739" ht="14.25" customHeight="1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</row>
    <row r="740" ht="14.25" customHeight="1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</row>
    <row r="741" ht="14.25" customHeight="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</row>
    <row r="742" ht="14.25" customHeight="1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</row>
    <row r="743" ht="14.25" customHeight="1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</row>
    <row r="744" ht="14.25" customHeight="1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</row>
    <row r="745" ht="14.25" customHeight="1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</row>
    <row r="746" ht="14.25" customHeight="1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</row>
    <row r="747" ht="14.25" customHeight="1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</row>
    <row r="748" ht="14.25" customHeight="1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</row>
    <row r="749" ht="14.25" customHeight="1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</row>
    <row r="750" ht="14.25" customHeight="1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</row>
    <row r="751" ht="14.25" customHeight="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</row>
    <row r="752" ht="14.25" customHeight="1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</row>
    <row r="753" ht="14.25" customHeight="1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</row>
    <row r="754" ht="14.25" customHeight="1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</row>
    <row r="755" ht="14.25" customHeight="1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</row>
    <row r="756" ht="14.25" customHeight="1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</row>
    <row r="757" ht="14.25" customHeight="1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</row>
    <row r="758" ht="14.25" customHeight="1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</row>
    <row r="759" ht="14.25" customHeight="1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</row>
    <row r="760" ht="14.25" customHeight="1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</row>
    <row r="761" ht="14.25" customHeight="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</row>
    <row r="762" ht="14.25" customHeight="1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</row>
    <row r="763" ht="14.25" customHeight="1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</row>
    <row r="764" ht="14.25" customHeight="1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</row>
    <row r="765" ht="14.25" customHeight="1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</row>
    <row r="766" ht="14.25" customHeight="1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</row>
    <row r="767" ht="14.25" customHeight="1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</row>
    <row r="768" ht="14.25" customHeight="1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</row>
    <row r="769" ht="14.25" customHeight="1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</row>
    <row r="770" ht="14.25" customHeight="1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</row>
    <row r="771" ht="14.25" customHeight="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</row>
    <row r="772" ht="14.25" customHeight="1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</row>
    <row r="773" ht="14.25" customHeight="1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</row>
    <row r="774" ht="14.25" customHeight="1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</row>
    <row r="775" ht="14.25" customHeight="1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</row>
    <row r="776" ht="14.25" customHeight="1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</row>
    <row r="777" ht="14.25" customHeight="1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</row>
    <row r="778" ht="14.25" customHeight="1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</row>
    <row r="779" ht="14.25" customHeight="1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</row>
    <row r="780" ht="14.25" customHeight="1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</row>
    <row r="781" ht="14.25" customHeight="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</row>
    <row r="782" ht="14.25" customHeight="1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</row>
    <row r="783" ht="14.25" customHeight="1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</row>
    <row r="784" ht="14.25" customHeight="1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</row>
    <row r="785" ht="14.25" customHeight="1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</row>
    <row r="786" ht="14.25" customHeight="1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</row>
    <row r="787" ht="14.25" customHeight="1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</row>
    <row r="788" ht="14.25" customHeight="1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</row>
    <row r="789" ht="14.25" customHeight="1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</row>
    <row r="790" ht="14.25" customHeight="1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</row>
    <row r="791" ht="14.25" customHeight="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</row>
    <row r="792" ht="14.25" customHeight="1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</row>
    <row r="793" ht="14.25" customHeight="1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</row>
    <row r="794" ht="14.25" customHeight="1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</row>
    <row r="795" ht="14.25" customHeight="1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</row>
    <row r="796" ht="14.25" customHeight="1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</row>
    <row r="797" ht="14.25" customHeight="1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</row>
    <row r="798" ht="14.25" customHeight="1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</row>
    <row r="799" ht="14.25" customHeight="1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</row>
    <row r="800" ht="14.25" customHeight="1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</row>
    <row r="801" ht="14.25" customHeight="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</row>
    <row r="802" ht="14.25" customHeight="1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</row>
    <row r="803" ht="14.25" customHeight="1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</row>
    <row r="804" ht="14.25" customHeight="1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</row>
    <row r="805" ht="14.25" customHeight="1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</row>
    <row r="806" ht="14.25" customHeight="1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</row>
    <row r="807" ht="14.25" customHeight="1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</row>
    <row r="808" ht="14.25" customHeight="1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</row>
    <row r="809" ht="14.25" customHeight="1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</row>
    <row r="810" ht="14.25" customHeight="1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</row>
    <row r="811" ht="14.25" customHeight="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</row>
    <row r="812" ht="14.25" customHeight="1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</row>
    <row r="813" ht="14.25" customHeight="1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</row>
    <row r="814" ht="14.25" customHeight="1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</row>
    <row r="815" ht="14.25" customHeight="1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</row>
    <row r="816" ht="14.25" customHeight="1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</row>
    <row r="817" ht="14.25" customHeight="1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</row>
    <row r="818" ht="14.25" customHeight="1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</row>
    <row r="819" ht="14.25" customHeight="1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</row>
    <row r="820" ht="14.25" customHeight="1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</row>
    <row r="821" ht="14.25" customHeight="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</row>
    <row r="822" ht="14.25" customHeight="1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</row>
    <row r="823" ht="14.25" customHeight="1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</row>
    <row r="824" ht="14.25" customHeight="1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</row>
    <row r="825" ht="14.25" customHeight="1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</row>
    <row r="826" ht="14.25" customHeight="1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</row>
    <row r="827" ht="14.25" customHeight="1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</row>
    <row r="828" ht="14.25" customHeight="1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</row>
    <row r="829" ht="14.25" customHeight="1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</row>
    <row r="830" ht="14.25" customHeight="1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</row>
    <row r="831" ht="14.25" customHeight="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</row>
    <row r="832" ht="14.25" customHeight="1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</row>
    <row r="833" ht="14.25" customHeight="1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</row>
    <row r="834" ht="14.25" customHeight="1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</row>
    <row r="835" ht="14.25" customHeight="1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</row>
    <row r="836" ht="14.25" customHeight="1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</row>
    <row r="837" ht="14.25" customHeight="1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</row>
    <row r="838" ht="14.25" customHeight="1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</row>
    <row r="839" ht="14.25" customHeight="1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</row>
    <row r="840" ht="14.25" customHeight="1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</row>
    <row r="841" ht="14.25" customHeight="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</row>
    <row r="842" ht="14.25" customHeight="1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</row>
    <row r="843" ht="14.25" customHeight="1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</row>
    <row r="844" ht="14.25" customHeight="1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</row>
    <row r="845" ht="14.25" customHeight="1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</row>
    <row r="846" ht="14.25" customHeight="1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</row>
    <row r="847" ht="14.25" customHeight="1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</row>
    <row r="848" ht="14.25" customHeight="1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</row>
    <row r="849" ht="14.25" customHeight="1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</row>
    <row r="850" ht="14.25" customHeight="1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</row>
    <row r="851" ht="14.25" customHeight="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</row>
    <row r="852" ht="14.25" customHeight="1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</row>
    <row r="853" ht="14.25" customHeight="1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</row>
    <row r="854" ht="14.25" customHeight="1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</row>
    <row r="855" ht="14.25" customHeight="1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</row>
    <row r="856" ht="14.25" customHeight="1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</row>
    <row r="857" ht="14.25" customHeight="1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</row>
    <row r="858" ht="14.25" customHeight="1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</row>
    <row r="859" ht="14.25" customHeight="1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</row>
    <row r="860" ht="14.25" customHeight="1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</row>
    <row r="861" ht="14.25" customHeight="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</row>
    <row r="862" ht="14.25" customHeight="1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</row>
    <row r="863" ht="14.25" customHeight="1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</row>
    <row r="864" ht="14.25" customHeight="1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</row>
    <row r="865" ht="14.25" customHeight="1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</row>
    <row r="866" ht="14.25" customHeight="1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</row>
    <row r="867" ht="14.25" customHeight="1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</row>
    <row r="868" ht="14.25" customHeight="1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</row>
    <row r="869" ht="14.25" customHeight="1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</row>
    <row r="870" ht="14.25" customHeight="1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</row>
    <row r="871" ht="14.25" customHeight="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</row>
    <row r="872" ht="14.25" customHeight="1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</row>
    <row r="873" ht="14.25" customHeight="1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</row>
    <row r="874" ht="14.25" customHeight="1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</row>
    <row r="875" ht="14.25" customHeight="1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</row>
    <row r="876" ht="14.25" customHeight="1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</row>
    <row r="877" ht="14.25" customHeight="1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</row>
    <row r="878" ht="14.25" customHeight="1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</row>
    <row r="879" ht="14.25" customHeight="1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</row>
    <row r="880" ht="14.25" customHeight="1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</row>
    <row r="881" ht="14.25" customHeight="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</row>
    <row r="882" ht="14.25" customHeight="1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</row>
    <row r="883" ht="14.25" customHeight="1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</row>
    <row r="884" ht="14.25" customHeight="1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</row>
    <row r="885" ht="14.25" customHeight="1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</row>
    <row r="886" ht="14.25" customHeight="1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</row>
    <row r="887" ht="14.25" customHeight="1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</row>
    <row r="888" ht="14.25" customHeight="1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</row>
    <row r="889" ht="14.25" customHeight="1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</row>
    <row r="890" ht="14.25" customHeight="1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</row>
    <row r="891" ht="14.25" customHeight="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</row>
    <row r="892" ht="14.25" customHeight="1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</row>
    <row r="893" ht="14.25" customHeight="1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</row>
    <row r="894" ht="14.25" customHeight="1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</row>
    <row r="895" ht="14.25" customHeight="1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</row>
    <row r="896" ht="14.25" customHeight="1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</row>
    <row r="897" ht="14.25" customHeight="1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</row>
    <row r="898" ht="14.25" customHeight="1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</row>
    <row r="899" ht="14.25" customHeight="1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</row>
    <row r="900" ht="14.25" customHeight="1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</row>
    <row r="901" ht="14.25" customHeight="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</row>
    <row r="902" ht="14.25" customHeight="1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</row>
    <row r="903" ht="14.25" customHeight="1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</row>
    <row r="904" ht="14.25" customHeight="1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</row>
    <row r="905" ht="14.25" customHeight="1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</row>
    <row r="906" ht="14.25" customHeight="1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</row>
    <row r="907" ht="14.25" customHeight="1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</row>
    <row r="908" ht="14.25" customHeight="1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</row>
    <row r="909" ht="14.25" customHeight="1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</row>
    <row r="910" ht="14.25" customHeight="1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</row>
    <row r="911" ht="14.25" customHeight="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</row>
    <row r="912" ht="14.25" customHeight="1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</row>
    <row r="913" ht="14.25" customHeight="1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</row>
    <row r="914" ht="14.25" customHeight="1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</row>
    <row r="915" ht="14.25" customHeight="1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</row>
    <row r="916" ht="14.25" customHeight="1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</row>
    <row r="917" ht="14.25" customHeight="1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</row>
    <row r="918" ht="14.25" customHeight="1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</row>
    <row r="919" ht="14.25" customHeight="1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</row>
    <row r="920" ht="14.25" customHeight="1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</row>
    <row r="921" ht="14.25" customHeight="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</row>
    <row r="922" ht="14.25" customHeight="1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</row>
    <row r="923" ht="14.25" customHeight="1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</row>
    <row r="924" ht="14.25" customHeight="1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</row>
    <row r="925" ht="14.25" customHeight="1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</row>
    <row r="926" ht="14.25" customHeight="1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</row>
    <row r="927" ht="14.25" customHeight="1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</row>
    <row r="928" ht="14.25" customHeight="1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</row>
    <row r="929" ht="14.25" customHeight="1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</row>
    <row r="930" ht="14.25" customHeight="1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</row>
    <row r="931" ht="14.25" customHeight="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</row>
    <row r="932" ht="14.25" customHeight="1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</row>
    <row r="933" ht="14.25" customHeight="1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</row>
    <row r="934" ht="14.25" customHeight="1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</row>
    <row r="935" ht="14.25" customHeight="1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</row>
    <row r="936" ht="14.25" customHeight="1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</row>
    <row r="937" ht="14.25" customHeight="1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</row>
    <row r="938" ht="14.25" customHeight="1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</row>
    <row r="939" ht="14.25" customHeight="1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</row>
    <row r="940" ht="14.25" customHeight="1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</row>
    <row r="941" ht="14.25" customHeight="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</row>
    <row r="942" ht="14.25" customHeight="1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</row>
    <row r="943" ht="14.25" customHeight="1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</row>
    <row r="944" ht="14.25" customHeight="1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</row>
    <row r="945" ht="14.25" customHeight="1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</row>
    <row r="946" ht="14.25" customHeight="1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</row>
    <row r="947" ht="14.25" customHeight="1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</row>
    <row r="948" ht="14.25" customHeight="1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</row>
    <row r="949" ht="14.25" customHeight="1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</row>
    <row r="950" ht="14.25" customHeight="1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</row>
    <row r="951" ht="14.25" customHeight="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</row>
    <row r="952" ht="14.25" customHeight="1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</row>
    <row r="953" ht="14.25" customHeight="1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</row>
    <row r="954" ht="14.25" customHeight="1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</row>
    <row r="955" ht="14.25" customHeight="1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</row>
    <row r="956" ht="14.25" customHeight="1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</row>
    <row r="957" ht="14.25" customHeight="1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</row>
    <row r="958" ht="14.25" customHeight="1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</row>
    <row r="959" ht="14.25" customHeight="1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</row>
    <row r="960" ht="14.25" customHeight="1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</row>
    <row r="961" ht="14.25" customHeight="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</row>
    <row r="962" ht="14.25" customHeight="1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</row>
    <row r="963" ht="14.25" customHeight="1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</row>
    <row r="964" ht="14.25" customHeight="1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</row>
    <row r="965" ht="14.25" customHeight="1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</row>
    <row r="966" ht="14.25" customHeight="1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</row>
    <row r="967" ht="14.25" customHeight="1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</row>
    <row r="968" ht="14.25" customHeight="1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</row>
    <row r="969" ht="14.25" customHeight="1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</row>
    <row r="970" ht="14.25" customHeight="1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</row>
    <row r="971" ht="14.25" customHeight="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</row>
    <row r="972" ht="14.25" customHeight="1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</row>
    <row r="973" ht="14.25" customHeight="1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</row>
    <row r="974" ht="14.25" customHeight="1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</row>
    <row r="975" ht="14.25" customHeight="1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</row>
    <row r="976" ht="14.25" customHeight="1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</row>
    <row r="977" ht="14.25" customHeight="1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</row>
    <row r="978" ht="14.25" customHeight="1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</row>
    <row r="979" ht="14.25" customHeight="1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</row>
    <row r="980" ht="14.25" customHeight="1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</row>
    <row r="981" ht="14.25" customHeight="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</row>
    <row r="982" ht="14.25" customHeight="1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</row>
    <row r="983" ht="14.25" customHeight="1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</row>
    <row r="984" ht="14.25" customHeight="1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</row>
    <row r="985" ht="14.25" customHeight="1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</row>
    <row r="986" ht="14.25" customHeight="1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</row>
    <row r="987" ht="14.25" customHeight="1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</row>
    <row r="988" ht="14.25" customHeight="1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</row>
    <row r="989" ht="14.25" customHeight="1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</row>
    <row r="990" ht="14.25" customHeight="1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</row>
    <row r="991" ht="14.25" customHeight="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</row>
    <row r="992" ht="14.25" customHeight="1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</row>
    <row r="993" ht="14.25" customHeight="1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</row>
    <row r="994" ht="14.25" customHeight="1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</row>
    <row r="995" ht="14.25" customHeight="1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</row>
    <row r="996" ht="14.25" customHeight="1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</row>
    <row r="997" ht="14.25" customHeight="1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</row>
    <row r="998" ht="14.25" customHeight="1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</row>
    <row r="999" ht="14.25" customHeight="1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</row>
    <row r="1000" ht="14.25" customHeight="1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6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9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1"/>
      <c r="U2" s="14"/>
      <c r="V2" s="16">
        <v>42983.0</v>
      </c>
      <c r="W2" s="16">
        <v>42983.0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18" t="s">
        <v>5</v>
      </c>
      <c r="B3" s="21"/>
      <c r="C3" s="23" t="s">
        <v>4</v>
      </c>
      <c r="D3" s="23" t="s">
        <v>6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3" t="s">
        <v>16</v>
      </c>
      <c r="M3" s="23" t="s">
        <v>17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8</v>
      </c>
      <c r="S3" s="25"/>
      <c r="T3" s="28" t="s">
        <v>23</v>
      </c>
      <c r="U3" s="32" t="s">
        <v>26</v>
      </c>
      <c r="V3" s="35" t="s">
        <v>30</v>
      </c>
      <c r="W3" s="35" t="s">
        <v>32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37" t="s">
        <v>33</v>
      </c>
      <c r="B4" s="41"/>
      <c r="C4" s="44">
        <v>0.0</v>
      </c>
      <c r="D4" s="44">
        <v>26.0</v>
      </c>
      <c r="E4" s="44">
        <v>43.0</v>
      </c>
      <c r="F4" s="44">
        <v>59.0</v>
      </c>
      <c r="G4" s="44">
        <v>56.0</v>
      </c>
      <c r="H4" s="44">
        <v>56.0</v>
      </c>
      <c r="I4" s="44">
        <v>62.0</v>
      </c>
      <c r="J4" s="44">
        <v>48.0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01" si="1">SUM(C4:Q4)</f>
        <v>350</v>
      </c>
      <c r="S4" s="47"/>
      <c r="T4" s="48">
        <v>8.0</v>
      </c>
      <c r="U4" s="48">
        <v>3.0</v>
      </c>
      <c r="V4" s="50">
        <v>76.0</v>
      </c>
      <c r="W4" s="50">
        <v>59.0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37" t="s">
        <v>46</v>
      </c>
      <c r="B5" s="41"/>
      <c r="C5" s="44">
        <v>0.0</v>
      </c>
      <c r="D5" s="44">
        <v>0.0</v>
      </c>
      <c r="E5" s="44">
        <v>8.0</v>
      </c>
      <c r="F5" s="44">
        <v>7.0</v>
      </c>
      <c r="G5" s="44">
        <v>5.0</v>
      </c>
      <c r="H5" s="44">
        <v>5.0</v>
      </c>
      <c r="I5" s="44">
        <v>1.0</v>
      </c>
      <c r="J5" s="44">
        <v>6.0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32</v>
      </c>
      <c r="S5" s="47"/>
      <c r="T5" s="48">
        <v>0.0</v>
      </c>
      <c r="U5" s="48">
        <v>0.0</v>
      </c>
      <c r="V5" s="50">
        <v>0.0</v>
      </c>
      <c r="W5" s="50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37" t="s">
        <v>48</v>
      </c>
      <c r="B6" s="41"/>
      <c r="C6" s="44">
        <v>0.0</v>
      </c>
      <c r="D6" s="44">
        <v>10.0</v>
      </c>
      <c r="E6" s="44">
        <v>10.0</v>
      </c>
      <c r="F6" s="44">
        <v>4.0</v>
      </c>
      <c r="G6" s="44">
        <v>9.0</v>
      </c>
      <c r="H6" s="44">
        <v>8.0</v>
      </c>
      <c r="I6" s="44">
        <v>8.0</v>
      </c>
      <c r="J6" s="44">
        <v>5.0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54</v>
      </c>
      <c r="S6" s="47"/>
      <c r="T6" s="48">
        <v>0.0</v>
      </c>
      <c r="U6" s="48">
        <v>0.0</v>
      </c>
      <c r="V6" s="50">
        <v>0.0</v>
      </c>
      <c r="W6" s="50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37" t="s">
        <v>50</v>
      </c>
      <c r="B7" s="41"/>
      <c r="C7" s="44">
        <v>0.0</v>
      </c>
      <c r="D7" s="44">
        <v>16.0</v>
      </c>
      <c r="E7" s="44">
        <v>17.0</v>
      </c>
      <c r="F7" s="44">
        <v>10.0</v>
      </c>
      <c r="G7" s="44">
        <v>13.0</v>
      </c>
      <c r="H7" s="44">
        <v>13.0</v>
      </c>
      <c r="I7" s="44">
        <v>11.0</v>
      </c>
      <c r="J7" s="44">
        <v>14.0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94</v>
      </c>
      <c r="S7" s="47"/>
      <c r="T7" s="48">
        <v>0.0</v>
      </c>
      <c r="U7" s="48">
        <v>0.0</v>
      </c>
      <c r="V7" s="50">
        <v>0.0</v>
      </c>
      <c r="W7" s="50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37" t="s">
        <v>52</v>
      </c>
      <c r="B8" s="41"/>
      <c r="C8" s="44">
        <v>11.0</v>
      </c>
      <c r="D8" s="44">
        <v>0.0</v>
      </c>
      <c r="E8" s="44">
        <v>118.0</v>
      </c>
      <c r="F8" s="44">
        <v>109.0</v>
      </c>
      <c r="G8" s="44">
        <v>117.0</v>
      </c>
      <c r="H8" s="44">
        <v>149.0</v>
      </c>
      <c r="I8" s="44">
        <v>125.0</v>
      </c>
      <c r="J8" s="44">
        <v>137.0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766</v>
      </c>
      <c r="S8" s="47"/>
      <c r="T8" s="48">
        <v>1.0</v>
      </c>
      <c r="U8" s="52">
        <v>0.0</v>
      </c>
      <c r="V8" s="50">
        <v>25.0</v>
      </c>
      <c r="W8" s="50">
        <v>19.0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37" t="s">
        <v>54</v>
      </c>
      <c r="B9" s="41"/>
      <c r="C9" s="44">
        <v>0.0</v>
      </c>
      <c r="D9" s="44">
        <v>0.0</v>
      </c>
      <c r="E9" s="44">
        <v>4.0</v>
      </c>
      <c r="F9" s="44">
        <v>5.0</v>
      </c>
      <c r="G9" s="44">
        <v>5.0</v>
      </c>
      <c r="H9" s="44">
        <v>10.0</v>
      </c>
      <c r="I9" s="44">
        <v>4.0</v>
      </c>
      <c r="J9" s="44">
        <v>4.0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32</v>
      </c>
      <c r="S9" s="47"/>
      <c r="T9" s="48">
        <v>0.0</v>
      </c>
      <c r="U9" s="48">
        <v>0.0</v>
      </c>
      <c r="V9" s="50">
        <v>0.0</v>
      </c>
      <c r="W9" s="50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37" t="s">
        <v>55</v>
      </c>
      <c r="B10" s="41"/>
      <c r="C10" s="44">
        <v>0.0</v>
      </c>
      <c r="D10" s="44">
        <v>11.0</v>
      </c>
      <c r="E10" s="44">
        <v>20.0</v>
      </c>
      <c r="F10" s="44">
        <v>28.0</v>
      </c>
      <c r="G10" s="44">
        <v>29.0</v>
      </c>
      <c r="H10" s="44">
        <v>33.0</v>
      </c>
      <c r="I10" s="44">
        <v>31.0</v>
      </c>
      <c r="J10" s="44">
        <v>39.0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191</v>
      </c>
      <c r="S10" s="47"/>
      <c r="T10" s="48">
        <v>3.0</v>
      </c>
      <c r="U10" s="48">
        <v>3.0</v>
      </c>
      <c r="V10" s="50">
        <v>56.0</v>
      </c>
      <c r="W10" s="50">
        <v>35.0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37" t="s">
        <v>56</v>
      </c>
      <c r="B11" s="41"/>
      <c r="C11" s="44">
        <v>0.0</v>
      </c>
      <c r="D11" s="44">
        <v>0.0</v>
      </c>
      <c r="E11" s="44">
        <v>11.0</v>
      </c>
      <c r="F11" s="44">
        <v>4.0</v>
      </c>
      <c r="G11" s="44">
        <v>5.0</v>
      </c>
      <c r="H11" s="44">
        <v>5.0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28</v>
      </c>
      <c r="S11" s="55"/>
      <c r="T11" s="48">
        <v>0.0</v>
      </c>
      <c r="U11" s="48">
        <v>0.0</v>
      </c>
      <c r="V11" s="50">
        <v>0.0</v>
      </c>
      <c r="W11" s="50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37" t="s">
        <v>59</v>
      </c>
      <c r="B12" s="41"/>
      <c r="C12" s="44">
        <v>0.0</v>
      </c>
      <c r="D12" s="44">
        <v>1.0</v>
      </c>
      <c r="E12" s="44">
        <v>2.0</v>
      </c>
      <c r="F12" s="44">
        <v>0.0</v>
      </c>
      <c r="G12" s="44">
        <v>3.0</v>
      </c>
      <c r="H12" s="44">
        <v>3.0</v>
      </c>
      <c r="I12" s="44">
        <v>3.0</v>
      </c>
      <c r="J12" s="44">
        <v>6.0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18</v>
      </c>
      <c r="S12" s="47"/>
      <c r="T12" s="48">
        <v>0.0</v>
      </c>
      <c r="U12" s="48">
        <v>0.0</v>
      </c>
      <c r="V12" s="50">
        <v>0.0</v>
      </c>
      <c r="W12" s="50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37" t="s">
        <v>61</v>
      </c>
      <c r="B13" s="41"/>
      <c r="C13" s="44">
        <v>0.0</v>
      </c>
      <c r="D13" s="44">
        <v>19.0</v>
      </c>
      <c r="E13" s="44">
        <v>12.0</v>
      </c>
      <c r="F13" s="44">
        <v>25.0</v>
      </c>
      <c r="G13" s="44">
        <v>19.0</v>
      </c>
      <c r="H13" s="44">
        <v>18.0</v>
      </c>
      <c r="I13" s="44">
        <v>27.0</v>
      </c>
      <c r="J13" s="44">
        <v>22.0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142</v>
      </c>
      <c r="S13" s="47"/>
      <c r="T13" s="48">
        <v>0.0</v>
      </c>
      <c r="U13" s="48">
        <v>0.0</v>
      </c>
      <c r="V13" s="50">
        <v>0.0</v>
      </c>
      <c r="W13" s="50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37" t="s">
        <v>63</v>
      </c>
      <c r="B14" s="41"/>
      <c r="C14" s="44">
        <v>8.0</v>
      </c>
      <c r="D14" s="44">
        <v>17.0</v>
      </c>
      <c r="E14" s="44">
        <v>86.0</v>
      </c>
      <c r="F14" s="44">
        <v>101.0</v>
      </c>
      <c r="G14" s="44">
        <v>135.0</v>
      </c>
      <c r="H14" s="44">
        <v>93.0</v>
      </c>
      <c r="I14" s="44">
        <v>120.0</v>
      </c>
      <c r="J14" s="44">
        <v>133.0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693</v>
      </c>
      <c r="S14" s="47"/>
      <c r="T14" s="48">
        <v>2.0</v>
      </c>
      <c r="U14" s="48">
        <v>7.0</v>
      </c>
      <c r="V14" s="50">
        <v>50.0</v>
      </c>
      <c r="W14" s="50">
        <v>32.0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37" t="s">
        <v>65</v>
      </c>
      <c r="B15" s="41"/>
      <c r="C15" s="44">
        <v>0.0</v>
      </c>
      <c r="D15" s="44">
        <v>15.0</v>
      </c>
      <c r="E15" s="44">
        <v>9.0</v>
      </c>
      <c r="F15" s="44">
        <v>10.0</v>
      </c>
      <c r="G15" s="44">
        <v>9.0</v>
      </c>
      <c r="H15" s="44">
        <v>9.0</v>
      </c>
      <c r="I15" s="44">
        <v>9.0</v>
      </c>
      <c r="J15" s="44">
        <v>5.0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66</v>
      </c>
      <c r="S15" s="47"/>
      <c r="T15" s="48">
        <v>0.0</v>
      </c>
      <c r="U15" s="48">
        <v>0.0</v>
      </c>
      <c r="V15" s="50">
        <v>0.0</v>
      </c>
      <c r="W15" s="50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37" t="s">
        <v>67</v>
      </c>
      <c r="B16" s="41"/>
      <c r="C16" s="44">
        <v>10.0</v>
      </c>
      <c r="D16" s="44">
        <v>0.0</v>
      </c>
      <c r="E16" s="44">
        <v>133.0</v>
      </c>
      <c r="F16" s="44">
        <v>122.0</v>
      </c>
      <c r="G16" s="44">
        <v>136.0</v>
      </c>
      <c r="H16" s="44">
        <v>148.0</v>
      </c>
      <c r="I16" s="44">
        <v>208.0</v>
      </c>
      <c r="J16" s="44">
        <v>167.0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924</v>
      </c>
      <c r="S16" s="47"/>
      <c r="T16" s="48">
        <v>5.0</v>
      </c>
      <c r="U16" s="52">
        <v>0.0</v>
      </c>
      <c r="V16" s="50">
        <v>38.0</v>
      </c>
      <c r="W16" s="50">
        <v>31.0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37" t="s">
        <v>69</v>
      </c>
      <c r="B17" s="41"/>
      <c r="C17" s="44">
        <v>0.0</v>
      </c>
      <c r="D17" s="44">
        <v>0.0</v>
      </c>
      <c r="E17" s="44">
        <v>7.0</v>
      </c>
      <c r="F17" s="44">
        <v>16.0</v>
      </c>
      <c r="G17" s="44">
        <v>5.0</v>
      </c>
      <c r="H17" s="44">
        <v>10.0</v>
      </c>
      <c r="I17" s="44">
        <v>7.0</v>
      </c>
      <c r="J17" s="44">
        <v>6.0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51</v>
      </c>
      <c r="S17" s="47"/>
      <c r="T17" s="48">
        <v>0.0</v>
      </c>
      <c r="U17" s="48">
        <v>0.0</v>
      </c>
      <c r="V17" s="50">
        <v>0.0</v>
      </c>
      <c r="W17" s="50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37" t="s">
        <v>71</v>
      </c>
      <c r="B18" s="41"/>
      <c r="C18" s="44">
        <v>9.0</v>
      </c>
      <c r="D18" s="44">
        <v>27.0</v>
      </c>
      <c r="E18" s="44">
        <v>81.0</v>
      </c>
      <c r="F18" s="44">
        <v>85.0</v>
      </c>
      <c r="G18" s="44">
        <v>70.0</v>
      </c>
      <c r="H18" s="44">
        <v>95.0</v>
      </c>
      <c r="I18" s="44">
        <v>83.0</v>
      </c>
      <c r="J18" s="44">
        <v>93.0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543</v>
      </c>
      <c r="S18" s="47"/>
      <c r="T18" s="48">
        <v>16.0</v>
      </c>
      <c r="U18" s="48">
        <v>1.0</v>
      </c>
      <c r="V18" s="50">
        <v>90.0</v>
      </c>
      <c r="W18" s="50">
        <v>45.0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37" t="s">
        <v>72</v>
      </c>
      <c r="B19" s="41"/>
      <c r="C19" s="44">
        <v>0.0</v>
      </c>
      <c r="D19" s="44">
        <v>0.0</v>
      </c>
      <c r="E19" s="44">
        <v>20.0</v>
      </c>
      <c r="F19" s="44">
        <v>11.0</v>
      </c>
      <c r="G19" s="44">
        <v>8.0</v>
      </c>
      <c r="H19" s="44">
        <v>10.0</v>
      </c>
      <c r="I19" s="44">
        <v>12.0</v>
      </c>
      <c r="J19" s="44">
        <v>9.0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70</v>
      </c>
      <c r="S19" s="47"/>
      <c r="T19" s="48">
        <v>0.0</v>
      </c>
      <c r="U19" s="48">
        <v>0.0</v>
      </c>
      <c r="V19" s="50">
        <v>0.0</v>
      </c>
      <c r="W19" s="50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37" t="s">
        <v>74</v>
      </c>
      <c r="B20" s="41"/>
      <c r="C20" s="44">
        <v>0.0</v>
      </c>
      <c r="D20" s="44">
        <v>10.0</v>
      </c>
      <c r="E20" s="44">
        <v>5.0</v>
      </c>
      <c r="F20" s="44">
        <v>4.0</v>
      </c>
      <c r="G20" s="44">
        <v>2.0</v>
      </c>
      <c r="H20" s="44">
        <v>6.0</v>
      </c>
      <c r="I20" s="44">
        <v>8.0</v>
      </c>
      <c r="J20" s="44">
        <v>6.0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41</v>
      </c>
      <c r="S20" s="47"/>
      <c r="T20" s="48">
        <v>0.0</v>
      </c>
      <c r="U20" s="48">
        <v>0.0</v>
      </c>
      <c r="V20" s="50">
        <v>0.0</v>
      </c>
      <c r="W20" s="50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37" t="s">
        <v>77</v>
      </c>
      <c r="B21" s="41"/>
      <c r="C21" s="44">
        <v>0.0</v>
      </c>
      <c r="D21" s="44">
        <v>9.0</v>
      </c>
      <c r="E21" s="44">
        <v>20.0</v>
      </c>
      <c r="F21" s="44">
        <v>15.0</v>
      </c>
      <c r="G21" s="44">
        <v>9.0</v>
      </c>
      <c r="H21" s="44">
        <v>13.0</v>
      </c>
      <c r="I21" s="44">
        <v>17.0</v>
      </c>
      <c r="J21" s="44">
        <v>13.0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96</v>
      </c>
      <c r="S21" s="47"/>
      <c r="T21" s="48">
        <v>0.0</v>
      </c>
      <c r="U21" s="48">
        <v>0.0</v>
      </c>
      <c r="V21" s="50">
        <v>0.0</v>
      </c>
      <c r="W21" s="50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37" t="s">
        <v>79</v>
      </c>
      <c r="B22" s="41"/>
      <c r="C22" s="44">
        <v>0.0</v>
      </c>
      <c r="D22" s="44">
        <v>0.0</v>
      </c>
      <c r="E22" s="44">
        <v>59.0</v>
      </c>
      <c r="F22" s="44">
        <v>66.0</v>
      </c>
      <c r="G22" s="44">
        <v>57.0</v>
      </c>
      <c r="H22" s="44">
        <v>69.0</v>
      </c>
      <c r="I22" s="44">
        <v>83.0</v>
      </c>
      <c r="J22" s="44">
        <v>69.0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403</v>
      </c>
      <c r="S22" s="47"/>
      <c r="T22" s="52">
        <v>0.0</v>
      </c>
      <c r="U22" s="48">
        <v>1.0</v>
      </c>
      <c r="V22" s="50">
        <v>18.0</v>
      </c>
      <c r="W22" s="50">
        <v>13.0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37" t="s">
        <v>80</v>
      </c>
      <c r="B23" s="41"/>
      <c r="C23" s="44">
        <v>0.0</v>
      </c>
      <c r="D23" s="44">
        <v>0.0</v>
      </c>
      <c r="E23" s="44">
        <v>5.0</v>
      </c>
      <c r="F23" s="44">
        <v>8.0</v>
      </c>
      <c r="G23" s="44">
        <v>5.0</v>
      </c>
      <c r="H23" s="44">
        <v>8.0</v>
      </c>
      <c r="I23" s="44">
        <v>1.0</v>
      </c>
      <c r="J23" s="44">
        <v>1.0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28</v>
      </c>
      <c r="S23" s="47"/>
      <c r="T23" s="48">
        <v>0.0</v>
      </c>
      <c r="U23" s="48">
        <v>0.0</v>
      </c>
      <c r="V23" s="50">
        <v>0.0</v>
      </c>
      <c r="W23" s="50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37" t="s">
        <v>81</v>
      </c>
      <c r="B24" s="41"/>
      <c r="C24" s="44">
        <v>0.0</v>
      </c>
      <c r="D24" s="44">
        <v>0.0</v>
      </c>
      <c r="E24" s="44">
        <v>99.0</v>
      </c>
      <c r="F24" s="44">
        <v>93.0</v>
      </c>
      <c r="G24" s="44">
        <v>75.0</v>
      </c>
      <c r="H24" s="44">
        <v>93.0</v>
      </c>
      <c r="I24" s="44">
        <v>86.0</v>
      </c>
      <c r="J24" s="44">
        <v>96.0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542</v>
      </c>
      <c r="S24" s="47"/>
      <c r="T24" s="52">
        <v>0.0</v>
      </c>
      <c r="U24" s="48">
        <v>1.0</v>
      </c>
      <c r="V24" s="50">
        <v>20.0</v>
      </c>
      <c r="W24" s="50">
        <v>17.0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37" t="s">
        <v>82</v>
      </c>
      <c r="B25" s="41"/>
      <c r="C25" s="44">
        <v>0.0</v>
      </c>
      <c r="D25" s="44">
        <v>0.0</v>
      </c>
      <c r="E25" s="44">
        <v>7.0</v>
      </c>
      <c r="F25" s="44">
        <v>5.0</v>
      </c>
      <c r="G25" s="44">
        <v>2.0</v>
      </c>
      <c r="H25" s="44">
        <v>1.0</v>
      </c>
      <c r="I25" s="44">
        <v>6.0</v>
      </c>
      <c r="J25" s="44">
        <v>5.0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26</v>
      </c>
      <c r="S25" s="47"/>
      <c r="T25" s="48">
        <v>0.0</v>
      </c>
      <c r="U25" s="48">
        <v>0.0</v>
      </c>
      <c r="V25" s="50">
        <v>0.0</v>
      </c>
      <c r="W25" s="50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37" t="s">
        <v>85</v>
      </c>
      <c r="B26" s="41"/>
      <c r="C26" s="44">
        <v>0.0</v>
      </c>
      <c r="D26" s="44">
        <v>33.0</v>
      </c>
      <c r="E26" s="44">
        <v>47.0</v>
      </c>
      <c r="F26" s="44">
        <v>34.0</v>
      </c>
      <c r="G26" s="44">
        <v>45.0</v>
      </c>
      <c r="H26" s="44">
        <v>31.0</v>
      </c>
      <c r="I26" s="44">
        <v>36.0</v>
      </c>
      <c r="J26" s="44">
        <v>43.0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269</v>
      </c>
      <c r="S26" s="47"/>
      <c r="T26" s="48">
        <v>5.0</v>
      </c>
      <c r="U26" s="48">
        <v>10.0</v>
      </c>
      <c r="V26" s="50">
        <v>70.0</v>
      </c>
      <c r="W26" s="50">
        <v>56.0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37" t="s">
        <v>86</v>
      </c>
      <c r="B27" s="41"/>
      <c r="C27" s="44">
        <v>0.0</v>
      </c>
      <c r="D27" s="44">
        <v>0.0</v>
      </c>
      <c r="E27" s="44">
        <v>2.0</v>
      </c>
      <c r="F27" s="44">
        <v>3.0</v>
      </c>
      <c r="G27" s="44">
        <v>0.0</v>
      </c>
      <c r="H27" s="44">
        <v>0.0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5</v>
      </c>
      <c r="S27" s="55"/>
      <c r="T27" s="48">
        <v>0.0</v>
      </c>
      <c r="U27" s="48">
        <v>0.0</v>
      </c>
      <c r="V27" s="50">
        <v>0.0</v>
      </c>
      <c r="W27" s="50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37" t="s">
        <v>87</v>
      </c>
      <c r="B28" s="41"/>
      <c r="C28" s="44">
        <v>0.0</v>
      </c>
      <c r="D28" s="44">
        <v>5.0</v>
      </c>
      <c r="E28" s="44">
        <v>1.0</v>
      </c>
      <c r="F28" s="44">
        <v>0.0</v>
      </c>
      <c r="G28" s="44">
        <v>4.0</v>
      </c>
      <c r="H28" s="44">
        <v>1.0</v>
      </c>
      <c r="I28" s="44">
        <v>3.0</v>
      </c>
      <c r="J28" s="44">
        <v>3.0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17</v>
      </c>
      <c r="S28" s="47"/>
      <c r="T28" s="48">
        <v>0.0</v>
      </c>
      <c r="U28" s="48">
        <v>0.0</v>
      </c>
      <c r="V28" s="50">
        <v>0.0</v>
      </c>
      <c r="W28" s="50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37" t="s">
        <v>90</v>
      </c>
      <c r="B29" s="41"/>
      <c r="C29" s="44">
        <v>0.0</v>
      </c>
      <c r="D29" s="44">
        <v>24.0</v>
      </c>
      <c r="E29" s="44">
        <v>26.0</v>
      </c>
      <c r="F29" s="44">
        <v>28.0</v>
      </c>
      <c r="G29" s="44">
        <v>19.0</v>
      </c>
      <c r="H29" s="44">
        <v>21.0</v>
      </c>
      <c r="I29" s="44">
        <v>30.0</v>
      </c>
      <c r="J29" s="44">
        <v>24.0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172</v>
      </c>
      <c r="S29" s="47"/>
      <c r="T29" s="48">
        <v>0.0</v>
      </c>
      <c r="U29" s="48">
        <v>0.0</v>
      </c>
      <c r="V29" s="50">
        <v>0.0</v>
      </c>
      <c r="W29" s="50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37" t="s">
        <v>91</v>
      </c>
      <c r="B30" s="41"/>
      <c r="C30" s="44">
        <v>7.0</v>
      </c>
      <c r="D30" s="44">
        <v>0.0</v>
      </c>
      <c r="E30" s="44">
        <v>54.0</v>
      </c>
      <c r="F30" s="44">
        <v>45.0</v>
      </c>
      <c r="G30" s="44">
        <v>55.0</v>
      </c>
      <c r="H30" s="44">
        <v>49.0</v>
      </c>
      <c r="I30" s="44">
        <v>57.0</v>
      </c>
      <c r="J30" s="44">
        <v>83.0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350</v>
      </c>
      <c r="S30" s="47"/>
      <c r="T30" s="52">
        <v>0.0</v>
      </c>
      <c r="U30" s="48">
        <v>1.0</v>
      </c>
      <c r="V30" s="50">
        <v>20.0</v>
      </c>
      <c r="W30" s="50">
        <v>11.0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37" t="s">
        <v>93</v>
      </c>
      <c r="B31" s="41"/>
      <c r="C31" s="44">
        <v>0.0</v>
      </c>
      <c r="D31" s="44">
        <v>0.0</v>
      </c>
      <c r="E31" s="44">
        <v>0.0</v>
      </c>
      <c r="F31" s="44">
        <v>0.0</v>
      </c>
      <c r="G31" s="44">
        <v>2.0</v>
      </c>
      <c r="H31" s="44">
        <v>2.0</v>
      </c>
      <c r="I31" s="44">
        <v>2.0</v>
      </c>
      <c r="J31" s="44">
        <v>3.0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9</v>
      </c>
      <c r="S31" s="55"/>
      <c r="T31" s="48">
        <v>0.0</v>
      </c>
      <c r="U31" s="48">
        <v>0.0</v>
      </c>
      <c r="V31" s="50">
        <v>0.0</v>
      </c>
      <c r="W31" s="50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37" t="s">
        <v>96</v>
      </c>
      <c r="B32" s="41"/>
      <c r="C32" s="44">
        <v>44.0</v>
      </c>
      <c r="D32" s="44">
        <v>20.0</v>
      </c>
      <c r="E32" s="44">
        <v>87.0</v>
      </c>
      <c r="F32" s="44">
        <v>87.0</v>
      </c>
      <c r="G32" s="44">
        <v>90.0</v>
      </c>
      <c r="H32" s="44">
        <v>100.0</v>
      </c>
      <c r="I32" s="44">
        <v>85.0</v>
      </c>
      <c r="J32" s="44">
        <v>88.0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601</v>
      </c>
      <c r="S32" s="47"/>
      <c r="T32" s="48">
        <v>3.0</v>
      </c>
      <c r="U32" s="48">
        <v>2.0</v>
      </c>
      <c r="V32" s="50">
        <v>66.0</v>
      </c>
      <c r="W32" s="50">
        <v>30.0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37" t="s">
        <v>98</v>
      </c>
      <c r="B33" s="41"/>
      <c r="C33" s="44">
        <v>0.0</v>
      </c>
      <c r="D33" s="44">
        <v>7.0</v>
      </c>
      <c r="E33" s="44">
        <v>6.0</v>
      </c>
      <c r="F33" s="44">
        <v>4.0</v>
      </c>
      <c r="G33" s="44">
        <v>6.0</v>
      </c>
      <c r="H33" s="44">
        <v>6.0</v>
      </c>
      <c r="I33" s="44">
        <v>5.0</v>
      </c>
      <c r="J33" s="44">
        <v>7.0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41</v>
      </c>
      <c r="S33" s="47"/>
      <c r="T33" s="48">
        <v>0.0</v>
      </c>
      <c r="U33" s="48">
        <v>0.0</v>
      </c>
      <c r="V33" s="50">
        <v>0.0</v>
      </c>
      <c r="W33" s="50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37" t="s">
        <v>99</v>
      </c>
      <c r="B34" s="41"/>
      <c r="C34" s="44">
        <v>0.0</v>
      </c>
      <c r="D34" s="44">
        <v>1.0</v>
      </c>
      <c r="E34" s="44">
        <v>131.0</v>
      </c>
      <c r="F34" s="44">
        <v>173.0</v>
      </c>
      <c r="G34" s="44">
        <v>157.0</v>
      </c>
      <c r="H34" s="44">
        <v>164.0</v>
      </c>
      <c r="I34" s="44">
        <v>173.0</v>
      </c>
      <c r="J34" s="44">
        <v>158.0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957</v>
      </c>
      <c r="S34" s="47"/>
      <c r="T34" s="48">
        <v>15.0</v>
      </c>
      <c r="U34" s="48">
        <v>6.0</v>
      </c>
      <c r="V34" s="50">
        <v>80.0</v>
      </c>
      <c r="W34" s="50">
        <v>48.0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37" t="s">
        <v>101</v>
      </c>
      <c r="B35" s="41"/>
      <c r="C35" s="44">
        <v>0.0</v>
      </c>
      <c r="D35" s="44">
        <v>27.0</v>
      </c>
      <c r="E35" s="44">
        <v>31.0</v>
      </c>
      <c r="F35" s="44">
        <v>22.0</v>
      </c>
      <c r="G35" s="44">
        <v>26.0</v>
      </c>
      <c r="H35" s="44">
        <v>20.0</v>
      </c>
      <c r="I35" s="44">
        <v>19.0</v>
      </c>
      <c r="J35" s="44">
        <v>14.0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159</v>
      </c>
      <c r="S35" s="47"/>
      <c r="T35" s="48">
        <v>0.0</v>
      </c>
      <c r="U35" s="48">
        <v>0.0</v>
      </c>
      <c r="V35" s="50">
        <v>0.0</v>
      </c>
      <c r="W35" s="50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37" t="s">
        <v>102</v>
      </c>
      <c r="B36" s="41"/>
      <c r="C36" s="44">
        <v>0.0</v>
      </c>
      <c r="D36" s="44">
        <v>0.0</v>
      </c>
      <c r="E36" s="44">
        <v>101.0</v>
      </c>
      <c r="F36" s="44">
        <v>95.0</v>
      </c>
      <c r="G36" s="44">
        <v>93.0</v>
      </c>
      <c r="H36" s="44">
        <v>96.0</v>
      </c>
      <c r="I36" s="44">
        <v>103.0</v>
      </c>
      <c r="J36" s="44">
        <v>115.0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603</v>
      </c>
      <c r="S36" s="47"/>
      <c r="T36" s="48">
        <v>1.0</v>
      </c>
      <c r="U36" s="52">
        <v>0.0</v>
      </c>
      <c r="V36" s="50">
        <v>28.0</v>
      </c>
      <c r="W36" s="50">
        <v>12.0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37" t="s">
        <v>103</v>
      </c>
      <c r="B37" s="41"/>
      <c r="C37" s="44">
        <v>0.0</v>
      </c>
      <c r="D37" s="44">
        <v>0.0</v>
      </c>
      <c r="E37" s="44">
        <v>4.0</v>
      </c>
      <c r="F37" s="44">
        <v>1.0</v>
      </c>
      <c r="G37" s="44">
        <v>4.0</v>
      </c>
      <c r="H37" s="44">
        <v>5.0</v>
      </c>
      <c r="I37" s="44">
        <v>4.0</v>
      </c>
      <c r="J37" s="44">
        <v>2.0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20</v>
      </c>
      <c r="S37" s="47"/>
      <c r="T37" s="48">
        <v>0.0</v>
      </c>
      <c r="U37" s="48">
        <v>0.0</v>
      </c>
      <c r="V37" s="50">
        <v>0.0</v>
      </c>
      <c r="W37" s="50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37" t="s">
        <v>104</v>
      </c>
      <c r="B38" s="41"/>
      <c r="C38" s="44">
        <v>0.0</v>
      </c>
      <c r="D38" s="44">
        <v>0.0</v>
      </c>
      <c r="E38" s="44">
        <v>112.0</v>
      </c>
      <c r="F38" s="44">
        <v>125.0</v>
      </c>
      <c r="G38" s="44">
        <v>122.0</v>
      </c>
      <c r="H38" s="44">
        <v>126.0</v>
      </c>
      <c r="I38" s="44">
        <v>143.0</v>
      </c>
      <c r="J38" s="44">
        <v>157.0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785</v>
      </c>
      <c r="S38" s="47"/>
      <c r="T38" s="48">
        <v>1.0</v>
      </c>
      <c r="U38" s="52">
        <v>0.0</v>
      </c>
      <c r="V38" s="50">
        <v>26.0</v>
      </c>
      <c r="W38" s="50">
        <v>19.0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37" t="s">
        <v>106</v>
      </c>
      <c r="B39" s="41"/>
      <c r="C39" s="44">
        <v>0.0</v>
      </c>
      <c r="D39" s="44">
        <v>0.0</v>
      </c>
      <c r="E39" s="44">
        <v>14.0</v>
      </c>
      <c r="F39" s="44">
        <v>13.0</v>
      </c>
      <c r="G39" s="44">
        <v>6.0</v>
      </c>
      <c r="H39" s="44">
        <v>8.0</v>
      </c>
      <c r="I39" s="44">
        <v>5.0</v>
      </c>
      <c r="J39" s="44">
        <v>7.0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53</v>
      </c>
      <c r="S39" s="47"/>
      <c r="T39" s="48">
        <v>0.0</v>
      </c>
      <c r="U39" s="48">
        <v>0.0</v>
      </c>
      <c r="V39" s="50">
        <v>0.0</v>
      </c>
      <c r="W39" s="50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37" t="s">
        <v>107</v>
      </c>
      <c r="B40" s="41"/>
      <c r="C40" s="44">
        <v>10.0</v>
      </c>
      <c r="D40" s="44">
        <v>14.0</v>
      </c>
      <c r="E40" s="44">
        <v>45.0</v>
      </c>
      <c r="F40" s="44">
        <v>53.0</v>
      </c>
      <c r="G40" s="44">
        <v>61.0</v>
      </c>
      <c r="H40" s="44">
        <v>57.0</v>
      </c>
      <c r="I40" s="44">
        <v>57.0</v>
      </c>
      <c r="J40" s="44">
        <v>44.0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341</v>
      </c>
      <c r="S40" s="47"/>
      <c r="T40" s="48">
        <v>3.0</v>
      </c>
      <c r="U40" s="48">
        <v>5.0</v>
      </c>
      <c r="V40" s="50">
        <v>57.0</v>
      </c>
      <c r="W40" s="50">
        <v>33.0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37" t="s">
        <v>109</v>
      </c>
      <c r="B41" s="41"/>
      <c r="C41" s="44">
        <v>0.0</v>
      </c>
      <c r="D41" s="44">
        <v>7.0</v>
      </c>
      <c r="E41" s="44">
        <v>4.0</v>
      </c>
      <c r="F41" s="44">
        <v>1.0</v>
      </c>
      <c r="G41" s="44">
        <v>3.0</v>
      </c>
      <c r="H41" s="44">
        <v>4.0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22</v>
      </c>
      <c r="S41" s="47"/>
      <c r="T41" s="48">
        <v>0.0</v>
      </c>
      <c r="U41" s="48">
        <v>0.0</v>
      </c>
      <c r="V41" s="50">
        <v>0.0</v>
      </c>
      <c r="W41" s="50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37" t="s">
        <v>110</v>
      </c>
      <c r="B42" s="41"/>
      <c r="C42" s="44">
        <v>18.0</v>
      </c>
      <c r="D42" s="44">
        <v>34.0</v>
      </c>
      <c r="E42" s="44">
        <v>74.0</v>
      </c>
      <c r="F42" s="44">
        <v>88.0</v>
      </c>
      <c r="G42" s="44">
        <v>89.0</v>
      </c>
      <c r="H42" s="44">
        <v>94.0</v>
      </c>
      <c r="I42" s="44">
        <v>100.0</v>
      </c>
      <c r="J42" s="44">
        <v>103.0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600</v>
      </c>
      <c r="S42" s="47"/>
      <c r="T42" s="48">
        <v>4.0</v>
      </c>
      <c r="U42" s="48">
        <v>3.0</v>
      </c>
      <c r="V42" s="50">
        <v>54.0</v>
      </c>
      <c r="W42" s="50">
        <v>32.0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37" t="s">
        <v>111</v>
      </c>
      <c r="B43" s="41"/>
      <c r="C43" s="44">
        <v>0.0</v>
      </c>
      <c r="D43" s="44">
        <v>0.0</v>
      </c>
      <c r="E43" s="44">
        <v>8.0</v>
      </c>
      <c r="F43" s="44">
        <v>7.0</v>
      </c>
      <c r="G43" s="44">
        <v>7.0</v>
      </c>
      <c r="H43" s="44">
        <v>6.0</v>
      </c>
      <c r="I43" s="44">
        <v>7.0</v>
      </c>
      <c r="J43" s="44">
        <v>5.0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40</v>
      </c>
      <c r="S43" s="55"/>
      <c r="T43" s="48">
        <v>0.0</v>
      </c>
      <c r="U43" s="48">
        <v>0.0</v>
      </c>
      <c r="V43" s="50">
        <v>0.0</v>
      </c>
      <c r="W43" s="50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37" t="s">
        <v>112</v>
      </c>
      <c r="B44" s="41"/>
      <c r="C44" s="44">
        <v>0.0</v>
      </c>
      <c r="D44" s="44">
        <v>12.0</v>
      </c>
      <c r="E44" s="44">
        <v>2.0</v>
      </c>
      <c r="F44" s="44">
        <v>0.0</v>
      </c>
      <c r="G44" s="44">
        <v>5.0</v>
      </c>
      <c r="H44" s="44">
        <v>10.0</v>
      </c>
      <c r="I44" s="44">
        <v>3.0</v>
      </c>
      <c r="J44" s="44">
        <v>6.0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38</v>
      </c>
      <c r="S44" s="47"/>
      <c r="T44" s="48">
        <v>0.0</v>
      </c>
      <c r="U44" s="48">
        <v>0.0</v>
      </c>
      <c r="V44" s="50">
        <v>0.0</v>
      </c>
      <c r="W44" s="50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37" t="s">
        <v>114</v>
      </c>
      <c r="B45" s="41"/>
      <c r="C45" s="44">
        <v>0.0</v>
      </c>
      <c r="D45" s="44">
        <v>12.0</v>
      </c>
      <c r="E45" s="44">
        <v>10.0</v>
      </c>
      <c r="F45" s="44">
        <v>9.0</v>
      </c>
      <c r="G45" s="44">
        <v>10.0</v>
      </c>
      <c r="H45" s="44">
        <v>11.0</v>
      </c>
      <c r="I45" s="44">
        <v>9.0</v>
      </c>
      <c r="J45" s="44">
        <v>17.0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78</v>
      </c>
      <c r="S45" s="55"/>
      <c r="T45" s="48">
        <v>0.0</v>
      </c>
      <c r="U45" s="48">
        <v>0.0</v>
      </c>
      <c r="V45" s="50">
        <v>0.0</v>
      </c>
      <c r="W45" s="50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37" t="s">
        <v>115</v>
      </c>
      <c r="B46" s="41"/>
      <c r="C46" s="44">
        <v>20.0</v>
      </c>
      <c r="D46" s="44">
        <v>0.0</v>
      </c>
      <c r="E46" s="44">
        <v>93.0</v>
      </c>
      <c r="F46" s="44">
        <v>112.0</v>
      </c>
      <c r="G46" s="44">
        <v>96.0</v>
      </c>
      <c r="H46" s="44">
        <v>107.0</v>
      </c>
      <c r="I46" s="44">
        <v>100.0</v>
      </c>
      <c r="J46" s="44">
        <v>129.0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657</v>
      </c>
      <c r="S46" s="47"/>
      <c r="T46" s="48">
        <v>1.0</v>
      </c>
      <c r="U46" s="48">
        <v>1.0</v>
      </c>
      <c r="V46" s="50">
        <v>38.0</v>
      </c>
      <c r="W46" s="50">
        <v>25.0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37" t="s">
        <v>116</v>
      </c>
      <c r="B47" s="41"/>
      <c r="C47" s="44">
        <v>0.0</v>
      </c>
      <c r="D47" s="44">
        <v>0.0</v>
      </c>
      <c r="E47" s="44">
        <v>13.0</v>
      </c>
      <c r="F47" s="44">
        <v>14.0</v>
      </c>
      <c r="G47" s="44">
        <v>12.0</v>
      </c>
      <c r="H47" s="44">
        <v>10.0</v>
      </c>
      <c r="I47" s="44">
        <v>13.0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67</v>
      </c>
      <c r="S47" s="47"/>
      <c r="T47" s="48">
        <v>0.0</v>
      </c>
      <c r="U47" s="48">
        <v>0.0</v>
      </c>
      <c r="V47" s="50">
        <v>0.0</v>
      </c>
      <c r="W47" s="50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37" t="s">
        <v>117</v>
      </c>
      <c r="B48" s="41"/>
      <c r="C48" s="44">
        <v>0.0</v>
      </c>
      <c r="D48" s="44">
        <v>0.0</v>
      </c>
      <c r="E48" s="44">
        <v>134.0</v>
      </c>
      <c r="F48" s="44">
        <v>111.0</v>
      </c>
      <c r="G48" s="44">
        <v>118.0</v>
      </c>
      <c r="H48" s="44">
        <v>113.0</v>
      </c>
      <c r="I48" s="44">
        <v>100.0</v>
      </c>
      <c r="J48" s="44">
        <v>81.0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657</v>
      </c>
      <c r="S48" s="47"/>
      <c r="T48" s="48">
        <v>7.0</v>
      </c>
      <c r="U48" s="48">
        <v>4.0</v>
      </c>
      <c r="V48" s="50">
        <v>65.0</v>
      </c>
      <c r="W48" s="50">
        <v>71.0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37" t="s">
        <v>118</v>
      </c>
      <c r="B49" s="41"/>
      <c r="C49" s="44">
        <v>0.0</v>
      </c>
      <c r="D49" s="44">
        <v>0.0</v>
      </c>
      <c r="E49" s="44">
        <v>11.0</v>
      </c>
      <c r="F49" s="44">
        <v>10.0</v>
      </c>
      <c r="G49" s="44">
        <v>15.0</v>
      </c>
      <c r="H49" s="44">
        <v>8.0</v>
      </c>
      <c r="I49" s="44">
        <v>8.0</v>
      </c>
      <c r="J49" s="44">
        <v>8.0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60</v>
      </c>
      <c r="S49" s="47"/>
      <c r="T49" s="48">
        <v>0.0</v>
      </c>
      <c r="U49" s="48">
        <v>0.0</v>
      </c>
      <c r="V49" s="50">
        <v>0.0</v>
      </c>
      <c r="W49" s="50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37" t="s">
        <v>120</v>
      </c>
      <c r="B50" s="41"/>
      <c r="C50" s="44">
        <v>45.0</v>
      </c>
      <c r="D50" s="44">
        <v>13.0</v>
      </c>
      <c r="E50" s="44">
        <v>62.0</v>
      </c>
      <c r="F50" s="44">
        <v>62.0</v>
      </c>
      <c r="G50" s="44">
        <v>53.0</v>
      </c>
      <c r="H50" s="44">
        <v>57.0</v>
      </c>
      <c r="I50" s="44">
        <v>54.0</v>
      </c>
      <c r="J50" s="44">
        <v>60.0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406</v>
      </c>
      <c r="S50" s="47"/>
      <c r="T50" s="48">
        <v>5.0</v>
      </c>
      <c r="U50" s="48">
        <v>1.0</v>
      </c>
      <c r="V50" s="50">
        <v>80.0</v>
      </c>
      <c r="W50" s="50">
        <v>44.0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37" t="s">
        <v>121</v>
      </c>
      <c r="B51" s="41"/>
      <c r="C51" s="44">
        <v>0.0</v>
      </c>
      <c r="D51" s="44">
        <v>18.0</v>
      </c>
      <c r="E51" s="44">
        <v>5.0</v>
      </c>
      <c r="F51" s="44">
        <v>9.0</v>
      </c>
      <c r="G51" s="44">
        <v>7.0</v>
      </c>
      <c r="H51" s="44">
        <v>9.0</v>
      </c>
      <c r="I51" s="44">
        <v>8.0</v>
      </c>
      <c r="J51" s="44">
        <v>12.0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68</v>
      </c>
      <c r="S51" s="47"/>
      <c r="T51" s="48">
        <v>0.0</v>
      </c>
      <c r="U51" s="48">
        <v>0.0</v>
      </c>
      <c r="V51" s="50">
        <v>0.0</v>
      </c>
      <c r="W51" s="50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37" t="s">
        <v>122</v>
      </c>
      <c r="B52" s="41"/>
      <c r="C52" s="44">
        <v>7.0</v>
      </c>
      <c r="D52" s="44">
        <v>0.0</v>
      </c>
      <c r="E52" s="44">
        <v>118.0</v>
      </c>
      <c r="F52" s="44">
        <v>118.0</v>
      </c>
      <c r="G52" s="44">
        <v>125.0</v>
      </c>
      <c r="H52" s="44">
        <v>106.0</v>
      </c>
      <c r="I52" s="44">
        <v>112.0</v>
      </c>
      <c r="J52" s="44">
        <v>116.0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702</v>
      </c>
      <c r="S52" s="47"/>
      <c r="T52" s="48">
        <v>3.0</v>
      </c>
      <c r="U52" s="48">
        <v>2.0</v>
      </c>
      <c r="V52" s="50">
        <v>70.0</v>
      </c>
      <c r="W52" s="50">
        <v>59.0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37" t="s">
        <v>123</v>
      </c>
      <c r="B53" s="41"/>
      <c r="C53" s="44">
        <v>0.0</v>
      </c>
      <c r="D53" s="44">
        <v>0.0</v>
      </c>
      <c r="E53" s="44">
        <v>17.0</v>
      </c>
      <c r="F53" s="44">
        <v>30.0</v>
      </c>
      <c r="G53" s="44">
        <v>22.0</v>
      </c>
      <c r="H53" s="44">
        <v>16.0</v>
      </c>
      <c r="I53" s="44">
        <v>14.0</v>
      </c>
      <c r="J53" s="44">
        <v>19.0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118</v>
      </c>
      <c r="S53" s="47"/>
      <c r="T53" s="48">
        <v>0.0</v>
      </c>
      <c r="U53" s="48">
        <v>0.0</v>
      </c>
      <c r="V53" s="50">
        <v>0.0</v>
      </c>
      <c r="W53" s="50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37" t="s">
        <v>125</v>
      </c>
      <c r="B54" s="41"/>
      <c r="C54" s="44">
        <v>0.0</v>
      </c>
      <c r="D54" s="44">
        <v>0.0</v>
      </c>
      <c r="E54" s="44">
        <v>75.0</v>
      </c>
      <c r="F54" s="44">
        <v>104.0</v>
      </c>
      <c r="G54" s="44">
        <v>119.0</v>
      </c>
      <c r="H54" s="44">
        <v>123.0</v>
      </c>
      <c r="I54" s="44">
        <v>125.0</v>
      </c>
      <c r="J54" s="44">
        <v>146.0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692</v>
      </c>
      <c r="S54" s="47"/>
      <c r="T54" s="48">
        <v>1.0</v>
      </c>
      <c r="U54" s="48">
        <v>2.0</v>
      </c>
      <c r="V54" s="50">
        <v>31.0</v>
      </c>
      <c r="W54" s="50">
        <v>9.0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37" t="s">
        <v>126</v>
      </c>
      <c r="B55" s="41"/>
      <c r="C55" s="44">
        <v>0.0</v>
      </c>
      <c r="D55" s="44">
        <v>0.0</v>
      </c>
      <c r="E55" s="44">
        <v>19.0</v>
      </c>
      <c r="F55" s="44">
        <v>10.0</v>
      </c>
      <c r="G55" s="44">
        <v>17.0</v>
      </c>
      <c r="H55" s="44">
        <v>16.0</v>
      </c>
      <c r="I55" s="44">
        <v>9.0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77</v>
      </c>
      <c r="S55" s="47"/>
      <c r="T55" s="48">
        <v>0.0</v>
      </c>
      <c r="U55" s="48">
        <v>0.0</v>
      </c>
      <c r="V55" s="50">
        <v>0.0</v>
      </c>
      <c r="W55" s="50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37" t="s">
        <v>127</v>
      </c>
      <c r="B56" s="41"/>
      <c r="C56" s="44">
        <v>14.0</v>
      </c>
      <c r="D56" s="44">
        <v>14.0</v>
      </c>
      <c r="E56" s="44">
        <v>134.0</v>
      </c>
      <c r="F56" s="44">
        <v>142.0</v>
      </c>
      <c r="G56" s="44">
        <v>144.0</v>
      </c>
      <c r="H56" s="44">
        <v>130.0</v>
      </c>
      <c r="I56" s="44">
        <v>112.0</v>
      </c>
      <c r="J56" s="44">
        <v>115.0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805</v>
      </c>
      <c r="S56" s="47"/>
      <c r="T56" s="48">
        <v>8.0</v>
      </c>
      <c r="U56" s="48">
        <v>9.0</v>
      </c>
      <c r="V56" s="50">
        <v>82.0</v>
      </c>
      <c r="W56" s="50">
        <v>57.0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37" t="s">
        <v>128</v>
      </c>
      <c r="B57" s="41"/>
      <c r="C57" s="44">
        <v>0.0</v>
      </c>
      <c r="D57" s="44">
        <v>0.0</v>
      </c>
      <c r="E57" s="44">
        <v>17.0</v>
      </c>
      <c r="F57" s="44">
        <v>24.0</v>
      </c>
      <c r="G57" s="44">
        <v>25.0</v>
      </c>
      <c r="H57" s="44">
        <v>25.0</v>
      </c>
      <c r="I57" s="44">
        <v>21.0</v>
      </c>
      <c r="J57" s="44">
        <v>18.0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130</v>
      </c>
      <c r="S57" s="47"/>
      <c r="T57" s="48">
        <v>0.0</v>
      </c>
      <c r="U57" s="48">
        <v>0.0</v>
      </c>
      <c r="V57" s="50">
        <v>0.0</v>
      </c>
      <c r="W57" s="50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37" t="s">
        <v>130</v>
      </c>
      <c r="B58" s="41"/>
      <c r="C58" s="44">
        <v>0.0</v>
      </c>
      <c r="D58" s="44">
        <v>9.0</v>
      </c>
      <c r="E58" s="44">
        <v>6.0</v>
      </c>
      <c r="F58" s="44">
        <v>11.0</v>
      </c>
      <c r="G58" s="44">
        <v>6.0</v>
      </c>
      <c r="H58" s="44">
        <v>5.0</v>
      </c>
      <c r="I58" s="44">
        <v>3.0</v>
      </c>
      <c r="J58" s="44">
        <v>2.0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42</v>
      </c>
      <c r="S58" s="47"/>
      <c r="T58" s="48">
        <v>0.0</v>
      </c>
      <c r="U58" s="48">
        <v>0.0</v>
      </c>
      <c r="V58" s="50">
        <v>0.0</v>
      </c>
      <c r="W58" s="50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37" t="s">
        <v>131</v>
      </c>
      <c r="B59" s="41"/>
      <c r="C59" s="44">
        <v>0.0</v>
      </c>
      <c r="D59" s="44">
        <v>8.0</v>
      </c>
      <c r="E59" s="44">
        <v>16.0</v>
      </c>
      <c r="F59" s="44">
        <v>12.0</v>
      </c>
      <c r="G59" s="44">
        <v>8.0</v>
      </c>
      <c r="H59" s="44">
        <v>8.0</v>
      </c>
      <c r="I59" s="44">
        <v>13.0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74</v>
      </c>
      <c r="S59" s="47"/>
      <c r="T59" s="48">
        <v>0.0</v>
      </c>
      <c r="U59" s="48">
        <v>0.0</v>
      </c>
      <c r="V59" s="50">
        <v>0.0</v>
      </c>
      <c r="W59" s="50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37" t="s">
        <v>132</v>
      </c>
      <c r="B60" s="41"/>
      <c r="C60" s="44">
        <v>11.0</v>
      </c>
      <c r="D60" s="44">
        <v>0.0</v>
      </c>
      <c r="E60" s="44">
        <v>94.0</v>
      </c>
      <c r="F60" s="44">
        <v>89.0</v>
      </c>
      <c r="G60" s="44">
        <v>86.0</v>
      </c>
      <c r="H60" s="44">
        <v>71.0</v>
      </c>
      <c r="I60" s="44">
        <v>93.0</v>
      </c>
      <c r="J60" s="44">
        <v>74.0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518</v>
      </c>
      <c r="S60" s="47"/>
      <c r="T60" s="48">
        <v>3.0</v>
      </c>
      <c r="U60" s="48">
        <v>1.0</v>
      </c>
      <c r="V60" s="50">
        <v>60.0</v>
      </c>
      <c r="W60" s="50">
        <v>31.0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37" t="s">
        <v>134</v>
      </c>
      <c r="B61" s="41"/>
      <c r="C61" s="44">
        <v>0.0</v>
      </c>
      <c r="D61" s="44">
        <v>0.0</v>
      </c>
      <c r="E61" s="44">
        <v>8.0</v>
      </c>
      <c r="F61" s="44">
        <v>5.0</v>
      </c>
      <c r="G61" s="44">
        <v>5.0</v>
      </c>
      <c r="H61" s="44">
        <v>10.0</v>
      </c>
      <c r="I61" s="44">
        <v>8.0</v>
      </c>
      <c r="J61" s="44">
        <v>4.0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40</v>
      </c>
      <c r="S61" s="47"/>
      <c r="T61" s="48">
        <v>0.0</v>
      </c>
      <c r="U61" s="48">
        <v>0.0</v>
      </c>
      <c r="V61" s="50">
        <v>0.0</v>
      </c>
      <c r="W61" s="50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37" t="s">
        <v>135</v>
      </c>
      <c r="B62" s="41"/>
      <c r="C62" s="44">
        <v>26.0</v>
      </c>
      <c r="D62" s="44">
        <v>31.0</v>
      </c>
      <c r="E62" s="44">
        <v>80.0</v>
      </c>
      <c r="F62" s="44">
        <v>74.0</v>
      </c>
      <c r="G62" s="44">
        <v>87.0</v>
      </c>
      <c r="H62" s="44">
        <v>82.0</v>
      </c>
      <c r="I62" s="44">
        <v>77.0</v>
      </c>
      <c r="J62" s="44">
        <v>97.0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554</v>
      </c>
      <c r="S62" s="47"/>
      <c r="T62" s="48">
        <v>2.0</v>
      </c>
      <c r="U62" s="48">
        <v>2.0</v>
      </c>
      <c r="V62" s="50">
        <v>82.0</v>
      </c>
      <c r="W62" s="50">
        <v>57.0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37" t="s">
        <v>136</v>
      </c>
      <c r="B63" s="41"/>
      <c r="C63" s="44">
        <v>0.0</v>
      </c>
      <c r="D63" s="44">
        <v>0.0</v>
      </c>
      <c r="E63" s="44">
        <v>15.0</v>
      </c>
      <c r="F63" s="44">
        <v>13.0</v>
      </c>
      <c r="G63" s="44">
        <v>15.0</v>
      </c>
      <c r="H63" s="44">
        <v>8.0</v>
      </c>
      <c r="I63" s="44">
        <v>13.0</v>
      </c>
      <c r="J63" s="44">
        <v>8.0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72</v>
      </c>
      <c r="S63" s="47"/>
      <c r="T63" s="48">
        <v>0.0</v>
      </c>
      <c r="U63" s="48">
        <v>0.0</v>
      </c>
      <c r="V63" s="50">
        <v>0.0</v>
      </c>
      <c r="W63" s="50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37" t="s">
        <v>137</v>
      </c>
      <c r="B64" s="41"/>
      <c r="C64" s="44">
        <v>0.0</v>
      </c>
      <c r="D64" s="44">
        <v>5.0</v>
      </c>
      <c r="E64" s="44">
        <v>6.0</v>
      </c>
      <c r="F64" s="44">
        <v>6.0</v>
      </c>
      <c r="G64" s="44">
        <v>6.0</v>
      </c>
      <c r="H64" s="44">
        <v>8.0</v>
      </c>
      <c r="I64" s="44">
        <v>2.0</v>
      </c>
      <c r="J64" s="44">
        <v>7.0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40</v>
      </c>
      <c r="S64" s="47"/>
      <c r="T64" s="48">
        <v>0.0</v>
      </c>
      <c r="U64" s="48">
        <v>0.0</v>
      </c>
      <c r="V64" s="50">
        <v>0.0</v>
      </c>
      <c r="W64" s="50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37" t="s">
        <v>138</v>
      </c>
      <c r="B65" s="41"/>
      <c r="C65" s="44">
        <v>0.0</v>
      </c>
      <c r="D65" s="44">
        <v>11.0</v>
      </c>
      <c r="E65" s="44">
        <v>26.0</v>
      </c>
      <c r="F65" s="44">
        <v>12.0</v>
      </c>
      <c r="G65" s="44">
        <v>24.0</v>
      </c>
      <c r="H65" s="44">
        <v>28.0</v>
      </c>
      <c r="I65" s="44">
        <v>23.0</v>
      </c>
      <c r="J65" s="44">
        <v>20.0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144</v>
      </c>
      <c r="S65" s="47"/>
      <c r="T65" s="48">
        <v>0.0</v>
      </c>
      <c r="U65" s="48">
        <v>0.0</v>
      </c>
      <c r="V65" s="50">
        <v>0.0</v>
      </c>
      <c r="W65" s="50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37" t="s">
        <v>139</v>
      </c>
      <c r="B66" s="41"/>
      <c r="C66" s="44">
        <v>0.0</v>
      </c>
      <c r="D66" s="44">
        <v>23.0</v>
      </c>
      <c r="E66" s="44">
        <v>69.0</v>
      </c>
      <c r="F66" s="44">
        <v>81.0</v>
      </c>
      <c r="G66" s="44">
        <v>82.0</v>
      </c>
      <c r="H66" s="44">
        <v>120.0</v>
      </c>
      <c r="I66" s="44">
        <v>103.0</v>
      </c>
      <c r="J66" s="44">
        <v>118.0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596</v>
      </c>
      <c r="S66" s="47"/>
      <c r="T66" s="52">
        <v>0.0</v>
      </c>
      <c r="U66" s="48">
        <v>1.0</v>
      </c>
      <c r="V66" s="50">
        <v>40.0</v>
      </c>
      <c r="W66" s="50">
        <v>28.0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37" t="s">
        <v>141</v>
      </c>
      <c r="B67" s="41"/>
      <c r="C67" s="44">
        <v>0.0</v>
      </c>
      <c r="D67" s="44">
        <v>0.0</v>
      </c>
      <c r="E67" s="44">
        <v>12.0</v>
      </c>
      <c r="F67" s="44">
        <v>8.0</v>
      </c>
      <c r="G67" s="44">
        <v>9.0</v>
      </c>
      <c r="H67" s="44">
        <v>0.0</v>
      </c>
      <c r="I67" s="44">
        <v>1.0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30</v>
      </c>
      <c r="S67" s="47"/>
      <c r="T67" s="48">
        <v>0.0</v>
      </c>
      <c r="U67" s="48">
        <v>0.0</v>
      </c>
      <c r="V67" s="50">
        <v>0.0</v>
      </c>
      <c r="W67" s="50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37" t="s">
        <v>142</v>
      </c>
      <c r="B68" s="41"/>
      <c r="C68" s="44">
        <v>0.0</v>
      </c>
      <c r="D68" s="44">
        <v>15.0</v>
      </c>
      <c r="E68" s="44">
        <v>2.0</v>
      </c>
      <c r="F68" s="44">
        <v>2.0</v>
      </c>
      <c r="G68" s="44">
        <v>3.0</v>
      </c>
      <c r="H68" s="44">
        <v>3.0</v>
      </c>
      <c r="I68" s="44">
        <v>5.0</v>
      </c>
      <c r="J68" s="44">
        <v>3.0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33</v>
      </c>
      <c r="S68" s="47"/>
      <c r="T68" s="48">
        <v>0.0</v>
      </c>
      <c r="U68" s="48">
        <v>0.0</v>
      </c>
      <c r="V68" s="50">
        <v>0.0</v>
      </c>
      <c r="W68" s="50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37" t="s">
        <v>143</v>
      </c>
      <c r="B69" s="41"/>
      <c r="C69" s="44">
        <v>0.0</v>
      </c>
      <c r="D69" s="44">
        <v>15.0</v>
      </c>
      <c r="E69" s="44">
        <v>19.0</v>
      </c>
      <c r="F69" s="44">
        <v>11.0</v>
      </c>
      <c r="G69" s="44">
        <v>11.0</v>
      </c>
      <c r="H69" s="44">
        <v>14.0</v>
      </c>
      <c r="I69" s="44">
        <v>13.0</v>
      </c>
      <c r="J69" s="44">
        <v>20.0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103</v>
      </c>
      <c r="S69" s="47"/>
      <c r="T69" s="48">
        <v>0.0</v>
      </c>
      <c r="U69" s="48">
        <v>0.0</v>
      </c>
      <c r="V69" s="50">
        <v>0.0</v>
      </c>
      <c r="W69" s="50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37" t="s">
        <v>144</v>
      </c>
      <c r="B70" s="41"/>
      <c r="C70" s="44">
        <v>8.0</v>
      </c>
      <c r="D70" s="44">
        <v>0.0</v>
      </c>
      <c r="E70" s="44">
        <v>169.0</v>
      </c>
      <c r="F70" s="44">
        <v>205.0</v>
      </c>
      <c r="G70" s="44">
        <v>187.0</v>
      </c>
      <c r="H70" s="44">
        <v>187.0</v>
      </c>
      <c r="I70" s="44">
        <v>218.0</v>
      </c>
      <c r="J70" s="44">
        <v>178.0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1152</v>
      </c>
      <c r="S70" s="47"/>
      <c r="T70" s="48">
        <v>9.0</v>
      </c>
      <c r="U70" s="48">
        <v>1.0</v>
      </c>
      <c r="V70" s="50">
        <v>43.0</v>
      </c>
      <c r="W70" s="50">
        <v>28.0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37" t="s">
        <v>145</v>
      </c>
      <c r="B71" s="41"/>
      <c r="C71" s="44">
        <v>0.0</v>
      </c>
      <c r="D71" s="44">
        <v>0.0</v>
      </c>
      <c r="E71" s="44">
        <v>19.0</v>
      </c>
      <c r="F71" s="44">
        <v>15.0</v>
      </c>
      <c r="G71" s="44">
        <v>20.0</v>
      </c>
      <c r="H71" s="44">
        <v>14.0</v>
      </c>
      <c r="I71" s="44">
        <v>14.0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87</v>
      </c>
      <c r="S71" s="47"/>
      <c r="T71" s="48">
        <v>0.0</v>
      </c>
      <c r="U71" s="48">
        <v>0.0</v>
      </c>
      <c r="V71" s="50">
        <v>0.0</v>
      </c>
      <c r="W71" s="50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37" t="s">
        <v>146</v>
      </c>
      <c r="B72" s="41"/>
      <c r="C72" s="44">
        <v>7.0</v>
      </c>
      <c r="D72" s="44">
        <v>23.0</v>
      </c>
      <c r="E72" s="44">
        <v>88.0</v>
      </c>
      <c r="F72" s="44">
        <v>99.0</v>
      </c>
      <c r="G72" s="44">
        <v>101.0</v>
      </c>
      <c r="H72" s="44">
        <v>91.0</v>
      </c>
      <c r="I72" s="44">
        <v>98.0</v>
      </c>
      <c r="J72" s="44">
        <v>102.0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609</v>
      </c>
      <c r="S72" s="47"/>
      <c r="T72" s="48">
        <v>7.0</v>
      </c>
      <c r="U72" s="48">
        <v>3.0</v>
      </c>
      <c r="V72" s="50">
        <v>42.0</v>
      </c>
      <c r="W72" s="50">
        <v>32.0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37" t="s">
        <v>147</v>
      </c>
      <c r="B73" s="41"/>
      <c r="C73" s="44">
        <v>0.0</v>
      </c>
      <c r="D73" s="44">
        <v>10.0</v>
      </c>
      <c r="E73" s="44">
        <v>5.0</v>
      </c>
      <c r="F73" s="44">
        <v>5.0</v>
      </c>
      <c r="G73" s="44">
        <v>6.0</v>
      </c>
      <c r="H73" s="44">
        <v>4.0</v>
      </c>
      <c r="I73" s="44">
        <v>5.0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39</v>
      </c>
      <c r="S73" s="47"/>
      <c r="T73" s="48">
        <v>0.0</v>
      </c>
      <c r="U73" s="48">
        <v>0.0</v>
      </c>
      <c r="V73" s="50">
        <v>0.0</v>
      </c>
      <c r="W73" s="50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37" t="s">
        <v>148</v>
      </c>
      <c r="B74" s="41"/>
      <c r="C74" s="44">
        <v>17.0</v>
      </c>
      <c r="D74" s="44">
        <v>9.0</v>
      </c>
      <c r="E74" s="44">
        <v>50.0</v>
      </c>
      <c r="F74" s="44">
        <v>36.0</v>
      </c>
      <c r="G74" s="44">
        <v>45.0</v>
      </c>
      <c r="H74" s="44">
        <v>42.0</v>
      </c>
      <c r="I74" s="44">
        <v>44.0</v>
      </c>
      <c r="J74" s="44">
        <v>41.0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284</v>
      </c>
      <c r="S74" s="47"/>
      <c r="T74" s="48">
        <v>3.0</v>
      </c>
      <c r="U74" s="52">
        <v>0.0</v>
      </c>
      <c r="V74" s="50">
        <v>44.0</v>
      </c>
      <c r="W74" s="50">
        <v>45.0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37" t="s">
        <v>149</v>
      </c>
      <c r="B75" s="41"/>
      <c r="C75" s="44">
        <v>0.0</v>
      </c>
      <c r="D75" s="44">
        <v>0.0</v>
      </c>
      <c r="E75" s="44">
        <v>8.0</v>
      </c>
      <c r="F75" s="44">
        <v>10.0</v>
      </c>
      <c r="G75" s="44">
        <v>5.0</v>
      </c>
      <c r="H75" s="44">
        <v>8.0</v>
      </c>
      <c r="I75" s="44">
        <v>7.0</v>
      </c>
      <c r="J75" s="44">
        <v>2.0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40</v>
      </c>
      <c r="S75" s="47"/>
      <c r="T75" s="48">
        <v>0.0</v>
      </c>
      <c r="U75" s="48">
        <v>0.0</v>
      </c>
      <c r="V75" s="50">
        <v>0.0</v>
      </c>
      <c r="W75" s="50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37" t="s">
        <v>151</v>
      </c>
      <c r="B76" s="41"/>
      <c r="C76" s="44">
        <v>1.0</v>
      </c>
      <c r="D76" s="44">
        <v>25.0</v>
      </c>
      <c r="E76" s="44">
        <v>5.0</v>
      </c>
      <c r="F76" s="44">
        <v>3.0</v>
      </c>
      <c r="G76" s="44">
        <v>1.0</v>
      </c>
      <c r="H76" s="44">
        <v>3.0</v>
      </c>
      <c r="I76" s="44">
        <v>0.0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39</v>
      </c>
      <c r="S76" s="55"/>
      <c r="T76" s="48">
        <v>0.0</v>
      </c>
      <c r="U76" s="48">
        <v>0.0</v>
      </c>
      <c r="V76" s="50">
        <v>0.0</v>
      </c>
      <c r="W76" s="50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37" t="s">
        <v>152</v>
      </c>
      <c r="B77" s="41"/>
      <c r="C77" s="44">
        <v>0.0</v>
      </c>
      <c r="D77" s="44">
        <v>1.0</v>
      </c>
      <c r="E77" s="44">
        <v>8.0</v>
      </c>
      <c r="F77" s="44">
        <v>18.0</v>
      </c>
      <c r="G77" s="44">
        <v>13.0</v>
      </c>
      <c r="H77" s="44">
        <v>8.0</v>
      </c>
      <c r="I77" s="44">
        <v>12.0</v>
      </c>
      <c r="J77" s="44">
        <v>13.0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73</v>
      </c>
      <c r="S77" s="47"/>
      <c r="T77" s="48">
        <v>0.0</v>
      </c>
      <c r="U77" s="48">
        <v>0.0</v>
      </c>
      <c r="V77" s="50">
        <v>0.0</v>
      </c>
      <c r="W77" s="50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37" t="s">
        <v>153</v>
      </c>
      <c r="B78" s="41"/>
      <c r="C78" s="44">
        <v>0.0</v>
      </c>
      <c r="D78" s="44">
        <v>19.0</v>
      </c>
      <c r="E78" s="44">
        <v>29.0</v>
      </c>
      <c r="F78" s="44">
        <v>50.0</v>
      </c>
      <c r="G78" s="44">
        <v>46.0</v>
      </c>
      <c r="H78" s="44">
        <v>64.0</v>
      </c>
      <c r="I78" s="44">
        <v>44.0</v>
      </c>
      <c r="J78" s="44">
        <v>47.0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299</v>
      </c>
      <c r="S78" s="47"/>
      <c r="T78" s="48">
        <v>2.0</v>
      </c>
      <c r="U78" s="48">
        <v>4.0</v>
      </c>
      <c r="V78" s="50">
        <v>50.0</v>
      </c>
      <c r="W78" s="50">
        <v>49.0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37" t="s">
        <v>154</v>
      </c>
      <c r="B79" s="41"/>
      <c r="C79" s="44">
        <v>0.0</v>
      </c>
      <c r="D79" s="44">
        <v>0.0</v>
      </c>
      <c r="E79" s="44">
        <v>0.0</v>
      </c>
      <c r="F79" s="44">
        <v>0.0</v>
      </c>
      <c r="G79" s="44">
        <v>0.0</v>
      </c>
      <c r="H79" s="44">
        <v>0.0</v>
      </c>
      <c r="I79" s="44">
        <v>1.0</v>
      </c>
      <c r="J79" s="44">
        <v>4.0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5</v>
      </c>
      <c r="S79" s="55"/>
      <c r="T79" s="48">
        <v>0.0</v>
      </c>
      <c r="U79" s="48">
        <v>0.0</v>
      </c>
      <c r="V79" s="50">
        <v>0.0</v>
      </c>
      <c r="W79" s="50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37" t="s">
        <v>155</v>
      </c>
      <c r="B80" s="41"/>
      <c r="C80" s="44">
        <v>0.0</v>
      </c>
      <c r="D80" s="44">
        <v>1.0</v>
      </c>
      <c r="E80" s="44">
        <v>3.0</v>
      </c>
      <c r="F80" s="44">
        <v>5.0</v>
      </c>
      <c r="G80" s="44">
        <v>1.0</v>
      </c>
      <c r="H80" s="44">
        <v>2.0</v>
      </c>
      <c r="I80" s="44">
        <v>8.0</v>
      </c>
      <c r="J80" s="44">
        <v>3.0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23</v>
      </c>
      <c r="S80" s="55"/>
      <c r="T80" s="48">
        <v>0.0</v>
      </c>
      <c r="U80" s="48">
        <v>0.0</v>
      </c>
      <c r="V80" s="50">
        <v>0.0</v>
      </c>
      <c r="W80" s="50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37" t="s">
        <v>157</v>
      </c>
      <c r="B81" s="41"/>
      <c r="C81" s="44">
        <v>0.0</v>
      </c>
      <c r="D81" s="44">
        <v>12.0</v>
      </c>
      <c r="E81" s="44">
        <v>20.0</v>
      </c>
      <c r="F81" s="44">
        <v>14.0</v>
      </c>
      <c r="G81" s="44">
        <v>20.0</v>
      </c>
      <c r="H81" s="44">
        <v>14.0</v>
      </c>
      <c r="I81" s="44">
        <v>13.0</v>
      </c>
      <c r="J81" s="44">
        <v>13.0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106</v>
      </c>
      <c r="S81" s="47"/>
      <c r="T81" s="48">
        <v>0.0</v>
      </c>
      <c r="U81" s="48">
        <v>0.0</v>
      </c>
      <c r="V81" s="50">
        <v>0.0</v>
      </c>
      <c r="W81" s="50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37" t="s">
        <v>158</v>
      </c>
      <c r="B82" s="41"/>
      <c r="C82" s="44">
        <v>0.0</v>
      </c>
      <c r="D82" s="44">
        <v>0.0</v>
      </c>
      <c r="E82" s="44">
        <v>100.0</v>
      </c>
      <c r="F82" s="44">
        <v>119.0</v>
      </c>
      <c r="G82" s="44">
        <v>132.0</v>
      </c>
      <c r="H82" s="44">
        <v>143.0</v>
      </c>
      <c r="I82" s="44">
        <v>139.0</v>
      </c>
      <c r="J82" s="44">
        <v>124.0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757</v>
      </c>
      <c r="S82" s="47"/>
      <c r="T82" s="48">
        <v>2.0</v>
      </c>
      <c r="U82" s="52">
        <v>0.0</v>
      </c>
      <c r="V82" s="50">
        <v>22.0</v>
      </c>
      <c r="W82" s="50">
        <v>25.0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37" t="s">
        <v>159</v>
      </c>
      <c r="B83" s="41"/>
      <c r="C83" s="44">
        <v>0.0</v>
      </c>
      <c r="D83" s="44">
        <v>0.0</v>
      </c>
      <c r="E83" s="44">
        <v>4.0</v>
      </c>
      <c r="F83" s="44">
        <v>11.0</v>
      </c>
      <c r="G83" s="44">
        <v>12.0</v>
      </c>
      <c r="H83" s="44">
        <v>5.0</v>
      </c>
      <c r="I83" s="44">
        <v>11.0</v>
      </c>
      <c r="J83" s="44">
        <v>5.0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48</v>
      </c>
      <c r="S83" s="47"/>
      <c r="T83" s="48">
        <v>0.0</v>
      </c>
      <c r="U83" s="48">
        <v>0.0</v>
      </c>
      <c r="V83" s="50">
        <v>0.0</v>
      </c>
      <c r="W83" s="50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37" t="s">
        <v>161</v>
      </c>
      <c r="B84" s="41"/>
      <c r="C84" s="44">
        <v>11.0</v>
      </c>
      <c r="D84" s="44">
        <v>7.0</v>
      </c>
      <c r="E84" s="44">
        <v>121.0</v>
      </c>
      <c r="F84" s="44">
        <v>110.0</v>
      </c>
      <c r="G84" s="44">
        <v>138.0</v>
      </c>
      <c r="H84" s="44">
        <v>143.0</v>
      </c>
      <c r="I84" s="44">
        <v>132.0</v>
      </c>
      <c r="J84" s="44">
        <v>141.0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803</v>
      </c>
      <c r="S84" s="47"/>
      <c r="T84" s="48">
        <v>3.0</v>
      </c>
      <c r="U84" s="48">
        <v>1.0</v>
      </c>
      <c r="V84" s="50">
        <v>47.0</v>
      </c>
      <c r="W84" s="50">
        <v>40.0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37" t="s">
        <v>162</v>
      </c>
      <c r="B85" s="41"/>
      <c r="C85" s="44">
        <v>0.0</v>
      </c>
      <c r="D85" s="44">
        <v>8.0</v>
      </c>
      <c r="E85" s="44">
        <v>7.0</v>
      </c>
      <c r="F85" s="44">
        <v>12.0</v>
      </c>
      <c r="G85" s="44">
        <v>11.0</v>
      </c>
      <c r="H85" s="44">
        <v>10.0</v>
      </c>
      <c r="I85" s="44">
        <v>7.0</v>
      </c>
      <c r="J85" s="44">
        <v>8.0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63</v>
      </c>
      <c r="S85" s="47"/>
      <c r="T85" s="48">
        <v>0.0</v>
      </c>
      <c r="U85" s="48">
        <v>0.0</v>
      </c>
      <c r="V85" s="50">
        <v>0.0</v>
      </c>
      <c r="W85" s="50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37" t="s">
        <v>163</v>
      </c>
      <c r="B86" s="41"/>
      <c r="C86" s="44">
        <v>10.0</v>
      </c>
      <c r="D86" s="44">
        <v>19.0</v>
      </c>
      <c r="E86" s="44">
        <v>67.0</v>
      </c>
      <c r="F86" s="44">
        <v>72.0</v>
      </c>
      <c r="G86" s="44">
        <v>77.0</v>
      </c>
      <c r="H86" s="44">
        <v>89.0</v>
      </c>
      <c r="I86" s="44">
        <v>91.0</v>
      </c>
      <c r="J86" s="44">
        <v>69.0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494</v>
      </c>
      <c r="S86" s="47"/>
      <c r="T86" s="48">
        <v>5.0</v>
      </c>
      <c r="U86" s="48">
        <v>3.0</v>
      </c>
      <c r="V86" s="50">
        <v>61.0</v>
      </c>
      <c r="W86" s="50">
        <v>58.0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37" t="s">
        <v>164</v>
      </c>
      <c r="B87" s="41"/>
      <c r="C87" s="44">
        <v>0.0</v>
      </c>
      <c r="D87" s="44">
        <v>0.0</v>
      </c>
      <c r="E87" s="44">
        <v>12.0</v>
      </c>
      <c r="F87" s="44">
        <v>18.0</v>
      </c>
      <c r="G87" s="44">
        <v>7.0</v>
      </c>
      <c r="H87" s="44">
        <v>11.0</v>
      </c>
      <c r="I87" s="44">
        <v>4.0</v>
      </c>
      <c r="J87" s="44">
        <v>7.0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59</v>
      </c>
      <c r="S87" s="47"/>
      <c r="T87" s="48">
        <v>0.0</v>
      </c>
      <c r="U87" s="48">
        <v>0.0</v>
      </c>
      <c r="V87" s="50">
        <v>0.0</v>
      </c>
      <c r="W87" s="50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37" t="s">
        <v>165</v>
      </c>
      <c r="B88" s="41"/>
      <c r="C88" s="44">
        <v>0.0</v>
      </c>
      <c r="D88" s="44">
        <v>1.0</v>
      </c>
      <c r="E88" s="44">
        <v>1.0</v>
      </c>
      <c r="F88" s="44">
        <v>3.0</v>
      </c>
      <c r="G88" s="44">
        <v>3.0</v>
      </c>
      <c r="H88" s="44">
        <v>0.0</v>
      </c>
      <c r="I88" s="44">
        <v>4.0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13</v>
      </c>
      <c r="S88" s="47"/>
      <c r="T88" s="48">
        <v>0.0</v>
      </c>
      <c r="U88" s="48">
        <v>0.0</v>
      </c>
      <c r="V88" s="50">
        <v>0.0</v>
      </c>
      <c r="W88" s="50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37" t="s">
        <v>166</v>
      </c>
      <c r="B89" s="41"/>
      <c r="C89" s="44">
        <v>0.0</v>
      </c>
      <c r="D89" s="44">
        <v>20.0</v>
      </c>
      <c r="E89" s="44">
        <v>20.0</v>
      </c>
      <c r="F89" s="44">
        <v>22.0</v>
      </c>
      <c r="G89" s="44">
        <v>25.0</v>
      </c>
      <c r="H89" s="44">
        <v>28.0</v>
      </c>
      <c r="I89" s="44">
        <v>24.0</v>
      </c>
      <c r="J89" s="44">
        <v>26.0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165</v>
      </c>
      <c r="S89" s="47"/>
      <c r="T89" s="48">
        <v>0.0</v>
      </c>
      <c r="U89" s="48">
        <v>0.0</v>
      </c>
      <c r="V89" s="50">
        <v>0.0</v>
      </c>
      <c r="W89" s="50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37" t="s">
        <v>168</v>
      </c>
      <c r="B90" s="41"/>
      <c r="C90" s="44">
        <v>11.0</v>
      </c>
      <c r="D90" s="44">
        <v>34.0</v>
      </c>
      <c r="E90" s="44">
        <v>46.0</v>
      </c>
      <c r="F90" s="44">
        <v>39.0</v>
      </c>
      <c r="G90" s="44">
        <v>36.0</v>
      </c>
      <c r="H90" s="44">
        <v>41.0</v>
      </c>
      <c r="I90" s="44">
        <v>41.0</v>
      </c>
      <c r="J90" s="44">
        <v>39.0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287</v>
      </c>
      <c r="S90" s="47"/>
      <c r="T90" s="48">
        <v>6.0</v>
      </c>
      <c r="U90" s="48">
        <v>4.0</v>
      </c>
      <c r="V90" s="50">
        <v>58.0</v>
      </c>
      <c r="W90" s="50">
        <v>53.0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37" t="s">
        <v>169</v>
      </c>
      <c r="B91" s="41"/>
      <c r="C91" s="44">
        <v>0.0</v>
      </c>
      <c r="D91" s="44">
        <v>0.0</v>
      </c>
      <c r="E91" s="44">
        <v>13.0</v>
      </c>
      <c r="F91" s="44">
        <v>15.0</v>
      </c>
      <c r="G91" s="44">
        <v>9.0</v>
      </c>
      <c r="H91" s="44">
        <v>11.0</v>
      </c>
      <c r="I91" s="44">
        <v>13.0</v>
      </c>
      <c r="J91" s="44">
        <v>2.0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63</v>
      </c>
      <c r="S91" s="55"/>
      <c r="T91" s="48">
        <v>0.0</v>
      </c>
      <c r="U91" s="48">
        <v>0.0</v>
      </c>
      <c r="V91" s="50">
        <v>0.0</v>
      </c>
      <c r="W91" s="50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37" t="s">
        <v>170</v>
      </c>
      <c r="B92" s="41"/>
      <c r="C92" s="44">
        <v>0.0</v>
      </c>
      <c r="D92" s="44">
        <v>12.0</v>
      </c>
      <c r="E92" s="44">
        <v>2.0</v>
      </c>
      <c r="F92" s="44">
        <v>4.0</v>
      </c>
      <c r="G92" s="44">
        <v>3.0</v>
      </c>
      <c r="H92" s="44">
        <v>4.0</v>
      </c>
      <c r="I92" s="44">
        <v>4.0</v>
      </c>
      <c r="J92" s="44">
        <v>6.0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35</v>
      </c>
      <c r="S92" s="47"/>
      <c r="T92" s="48">
        <v>0.0</v>
      </c>
      <c r="U92" s="48">
        <v>0.0</v>
      </c>
      <c r="V92" s="50">
        <v>0.0</v>
      </c>
      <c r="W92" s="50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37" t="s">
        <v>171</v>
      </c>
      <c r="B93" s="41"/>
      <c r="C93" s="44">
        <v>0.0</v>
      </c>
      <c r="D93" s="44">
        <v>10.0</v>
      </c>
      <c r="E93" s="44">
        <v>14.0</v>
      </c>
      <c r="F93" s="44">
        <v>12.0</v>
      </c>
      <c r="G93" s="44">
        <v>11.0</v>
      </c>
      <c r="H93" s="44">
        <v>14.0</v>
      </c>
      <c r="I93" s="44">
        <v>13.0</v>
      </c>
      <c r="J93" s="44">
        <v>12.0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86</v>
      </c>
      <c r="S93" s="55"/>
      <c r="T93" s="48">
        <v>0.0</v>
      </c>
      <c r="U93" s="48">
        <v>0.0</v>
      </c>
      <c r="V93" s="50">
        <v>0.0</v>
      </c>
      <c r="W93" s="50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37" t="s">
        <v>173</v>
      </c>
      <c r="B94" s="41"/>
      <c r="C94" s="44">
        <v>9.0</v>
      </c>
      <c r="D94" s="44">
        <v>18.0</v>
      </c>
      <c r="E94" s="44">
        <v>37.0</v>
      </c>
      <c r="F94" s="44">
        <v>45.0</v>
      </c>
      <c r="G94" s="44">
        <v>34.0</v>
      </c>
      <c r="H94" s="44">
        <v>53.0</v>
      </c>
      <c r="I94" s="44">
        <v>37.0</v>
      </c>
      <c r="J94" s="44">
        <v>56.0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289</v>
      </c>
      <c r="S94" s="47"/>
      <c r="T94" s="48">
        <v>4.0</v>
      </c>
      <c r="U94" s="48">
        <v>2.0</v>
      </c>
      <c r="V94" s="50">
        <v>56.0</v>
      </c>
      <c r="W94" s="50">
        <v>50.0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37" t="s">
        <v>174</v>
      </c>
      <c r="B95" s="41"/>
      <c r="C95" s="44">
        <v>0.0</v>
      </c>
      <c r="D95" s="44">
        <v>0.0</v>
      </c>
      <c r="E95" s="44">
        <v>3.0</v>
      </c>
      <c r="F95" s="44">
        <v>3.0</v>
      </c>
      <c r="G95" s="44">
        <v>1.0</v>
      </c>
      <c r="H95" s="44">
        <v>1.0</v>
      </c>
      <c r="I95" s="44">
        <v>3.0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12</v>
      </c>
      <c r="S95" s="55"/>
      <c r="T95" s="48">
        <v>0.0</v>
      </c>
      <c r="U95" s="48">
        <v>0.0</v>
      </c>
      <c r="V95" s="50">
        <v>0.0</v>
      </c>
      <c r="W95" s="50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37" t="s">
        <v>175</v>
      </c>
      <c r="B96" s="41"/>
      <c r="C96" s="44">
        <v>0.0</v>
      </c>
      <c r="D96" s="44">
        <v>2.0</v>
      </c>
      <c r="E96" s="44">
        <v>1.0</v>
      </c>
      <c r="F96" s="44">
        <v>5.0</v>
      </c>
      <c r="G96" s="44">
        <v>6.0</v>
      </c>
      <c r="H96" s="44">
        <v>5.0</v>
      </c>
      <c r="I96" s="44">
        <v>2.0</v>
      </c>
      <c r="J96" s="44">
        <v>9.0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30</v>
      </c>
      <c r="S96" s="47"/>
      <c r="T96" s="48">
        <v>0.0</v>
      </c>
      <c r="U96" s="48">
        <v>0.0</v>
      </c>
      <c r="V96" s="50">
        <v>0.0</v>
      </c>
      <c r="W96" s="50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37" t="s">
        <v>176</v>
      </c>
      <c r="B97" s="41"/>
      <c r="C97" s="44">
        <v>0.0</v>
      </c>
      <c r="D97" s="44">
        <v>23.0</v>
      </c>
      <c r="E97" s="44">
        <v>25.0</v>
      </c>
      <c r="F97" s="44">
        <v>33.0</v>
      </c>
      <c r="G97" s="44">
        <v>21.0</v>
      </c>
      <c r="H97" s="44">
        <v>33.0</v>
      </c>
      <c r="I97" s="44">
        <v>37.0</v>
      </c>
      <c r="J97" s="44">
        <v>28.0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200</v>
      </c>
      <c r="S97" s="47"/>
      <c r="T97" s="48">
        <v>0.0</v>
      </c>
      <c r="U97" s="48">
        <v>0.0</v>
      </c>
      <c r="V97" s="50">
        <v>0.0</v>
      </c>
      <c r="W97" s="50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37" t="s">
        <v>177</v>
      </c>
      <c r="B98" s="41"/>
      <c r="C98" s="44">
        <v>0.0</v>
      </c>
      <c r="D98" s="44">
        <v>0.0</v>
      </c>
      <c r="E98" s="44">
        <v>1.0</v>
      </c>
      <c r="F98" s="44">
        <v>0.0</v>
      </c>
      <c r="G98" s="44">
        <v>1.0</v>
      </c>
      <c r="H98" s="44">
        <v>3.0</v>
      </c>
      <c r="I98" s="44">
        <v>0.0</v>
      </c>
      <c r="J98" s="44">
        <v>3.0</v>
      </c>
      <c r="K98" s="44">
        <v>0.0</v>
      </c>
      <c r="L98" s="44">
        <v>0.0</v>
      </c>
      <c r="M98" s="44">
        <v>0.0</v>
      </c>
      <c r="N98" s="44">
        <v>0.0</v>
      </c>
      <c r="O98" s="44">
        <v>0.0</v>
      </c>
      <c r="P98" s="44">
        <v>0.0</v>
      </c>
      <c r="Q98" s="44">
        <v>0.0</v>
      </c>
      <c r="R98" s="46">
        <f t="shared" si="1"/>
        <v>8</v>
      </c>
      <c r="S98" s="55"/>
      <c r="T98" s="48">
        <v>1.0</v>
      </c>
      <c r="U98" s="52">
        <v>0.0</v>
      </c>
      <c r="V98" s="50">
        <v>20.0</v>
      </c>
      <c r="W98" s="50">
        <v>13.0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66" t="s">
        <v>51</v>
      </c>
      <c r="B99" s="41"/>
      <c r="C99" s="67">
        <f t="shared" ref="C99:J99" si="2">SUM(C4:C98)</f>
        <v>314</v>
      </c>
      <c r="D99" s="67">
        <f t="shared" si="2"/>
        <v>773</v>
      </c>
      <c r="E99" s="67">
        <f t="shared" si="2"/>
        <v>3464</v>
      </c>
      <c r="F99" s="67">
        <f t="shared" si="2"/>
        <v>3628</v>
      </c>
      <c r="G99" s="67">
        <f t="shared" si="2"/>
        <v>3645</v>
      </c>
      <c r="H99" s="67">
        <f t="shared" si="2"/>
        <v>3774</v>
      </c>
      <c r="I99" s="67">
        <f t="shared" si="2"/>
        <v>3813</v>
      </c>
      <c r="J99" s="67">
        <f t="shared" si="2"/>
        <v>3792</v>
      </c>
      <c r="K99" s="67"/>
      <c r="L99" s="67"/>
      <c r="M99" s="67"/>
      <c r="N99" s="67"/>
      <c r="O99" s="67"/>
      <c r="P99" s="67"/>
      <c r="Q99" s="67"/>
      <c r="R99" s="68">
        <f t="shared" si="1"/>
        <v>23203</v>
      </c>
      <c r="S99" s="69"/>
      <c r="T99" s="70">
        <v>139.0</v>
      </c>
      <c r="U99" s="70">
        <v>84.0</v>
      </c>
      <c r="V99" s="70">
        <v>1765.0</v>
      </c>
      <c r="W99" s="70">
        <v>1266.0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37" t="s">
        <v>180</v>
      </c>
      <c r="B100" s="41"/>
      <c r="C100" s="71"/>
      <c r="D100" s="71"/>
      <c r="E100" s="71"/>
      <c r="F100" s="71"/>
      <c r="G100" s="71"/>
      <c r="H100" s="71"/>
      <c r="I100" s="71"/>
      <c r="J100" s="71"/>
      <c r="K100" s="44">
        <v>188.0</v>
      </c>
      <c r="L100" s="44">
        <v>193.0</v>
      </c>
      <c r="M100" s="44">
        <v>180.0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561</v>
      </c>
      <c r="S100" s="72"/>
      <c r="T100" s="48">
        <v>7.0</v>
      </c>
      <c r="U100" s="48">
        <v>4.0</v>
      </c>
      <c r="V100" s="50">
        <v>68.0</v>
      </c>
      <c r="W100" s="50">
        <v>52.0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37" t="s">
        <v>181</v>
      </c>
      <c r="B101" s="41"/>
      <c r="C101" s="71"/>
      <c r="D101" s="71"/>
      <c r="E101" s="71"/>
      <c r="F101" s="71"/>
      <c r="G101" s="71"/>
      <c r="H101" s="71"/>
      <c r="I101" s="71"/>
      <c r="J101" s="71"/>
      <c r="K101" s="44">
        <v>51.0</v>
      </c>
      <c r="L101" s="44">
        <v>54.0</v>
      </c>
      <c r="M101" s="44">
        <v>45.0</v>
      </c>
      <c r="N101" s="44"/>
      <c r="O101" s="44"/>
      <c r="P101" s="44"/>
      <c r="Q101" s="44"/>
      <c r="R101" s="46">
        <f t="shared" si="1"/>
        <v>150</v>
      </c>
      <c r="S101" s="72"/>
      <c r="T101" s="48">
        <v>0.0</v>
      </c>
      <c r="U101" s="48">
        <v>0.0</v>
      </c>
      <c r="V101" s="50">
        <v>0.0</v>
      </c>
      <c r="W101" s="50">
        <v>0.0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37" t="s">
        <v>183</v>
      </c>
      <c r="B102" s="41"/>
      <c r="C102" s="71"/>
      <c r="D102" s="71"/>
      <c r="E102" s="71"/>
      <c r="F102" s="71"/>
      <c r="G102" s="71"/>
      <c r="H102" s="71"/>
      <c r="I102" s="71"/>
      <c r="J102" s="71"/>
      <c r="K102" s="44">
        <v>436.0</v>
      </c>
      <c r="L102" s="44">
        <v>408.0</v>
      </c>
      <c r="M102" s="44">
        <v>433.0</v>
      </c>
      <c r="N102" s="44">
        <v>0.0</v>
      </c>
      <c r="O102" s="44">
        <v>0.0</v>
      </c>
      <c r="P102" s="44">
        <v>0.0</v>
      </c>
      <c r="Q102" s="44">
        <v>0.0</v>
      </c>
      <c r="R102" s="46">
        <v>1277.0</v>
      </c>
      <c r="S102" s="72"/>
      <c r="T102" s="48">
        <v>1.0</v>
      </c>
      <c r="U102" s="48">
        <v>1.0</v>
      </c>
      <c r="V102" s="50">
        <v>37.0</v>
      </c>
      <c r="W102" s="50">
        <v>23.0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37" t="s">
        <v>184</v>
      </c>
      <c r="B103" s="41"/>
      <c r="C103" s="71"/>
      <c r="D103" s="71"/>
      <c r="E103" s="71"/>
      <c r="F103" s="71"/>
      <c r="G103" s="71"/>
      <c r="H103" s="71"/>
      <c r="I103" s="71"/>
      <c r="J103" s="71"/>
      <c r="K103" s="44">
        <v>28.0</v>
      </c>
      <c r="L103" s="44">
        <v>26.0</v>
      </c>
      <c r="M103" s="44">
        <v>22.0</v>
      </c>
      <c r="N103" s="44">
        <v>0.0</v>
      </c>
      <c r="O103" s="44">
        <v>0.0</v>
      </c>
      <c r="P103" s="44">
        <v>0.0</v>
      </c>
      <c r="Q103" s="44">
        <v>0.0</v>
      </c>
      <c r="R103" s="46">
        <v>76.0</v>
      </c>
      <c r="S103" s="72"/>
      <c r="T103" s="48">
        <v>0.0</v>
      </c>
      <c r="U103" s="48">
        <v>0.0</v>
      </c>
      <c r="V103" s="50">
        <v>0.0</v>
      </c>
      <c r="W103" s="50">
        <v>0.0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37" t="s">
        <v>185</v>
      </c>
      <c r="B104" s="41"/>
      <c r="C104" s="71"/>
      <c r="D104" s="71"/>
      <c r="E104" s="71"/>
      <c r="F104" s="71"/>
      <c r="G104" s="71"/>
      <c r="H104" s="71"/>
      <c r="I104" s="71"/>
      <c r="J104" s="71"/>
      <c r="K104" s="44">
        <v>392.0</v>
      </c>
      <c r="L104" s="44">
        <v>397.0</v>
      </c>
      <c r="M104" s="44">
        <v>445.0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ref="R104:R121" si="3">SUM(C104:Q104)</f>
        <v>1234</v>
      </c>
      <c r="S104" s="72"/>
      <c r="T104" s="48">
        <v>3.0</v>
      </c>
      <c r="U104" s="48">
        <v>1.0</v>
      </c>
      <c r="V104" s="50">
        <v>37.0</v>
      </c>
      <c r="W104" s="50">
        <v>23.0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37" t="s">
        <v>186</v>
      </c>
      <c r="B105" s="41"/>
      <c r="C105" s="71"/>
      <c r="D105" s="71"/>
      <c r="E105" s="71"/>
      <c r="F105" s="71"/>
      <c r="G105" s="71"/>
      <c r="H105" s="71"/>
      <c r="I105" s="71"/>
      <c r="J105" s="71"/>
      <c r="K105" s="44">
        <v>20.0</v>
      </c>
      <c r="L105" s="44">
        <v>14.0</v>
      </c>
      <c r="M105" s="44">
        <v>13.0</v>
      </c>
      <c r="N105" s="44"/>
      <c r="O105" s="44"/>
      <c r="P105" s="44"/>
      <c r="Q105" s="44"/>
      <c r="R105" s="46">
        <f t="shared" si="3"/>
        <v>47</v>
      </c>
      <c r="S105" s="72"/>
      <c r="T105" s="48">
        <v>0.0</v>
      </c>
      <c r="U105" s="48">
        <v>0.0</v>
      </c>
      <c r="V105" s="50">
        <v>0.0</v>
      </c>
      <c r="W105" s="50">
        <v>0.0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37" t="s">
        <v>187</v>
      </c>
      <c r="B106" s="41"/>
      <c r="C106" s="71"/>
      <c r="D106" s="71"/>
      <c r="E106" s="71"/>
      <c r="F106" s="71"/>
      <c r="G106" s="71"/>
      <c r="H106" s="71"/>
      <c r="I106" s="71"/>
      <c r="J106" s="71"/>
      <c r="K106" s="44">
        <v>251.0</v>
      </c>
      <c r="L106" s="44">
        <v>291.0</v>
      </c>
      <c r="M106" s="44">
        <v>298.0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3"/>
        <v>840</v>
      </c>
      <c r="S106" s="72"/>
      <c r="T106" s="48">
        <v>2.0</v>
      </c>
      <c r="U106" s="48">
        <v>3.0</v>
      </c>
      <c r="V106" s="50">
        <v>65.0</v>
      </c>
      <c r="W106" s="50">
        <v>56.0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37" t="s">
        <v>189</v>
      </c>
      <c r="B107" s="41"/>
      <c r="C107" s="71"/>
      <c r="D107" s="71"/>
      <c r="E107" s="71"/>
      <c r="F107" s="71"/>
      <c r="G107" s="71"/>
      <c r="H107" s="71"/>
      <c r="I107" s="71"/>
      <c r="J107" s="71"/>
      <c r="K107" s="44">
        <v>46.0</v>
      </c>
      <c r="L107" s="44">
        <v>34.0</v>
      </c>
      <c r="M107" s="44">
        <v>30.0</v>
      </c>
      <c r="N107" s="44"/>
      <c r="O107" s="44"/>
      <c r="P107" s="44"/>
      <c r="Q107" s="44"/>
      <c r="R107" s="46">
        <f t="shared" si="3"/>
        <v>110</v>
      </c>
      <c r="S107" s="72"/>
      <c r="T107" s="48">
        <v>0.0</v>
      </c>
      <c r="U107" s="48">
        <v>0.0</v>
      </c>
      <c r="V107" s="50">
        <v>0.0</v>
      </c>
      <c r="W107" s="50">
        <v>0.0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37" t="s">
        <v>190</v>
      </c>
      <c r="B108" s="41"/>
      <c r="C108" s="71"/>
      <c r="D108" s="71"/>
      <c r="E108" s="71"/>
      <c r="F108" s="71"/>
      <c r="G108" s="71"/>
      <c r="H108" s="71"/>
      <c r="I108" s="71"/>
      <c r="J108" s="71"/>
      <c r="K108" s="44">
        <v>287.0</v>
      </c>
      <c r="L108" s="44">
        <v>302.0</v>
      </c>
      <c r="M108" s="44">
        <v>252.0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3"/>
        <v>841</v>
      </c>
      <c r="S108" s="72"/>
      <c r="T108" s="48">
        <v>4.0</v>
      </c>
      <c r="U108" s="48">
        <v>2.0</v>
      </c>
      <c r="V108" s="50">
        <v>75.0</v>
      </c>
      <c r="W108" s="50">
        <v>76.0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37" t="s">
        <v>191</v>
      </c>
      <c r="B109" s="41"/>
      <c r="C109" s="71"/>
      <c r="D109" s="71"/>
      <c r="E109" s="71"/>
      <c r="F109" s="71"/>
      <c r="G109" s="71"/>
      <c r="H109" s="71"/>
      <c r="I109" s="71"/>
      <c r="J109" s="71"/>
      <c r="K109" s="44">
        <v>21.0</v>
      </c>
      <c r="L109" s="44">
        <v>28.0</v>
      </c>
      <c r="M109" s="44">
        <v>15.0</v>
      </c>
      <c r="N109" s="44"/>
      <c r="O109" s="44"/>
      <c r="P109" s="44"/>
      <c r="Q109" s="44"/>
      <c r="R109" s="46">
        <f t="shared" si="3"/>
        <v>64</v>
      </c>
      <c r="S109" s="72"/>
      <c r="T109" s="48">
        <v>0.0</v>
      </c>
      <c r="U109" s="48">
        <v>0.0</v>
      </c>
      <c r="V109" s="50">
        <v>0.0</v>
      </c>
      <c r="W109" s="50">
        <v>0.0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37" t="s">
        <v>192</v>
      </c>
      <c r="B110" s="41"/>
      <c r="C110" s="71"/>
      <c r="D110" s="71"/>
      <c r="E110" s="71"/>
      <c r="F110" s="71"/>
      <c r="G110" s="71"/>
      <c r="H110" s="71"/>
      <c r="I110" s="71"/>
      <c r="J110" s="71"/>
      <c r="K110" s="44">
        <v>185.0</v>
      </c>
      <c r="L110" s="44">
        <v>239.0</v>
      </c>
      <c r="M110" s="44">
        <v>201.0</v>
      </c>
      <c r="N110" s="44">
        <v>0.0</v>
      </c>
      <c r="O110" s="44">
        <v>0.0</v>
      </c>
      <c r="P110" s="44">
        <v>0.0</v>
      </c>
      <c r="Q110" s="44">
        <v>0.0</v>
      </c>
      <c r="R110" s="46">
        <f t="shared" si="3"/>
        <v>625</v>
      </c>
      <c r="S110" s="72"/>
      <c r="T110" s="48">
        <v>3.0</v>
      </c>
      <c r="U110" s="48">
        <v>5.0</v>
      </c>
      <c r="V110" s="50">
        <v>52.0</v>
      </c>
      <c r="W110" s="50">
        <v>58.0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37" t="s">
        <v>194</v>
      </c>
      <c r="B111" s="41"/>
      <c r="C111" s="71"/>
      <c r="D111" s="71"/>
      <c r="E111" s="71"/>
      <c r="F111" s="71"/>
      <c r="G111" s="71"/>
      <c r="H111" s="71"/>
      <c r="I111" s="71"/>
      <c r="J111" s="71"/>
      <c r="K111" s="44">
        <v>37.0</v>
      </c>
      <c r="L111" s="44">
        <v>43.0</v>
      </c>
      <c r="M111" s="44">
        <v>36.0</v>
      </c>
      <c r="N111" s="44"/>
      <c r="O111" s="44"/>
      <c r="P111" s="44"/>
      <c r="Q111" s="44"/>
      <c r="R111" s="46">
        <f t="shared" si="3"/>
        <v>116</v>
      </c>
      <c r="S111" s="72"/>
      <c r="T111" s="48">
        <v>0.0</v>
      </c>
      <c r="U111" s="48">
        <v>0.0</v>
      </c>
      <c r="V111" s="50">
        <v>0.0</v>
      </c>
      <c r="W111" s="50">
        <v>0.0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37" t="s">
        <v>195</v>
      </c>
      <c r="B112" s="41"/>
      <c r="C112" s="71"/>
      <c r="D112" s="71"/>
      <c r="E112" s="71"/>
      <c r="F112" s="71"/>
      <c r="G112" s="71"/>
      <c r="H112" s="71"/>
      <c r="I112" s="71"/>
      <c r="J112" s="71"/>
      <c r="K112" s="44">
        <v>341.0</v>
      </c>
      <c r="L112" s="44">
        <v>356.0</v>
      </c>
      <c r="M112" s="44">
        <v>322.0</v>
      </c>
      <c r="N112" s="44">
        <v>0.0</v>
      </c>
      <c r="O112" s="44">
        <v>0.0</v>
      </c>
      <c r="P112" s="44">
        <v>0.0</v>
      </c>
      <c r="Q112" s="44">
        <v>0.0</v>
      </c>
      <c r="R112" s="46">
        <f t="shared" si="3"/>
        <v>1019</v>
      </c>
      <c r="S112" s="72"/>
      <c r="T112" s="48">
        <v>6.0</v>
      </c>
      <c r="U112" s="48">
        <v>1.0</v>
      </c>
      <c r="V112" s="50">
        <v>49.0</v>
      </c>
      <c r="W112" s="50">
        <v>56.0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37" t="s">
        <v>196</v>
      </c>
      <c r="B113" s="41"/>
      <c r="C113" s="71"/>
      <c r="D113" s="71"/>
      <c r="E113" s="71"/>
      <c r="F113" s="71"/>
      <c r="G113" s="71"/>
      <c r="H113" s="71"/>
      <c r="I113" s="71"/>
      <c r="J113" s="71"/>
      <c r="K113" s="44">
        <v>22.0</v>
      </c>
      <c r="L113" s="44">
        <v>35.0</v>
      </c>
      <c r="M113" s="44">
        <v>30.0</v>
      </c>
      <c r="N113" s="44"/>
      <c r="O113" s="44"/>
      <c r="P113" s="44"/>
      <c r="Q113" s="44"/>
      <c r="R113" s="46">
        <f t="shared" si="3"/>
        <v>87</v>
      </c>
      <c r="S113" s="72"/>
      <c r="T113" s="48">
        <v>0.0</v>
      </c>
      <c r="U113" s="48">
        <v>0.0</v>
      </c>
      <c r="V113" s="50">
        <v>0.0</v>
      </c>
      <c r="W113" s="50">
        <v>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37" t="s">
        <v>197</v>
      </c>
      <c r="B114" s="41"/>
      <c r="C114" s="71"/>
      <c r="D114" s="71"/>
      <c r="E114" s="71"/>
      <c r="F114" s="71"/>
      <c r="G114" s="71"/>
      <c r="H114" s="71"/>
      <c r="I114" s="71"/>
      <c r="J114" s="71"/>
      <c r="K114" s="44">
        <v>439.0</v>
      </c>
      <c r="L114" s="44">
        <v>435.0</v>
      </c>
      <c r="M114" s="44">
        <v>538.0</v>
      </c>
      <c r="N114" s="44">
        <v>0.0</v>
      </c>
      <c r="O114" s="44">
        <v>0.0</v>
      </c>
      <c r="P114" s="44">
        <v>0.0</v>
      </c>
      <c r="Q114" s="44">
        <v>0.0</v>
      </c>
      <c r="R114" s="46">
        <f t="shared" si="3"/>
        <v>1412</v>
      </c>
      <c r="S114" s="72"/>
      <c r="T114" s="48">
        <v>3.0</v>
      </c>
      <c r="U114" s="48">
        <v>2.0</v>
      </c>
      <c r="V114" s="50">
        <v>23.0</v>
      </c>
      <c r="W114" s="50">
        <v>34.0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37" t="s">
        <v>199</v>
      </c>
      <c r="B115" s="41"/>
      <c r="C115" s="71"/>
      <c r="D115" s="71"/>
      <c r="E115" s="71"/>
      <c r="F115" s="71"/>
      <c r="G115" s="71"/>
      <c r="H115" s="71"/>
      <c r="I115" s="71"/>
      <c r="J115" s="71"/>
      <c r="K115" s="44">
        <v>12.0</v>
      </c>
      <c r="L115" s="44">
        <v>10.0</v>
      </c>
      <c r="M115" s="44">
        <v>14.0</v>
      </c>
      <c r="N115" s="44"/>
      <c r="O115" s="44"/>
      <c r="P115" s="44"/>
      <c r="Q115" s="44"/>
      <c r="R115" s="46">
        <f t="shared" si="3"/>
        <v>36</v>
      </c>
      <c r="S115" s="72"/>
      <c r="T115" s="48">
        <v>0.0</v>
      </c>
      <c r="U115" s="48">
        <v>0.0</v>
      </c>
      <c r="V115" s="50">
        <v>0.0</v>
      </c>
      <c r="W115" s="50">
        <v>0.0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37" t="s">
        <v>200</v>
      </c>
      <c r="B116" s="41"/>
      <c r="C116" s="71"/>
      <c r="D116" s="71"/>
      <c r="E116" s="71"/>
      <c r="F116" s="71"/>
      <c r="G116" s="71"/>
      <c r="H116" s="71"/>
      <c r="I116" s="71"/>
      <c r="J116" s="71"/>
      <c r="K116" s="44">
        <v>188.0</v>
      </c>
      <c r="L116" s="44">
        <v>186.0</v>
      </c>
      <c r="M116" s="44">
        <v>216.0</v>
      </c>
      <c r="N116" s="44">
        <v>0.0</v>
      </c>
      <c r="O116" s="44">
        <v>0.0</v>
      </c>
      <c r="P116" s="44">
        <v>0.0</v>
      </c>
      <c r="Q116" s="44">
        <v>0.0</v>
      </c>
      <c r="R116" s="46">
        <f t="shared" si="3"/>
        <v>590</v>
      </c>
      <c r="S116" s="72"/>
      <c r="T116" s="48">
        <v>2.0</v>
      </c>
      <c r="U116" s="48">
        <v>5.0</v>
      </c>
      <c r="V116" s="50">
        <v>39.0</v>
      </c>
      <c r="W116" s="50">
        <v>34.0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37" t="s">
        <v>201</v>
      </c>
      <c r="B117" s="41"/>
      <c r="C117" s="71"/>
      <c r="D117" s="71"/>
      <c r="E117" s="71"/>
      <c r="F117" s="71"/>
      <c r="G117" s="71"/>
      <c r="H117" s="71"/>
      <c r="I117" s="71"/>
      <c r="J117" s="71"/>
      <c r="K117" s="44">
        <v>22.0</v>
      </c>
      <c r="L117" s="44">
        <v>18.0</v>
      </c>
      <c r="M117" s="44">
        <v>16.0</v>
      </c>
      <c r="N117" s="44"/>
      <c r="O117" s="44"/>
      <c r="P117" s="44"/>
      <c r="Q117" s="44"/>
      <c r="R117" s="46">
        <f t="shared" si="3"/>
        <v>56</v>
      </c>
      <c r="S117" s="72"/>
      <c r="T117" s="48">
        <v>0.0</v>
      </c>
      <c r="U117" s="48">
        <v>0.0</v>
      </c>
      <c r="V117" s="50">
        <v>0.0</v>
      </c>
      <c r="W117" s="50">
        <v>0.0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37" t="s">
        <v>202</v>
      </c>
      <c r="B118" s="41"/>
      <c r="C118" s="71"/>
      <c r="D118" s="71"/>
      <c r="E118" s="71"/>
      <c r="F118" s="71"/>
      <c r="G118" s="71"/>
      <c r="H118" s="71"/>
      <c r="I118" s="71"/>
      <c r="J118" s="71"/>
      <c r="K118" s="44">
        <v>251.0</v>
      </c>
      <c r="L118" s="44">
        <v>250.0</v>
      </c>
      <c r="M118" s="44">
        <v>122.0</v>
      </c>
      <c r="N118" s="44"/>
      <c r="O118" s="44"/>
      <c r="P118" s="44"/>
      <c r="Q118" s="44"/>
      <c r="R118" s="46">
        <f t="shared" si="3"/>
        <v>623</v>
      </c>
      <c r="S118" s="72"/>
      <c r="T118" s="48">
        <v>6.0</v>
      </c>
      <c r="U118" s="48">
        <v>2.0</v>
      </c>
      <c r="V118" s="50">
        <v>49.0</v>
      </c>
      <c r="W118" s="50">
        <v>30.0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37" t="s">
        <v>203</v>
      </c>
      <c r="B119" s="41"/>
      <c r="C119" s="71"/>
      <c r="D119" s="71"/>
      <c r="E119" s="71"/>
      <c r="F119" s="71"/>
      <c r="G119" s="71"/>
      <c r="H119" s="71"/>
      <c r="I119" s="71"/>
      <c r="J119" s="71"/>
      <c r="K119" s="44">
        <v>18.0</v>
      </c>
      <c r="L119" s="44">
        <v>21.0</v>
      </c>
      <c r="M119" s="44">
        <v>8.0</v>
      </c>
      <c r="N119" s="44"/>
      <c r="O119" s="44"/>
      <c r="P119" s="44"/>
      <c r="Q119" s="44"/>
      <c r="R119" s="46">
        <f t="shared" si="3"/>
        <v>47</v>
      </c>
      <c r="S119" s="72"/>
      <c r="T119" s="48">
        <v>0.0</v>
      </c>
      <c r="U119" s="48">
        <v>0.0</v>
      </c>
      <c r="V119" s="50">
        <v>0.0</v>
      </c>
      <c r="W119" s="50">
        <v>0.0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37" t="s">
        <v>204</v>
      </c>
      <c r="B120" s="41"/>
      <c r="C120" s="71"/>
      <c r="D120" s="71"/>
      <c r="E120" s="71"/>
      <c r="F120" s="71"/>
      <c r="G120" s="71"/>
      <c r="H120" s="71"/>
      <c r="I120" s="71"/>
      <c r="J120" s="71"/>
      <c r="K120" s="44">
        <v>416.0</v>
      </c>
      <c r="L120" s="44">
        <v>434.0</v>
      </c>
      <c r="M120" s="44">
        <v>479.0</v>
      </c>
      <c r="N120" s="44">
        <v>0.0</v>
      </c>
      <c r="O120" s="44">
        <v>0.0</v>
      </c>
      <c r="P120" s="44">
        <v>0.0</v>
      </c>
      <c r="Q120" s="44">
        <v>0.0</v>
      </c>
      <c r="R120" s="46">
        <f t="shared" si="3"/>
        <v>1329</v>
      </c>
      <c r="S120" s="72"/>
      <c r="T120" s="48">
        <v>3.0</v>
      </c>
      <c r="U120" s="52">
        <v>0.0</v>
      </c>
      <c r="V120" s="50">
        <v>39.0</v>
      </c>
      <c r="W120" s="50">
        <v>21.0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37" t="s">
        <v>206</v>
      </c>
      <c r="B121" s="41"/>
      <c r="C121" s="71"/>
      <c r="D121" s="71"/>
      <c r="E121" s="71"/>
      <c r="F121" s="71"/>
      <c r="G121" s="71"/>
      <c r="H121" s="71"/>
      <c r="I121" s="71"/>
      <c r="J121" s="71"/>
      <c r="K121" s="44">
        <v>16.0</v>
      </c>
      <c r="L121" s="44">
        <v>13.0</v>
      </c>
      <c r="M121" s="44">
        <v>15.0</v>
      </c>
      <c r="N121" s="44"/>
      <c r="O121" s="44"/>
      <c r="P121" s="44"/>
      <c r="Q121" s="44"/>
      <c r="R121" s="46">
        <f t="shared" si="3"/>
        <v>44</v>
      </c>
      <c r="S121" s="72"/>
      <c r="T121" s="48">
        <v>0.0</v>
      </c>
      <c r="U121" s="48">
        <v>0.0</v>
      </c>
      <c r="V121" s="50">
        <v>0.0</v>
      </c>
      <c r="W121" s="50">
        <v>0.0</v>
      </c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>
      <c r="A122" s="66" t="s">
        <v>76</v>
      </c>
      <c r="B122" s="41"/>
      <c r="C122" s="73"/>
      <c r="D122" s="73"/>
      <c r="E122" s="73"/>
      <c r="F122" s="73"/>
      <c r="G122" s="73"/>
      <c r="H122" s="73"/>
      <c r="I122" s="73"/>
      <c r="J122" s="73"/>
      <c r="K122" s="74">
        <f t="shared" ref="K122:R122" si="4">SUM(K100:K121)</f>
        <v>3667</v>
      </c>
      <c r="L122" s="74">
        <f t="shared" si="4"/>
        <v>3787</v>
      </c>
      <c r="M122" s="74">
        <f t="shared" si="4"/>
        <v>3730</v>
      </c>
      <c r="N122" s="74">
        <f t="shared" si="4"/>
        <v>0</v>
      </c>
      <c r="O122" s="74">
        <f t="shared" si="4"/>
        <v>0</v>
      </c>
      <c r="P122" s="74">
        <f t="shared" si="4"/>
        <v>0</v>
      </c>
      <c r="Q122" s="74">
        <f t="shared" si="4"/>
        <v>0</v>
      </c>
      <c r="R122" s="74">
        <f t="shared" si="4"/>
        <v>11184</v>
      </c>
      <c r="S122" s="75"/>
      <c r="T122" s="70">
        <v>40.0</v>
      </c>
      <c r="U122" s="70">
        <v>26.0</v>
      </c>
      <c r="V122" s="70">
        <v>533.0</v>
      </c>
      <c r="W122" s="70">
        <v>463.0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37" t="s">
        <v>207</v>
      </c>
      <c r="B123" s="41"/>
      <c r="C123" s="71"/>
      <c r="D123" s="71"/>
      <c r="E123" s="71"/>
      <c r="F123" s="71"/>
      <c r="G123" s="71"/>
      <c r="H123" s="71"/>
      <c r="I123" s="71"/>
      <c r="J123" s="71"/>
      <c r="K123" s="44">
        <v>0.0</v>
      </c>
      <c r="L123" s="44">
        <v>0.0</v>
      </c>
      <c r="M123" s="44">
        <v>0.0</v>
      </c>
      <c r="N123" s="44">
        <v>686.0</v>
      </c>
      <c r="O123" s="44">
        <v>663.0</v>
      </c>
      <c r="P123" s="44">
        <v>643.0</v>
      </c>
      <c r="Q123" s="44">
        <v>625.0</v>
      </c>
      <c r="R123" s="46">
        <f t="shared" ref="R123:R143" si="5">SUM(C123:Q123)</f>
        <v>2617</v>
      </c>
      <c r="S123" s="76"/>
      <c r="T123" s="48">
        <v>9.0</v>
      </c>
      <c r="U123" s="48">
        <v>17.0</v>
      </c>
      <c r="V123" s="50">
        <v>153.0</v>
      </c>
      <c r="W123" s="50">
        <v>168.0</v>
      </c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>
      <c r="A124" s="37" t="s">
        <v>209</v>
      </c>
      <c r="B124" s="41"/>
      <c r="C124" s="71"/>
      <c r="D124" s="71"/>
      <c r="E124" s="71"/>
      <c r="F124" s="71"/>
      <c r="G124" s="71"/>
      <c r="H124" s="71"/>
      <c r="I124" s="71"/>
      <c r="J124" s="71"/>
      <c r="K124" s="44">
        <v>0.0</v>
      </c>
      <c r="L124" s="44">
        <v>0.0</v>
      </c>
      <c r="M124" s="44">
        <v>0.0</v>
      </c>
      <c r="N124" s="44">
        <v>42.0</v>
      </c>
      <c r="O124" s="44">
        <v>38.0</v>
      </c>
      <c r="P124" s="44">
        <v>21.0</v>
      </c>
      <c r="Q124" s="44">
        <v>22.0</v>
      </c>
      <c r="R124" s="46">
        <f t="shared" si="5"/>
        <v>123</v>
      </c>
      <c r="S124" s="76"/>
      <c r="T124" s="48">
        <v>0.0</v>
      </c>
      <c r="U124" s="48">
        <v>0.0</v>
      </c>
      <c r="V124" s="50">
        <v>0.0</v>
      </c>
      <c r="W124" s="50">
        <v>0.0</v>
      </c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>
      <c r="A125" s="37" t="s">
        <v>210</v>
      </c>
      <c r="B125" s="41"/>
      <c r="C125" s="71"/>
      <c r="D125" s="71"/>
      <c r="E125" s="71"/>
      <c r="F125" s="71"/>
      <c r="G125" s="71"/>
      <c r="H125" s="71"/>
      <c r="I125" s="71"/>
      <c r="J125" s="71"/>
      <c r="K125" s="44">
        <v>0.0</v>
      </c>
      <c r="L125" s="44">
        <v>0.0</v>
      </c>
      <c r="M125" s="44">
        <v>0.0</v>
      </c>
      <c r="N125" s="44">
        <v>681.0</v>
      </c>
      <c r="O125" s="44">
        <v>651.0</v>
      </c>
      <c r="P125" s="44">
        <v>616.0</v>
      </c>
      <c r="Q125" s="44">
        <v>566.0</v>
      </c>
      <c r="R125" s="46">
        <f t="shared" si="5"/>
        <v>2514</v>
      </c>
      <c r="S125" s="76"/>
      <c r="T125" s="48">
        <v>12.0</v>
      </c>
      <c r="U125" s="48">
        <v>19.0</v>
      </c>
      <c r="V125" s="50">
        <v>137.0</v>
      </c>
      <c r="W125" s="50">
        <v>221.0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>
      <c r="A126" s="37" t="s">
        <v>211</v>
      </c>
      <c r="B126" s="41"/>
      <c r="C126" s="71"/>
      <c r="D126" s="71"/>
      <c r="E126" s="71"/>
      <c r="F126" s="71"/>
      <c r="G126" s="71"/>
      <c r="H126" s="71"/>
      <c r="I126" s="71"/>
      <c r="J126" s="71"/>
      <c r="K126" s="44">
        <v>0.0</v>
      </c>
      <c r="L126" s="44">
        <v>0.0</v>
      </c>
      <c r="M126" s="44">
        <v>0.0</v>
      </c>
      <c r="N126" s="44">
        <v>35.0</v>
      </c>
      <c r="O126" s="44">
        <v>30.0</v>
      </c>
      <c r="P126" s="44">
        <v>27.0</v>
      </c>
      <c r="Q126" s="44">
        <v>15.0</v>
      </c>
      <c r="R126" s="46">
        <f t="shared" si="5"/>
        <v>107</v>
      </c>
      <c r="S126" s="76"/>
      <c r="T126" s="48">
        <v>0.0</v>
      </c>
      <c r="U126" s="48">
        <v>0.0</v>
      </c>
      <c r="V126" s="50">
        <v>0.0</v>
      </c>
      <c r="W126" s="50">
        <v>0.0</v>
      </c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>
      <c r="A127" s="37" t="s">
        <v>212</v>
      </c>
      <c r="B127" s="41"/>
      <c r="C127" s="71"/>
      <c r="D127" s="71"/>
      <c r="E127" s="71"/>
      <c r="F127" s="71"/>
      <c r="G127" s="71"/>
      <c r="H127" s="71"/>
      <c r="I127" s="71"/>
      <c r="J127" s="71"/>
      <c r="K127" s="44">
        <v>0.0</v>
      </c>
      <c r="L127" s="44">
        <v>0.0</v>
      </c>
      <c r="M127" s="44">
        <v>0.0</v>
      </c>
      <c r="N127" s="44">
        <v>891.0</v>
      </c>
      <c r="O127" s="44">
        <v>857.0</v>
      </c>
      <c r="P127" s="44">
        <v>785.0</v>
      </c>
      <c r="Q127" s="44">
        <v>698.0</v>
      </c>
      <c r="R127" s="46">
        <f t="shared" si="5"/>
        <v>3231</v>
      </c>
      <c r="S127" s="76"/>
      <c r="T127" s="48">
        <v>7.0</v>
      </c>
      <c r="U127" s="48">
        <v>4.0</v>
      </c>
      <c r="V127" s="50">
        <v>120.0</v>
      </c>
      <c r="W127" s="50">
        <v>156.0</v>
      </c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>
      <c r="A128" s="37" t="s">
        <v>213</v>
      </c>
      <c r="B128" s="41"/>
      <c r="C128" s="71"/>
      <c r="D128" s="71"/>
      <c r="E128" s="71"/>
      <c r="F128" s="71"/>
      <c r="G128" s="71"/>
      <c r="H128" s="71"/>
      <c r="I128" s="71"/>
      <c r="J128" s="71"/>
      <c r="K128" s="44">
        <v>0.0</v>
      </c>
      <c r="L128" s="44">
        <v>0.0</v>
      </c>
      <c r="M128" s="44">
        <v>0.0</v>
      </c>
      <c r="N128" s="44">
        <v>45.0</v>
      </c>
      <c r="O128" s="44">
        <v>27.0</v>
      </c>
      <c r="P128" s="44">
        <v>19.0</v>
      </c>
      <c r="Q128" s="44">
        <v>11.0</v>
      </c>
      <c r="R128" s="46">
        <f t="shared" si="5"/>
        <v>102</v>
      </c>
      <c r="S128" s="76"/>
      <c r="T128" s="48">
        <v>0.0</v>
      </c>
      <c r="U128" s="48">
        <v>0.0</v>
      </c>
      <c r="V128" s="50">
        <v>0.0</v>
      </c>
      <c r="W128" s="50">
        <v>0.0</v>
      </c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>
      <c r="A129" s="37" t="s">
        <v>215</v>
      </c>
      <c r="B129" s="41"/>
      <c r="C129" s="71"/>
      <c r="D129" s="71"/>
      <c r="E129" s="71"/>
      <c r="F129" s="71"/>
      <c r="G129" s="71"/>
      <c r="H129" s="71"/>
      <c r="I129" s="71"/>
      <c r="J129" s="71"/>
      <c r="K129" s="44">
        <v>0.0</v>
      </c>
      <c r="L129" s="44">
        <v>0.0</v>
      </c>
      <c r="M129" s="44">
        <v>0.0</v>
      </c>
      <c r="N129" s="44">
        <v>668.0</v>
      </c>
      <c r="O129" s="44">
        <v>597.0</v>
      </c>
      <c r="P129" s="44">
        <v>603.0</v>
      </c>
      <c r="Q129" s="44">
        <v>574.0</v>
      </c>
      <c r="R129" s="46">
        <f t="shared" si="5"/>
        <v>2442</v>
      </c>
      <c r="S129" s="76"/>
      <c r="T129" s="48">
        <v>16.0</v>
      </c>
      <c r="U129" s="48">
        <v>13.0</v>
      </c>
      <c r="V129" s="50">
        <v>163.0</v>
      </c>
      <c r="W129" s="50">
        <v>181.0</v>
      </c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>
      <c r="A130" s="37" t="s">
        <v>216</v>
      </c>
      <c r="B130" s="41"/>
      <c r="C130" s="71"/>
      <c r="D130" s="71"/>
      <c r="E130" s="71"/>
      <c r="F130" s="71"/>
      <c r="G130" s="71"/>
      <c r="H130" s="71"/>
      <c r="I130" s="71"/>
      <c r="J130" s="71"/>
      <c r="K130" s="44">
        <v>0.0</v>
      </c>
      <c r="L130" s="44">
        <v>0.0</v>
      </c>
      <c r="M130" s="44">
        <v>0.0</v>
      </c>
      <c r="N130" s="44">
        <v>58.0</v>
      </c>
      <c r="O130" s="44">
        <v>42.0</v>
      </c>
      <c r="P130" s="44">
        <v>36.0</v>
      </c>
      <c r="Q130" s="44">
        <v>25.0</v>
      </c>
      <c r="R130" s="46">
        <f t="shared" si="5"/>
        <v>161</v>
      </c>
      <c r="S130" s="76"/>
      <c r="T130" s="48">
        <v>0.0</v>
      </c>
      <c r="U130" s="48">
        <v>0.0</v>
      </c>
      <c r="V130" s="50">
        <v>0.0</v>
      </c>
      <c r="W130" s="50">
        <v>0.0</v>
      </c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>
      <c r="A131" s="37" t="s">
        <v>217</v>
      </c>
      <c r="B131" s="41"/>
      <c r="C131" s="71"/>
      <c r="D131" s="71"/>
      <c r="E131" s="71"/>
      <c r="F131" s="71"/>
      <c r="G131" s="71"/>
      <c r="H131" s="71"/>
      <c r="I131" s="71"/>
      <c r="J131" s="71"/>
      <c r="K131" s="44">
        <v>0.0</v>
      </c>
      <c r="L131" s="44">
        <v>0.0</v>
      </c>
      <c r="M131" s="44">
        <v>0.0</v>
      </c>
      <c r="N131" s="44">
        <v>694.0</v>
      </c>
      <c r="O131" s="44">
        <v>667.0</v>
      </c>
      <c r="P131" s="44">
        <v>610.0</v>
      </c>
      <c r="Q131" s="44">
        <v>632.0</v>
      </c>
      <c r="R131" s="46">
        <f t="shared" si="5"/>
        <v>2603</v>
      </c>
      <c r="S131" s="76"/>
      <c r="T131" s="48">
        <v>7.0</v>
      </c>
      <c r="U131" s="48">
        <v>5.0</v>
      </c>
      <c r="V131" s="50">
        <v>92.0</v>
      </c>
      <c r="W131" s="50">
        <v>103.0</v>
      </c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>
      <c r="A132" s="37" t="s">
        <v>218</v>
      </c>
      <c r="B132" s="41"/>
      <c r="C132" s="71"/>
      <c r="D132" s="71"/>
      <c r="E132" s="71"/>
      <c r="F132" s="71"/>
      <c r="G132" s="71"/>
      <c r="H132" s="71"/>
      <c r="I132" s="71"/>
      <c r="J132" s="71"/>
      <c r="K132" s="44">
        <v>0.0</v>
      </c>
      <c r="L132" s="44">
        <v>0.0</v>
      </c>
      <c r="M132" s="44">
        <v>0.0</v>
      </c>
      <c r="N132" s="44">
        <v>55.0</v>
      </c>
      <c r="O132" s="44">
        <v>21.0</v>
      </c>
      <c r="P132" s="44">
        <v>30.0</v>
      </c>
      <c r="Q132" s="44">
        <v>19.0</v>
      </c>
      <c r="R132" s="46">
        <f t="shared" si="5"/>
        <v>125</v>
      </c>
      <c r="S132" s="76"/>
      <c r="T132" s="48">
        <v>0.0</v>
      </c>
      <c r="U132" s="48">
        <v>0.0</v>
      </c>
      <c r="V132" s="50">
        <v>0.0</v>
      </c>
      <c r="W132" s="50">
        <v>0.0</v>
      </c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>
      <c r="A133" s="37" t="s">
        <v>219</v>
      </c>
      <c r="B133" s="41"/>
      <c r="C133" s="71"/>
      <c r="D133" s="71"/>
      <c r="E133" s="71"/>
      <c r="F133" s="71"/>
      <c r="G133" s="71"/>
      <c r="H133" s="71"/>
      <c r="I133" s="71"/>
      <c r="J133" s="71"/>
      <c r="K133" s="44">
        <v>1.0</v>
      </c>
      <c r="L133" s="44">
        <v>9.0</v>
      </c>
      <c r="M133" s="44">
        <v>24.0</v>
      </c>
      <c r="N133" s="44">
        <v>27.0</v>
      </c>
      <c r="O133" s="44">
        <v>20.0</v>
      </c>
      <c r="P133" s="44">
        <v>13.0</v>
      </c>
      <c r="Q133" s="44">
        <v>4.0</v>
      </c>
      <c r="R133" s="46">
        <f t="shared" si="5"/>
        <v>98</v>
      </c>
      <c r="S133" s="72"/>
      <c r="T133" s="48">
        <v>16.0</v>
      </c>
      <c r="U133" s="48">
        <v>7.0</v>
      </c>
      <c r="V133" s="50">
        <v>225.0</v>
      </c>
      <c r="W133" s="50">
        <v>164.0</v>
      </c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>
      <c r="A134" s="37" t="s">
        <v>220</v>
      </c>
      <c r="B134" s="41"/>
      <c r="C134" s="71"/>
      <c r="D134" s="71"/>
      <c r="E134" s="71"/>
      <c r="F134" s="71"/>
      <c r="G134" s="71"/>
      <c r="H134" s="71"/>
      <c r="I134" s="71"/>
      <c r="J134" s="71"/>
      <c r="K134" s="44">
        <v>0.0</v>
      </c>
      <c r="L134" s="44">
        <v>1.0</v>
      </c>
      <c r="M134" s="44">
        <v>1.0</v>
      </c>
      <c r="N134" s="44">
        <v>6.0</v>
      </c>
      <c r="O134" s="44">
        <v>2.0</v>
      </c>
      <c r="P134" s="44">
        <v>1.0</v>
      </c>
      <c r="Q134" s="44">
        <v>0.0</v>
      </c>
      <c r="R134" s="46">
        <f t="shared" si="5"/>
        <v>11</v>
      </c>
      <c r="S134" s="72"/>
      <c r="T134" s="48">
        <v>0.0</v>
      </c>
      <c r="U134" s="48">
        <v>0.0</v>
      </c>
      <c r="V134" s="50">
        <v>0.0</v>
      </c>
      <c r="W134" s="50">
        <v>0.0</v>
      </c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>
      <c r="A135" s="37" t="s">
        <v>221</v>
      </c>
      <c r="B135" s="41"/>
      <c r="C135" s="71"/>
      <c r="D135" s="71"/>
      <c r="E135" s="71"/>
      <c r="F135" s="71"/>
      <c r="G135" s="71"/>
      <c r="H135" s="71"/>
      <c r="I135" s="71"/>
      <c r="J135" s="71"/>
      <c r="K135" s="44">
        <v>0.0</v>
      </c>
      <c r="L135" s="44">
        <v>3.0</v>
      </c>
      <c r="M135" s="44">
        <v>0.0</v>
      </c>
      <c r="N135" s="44">
        <v>5.0</v>
      </c>
      <c r="O135" s="44">
        <v>2.0</v>
      </c>
      <c r="P135" s="44">
        <v>1.0</v>
      </c>
      <c r="Q135" s="44">
        <v>0.0</v>
      </c>
      <c r="R135" s="46">
        <f t="shared" si="5"/>
        <v>11</v>
      </c>
      <c r="S135" s="72"/>
      <c r="T135" s="48">
        <v>2.0</v>
      </c>
      <c r="U135" s="52">
        <v>0.0</v>
      </c>
      <c r="V135" s="50">
        <v>13.0</v>
      </c>
      <c r="W135" s="50">
        <v>6.0</v>
      </c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>
      <c r="A136" s="37" t="s">
        <v>222</v>
      </c>
      <c r="B136" s="41"/>
      <c r="C136" s="71"/>
      <c r="D136" s="71"/>
      <c r="E136" s="71"/>
      <c r="F136" s="71"/>
      <c r="G136" s="71"/>
      <c r="H136" s="71"/>
      <c r="I136" s="71"/>
      <c r="J136" s="71"/>
      <c r="K136" s="44">
        <v>0.0</v>
      </c>
      <c r="L136" s="44">
        <v>1.0</v>
      </c>
      <c r="M136" s="44">
        <v>0.0</v>
      </c>
      <c r="N136" s="44">
        <v>2.0</v>
      </c>
      <c r="O136" s="44">
        <v>0.0</v>
      </c>
      <c r="P136" s="44">
        <v>0.0</v>
      </c>
      <c r="Q136" s="44">
        <v>0.0</v>
      </c>
      <c r="R136" s="46">
        <f t="shared" si="5"/>
        <v>3</v>
      </c>
      <c r="S136" s="72"/>
      <c r="T136" s="48">
        <v>0.0</v>
      </c>
      <c r="U136" s="48">
        <v>0.0</v>
      </c>
      <c r="V136" s="50">
        <v>0.0</v>
      </c>
      <c r="W136" s="50">
        <v>0.0</v>
      </c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>
      <c r="A137" s="37" t="s">
        <v>223</v>
      </c>
      <c r="B137" s="41"/>
      <c r="C137" s="71"/>
      <c r="D137" s="71"/>
      <c r="E137" s="71"/>
      <c r="F137" s="71"/>
      <c r="G137" s="71"/>
      <c r="H137" s="71"/>
      <c r="I137" s="71"/>
      <c r="J137" s="71"/>
      <c r="K137" s="44">
        <v>0.0</v>
      </c>
      <c r="L137" s="44">
        <v>0.0</v>
      </c>
      <c r="M137" s="44">
        <v>0.0</v>
      </c>
      <c r="N137" s="44">
        <v>2.0</v>
      </c>
      <c r="O137" s="44">
        <v>1.0</v>
      </c>
      <c r="P137" s="44">
        <v>0.0</v>
      </c>
      <c r="Q137" s="44">
        <v>0.0</v>
      </c>
      <c r="R137" s="46">
        <f t="shared" si="5"/>
        <v>3</v>
      </c>
      <c r="S137" s="72"/>
      <c r="T137" s="48">
        <v>2.0</v>
      </c>
      <c r="U137" s="48">
        <v>3.0</v>
      </c>
      <c r="V137" s="50">
        <v>21.0</v>
      </c>
      <c r="W137" s="50">
        <v>21.0</v>
      </c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>
      <c r="A138" s="37" t="s">
        <v>225</v>
      </c>
      <c r="B138" s="41"/>
      <c r="C138" s="71"/>
      <c r="D138" s="71"/>
      <c r="E138" s="71"/>
      <c r="F138" s="71"/>
      <c r="G138" s="71"/>
      <c r="H138" s="71"/>
      <c r="I138" s="71"/>
      <c r="J138" s="71"/>
      <c r="K138" s="44">
        <v>0.0</v>
      </c>
      <c r="L138" s="44">
        <v>0.0</v>
      </c>
      <c r="M138" s="44">
        <v>0.0</v>
      </c>
      <c r="N138" s="44">
        <v>10.0</v>
      </c>
      <c r="O138" s="44">
        <v>26.0</v>
      </c>
      <c r="P138" s="44">
        <v>79.0</v>
      </c>
      <c r="Q138" s="44">
        <v>137.0</v>
      </c>
      <c r="R138" s="46">
        <f t="shared" si="5"/>
        <v>252</v>
      </c>
      <c r="S138" s="76"/>
      <c r="T138" s="48">
        <v>20.0</v>
      </c>
      <c r="U138" s="48">
        <v>10.0</v>
      </c>
      <c r="V138" s="50">
        <v>162.0</v>
      </c>
      <c r="W138" s="50">
        <v>166.0</v>
      </c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>
      <c r="A139" s="37" t="s">
        <v>226</v>
      </c>
      <c r="B139" s="41"/>
      <c r="C139" s="71"/>
      <c r="D139" s="71"/>
      <c r="E139" s="71"/>
      <c r="F139" s="71"/>
      <c r="G139" s="71"/>
      <c r="H139" s="71"/>
      <c r="I139" s="71"/>
      <c r="J139" s="71"/>
      <c r="K139" s="44">
        <v>0.0</v>
      </c>
      <c r="L139" s="44">
        <v>0.0</v>
      </c>
      <c r="M139" s="44">
        <v>0.0</v>
      </c>
      <c r="N139" s="44">
        <v>11.0</v>
      </c>
      <c r="O139" s="44">
        <v>9.0</v>
      </c>
      <c r="P139" s="44">
        <v>12.0</v>
      </c>
      <c r="Q139" s="44">
        <v>12.0</v>
      </c>
      <c r="R139" s="46">
        <f t="shared" si="5"/>
        <v>44</v>
      </c>
      <c r="S139" s="76"/>
      <c r="T139" s="48">
        <v>0.0</v>
      </c>
      <c r="U139" s="48">
        <v>0.0</v>
      </c>
      <c r="V139" s="50">
        <v>0.0</v>
      </c>
      <c r="W139" s="50">
        <v>0.0</v>
      </c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>
      <c r="A140" s="37" t="s">
        <v>227</v>
      </c>
      <c r="B140" s="41"/>
      <c r="C140" s="71"/>
      <c r="D140" s="71"/>
      <c r="E140" s="71"/>
      <c r="F140" s="71"/>
      <c r="G140" s="71"/>
      <c r="H140" s="71"/>
      <c r="I140" s="71"/>
      <c r="J140" s="71"/>
      <c r="K140" s="44">
        <v>0.0</v>
      </c>
      <c r="L140" s="44">
        <v>0.0</v>
      </c>
      <c r="M140" s="44">
        <v>0.0</v>
      </c>
      <c r="N140" s="44">
        <v>87.0</v>
      </c>
      <c r="O140" s="44">
        <v>116.0</v>
      </c>
      <c r="P140" s="44">
        <v>0.0</v>
      </c>
      <c r="Q140" s="44">
        <v>0.0</v>
      </c>
      <c r="R140" s="46">
        <f t="shared" si="5"/>
        <v>203</v>
      </c>
      <c r="S140" s="76"/>
      <c r="T140" s="52">
        <v>0.0</v>
      </c>
      <c r="U140" s="52">
        <v>0.0</v>
      </c>
      <c r="V140" s="50">
        <v>6.0</v>
      </c>
      <c r="W140" s="50">
        <v>12.0</v>
      </c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>
      <c r="A141" s="37" t="s">
        <v>228</v>
      </c>
      <c r="B141" s="41"/>
      <c r="C141" s="71"/>
      <c r="D141" s="71"/>
      <c r="E141" s="71"/>
      <c r="F141" s="71"/>
      <c r="G141" s="71"/>
      <c r="H141" s="71"/>
      <c r="I141" s="71"/>
      <c r="J141" s="71"/>
      <c r="K141" s="44">
        <v>0.0</v>
      </c>
      <c r="L141" s="44">
        <v>0.0</v>
      </c>
      <c r="M141" s="44">
        <v>0.0</v>
      </c>
      <c r="N141" s="44">
        <v>7.0</v>
      </c>
      <c r="O141" s="44">
        <v>3.0</v>
      </c>
      <c r="P141" s="44">
        <v>0.0</v>
      </c>
      <c r="Q141" s="44">
        <v>0.0</v>
      </c>
      <c r="R141" s="46">
        <f t="shared" si="5"/>
        <v>10</v>
      </c>
      <c r="S141" s="76"/>
      <c r="T141" s="48">
        <v>0.0</v>
      </c>
      <c r="U141" s="48">
        <v>0.0</v>
      </c>
      <c r="V141" s="50">
        <v>0.0</v>
      </c>
      <c r="W141" s="50">
        <v>0.0</v>
      </c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>
      <c r="A142" s="77" t="s">
        <v>97</v>
      </c>
      <c r="B142" s="78"/>
      <c r="C142" s="73"/>
      <c r="D142" s="73"/>
      <c r="E142" s="73"/>
      <c r="F142" s="73"/>
      <c r="G142" s="73"/>
      <c r="H142" s="73"/>
      <c r="I142" s="73"/>
      <c r="J142" s="73"/>
      <c r="K142" s="67">
        <f t="shared" ref="K142:M142" si="6">SUM(K123:K138)</f>
        <v>1</v>
      </c>
      <c r="L142" s="67">
        <f t="shared" si="6"/>
        <v>14</v>
      </c>
      <c r="M142" s="67">
        <f t="shared" si="6"/>
        <v>25</v>
      </c>
      <c r="N142" s="67">
        <f t="shared" ref="N142:Q142" si="7">SUM(N123:N141)</f>
        <v>4012</v>
      </c>
      <c r="O142" s="67">
        <f t="shared" si="7"/>
        <v>3772</v>
      </c>
      <c r="P142" s="67">
        <f t="shared" si="7"/>
        <v>3496</v>
      </c>
      <c r="Q142" s="67">
        <f t="shared" si="7"/>
        <v>3340</v>
      </c>
      <c r="R142" s="68">
        <f t="shared" si="5"/>
        <v>14660</v>
      </c>
      <c r="S142" s="69"/>
      <c r="T142" s="70">
        <v>91.0</v>
      </c>
      <c r="U142" s="70">
        <v>78.0</v>
      </c>
      <c r="V142" s="70">
        <v>1092.0</v>
      </c>
      <c r="W142" s="70">
        <v>1198.0</v>
      </c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</row>
    <row r="143">
      <c r="A143" s="80" t="s">
        <v>105</v>
      </c>
      <c r="B143" s="81"/>
      <c r="C143" s="67">
        <f t="shared" ref="C143:Q143" si="8">SUM(C99+C122+C142)</f>
        <v>314</v>
      </c>
      <c r="D143" s="67">
        <f t="shared" si="8"/>
        <v>773</v>
      </c>
      <c r="E143" s="67">
        <f t="shared" si="8"/>
        <v>3464</v>
      </c>
      <c r="F143" s="67">
        <f t="shared" si="8"/>
        <v>3628</v>
      </c>
      <c r="G143" s="67">
        <f t="shared" si="8"/>
        <v>3645</v>
      </c>
      <c r="H143" s="67">
        <f t="shared" si="8"/>
        <v>3774</v>
      </c>
      <c r="I143" s="67">
        <f t="shared" si="8"/>
        <v>3813</v>
      </c>
      <c r="J143" s="67">
        <f t="shared" si="8"/>
        <v>3792</v>
      </c>
      <c r="K143" s="67">
        <f t="shared" si="8"/>
        <v>3668</v>
      </c>
      <c r="L143" s="67">
        <f t="shared" si="8"/>
        <v>3801</v>
      </c>
      <c r="M143" s="67">
        <f t="shared" si="8"/>
        <v>3755</v>
      </c>
      <c r="N143" s="67">
        <f t="shared" si="8"/>
        <v>4012</v>
      </c>
      <c r="O143" s="67">
        <f t="shared" si="8"/>
        <v>3772</v>
      </c>
      <c r="P143" s="67">
        <f t="shared" si="8"/>
        <v>3496</v>
      </c>
      <c r="Q143" s="67">
        <f t="shared" si="8"/>
        <v>3340</v>
      </c>
      <c r="R143" s="68">
        <f t="shared" si="5"/>
        <v>49047</v>
      </c>
      <c r="S143" s="82">
        <f>SUM(S99+S122+S142)</f>
        <v>0</v>
      </c>
      <c r="T143" s="70">
        <v>270.0</v>
      </c>
      <c r="U143" s="70">
        <v>188.0</v>
      </c>
      <c r="V143" s="70">
        <v>3390.0</v>
      </c>
      <c r="W143" s="70">
        <v>2927.0</v>
      </c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>
      <c r="A144" s="83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5"/>
      <c r="U144" s="86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87"/>
      <c r="U145" s="8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87"/>
      <c r="U146" s="8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87"/>
      <c r="U147" s="8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87"/>
      <c r="U148" s="8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87"/>
      <c r="U149" s="8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87"/>
      <c r="U150" s="8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87"/>
      <c r="U151" s="8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87"/>
      <c r="U152" s="8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87"/>
      <c r="U153" s="8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87"/>
      <c r="U154" s="8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87"/>
      <c r="U155" s="8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87"/>
      <c r="U156" s="8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87"/>
      <c r="U157" s="8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87"/>
      <c r="U158" s="8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87"/>
      <c r="U159" s="8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87"/>
      <c r="U160" s="8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87"/>
      <c r="U161" s="8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87"/>
      <c r="U162" s="8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87"/>
      <c r="U163" s="8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87"/>
      <c r="U164" s="8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87"/>
      <c r="U165" s="8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87"/>
      <c r="U166" s="8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87"/>
      <c r="U167" s="8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87"/>
      <c r="U168" s="8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87"/>
      <c r="U169" s="8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87"/>
      <c r="U170" s="8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87"/>
      <c r="U171" s="8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87"/>
      <c r="U172" s="8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87"/>
      <c r="U173" s="8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87"/>
      <c r="U174" s="8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87"/>
      <c r="U175" s="8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87"/>
      <c r="U176" s="8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87"/>
      <c r="U177" s="8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87"/>
      <c r="U178" s="8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87"/>
      <c r="U179" s="8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87"/>
      <c r="U180" s="8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87"/>
      <c r="U181" s="8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87"/>
      <c r="U182" s="8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87"/>
      <c r="U183" s="8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87"/>
      <c r="U184" s="8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87"/>
      <c r="U185" s="8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87"/>
      <c r="U186" s="8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87"/>
      <c r="U187" s="8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87"/>
      <c r="U188" s="8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87"/>
      <c r="U189" s="8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87"/>
      <c r="U190" s="8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87"/>
      <c r="U191" s="8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87"/>
      <c r="U192" s="8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87"/>
      <c r="U193" s="8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87"/>
      <c r="U194" s="8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87"/>
      <c r="U195" s="8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87"/>
      <c r="U196" s="8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87"/>
      <c r="U197" s="8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87"/>
      <c r="U198" s="8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87"/>
      <c r="U199" s="8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87"/>
      <c r="U200" s="8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87"/>
      <c r="U201" s="8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87"/>
      <c r="U202" s="8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87"/>
      <c r="U203" s="8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87"/>
      <c r="U204" s="8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87"/>
      <c r="U205" s="8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87"/>
      <c r="U206" s="8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87"/>
      <c r="U207" s="8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87"/>
      <c r="U208" s="8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87"/>
      <c r="U209" s="8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87"/>
      <c r="U210" s="8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87"/>
      <c r="U211" s="8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87"/>
      <c r="U212" s="8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87"/>
      <c r="U213" s="8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87"/>
      <c r="U214" s="8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87"/>
      <c r="U215" s="8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87"/>
      <c r="U216" s="8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87"/>
      <c r="U217" s="8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87"/>
      <c r="U218" s="8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87"/>
      <c r="U219" s="8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87"/>
      <c r="U220" s="8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87"/>
      <c r="U221" s="8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87"/>
      <c r="U222" s="8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87"/>
      <c r="U223" s="8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87"/>
      <c r="U224" s="8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87"/>
      <c r="U225" s="8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87"/>
      <c r="U226" s="8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87"/>
      <c r="U227" s="8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87"/>
      <c r="U228" s="8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87"/>
      <c r="U229" s="8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87"/>
      <c r="U230" s="8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87"/>
      <c r="U231" s="8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87"/>
      <c r="U232" s="8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87"/>
      <c r="U233" s="8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87"/>
      <c r="U234" s="8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87"/>
      <c r="U235" s="8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87"/>
      <c r="U236" s="8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87"/>
      <c r="U237" s="8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87"/>
      <c r="U238" s="8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87"/>
      <c r="U239" s="8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87"/>
      <c r="U240" s="8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87"/>
      <c r="U241" s="8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87"/>
      <c r="U242" s="8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87"/>
      <c r="U243" s="8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87"/>
      <c r="U244" s="8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87"/>
      <c r="U245" s="8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87"/>
      <c r="U246" s="8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87"/>
      <c r="U247" s="8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87"/>
      <c r="U248" s="8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87"/>
      <c r="U249" s="8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87"/>
      <c r="U250" s="8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87"/>
      <c r="U251" s="8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87"/>
      <c r="U252" s="8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87"/>
      <c r="U253" s="8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87"/>
      <c r="U254" s="8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87"/>
      <c r="U255" s="8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87"/>
      <c r="U256" s="8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87"/>
      <c r="U257" s="8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87"/>
      <c r="U258" s="8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87"/>
      <c r="U259" s="8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87"/>
      <c r="U260" s="8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87"/>
      <c r="U261" s="8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87"/>
      <c r="U262" s="8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87"/>
      <c r="U263" s="8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87"/>
      <c r="U264" s="8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87"/>
      <c r="U265" s="8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87"/>
      <c r="U266" s="8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87"/>
      <c r="U267" s="8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87"/>
      <c r="U268" s="8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87"/>
      <c r="U269" s="8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87"/>
      <c r="U270" s="8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87"/>
      <c r="U271" s="8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87"/>
      <c r="U272" s="8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87"/>
      <c r="U273" s="8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87"/>
      <c r="U274" s="8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87"/>
      <c r="U275" s="8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87"/>
      <c r="U276" s="8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87"/>
      <c r="U277" s="8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87"/>
      <c r="U278" s="8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87"/>
      <c r="U279" s="8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87"/>
      <c r="U280" s="8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87"/>
      <c r="U281" s="8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87"/>
      <c r="U282" s="8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87"/>
      <c r="U283" s="8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87"/>
      <c r="U284" s="8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87"/>
      <c r="U285" s="8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87"/>
      <c r="U286" s="8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87"/>
      <c r="U287" s="8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87"/>
      <c r="U288" s="8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87"/>
      <c r="U289" s="8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87"/>
      <c r="U290" s="8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87"/>
      <c r="U291" s="8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87"/>
      <c r="U292" s="8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87"/>
      <c r="U293" s="8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87"/>
      <c r="U294" s="8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87"/>
      <c r="U295" s="8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87"/>
      <c r="U296" s="8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87"/>
      <c r="U297" s="8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87"/>
      <c r="U298" s="8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87"/>
      <c r="U299" s="8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87"/>
      <c r="U300" s="8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87"/>
      <c r="U301" s="8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87"/>
      <c r="U302" s="8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87"/>
      <c r="U303" s="8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87"/>
      <c r="U304" s="8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87"/>
      <c r="U305" s="8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87"/>
      <c r="U306" s="8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87"/>
      <c r="U307" s="8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87"/>
      <c r="U308" s="8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87"/>
      <c r="U309" s="8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87"/>
      <c r="U310" s="8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87"/>
      <c r="U311" s="8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87"/>
      <c r="U312" s="8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87"/>
      <c r="U313" s="8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87"/>
      <c r="U314" s="8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87"/>
      <c r="U315" s="8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87"/>
      <c r="U316" s="8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87"/>
      <c r="U317" s="8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87"/>
      <c r="U318" s="8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87"/>
      <c r="U319" s="8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87"/>
      <c r="U320" s="8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87"/>
      <c r="U321" s="8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87"/>
      <c r="U322" s="8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87"/>
      <c r="U323" s="8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87"/>
      <c r="U324" s="8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87"/>
      <c r="U325" s="8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87"/>
      <c r="U326" s="8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87"/>
      <c r="U327" s="8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87"/>
      <c r="U328" s="8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87"/>
      <c r="U329" s="8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87"/>
      <c r="U330" s="8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87"/>
      <c r="U331" s="8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87"/>
      <c r="U332" s="8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87"/>
      <c r="U333" s="8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87"/>
      <c r="U334" s="8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87"/>
      <c r="U335" s="8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87"/>
      <c r="U336" s="8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87"/>
      <c r="U337" s="8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87"/>
      <c r="U338" s="8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87"/>
      <c r="U339" s="8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87"/>
      <c r="U340" s="8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87"/>
      <c r="U341" s="8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87"/>
      <c r="U342" s="8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87"/>
      <c r="U343" s="8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87"/>
      <c r="U344" s="8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87"/>
      <c r="U345" s="8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87"/>
      <c r="U346" s="8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87"/>
      <c r="U347" s="8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87"/>
      <c r="U348" s="8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87"/>
      <c r="U349" s="8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87"/>
      <c r="U350" s="8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87"/>
      <c r="U351" s="8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87"/>
      <c r="U352" s="8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87"/>
      <c r="U353" s="8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87"/>
      <c r="U354" s="8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87"/>
      <c r="U355" s="8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87"/>
      <c r="U356" s="8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87"/>
      <c r="U357" s="8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87"/>
      <c r="U358" s="8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87"/>
      <c r="U359" s="8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87"/>
      <c r="U360" s="8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87"/>
      <c r="U361" s="8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87"/>
      <c r="U362" s="8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87"/>
      <c r="U363" s="8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87"/>
      <c r="U364" s="8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87"/>
      <c r="U365" s="8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87"/>
      <c r="U366" s="8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87"/>
      <c r="U367" s="8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87"/>
      <c r="U368" s="8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87"/>
      <c r="U369" s="8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87"/>
      <c r="U370" s="8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87"/>
      <c r="U371" s="8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87"/>
      <c r="U372" s="8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87"/>
      <c r="U373" s="8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87"/>
      <c r="U374" s="8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87"/>
      <c r="U375" s="8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87"/>
      <c r="U376" s="8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87"/>
      <c r="U377" s="8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87"/>
      <c r="U378" s="8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87"/>
      <c r="U379" s="8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87"/>
      <c r="U380" s="8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87"/>
      <c r="U381" s="8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87"/>
      <c r="U382" s="8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87"/>
      <c r="U383" s="8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87"/>
      <c r="U384" s="8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87"/>
      <c r="U385" s="8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87"/>
      <c r="U386" s="8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87"/>
      <c r="U387" s="8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87"/>
      <c r="U388" s="8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87"/>
      <c r="U389" s="8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87"/>
      <c r="U390" s="8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87"/>
      <c r="U391" s="8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87"/>
      <c r="U392" s="8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87"/>
      <c r="U393" s="8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87"/>
      <c r="U394" s="8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87"/>
      <c r="U395" s="8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87"/>
      <c r="U396" s="8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87"/>
      <c r="U397" s="8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87"/>
      <c r="U398" s="8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87"/>
      <c r="U399" s="8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87"/>
      <c r="U400" s="8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87"/>
      <c r="U401" s="8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87"/>
      <c r="U402" s="8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87"/>
      <c r="U403" s="8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87"/>
      <c r="U404" s="8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87"/>
      <c r="U405" s="8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87"/>
      <c r="U406" s="8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87"/>
      <c r="U407" s="8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87"/>
      <c r="U408" s="8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87"/>
      <c r="U409" s="8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87"/>
      <c r="U410" s="8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87"/>
      <c r="U411" s="8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87"/>
      <c r="U412" s="8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87"/>
      <c r="U413" s="8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87"/>
      <c r="U414" s="8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87"/>
      <c r="U415" s="8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87"/>
      <c r="U416" s="8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87"/>
      <c r="U417" s="8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87"/>
      <c r="U418" s="8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87"/>
      <c r="U419" s="8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87"/>
      <c r="U420" s="8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87"/>
      <c r="U421" s="8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87"/>
      <c r="U422" s="8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87"/>
      <c r="U423" s="8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87"/>
      <c r="U424" s="8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87"/>
      <c r="U425" s="8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87"/>
      <c r="U426" s="8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87"/>
      <c r="U427" s="8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87"/>
      <c r="U428" s="8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87"/>
      <c r="U429" s="8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87"/>
      <c r="U430" s="8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87"/>
      <c r="U431" s="8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87"/>
      <c r="U432" s="8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87"/>
      <c r="U433" s="8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87"/>
      <c r="U434" s="8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87"/>
      <c r="U435" s="8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87"/>
      <c r="U436" s="8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87"/>
      <c r="U437" s="8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87"/>
      <c r="U438" s="8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87"/>
      <c r="U439" s="8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87"/>
      <c r="U440" s="8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87"/>
      <c r="U441" s="8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87"/>
      <c r="U442" s="8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87"/>
      <c r="U443" s="8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87"/>
      <c r="U444" s="8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87"/>
      <c r="U445" s="8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87"/>
      <c r="U446" s="8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87"/>
      <c r="U447" s="8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87"/>
      <c r="U448" s="8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87"/>
      <c r="U449" s="8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87"/>
      <c r="U450" s="8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87"/>
      <c r="U451" s="8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87"/>
      <c r="U452" s="8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87"/>
      <c r="U453" s="8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87"/>
      <c r="U454" s="8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87"/>
      <c r="U455" s="8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87"/>
      <c r="U456" s="8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87"/>
      <c r="U457" s="8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87"/>
      <c r="U458" s="8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87"/>
      <c r="U459" s="8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87"/>
      <c r="U460" s="8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87"/>
      <c r="U461" s="8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87"/>
      <c r="U462" s="8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87"/>
      <c r="U463" s="8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87"/>
      <c r="U464" s="8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87"/>
      <c r="U465" s="8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87"/>
      <c r="U466" s="8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87"/>
      <c r="U467" s="8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87"/>
      <c r="U468" s="8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87"/>
      <c r="U469" s="8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87"/>
      <c r="U470" s="8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87"/>
      <c r="U471" s="8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87"/>
      <c r="U472" s="8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87"/>
      <c r="U473" s="8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87"/>
      <c r="U474" s="8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87"/>
      <c r="U475" s="8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87"/>
      <c r="U476" s="8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87"/>
      <c r="U477" s="8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87"/>
      <c r="U478" s="8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87"/>
      <c r="U479" s="8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87"/>
      <c r="U480" s="8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87"/>
      <c r="U481" s="8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87"/>
      <c r="U482" s="8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87"/>
      <c r="U483" s="8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87"/>
      <c r="U484" s="8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87"/>
      <c r="U485" s="8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87"/>
      <c r="U486" s="8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87"/>
      <c r="U487" s="8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87"/>
      <c r="U488" s="8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87"/>
      <c r="U489" s="8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87"/>
      <c r="U490" s="8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87"/>
      <c r="U491" s="8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87"/>
      <c r="U492" s="8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87"/>
      <c r="U493" s="8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87"/>
      <c r="U494" s="8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87"/>
      <c r="U495" s="8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87"/>
      <c r="U496" s="8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87"/>
      <c r="U497" s="8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87"/>
      <c r="U498" s="8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87"/>
      <c r="U499" s="8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87"/>
      <c r="U500" s="8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87"/>
      <c r="U501" s="8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87"/>
      <c r="U502" s="8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87"/>
      <c r="U503" s="8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87"/>
      <c r="U504" s="8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87"/>
      <c r="U505" s="8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87"/>
      <c r="U506" s="8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87"/>
      <c r="U507" s="8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87"/>
      <c r="U508" s="8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87"/>
      <c r="U509" s="8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87"/>
      <c r="U510" s="8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87"/>
      <c r="U511" s="8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87"/>
      <c r="U512" s="8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87"/>
      <c r="U513" s="8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87"/>
      <c r="U514" s="8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87"/>
      <c r="U515" s="8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87"/>
      <c r="U516" s="8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87"/>
      <c r="U517" s="8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87"/>
      <c r="U518" s="8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87"/>
      <c r="U519" s="8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87"/>
      <c r="U520" s="8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87"/>
      <c r="U521" s="8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87"/>
      <c r="U522" s="8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87"/>
      <c r="U523" s="8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87"/>
      <c r="U524" s="8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87"/>
      <c r="U525" s="8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87"/>
      <c r="U526" s="8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87"/>
      <c r="U527" s="8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87"/>
      <c r="U528" s="8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87"/>
      <c r="U529" s="8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87"/>
      <c r="U530" s="8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87"/>
      <c r="U531" s="8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87"/>
      <c r="U532" s="8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87"/>
      <c r="U533" s="8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87"/>
      <c r="U534" s="8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87"/>
      <c r="U535" s="8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87"/>
      <c r="U536" s="8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87"/>
      <c r="U537" s="8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87"/>
      <c r="U538" s="8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87"/>
      <c r="U539" s="8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87"/>
      <c r="U540" s="8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87"/>
      <c r="U541" s="8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87"/>
      <c r="U542" s="8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87"/>
      <c r="U543" s="8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87"/>
      <c r="U544" s="8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87"/>
      <c r="U545" s="8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87"/>
      <c r="U546" s="8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87"/>
      <c r="U547" s="8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87"/>
      <c r="U548" s="8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87"/>
      <c r="U549" s="8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87"/>
      <c r="U550" s="8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87"/>
      <c r="U551" s="8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87"/>
      <c r="U552" s="8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87"/>
      <c r="U553" s="8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87"/>
      <c r="U554" s="8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87"/>
      <c r="U555" s="8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87"/>
      <c r="U556" s="8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87"/>
      <c r="U557" s="8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87"/>
      <c r="U558" s="8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87"/>
      <c r="U559" s="8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87"/>
      <c r="U560" s="8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87"/>
      <c r="U561" s="8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87"/>
      <c r="U562" s="8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87"/>
      <c r="U563" s="8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87"/>
      <c r="U564" s="8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87"/>
      <c r="U565" s="8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87"/>
      <c r="U566" s="8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87"/>
      <c r="U567" s="8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87"/>
      <c r="U568" s="8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87"/>
      <c r="U569" s="8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87"/>
      <c r="U570" s="8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87"/>
      <c r="U571" s="8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87"/>
      <c r="U572" s="8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87"/>
      <c r="U573" s="8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87"/>
      <c r="U574" s="8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87"/>
      <c r="U575" s="8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87"/>
      <c r="U576" s="8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87"/>
      <c r="U577" s="8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87"/>
      <c r="U578" s="8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87"/>
      <c r="U579" s="8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87"/>
      <c r="U580" s="8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87"/>
      <c r="U581" s="8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87"/>
      <c r="U582" s="8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87"/>
      <c r="U583" s="8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87"/>
      <c r="U584" s="8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87"/>
      <c r="U585" s="8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87"/>
      <c r="U586" s="8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87"/>
      <c r="U587" s="8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87"/>
      <c r="U588" s="8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87"/>
      <c r="U589" s="8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87"/>
      <c r="U590" s="8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87"/>
      <c r="U591" s="8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87"/>
      <c r="U592" s="8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87"/>
      <c r="U593" s="8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87"/>
      <c r="U594" s="8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87"/>
      <c r="U595" s="8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87"/>
      <c r="U596" s="8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87"/>
      <c r="U597" s="8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87"/>
      <c r="U598" s="8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87"/>
      <c r="U599" s="8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87"/>
      <c r="U600" s="8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87"/>
      <c r="U601" s="8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87"/>
      <c r="U602" s="8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87"/>
      <c r="U603" s="8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87"/>
      <c r="U604" s="8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87"/>
      <c r="U605" s="8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87"/>
      <c r="U606" s="8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87"/>
      <c r="U607" s="8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87"/>
      <c r="U608" s="8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87"/>
      <c r="U609" s="8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87"/>
      <c r="U610" s="8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87"/>
      <c r="U611" s="8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87"/>
      <c r="U612" s="8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87"/>
      <c r="U613" s="8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87"/>
      <c r="U614" s="8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87"/>
      <c r="U615" s="8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87"/>
      <c r="U616" s="8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87"/>
      <c r="U617" s="8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87"/>
      <c r="U618" s="8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87"/>
      <c r="U619" s="8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87"/>
      <c r="U620" s="8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87"/>
      <c r="U621" s="8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87"/>
      <c r="U622" s="8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87"/>
      <c r="U623" s="8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87"/>
      <c r="U624" s="8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87"/>
      <c r="U625" s="8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87"/>
      <c r="U626" s="8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87"/>
      <c r="U627" s="8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87"/>
      <c r="U628" s="8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87"/>
      <c r="U629" s="8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87"/>
      <c r="U630" s="8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87"/>
      <c r="U631" s="8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87"/>
      <c r="U632" s="8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87"/>
      <c r="U633" s="8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87"/>
      <c r="U634" s="8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87"/>
      <c r="U635" s="8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87"/>
      <c r="U636" s="8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87"/>
      <c r="U637" s="8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87"/>
      <c r="U638" s="8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87"/>
      <c r="U639" s="8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87"/>
      <c r="U640" s="8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87"/>
      <c r="U641" s="8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87"/>
      <c r="U642" s="8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87"/>
      <c r="U643" s="8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87"/>
      <c r="U644" s="8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87"/>
      <c r="U645" s="8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87"/>
      <c r="U646" s="8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87"/>
      <c r="U647" s="8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87"/>
      <c r="U648" s="8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87"/>
      <c r="U649" s="8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87"/>
      <c r="U650" s="8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87"/>
      <c r="U651" s="8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87"/>
      <c r="U652" s="8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87"/>
      <c r="U653" s="8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87"/>
      <c r="U654" s="8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87"/>
      <c r="U655" s="8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87"/>
      <c r="U656" s="8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87"/>
      <c r="U657" s="8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87"/>
      <c r="U658" s="8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87"/>
      <c r="U659" s="8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87"/>
      <c r="U660" s="8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87"/>
      <c r="U661" s="8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87"/>
      <c r="U662" s="8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87"/>
      <c r="U663" s="8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87"/>
      <c r="U664" s="8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87"/>
      <c r="U665" s="8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87"/>
      <c r="U666" s="8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87"/>
      <c r="U667" s="8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87"/>
      <c r="U668" s="8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87"/>
      <c r="U669" s="8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87"/>
      <c r="U670" s="8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87"/>
      <c r="U671" s="8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87"/>
      <c r="U672" s="8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87"/>
      <c r="U673" s="8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87"/>
      <c r="U674" s="8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87"/>
      <c r="U675" s="8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87"/>
      <c r="U676" s="8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87"/>
      <c r="U677" s="8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87"/>
      <c r="U678" s="8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87"/>
      <c r="U679" s="8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87"/>
      <c r="U680" s="8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87"/>
      <c r="U681" s="8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87"/>
      <c r="U682" s="8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87"/>
      <c r="U683" s="8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87"/>
      <c r="U684" s="8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87"/>
      <c r="U685" s="8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87"/>
      <c r="U686" s="8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87"/>
      <c r="U687" s="8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87"/>
      <c r="U688" s="8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87"/>
      <c r="U689" s="8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87"/>
      <c r="U690" s="8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87"/>
      <c r="U691" s="8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87"/>
      <c r="U692" s="8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87"/>
      <c r="U693" s="8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87"/>
      <c r="U694" s="8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87"/>
      <c r="U695" s="8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87"/>
      <c r="U696" s="8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87"/>
      <c r="U697" s="8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87"/>
      <c r="U698" s="8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87"/>
      <c r="U699" s="8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87"/>
      <c r="U700" s="8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87"/>
      <c r="U701" s="8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87"/>
      <c r="U702" s="8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87"/>
      <c r="U703" s="8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87"/>
      <c r="U704" s="8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87"/>
      <c r="U705" s="8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87"/>
      <c r="U706" s="8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87"/>
      <c r="U707" s="8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87"/>
      <c r="U708" s="8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87"/>
      <c r="U709" s="8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87"/>
      <c r="U710" s="8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87"/>
      <c r="U711" s="8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87"/>
      <c r="U712" s="8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87"/>
      <c r="U713" s="8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87"/>
      <c r="U714" s="8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87"/>
      <c r="U715" s="8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87"/>
      <c r="U716" s="8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87"/>
      <c r="U717" s="8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87"/>
      <c r="U718" s="8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87"/>
      <c r="U719" s="8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87"/>
      <c r="U720" s="8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87"/>
      <c r="U721" s="8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87"/>
      <c r="U722" s="8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87"/>
      <c r="U723" s="8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87"/>
      <c r="U724" s="8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87"/>
      <c r="U725" s="8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87"/>
      <c r="U726" s="8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87"/>
      <c r="U727" s="8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87"/>
      <c r="U728" s="8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87"/>
      <c r="U729" s="8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87"/>
      <c r="U730" s="8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87"/>
      <c r="U731" s="8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87"/>
      <c r="U732" s="8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87"/>
      <c r="U733" s="8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87"/>
      <c r="U734" s="8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87"/>
      <c r="U735" s="8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87"/>
      <c r="U736" s="8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87"/>
      <c r="U737" s="8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87"/>
      <c r="U738" s="8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87"/>
      <c r="U739" s="8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87"/>
      <c r="U740" s="8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87"/>
      <c r="U741" s="8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87"/>
      <c r="U742" s="8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87"/>
      <c r="U743" s="8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87"/>
      <c r="U744" s="8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87"/>
      <c r="U745" s="8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87"/>
      <c r="U746" s="8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87"/>
      <c r="U747" s="8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87"/>
      <c r="U748" s="8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87"/>
      <c r="U749" s="8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87"/>
      <c r="U750" s="8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87"/>
      <c r="U751" s="8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87"/>
      <c r="U752" s="8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87"/>
      <c r="U753" s="8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87"/>
      <c r="U754" s="8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87"/>
      <c r="U755" s="8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87"/>
      <c r="U756" s="8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87"/>
      <c r="U757" s="8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87"/>
      <c r="U758" s="8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87"/>
      <c r="U759" s="8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87"/>
      <c r="U760" s="8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87"/>
      <c r="U761" s="8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87"/>
      <c r="U762" s="8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87"/>
      <c r="U763" s="8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87"/>
      <c r="U764" s="8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87"/>
      <c r="U765" s="8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87"/>
      <c r="U766" s="8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87"/>
      <c r="U767" s="8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87"/>
      <c r="U768" s="8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87"/>
      <c r="U769" s="8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87"/>
      <c r="U770" s="8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87"/>
      <c r="U771" s="8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87"/>
      <c r="U772" s="8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87"/>
      <c r="U773" s="8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87"/>
      <c r="U774" s="8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87"/>
      <c r="U775" s="8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87"/>
      <c r="U776" s="8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87"/>
      <c r="U777" s="8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87"/>
      <c r="U778" s="8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87"/>
      <c r="U779" s="8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87"/>
      <c r="U780" s="8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87"/>
      <c r="U781" s="8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87"/>
      <c r="U782" s="8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87"/>
      <c r="U783" s="8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87"/>
      <c r="U784" s="8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87"/>
      <c r="U785" s="8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87"/>
      <c r="U786" s="8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87"/>
      <c r="U787" s="8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87"/>
      <c r="U788" s="8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87"/>
      <c r="U789" s="8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87"/>
      <c r="U790" s="8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87"/>
      <c r="U791" s="8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87"/>
      <c r="U792" s="8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87"/>
      <c r="U793" s="8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87"/>
      <c r="U794" s="8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87"/>
      <c r="U795" s="8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87"/>
      <c r="U796" s="8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87"/>
      <c r="U797" s="8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87"/>
      <c r="U798" s="8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87"/>
      <c r="U799" s="8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87"/>
      <c r="U800" s="8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87"/>
      <c r="U801" s="8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87"/>
      <c r="U802" s="8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87"/>
      <c r="U803" s="8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87"/>
      <c r="U804" s="8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87"/>
      <c r="U805" s="8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87"/>
      <c r="U806" s="8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87"/>
      <c r="U807" s="8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87"/>
      <c r="U808" s="8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87"/>
      <c r="U809" s="8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87"/>
      <c r="U810" s="8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87"/>
      <c r="U811" s="8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87"/>
      <c r="U812" s="8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87"/>
      <c r="U813" s="8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87"/>
      <c r="U814" s="8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87"/>
      <c r="U815" s="8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87"/>
      <c r="U816" s="8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87"/>
      <c r="U817" s="8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87"/>
      <c r="U818" s="8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87"/>
      <c r="U819" s="8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87"/>
      <c r="U820" s="8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87"/>
      <c r="U821" s="8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87"/>
      <c r="U822" s="8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87"/>
      <c r="U823" s="8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87"/>
      <c r="U824" s="8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87"/>
      <c r="U825" s="8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87"/>
      <c r="U826" s="8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87"/>
      <c r="U827" s="8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87"/>
      <c r="U828" s="8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87"/>
      <c r="U829" s="8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87"/>
      <c r="U830" s="8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87"/>
      <c r="U831" s="8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87"/>
      <c r="U832" s="8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87"/>
      <c r="U833" s="8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87"/>
      <c r="U834" s="8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87"/>
      <c r="U835" s="8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87"/>
      <c r="U836" s="8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87"/>
      <c r="U837" s="8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87"/>
      <c r="U838" s="8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87"/>
      <c r="U839" s="8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87"/>
      <c r="U840" s="8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87"/>
      <c r="U841" s="8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87"/>
      <c r="U842" s="8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87"/>
      <c r="U843" s="8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87"/>
      <c r="U844" s="8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87"/>
      <c r="U845" s="8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87"/>
      <c r="U846" s="8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87"/>
      <c r="U847" s="8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87"/>
      <c r="U848" s="8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87"/>
      <c r="U849" s="8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87"/>
      <c r="U850" s="8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87"/>
      <c r="U851" s="8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87"/>
      <c r="U852" s="8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87"/>
      <c r="U853" s="8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87"/>
      <c r="U854" s="8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87"/>
      <c r="U855" s="8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87"/>
      <c r="U856" s="8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87"/>
      <c r="U857" s="8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87"/>
      <c r="U858" s="8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87"/>
      <c r="U859" s="8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87"/>
      <c r="U860" s="8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87"/>
      <c r="U861" s="8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87"/>
      <c r="U862" s="8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87"/>
      <c r="U863" s="8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87"/>
      <c r="U864" s="8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87"/>
      <c r="U865" s="8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87"/>
      <c r="U866" s="8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87"/>
      <c r="U867" s="8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87"/>
      <c r="U868" s="8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87"/>
      <c r="U869" s="8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87"/>
      <c r="U870" s="8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87"/>
      <c r="U871" s="8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87"/>
      <c r="U872" s="8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87"/>
      <c r="U873" s="8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87"/>
      <c r="U874" s="8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87"/>
      <c r="U875" s="8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87"/>
      <c r="U876" s="8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87"/>
      <c r="U877" s="8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87"/>
      <c r="U878" s="8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87"/>
      <c r="U879" s="8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87"/>
      <c r="U880" s="8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87"/>
      <c r="U881" s="8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87"/>
      <c r="U882" s="8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87"/>
      <c r="U883" s="8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87"/>
      <c r="U884" s="8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87"/>
      <c r="U885" s="8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87"/>
      <c r="U886" s="8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87"/>
      <c r="U887" s="8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87"/>
      <c r="U888" s="8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87"/>
      <c r="U889" s="8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87"/>
      <c r="U890" s="8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87"/>
      <c r="U891" s="8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87"/>
      <c r="U892" s="8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87"/>
      <c r="U893" s="8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87"/>
      <c r="U894" s="8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87"/>
      <c r="U895" s="8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87"/>
      <c r="U896" s="8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87"/>
      <c r="U897" s="8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87"/>
      <c r="U898" s="8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87"/>
      <c r="U899" s="8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87"/>
      <c r="U900" s="8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87"/>
      <c r="U901" s="8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87"/>
      <c r="U902" s="8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87"/>
      <c r="U903" s="8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87"/>
      <c r="U904" s="8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87"/>
      <c r="U905" s="8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87"/>
      <c r="U906" s="8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87"/>
      <c r="U907" s="8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87"/>
      <c r="U908" s="8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87"/>
      <c r="U909" s="8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87"/>
      <c r="U910" s="8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87"/>
      <c r="U911" s="8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87"/>
      <c r="U912" s="8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87"/>
      <c r="U913" s="8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87"/>
      <c r="U914" s="8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87"/>
      <c r="U915" s="8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87"/>
      <c r="U916" s="8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87"/>
      <c r="U917" s="8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87"/>
      <c r="U918" s="8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87"/>
      <c r="U919" s="8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87"/>
      <c r="U920" s="8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87"/>
      <c r="U921" s="8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87"/>
      <c r="U922" s="8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87"/>
      <c r="U923" s="8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87"/>
      <c r="U924" s="8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87"/>
      <c r="U925" s="8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87"/>
      <c r="U926" s="8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87"/>
      <c r="U927" s="8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87"/>
      <c r="U928" s="8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87"/>
      <c r="U929" s="8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87"/>
      <c r="U930" s="8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87"/>
      <c r="U931" s="8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87"/>
      <c r="U932" s="8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87"/>
      <c r="U933" s="8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87"/>
      <c r="U934" s="8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87"/>
      <c r="U935" s="8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87"/>
      <c r="U936" s="8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87"/>
      <c r="U937" s="8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87"/>
      <c r="U938" s="8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87"/>
      <c r="U939" s="8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87"/>
      <c r="U940" s="8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87"/>
      <c r="U941" s="8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87"/>
      <c r="U942" s="8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87"/>
      <c r="U943" s="8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87"/>
      <c r="U944" s="8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87"/>
      <c r="U945" s="8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87"/>
      <c r="U946" s="8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87"/>
      <c r="U947" s="8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87"/>
      <c r="U948" s="8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87"/>
      <c r="U949" s="8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87"/>
      <c r="U950" s="8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87"/>
      <c r="U951" s="8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87"/>
      <c r="U952" s="8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87"/>
      <c r="U953" s="8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87"/>
      <c r="U954" s="8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87"/>
      <c r="U955" s="8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87"/>
      <c r="U956" s="8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87"/>
      <c r="U957" s="8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87"/>
      <c r="U958" s="8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87"/>
      <c r="U959" s="8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87"/>
      <c r="U960" s="8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87"/>
      <c r="U961" s="8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87"/>
      <c r="U962" s="8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87"/>
      <c r="U963" s="8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87"/>
      <c r="U964" s="8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87"/>
      <c r="U965" s="8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87"/>
      <c r="U966" s="8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87"/>
      <c r="U967" s="8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87"/>
      <c r="U968" s="8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87"/>
      <c r="U969" s="8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87"/>
      <c r="U970" s="8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87"/>
      <c r="U971" s="8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87"/>
      <c r="U972" s="8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87"/>
      <c r="U973" s="8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87"/>
      <c r="U974" s="8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87"/>
      <c r="U975" s="8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87"/>
      <c r="U976" s="8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87"/>
      <c r="U977" s="8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87"/>
      <c r="U978" s="8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87"/>
      <c r="U979" s="8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87"/>
      <c r="U980" s="8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87"/>
      <c r="U981" s="8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87"/>
      <c r="U982" s="8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87"/>
      <c r="U983" s="8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87"/>
      <c r="U984" s="8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87"/>
      <c r="U985" s="8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87"/>
      <c r="U986" s="8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87"/>
      <c r="U987" s="8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87"/>
      <c r="U988" s="8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87"/>
      <c r="U989" s="8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87"/>
      <c r="U990" s="8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87"/>
      <c r="U991" s="8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87"/>
      <c r="U992" s="8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87"/>
      <c r="U993" s="8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87"/>
      <c r="U994" s="8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87"/>
      <c r="U995" s="8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87"/>
      <c r="U996" s="8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87"/>
      <c r="U997" s="8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87"/>
      <c r="U998" s="8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87"/>
      <c r="U999" s="8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87"/>
      <c r="U1000" s="8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8"/>
      <c r="C1" s="8"/>
      <c r="D1" s="8"/>
      <c r="E1" s="8"/>
      <c r="F1" s="19"/>
      <c r="G1" s="20"/>
      <c r="H1" s="8"/>
      <c r="I1" s="8"/>
      <c r="J1" s="8"/>
      <c r="K1" s="8"/>
      <c r="L1" s="8"/>
      <c r="M1" s="8"/>
      <c r="N1" s="8"/>
      <c r="O1" s="8"/>
      <c r="P1" s="8"/>
      <c r="Q1" s="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>
      <c r="A2" s="2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>
      <c r="A3" s="15" t="s">
        <v>3</v>
      </c>
      <c r="B3" s="17" t="s">
        <v>4</v>
      </c>
      <c r="C3" s="17" t="s">
        <v>6</v>
      </c>
      <c r="D3" s="17" t="s">
        <v>7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4" t="s">
        <v>8</v>
      </c>
      <c r="R3" s="22"/>
      <c r="S3" s="22"/>
      <c r="T3" s="22"/>
      <c r="U3" s="22"/>
      <c r="V3" s="22"/>
      <c r="W3" s="22"/>
      <c r="X3" s="22"/>
      <c r="Y3" s="22"/>
      <c r="Z3" s="22"/>
      <c r="AA3" s="22"/>
    </row>
    <row r="4">
      <c r="A4" s="26" t="s">
        <v>22</v>
      </c>
      <c r="B4" s="27"/>
      <c r="C4" s="27"/>
      <c r="D4" s="27">
        <v>6.0</v>
      </c>
      <c r="E4" s="27">
        <v>2.0</v>
      </c>
      <c r="F4" s="27">
        <v>4.0</v>
      </c>
      <c r="G4" s="27">
        <v>3.0</v>
      </c>
      <c r="H4" s="27">
        <v>4.0</v>
      </c>
      <c r="I4" s="27">
        <v>1.0</v>
      </c>
      <c r="J4" s="27"/>
      <c r="K4" s="27"/>
      <c r="L4" s="27"/>
      <c r="M4" s="27"/>
      <c r="N4" s="27"/>
      <c r="O4" s="27"/>
      <c r="P4" s="27"/>
      <c r="Q4" s="30">
        <f t="shared" ref="Q4:Q19" si="1">SUM(B4:P4)</f>
        <v>20</v>
      </c>
      <c r="R4" s="22"/>
      <c r="S4" s="22"/>
      <c r="T4" s="22"/>
      <c r="U4" s="22"/>
      <c r="V4" s="22"/>
      <c r="W4" s="22"/>
      <c r="X4" s="22"/>
      <c r="Y4" s="22"/>
      <c r="Z4" s="22"/>
      <c r="AA4" s="22"/>
    </row>
    <row r="5">
      <c r="A5" s="34" t="s">
        <v>28</v>
      </c>
      <c r="B5" s="27"/>
      <c r="C5" s="27"/>
      <c r="D5" s="27">
        <v>6.0</v>
      </c>
      <c r="E5" s="27">
        <v>3.0</v>
      </c>
      <c r="F5" s="27">
        <v>2.0</v>
      </c>
      <c r="G5" s="27">
        <v>2.0</v>
      </c>
      <c r="H5" s="27">
        <v>7.0</v>
      </c>
      <c r="I5" s="27">
        <v>2.0</v>
      </c>
      <c r="J5" s="27"/>
      <c r="K5" s="27"/>
      <c r="L5" s="27"/>
      <c r="M5" s="27"/>
      <c r="N5" s="27"/>
      <c r="O5" s="27"/>
      <c r="P5" s="27"/>
      <c r="Q5" s="30">
        <f t="shared" si="1"/>
        <v>22</v>
      </c>
      <c r="R5" s="22"/>
      <c r="S5" s="22"/>
      <c r="T5" s="22"/>
      <c r="U5" s="22"/>
      <c r="V5" s="22"/>
      <c r="W5" s="22"/>
      <c r="X5" s="22"/>
      <c r="Y5" s="22"/>
      <c r="Z5" s="22"/>
      <c r="AA5" s="22"/>
    </row>
    <row r="6">
      <c r="A6" s="36" t="s">
        <v>31</v>
      </c>
      <c r="B6" s="27"/>
      <c r="C6" s="27"/>
      <c r="D6" s="27">
        <v>4.0</v>
      </c>
      <c r="E6" s="27">
        <v>3.0</v>
      </c>
      <c r="F6" s="27">
        <v>1.0</v>
      </c>
      <c r="G6" s="27">
        <v>1.0</v>
      </c>
      <c r="H6" s="27">
        <v>3.0</v>
      </c>
      <c r="I6" s="27">
        <v>1.0</v>
      </c>
      <c r="J6" s="27"/>
      <c r="K6" s="27"/>
      <c r="L6" s="27"/>
      <c r="M6" s="27"/>
      <c r="N6" s="27"/>
      <c r="O6" s="27"/>
      <c r="P6" s="27"/>
      <c r="Q6" s="30">
        <f t="shared" si="1"/>
        <v>13</v>
      </c>
      <c r="R6" s="22"/>
      <c r="S6" s="22"/>
      <c r="T6" s="22"/>
      <c r="U6" s="22"/>
      <c r="V6" s="22"/>
      <c r="W6" s="22"/>
      <c r="X6" s="22"/>
      <c r="Y6" s="22"/>
      <c r="Z6" s="22"/>
      <c r="AA6" s="22"/>
    </row>
    <row r="7">
      <c r="A7" s="38" t="s">
        <v>34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22"/>
      <c r="S7" s="22"/>
      <c r="T7" s="22"/>
      <c r="U7" s="22"/>
      <c r="V7" s="22"/>
      <c r="W7" s="22"/>
      <c r="X7" s="22"/>
      <c r="Y7" s="22"/>
      <c r="Z7" s="22"/>
      <c r="AA7" s="22"/>
    </row>
    <row r="8">
      <c r="A8" s="38" t="s">
        <v>35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22"/>
      <c r="S8" s="22"/>
      <c r="T8" s="22"/>
      <c r="U8" s="22"/>
      <c r="V8" s="22"/>
      <c r="W8" s="22"/>
      <c r="X8" s="22"/>
      <c r="Y8" s="22"/>
      <c r="Z8" s="22"/>
      <c r="AA8" s="22"/>
    </row>
    <row r="9">
      <c r="A9" s="36" t="s">
        <v>36</v>
      </c>
      <c r="B9" s="27"/>
      <c r="C9" s="27"/>
      <c r="D9" s="27">
        <v>3.0</v>
      </c>
      <c r="E9" s="27">
        <v>2.0</v>
      </c>
      <c r="F9" s="27">
        <v>3.0</v>
      </c>
      <c r="G9" s="27">
        <v>6.0</v>
      </c>
      <c r="H9" s="27">
        <v>5.0</v>
      </c>
      <c r="I9" s="27">
        <v>2.0</v>
      </c>
      <c r="J9" s="27"/>
      <c r="K9" s="27"/>
      <c r="L9" s="27"/>
      <c r="M9" s="27"/>
      <c r="N9" s="27"/>
      <c r="O9" s="27"/>
      <c r="P9" s="27"/>
      <c r="Q9" s="30">
        <f t="shared" si="1"/>
        <v>21</v>
      </c>
      <c r="R9" s="22"/>
      <c r="S9" s="22"/>
      <c r="T9" s="22"/>
      <c r="U9" s="22"/>
      <c r="V9" s="22"/>
      <c r="W9" s="22"/>
      <c r="X9" s="22"/>
      <c r="Y9" s="22"/>
      <c r="Z9" s="22"/>
      <c r="AA9" s="22"/>
    </row>
    <row r="10">
      <c r="A10" s="38" t="s">
        <v>37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>
      <c r="A11" s="36" t="s">
        <v>39</v>
      </c>
      <c r="B11" s="27"/>
      <c r="C11" s="27"/>
      <c r="D11" s="27">
        <v>4.0</v>
      </c>
      <c r="E11" s="27">
        <v>3.0</v>
      </c>
      <c r="F11" s="27">
        <v>5.0</v>
      </c>
      <c r="G11" s="27">
        <v>7.0</v>
      </c>
      <c r="H11" s="27">
        <v>4.0</v>
      </c>
      <c r="I11" s="27">
        <v>1.0</v>
      </c>
      <c r="J11" s="27"/>
      <c r="K11" s="27"/>
      <c r="L11" s="27"/>
      <c r="M11" s="27"/>
      <c r="N11" s="27"/>
      <c r="O11" s="27"/>
      <c r="P11" s="27"/>
      <c r="Q11" s="30">
        <f t="shared" si="1"/>
        <v>24</v>
      </c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>
      <c r="A12" s="38" t="s">
        <v>40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>
      <c r="A13" s="36" t="s">
        <v>41</v>
      </c>
      <c r="B13" s="27"/>
      <c r="C13" s="27"/>
      <c r="D13" s="27">
        <v>3.0</v>
      </c>
      <c r="E13" s="27">
        <v>6.0</v>
      </c>
      <c r="F13" s="27">
        <v>4.0</v>
      </c>
      <c r="G13" s="27"/>
      <c r="H13" s="27">
        <v>4.0</v>
      </c>
      <c r="I13" s="27">
        <v>6.0</v>
      </c>
      <c r="J13" s="27"/>
      <c r="K13" s="27"/>
      <c r="L13" s="27"/>
      <c r="M13" s="27"/>
      <c r="N13" s="27"/>
      <c r="O13" s="27"/>
      <c r="P13" s="27"/>
      <c r="Q13" s="30">
        <f t="shared" si="1"/>
        <v>23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>
      <c r="A14" s="38" t="s">
        <v>42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>
      <c r="A15" s="36" t="s">
        <v>43</v>
      </c>
      <c r="B15" s="27"/>
      <c r="C15" s="27"/>
      <c r="D15" s="27">
        <v>3.0</v>
      </c>
      <c r="E15" s="49"/>
      <c r="F15" s="27">
        <v>4.0</v>
      </c>
      <c r="G15" s="27">
        <v>1.0</v>
      </c>
      <c r="H15" s="27">
        <v>1.0</v>
      </c>
      <c r="I15" s="27">
        <v>1.0</v>
      </c>
      <c r="J15" s="27"/>
      <c r="K15" s="27"/>
      <c r="L15" s="27"/>
      <c r="M15" s="27"/>
      <c r="N15" s="27"/>
      <c r="O15" s="27"/>
      <c r="P15" s="27"/>
      <c r="Q15" s="30">
        <f t="shared" si="1"/>
        <v>10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>
      <c r="A16" s="38" t="s">
        <v>45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36" t="s">
        <v>47</v>
      </c>
      <c r="B17" s="27"/>
      <c r="C17" s="27"/>
      <c r="D17" s="27">
        <v>1.0</v>
      </c>
      <c r="E17" s="27">
        <v>3.0</v>
      </c>
      <c r="F17" s="27">
        <v>5.0</v>
      </c>
      <c r="G17" s="27">
        <v>5.0</v>
      </c>
      <c r="H17" s="27">
        <v>9.0</v>
      </c>
      <c r="I17" s="27">
        <v>6.0</v>
      </c>
      <c r="J17" s="27"/>
      <c r="K17" s="27"/>
      <c r="L17" s="27"/>
      <c r="M17" s="27"/>
      <c r="N17" s="27"/>
      <c r="O17" s="27"/>
      <c r="P17" s="27"/>
      <c r="Q17" s="30">
        <f t="shared" si="1"/>
        <v>29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>
      <c r="A18" s="38" t="s">
        <v>49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>
      <c r="A19" s="24" t="s">
        <v>51</v>
      </c>
      <c r="B19" s="51">
        <f t="shared" ref="B19:P19" si="2">SUM(B4:B18)</f>
        <v>0</v>
      </c>
      <c r="C19" s="51">
        <f t="shared" si="2"/>
        <v>0</v>
      </c>
      <c r="D19" s="51">
        <f t="shared" si="2"/>
        <v>47</v>
      </c>
      <c r="E19" s="51">
        <f t="shared" si="2"/>
        <v>34</v>
      </c>
      <c r="F19" s="51">
        <f t="shared" si="2"/>
        <v>44</v>
      </c>
      <c r="G19" s="51">
        <f t="shared" si="2"/>
        <v>44</v>
      </c>
      <c r="H19" s="51">
        <f t="shared" si="2"/>
        <v>64</v>
      </c>
      <c r="I19" s="51">
        <f t="shared" si="2"/>
        <v>48</v>
      </c>
      <c r="J19" s="51">
        <f t="shared" si="2"/>
        <v>0</v>
      </c>
      <c r="K19" s="51">
        <f t="shared" si="2"/>
        <v>0</v>
      </c>
      <c r="L19" s="51">
        <f t="shared" si="2"/>
        <v>0</v>
      </c>
      <c r="M19" s="51">
        <f t="shared" si="2"/>
        <v>0</v>
      </c>
      <c r="N19" s="51">
        <f t="shared" si="2"/>
        <v>0</v>
      </c>
      <c r="O19" s="51">
        <f t="shared" si="2"/>
        <v>0</v>
      </c>
      <c r="P19" s="51">
        <f t="shared" si="2"/>
        <v>0</v>
      </c>
      <c r="Q19" s="53">
        <f t="shared" si="1"/>
        <v>281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7.5" customHeight="1">
      <c r="A20" s="30"/>
      <c r="B20" s="54"/>
      <c r="C20" s="54"/>
      <c r="D20" s="54"/>
      <c r="E20" s="54"/>
      <c r="F20" s="54"/>
      <c r="G20" s="54"/>
      <c r="H20" s="54"/>
      <c r="I20" s="54"/>
      <c r="J20" s="27"/>
      <c r="K20" s="27"/>
      <c r="L20" s="27"/>
      <c r="M20" s="27"/>
      <c r="N20" s="27"/>
      <c r="O20" s="27"/>
      <c r="P20" s="27"/>
      <c r="Q20" s="30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>
      <c r="A21" s="38" t="s">
        <v>58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>
      <c r="A22" s="36" t="s">
        <v>60</v>
      </c>
      <c r="B22" s="27"/>
      <c r="C22" s="27"/>
      <c r="D22" s="27"/>
      <c r="E22" s="27"/>
      <c r="F22" s="27"/>
      <c r="G22" s="27"/>
      <c r="H22" s="27"/>
      <c r="I22" s="27"/>
      <c r="J22" s="27">
        <v>8.0</v>
      </c>
      <c r="K22" s="27">
        <v>6.0</v>
      </c>
      <c r="L22" s="27">
        <v>10.0</v>
      </c>
      <c r="M22" s="27"/>
      <c r="N22" s="27"/>
      <c r="O22" s="27"/>
      <c r="P22" s="27"/>
      <c r="Q22" s="30">
        <f t="shared" si="3"/>
        <v>24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>
      <c r="A23" s="38" t="s">
        <v>62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>
      <c r="A24" s="38" t="s">
        <v>64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>
      <c r="A25" s="38" t="s">
        <v>66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>
      <c r="A26" s="36" t="s">
        <v>68</v>
      </c>
      <c r="B26" s="27"/>
      <c r="C26" s="27"/>
      <c r="D26" s="27"/>
      <c r="E26" s="27"/>
      <c r="F26" s="27"/>
      <c r="G26" s="27"/>
      <c r="H26" s="27"/>
      <c r="I26" s="27"/>
      <c r="J26" s="27">
        <v>9.0</v>
      </c>
      <c r="K26" s="27">
        <v>11.0</v>
      </c>
      <c r="L26" s="27">
        <v>2.0</v>
      </c>
      <c r="M26" s="27"/>
      <c r="N26" s="27"/>
      <c r="O26" s="27"/>
      <c r="P26" s="27"/>
      <c r="Q26" s="30">
        <f t="shared" si="4"/>
        <v>22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>
      <c r="A27" s="36" t="s">
        <v>70</v>
      </c>
      <c r="B27" s="27"/>
      <c r="C27" s="27"/>
      <c r="D27" s="27"/>
      <c r="E27" s="27"/>
      <c r="F27" s="27"/>
      <c r="G27" s="27"/>
      <c r="H27" s="27"/>
      <c r="I27" s="27"/>
      <c r="J27" s="58">
        <v>6.0</v>
      </c>
      <c r="K27" s="58">
        <v>4.0</v>
      </c>
      <c r="L27" s="58">
        <v>2.0</v>
      </c>
      <c r="M27" s="27"/>
      <c r="N27" s="27"/>
      <c r="O27" s="27"/>
      <c r="P27" s="27"/>
      <c r="Q27" s="30">
        <f t="shared" si="4"/>
        <v>12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>
      <c r="A28" s="38" t="s">
        <v>73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>
      <c r="A29" s="36" t="s">
        <v>75</v>
      </c>
      <c r="B29" s="27"/>
      <c r="C29" s="27"/>
      <c r="D29" s="27"/>
      <c r="E29" s="27"/>
      <c r="F29" s="27"/>
      <c r="G29" s="27"/>
      <c r="H29" s="27"/>
      <c r="I29" s="27"/>
      <c r="J29" s="27">
        <v>8.0</v>
      </c>
      <c r="K29" s="27">
        <v>5.0</v>
      </c>
      <c r="L29" s="27">
        <v>5.0</v>
      </c>
      <c r="M29" s="27"/>
      <c r="N29" s="27"/>
      <c r="O29" s="27"/>
      <c r="P29" s="27"/>
      <c r="Q29" s="30">
        <f t="shared" si="4"/>
        <v>18</v>
      </c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>
      <c r="A30" s="24" t="s">
        <v>76</v>
      </c>
      <c r="B30" s="51">
        <f t="shared" ref="B30:I30" si="5">SUM(B21:B28)</f>
        <v>0</v>
      </c>
      <c r="C30" s="51">
        <f t="shared" si="5"/>
        <v>0</v>
      </c>
      <c r="D30" s="51">
        <f t="shared" si="5"/>
        <v>0</v>
      </c>
      <c r="E30" s="51">
        <f t="shared" si="5"/>
        <v>0</v>
      </c>
      <c r="F30" s="51">
        <f t="shared" si="5"/>
        <v>0</v>
      </c>
      <c r="G30" s="51">
        <f t="shared" si="5"/>
        <v>0</v>
      </c>
      <c r="H30" s="51">
        <f t="shared" si="5"/>
        <v>0</v>
      </c>
      <c r="I30" s="51">
        <f t="shared" si="5"/>
        <v>0</v>
      </c>
      <c r="J30" s="51">
        <f t="shared" ref="J30:L30" si="6">SUM(J21:J29)</f>
        <v>46</v>
      </c>
      <c r="K30" s="51">
        <f t="shared" si="6"/>
        <v>51</v>
      </c>
      <c r="L30" s="51">
        <f t="shared" si="6"/>
        <v>42</v>
      </c>
      <c r="M30" s="51">
        <f t="shared" ref="M30:P30" si="7">SUM(M21:M28)</f>
        <v>0</v>
      </c>
      <c r="N30" s="51">
        <f t="shared" si="7"/>
        <v>0</v>
      </c>
      <c r="O30" s="51">
        <f t="shared" si="7"/>
        <v>0</v>
      </c>
      <c r="P30" s="51">
        <f t="shared" si="7"/>
        <v>0</v>
      </c>
      <c r="Q30" s="53">
        <f>SUM(J30:P30)</f>
        <v>139</v>
      </c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7.5" customHeight="1">
      <c r="A31" s="30"/>
      <c r="B31" s="27"/>
      <c r="C31" s="27"/>
      <c r="D31" s="27"/>
      <c r="E31" s="27"/>
      <c r="F31" s="27"/>
      <c r="G31" s="27"/>
      <c r="H31" s="27"/>
      <c r="I31" s="27"/>
      <c r="J31" s="54"/>
      <c r="K31" s="54"/>
      <c r="L31" s="54"/>
      <c r="M31" s="27"/>
      <c r="N31" s="27"/>
      <c r="O31" s="27"/>
      <c r="P31" s="27"/>
      <c r="Q31" s="30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>
      <c r="A32" s="38" t="s">
        <v>84</v>
      </c>
      <c r="B32" s="40"/>
      <c r="C32" s="40"/>
      <c r="D32" s="40"/>
      <c r="E32" s="40"/>
      <c r="F32" s="40"/>
      <c r="G32" s="40"/>
      <c r="H32" s="40"/>
      <c r="I32" s="40"/>
      <c r="J32" s="60"/>
      <c r="K32" s="60"/>
      <c r="L32" s="60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>
      <c r="A33" s="36" t="s">
        <v>88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>
        <v>3.0</v>
      </c>
      <c r="N33" s="27">
        <v>9.0</v>
      </c>
      <c r="O33" s="27">
        <v>9.0</v>
      </c>
      <c r="P33" s="27">
        <v>10.0</v>
      </c>
      <c r="Q33" s="30">
        <f t="shared" si="8"/>
        <v>31</v>
      </c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>
      <c r="A34" s="38" t="s">
        <v>89</v>
      </c>
      <c r="B34" s="40"/>
      <c r="C34" s="40"/>
      <c r="D34" s="40"/>
      <c r="E34" s="40"/>
      <c r="F34" s="40"/>
      <c r="G34" s="40"/>
      <c r="H34" s="61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>
      <c r="A35" s="36" t="s">
        <v>94</v>
      </c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>
        <v>10.0</v>
      </c>
      <c r="N35" s="27">
        <v>3.0</v>
      </c>
      <c r="O35" s="27">
        <v>12.0</v>
      </c>
      <c r="P35" s="27">
        <v>8.0</v>
      </c>
      <c r="Q35" s="30">
        <f t="shared" si="8"/>
        <v>33</v>
      </c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>
      <c r="A36" s="38" t="s">
        <v>95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>
      <c r="A37" s="62" t="s">
        <v>97</v>
      </c>
      <c r="B37" s="51">
        <f t="shared" ref="B37:P37" si="9">SUM(B32:B36)</f>
        <v>0</v>
      </c>
      <c r="C37" s="51">
        <f t="shared" si="9"/>
        <v>0</v>
      </c>
      <c r="D37" s="51">
        <f t="shared" si="9"/>
        <v>0</v>
      </c>
      <c r="E37" s="51">
        <f t="shared" si="9"/>
        <v>0</v>
      </c>
      <c r="F37" s="51">
        <f t="shared" si="9"/>
        <v>0</v>
      </c>
      <c r="G37" s="51">
        <f t="shared" si="9"/>
        <v>0</v>
      </c>
      <c r="H37" s="51">
        <f t="shared" si="9"/>
        <v>0</v>
      </c>
      <c r="I37" s="51">
        <f t="shared" si="9"/>
        <v>0</v>
      </c>
      <c r="J37" s="51">
        <f t="shared" si="9"/>
        <v>0</v>
      </c>
      <c r="K37" s="51">
        <f t="shared" si="9"/>
        <v>0</v>
      </c>
      <c r="L37" s="51">
        <f t="shared" si="9"/>
        <v>0</v>
      </c>
      <c r="M37" s="51">
        <f t="shared" si="9"/>
        <v>37</v>
      </c>
      <c r="N37" s="51">
        <f t="shared" si="9"/>
        <v>33</v>
      </c>
      <c r="O37" s="51">
        <f t="shared" si="9"/>
        <v>34</v>
      </c>
      <c r="P37" s="51">
        <f t="shared" si="9"/>
        <v>35</v>
      </c>
      <c r="Q37" s="53">
        <f t="shared" si="8"/>
        <v>139</v>
      </c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7.5" customHeight="1">
      <c r="A38" s="63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30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>
      <c r="A39" s="30" t="s">
        <v>105</v>
      </c>
      <c r="B39" s="64">
        <f t="shared" ref="B39:P39" si="10">B19+B30+B37</f>
        <v>0</v>
      </c>
      <c r="C39" s="64">
        <f t="shared" si="10"/>
        <v>0</v>
      </c>
      <c r="D39" s="64">
        <f t="shared" si="10"/>
        <v>47</v>
      </c>
      <c r="E39" s="64">
        <f t="shared" si="10"/>
        <v>34</v>
      </c>
      <c r="F39" s="64">
        <f t="shared" si="10"/>
        <v>44</v>
      </c>
      <c r="G39" s="64">
        <f t="shared" si="10"/>
        <v>44</v>
      </c>
      <c r="H39" s="64">
        <f t="shared" si="10"/>
        <v>64</v>
      </c>
      <c r="I39" s="64">
        <f t="shared" si="10"/>
        <v>48</v>
      </c>
      <c r="J39" s="64">
        <f t="shared" si="10"/>
        <v>46</v>
      </c>
      <c r="K39" s="64">
        <f t="shared" si="10"/>
        <v>51</v>
      </c>
      <c r="L39" s="64">
        <f t="shared" si="10"/>
        <v>42</v>
      </c>
      <c r="M39" s="64">
        <f t="shared" si="10"/>
        <v>37</v>
      </c>
      <c r="N39" s="64">
        <f t="shared" si="10"/>
        <v>33</v>
      </c>
      <c r="O39" s="64">
        <f t="shared" si="10"/>
        <v>34</v>
      </c>
      <c r="P39" s="64">
        <f t="shared" si="10"/>
        <v>35</v>
      </c>
      <c r="Q39" s="65">
        <f>SUM(B39:P39)</f>
        <v>559</v>
      </c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4.25" customHeight="1">
      <c r="A40" s="22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4.25" customHeight="1">
      <c r="A41" s="22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4.25" customHeight="1">
      <c r="A42" s="22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4.25" customHeight="1">
      <c r="A43" s="22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4.25" customHeight="1">
      <c r="A44" s="22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4.25" customHeight="1">
      <c r="A45" s="22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4.25" customHeight="1">
      <c r="A46" s="22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4.25" customHeight="1">
      <c r="A47" s="22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4.25" customHeight="1">
      <c r="A48" s="22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4.25" customHeight="1">
      <c r="A49" s="22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4.25" customHeight="1">
      <c r="A50" s="2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4.25" customHeight="1">
      <c r="A51" s="22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4.25" customHeight="1">
      <c r="A52" s="22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4.25" customHeight="1">
      <c r="A53" s="22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4.25" customHeight="1">
      <c r="A54" s="22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4.25" customHeight="1">
      <c r="A55" s="22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4.25" customHeight="1">
      <c r="A56" s="22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4.25" customHeight="1">
      <c r="A57" s="22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4.25" customHeight="1">
      <c r="A58" s="22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4.25" customHeight="1">
      <c r="A59" s="22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4.25" customHeight="1">
      <c r="A60" s="22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4.25" customHeight="1">
      <c r="A61" s="22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4.25" customHeight="1">
      <c r="A62" s="22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4.25" customHeight="1">
      <c r="A63" s="22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4.25" customHeight="1">
      <c r="A64" s="22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4.25" customHeight="1">
      <c r="A65" s="22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4.25" customHeight="1">
      <c r="A66" s="22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4.25" customHeight="1">
      <c r="A67" s="22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4.25" customHeight="1">
      <c r="A68" s="22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4.25" customHeight="1">
      <c r="A69" s="22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4.25" customHeight="1">
      <c r="A70" s="22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4.25" customHeight="1">
      <c r="A71" s="22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4.25" customHeight="1">
      <c r="A72" s="22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4.25" customHeight="1">
      <c r="A73" s="22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4.25" customHeight="1">
      <c r="A74" s="22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4.25" customHeight="1">
      <c r="A75" s="22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4.25" customHeight="1">
      <c r="A76" s="22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4.25" customHeight="1">
      <c r="A77" s="22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4.25" customHeight="1">
      <c r="A78" s="22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4.25" customHeight="1">
      <c r="A79" s="22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4.25" customHeight="1">
      <c r="A80" s="22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4.25" customHeight="1">
      <c r="A81" s="22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4.25" customHeight="1">
      <c r="A82" s="22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4.25" customHeight="1">
      <c r="A83" s="22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4.25" customHeight="1">
      <c r="A84" s="22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4.25" customHeight="1">
      <c r="A85" s="22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4.25" customHeight="1">
      <c r="A86" s="22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4.25" customHeight="1">
      <c r="A87" s="22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4.25" customHeight="1">
      <c r="A88" s="22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4.25" customHeight="1">
      <c r="A89" s="22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4.25" customHeight="1">
      <c r="A90" s="22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4.25" customHeight="1">
      <c r="A91" s="22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4.25" customHeight="1">
      <c r="A92" s="22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4.25" customHeight="1">
      <c r="A93" s="22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4.25" customHeight="1">
      <c r="A94" s="22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4.25" customHeight="1">
      <c r="A95" s="22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4.25" customHeight="1">
      <c r="A96" s="22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4.25" customHeight="1">
      <c r="A97" s="22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4.25" customHeight="1">
      <c r="A98" s="22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4.25" customHeight="1">
      <c r="A99" s="22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4.25" customHeight="1">
      <c r="A100" s="22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4.25" customHeight="1">
      <c r="A101" s="22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4.25" customHeight="1">
      <c r="A102" s="22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4.25" customHeight="1">
      <c r="A103" s="22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4.25" customHeight="1">
      <c r="A104" s="22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4.25" customHeight="1">
      <c r="A105" s="22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4.25" customHeight="1">
      <c r="A106" s="22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4.25" customHeight="1">
      <c r="A107" s="22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4.25" customHeight="1">
      <c r="A108" s="22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4.25" customHeight="1">
      <c r="A109" s="22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4.25" customHeight="1">
      <c r="A110" s="22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4.25" customHeight="1">
      <c r="A111" s="22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4.25" customHeight="1">
      <c r="A112" s="22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4.25" customHeight="1">
      <c r="A113" s="22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4.25" customHeight="1">
      <c r="A114" s="22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4.25" customHeight="1">
      <c r="A115" s="22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4.25" customHeight="1">
      <c r="A116" s="22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4.25" customHeight="1">
      <c r="A117" s="22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4.25" customHeight="1">
      <c r="A118" s="22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4.25" customHeight="1">
      <c r="A119" s="22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4.25" customHeight="1">
      <c r="A120" s="22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4.25" customHeight="1">
      <c r="A121" s="22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4.25" customHeight="1">
      <c r="A122" s="22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4.25" customHeight="1">
      <c r="A123" s="22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4.25" customHeight="1">
      <c r="A124" s="22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4.25" customHeight="1">
      <c r="A125" s="22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4.25" customHeight="1">
      <c r="A126" s="22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4.25" customHeight="1">
      <c r="A127" s="22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4.25" customHeight="1">
      <c r="A128" s="22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4.25" customHeight="1">
      <c r="A129" s="22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4.25" customHeight="1">
      <c r="A130" s="22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4.25" customHeight="1">
      <c r="A131" s="22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4.25" customHeight="1">
      <c r="A132" s="22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4.25" customHeight="1">
      <c r="A133" s="22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4.25" customHeight="1">
      <c r="A134" s="22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4.25" customHeight="1">
      <c r="A135" s="22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4.25" customHeight="1">
      <c r="A136" s="22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4.25" customHeight="1">
      <c r="A137" s="22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4.25" customHeight="1">
      <c r="A138" s="22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4.25" customHeight="1">
      <c r="A139" s="22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4.25" customHeight="1">
      <c r="A140" s="22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4.25" customHeight="1">
      <c r="A141" s="22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4.25" customHeight="1">
      <c r="A142" s="22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4.25" customHeight="1">
      <c r="A143" s="22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4.25" customHeight="1">
      <c r="A144" s="22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4.25" customHeight="1">
      <c r="A145" s="22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4.25" customHeight="1">
      <c r="A146" s="22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4.25" customHeight="1">
      <c r="A147" s="22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4.25" customHeight="1">
      <c r="A148" s="22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4.25" customHeight="1">
      <c r="A149" s="22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4.25" customHeight="1">
      <c r="A150" s="22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4.25" customHeight="1">
      <c r="A151" s="22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4.25" customHeight="1">
      <c r="A152" s="22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4.25" customHeight="1">
      <c r="A153" s="22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4.25" customHeight="1">
      <c r="A154" s="22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4.25" customHeight="1">
      <c r="A155" s="22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4.25" customHeight="1">
      <c r="A156" s="22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4.25" customHeight="1">
      <c r="A157" s="22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4.25" customHeight="1">
      <c r="A158" s="22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4.25" customHeight="1">
      <c r="A159" s="22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4.25" customHeight="1">
      <c r="A160" s="22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4.25" customHeight="1">
      <c r="A161" s="22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4.25" customHeight="1">
      <c r="A162" s="22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4.25" customHeight="1">
      <c r="A163" s="22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4.25" customHeight="1">
      <c r="A164" s="22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4.25" customHeight="1">
      <c r="A165" s="22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4.25" customHeight="1">
      <c r="A166" s="22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4.25" customHeight="1">
      <c r="A167" s="22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4.25" customHeight="1">
      <c r="A168" s="22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4.25" customHeight="1">
      <c r="A169" s="22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4.25" customHeight="1">
      <c r="A170" s="22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4.25" customHeight="1">
      <c r="A171" s="22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4.25" customHeight="1">
      <c r="A172" s="22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4.25" customHeight="1">
      <c r="A173" s="22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4.25" customHeight="1">
      <c r="A174" s="22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4.25" customHeight="1">
      <c r="A175" s="22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4.25" customHeight="1">
      <c r="A176" s="22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4.25" customHeight="1">
      <c r="A177" s="22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4.25" customHeight="1">
      <c r="A178" s="22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4.25" customHeight="1">
      <c r="A179" s="22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4.25" customHeight="1">
      <c r="A180" s="22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4.25" customHeight="1">
      <c r="A181" s="22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4.25" customHeight="1">
      <c r="A182" s="22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4.25" customHeight="1">
      <c r="A183" s="22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4.25" customHeight="1">
      <c r="A184" s="22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4.25" customHeight="1">
      <c r="A185" s="22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4.25" customHeight="1">
      <c r="A186" s="22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4.25" customHeight="1">
      <c r="A187" s="22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4.25" customHeight="1">
      <c r="A188" s="22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4.25" customHeight="1">
      <c r="A189" s="22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4.25" customHeight="1">
      <c r="A190" s="22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4.25" customHeight="1">
      <c r="A191" s="22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4.25" customHeight="1">
      <c r="A192" s="22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4.25" customHeight="1">
      <c r="A193" s="22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4.25" customHeight="1">
      <c r="A194" s="22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4.25" customHeight="1">
      <c r="A195" s="22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4.25" customHeight="1">
      <c r="A196" s="22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4.25" customHeight="1">
      <c r="A197" s="22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4.25" customHeight="1">
      <c r="A198" s="22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4.25" customHeight="1">
      <c r="A199" s="22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4.25" customHeight="1">
      <c r="A200" s="22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4.25" customHeight="1">
      <c r="A201" s="22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4.25" customHeight="1">
      <c r="A202" s="22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4.25" customHeight="1">
      <c r="A203" s="22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4.25" customHeight="1">
      <c r="A204" s="22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4.25" customHeight="1">
      <c r="A205" s="22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4.25" customHeight="1">
      <c r="A206" s="22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4.25" customHeight="1">
      <c r="A207" s="22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4.25" customHeight="1">
      <c r="A208" s="22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4.25" customHeight="1">
      <c r="A209" s="22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4.25" customHeight="1">
      <c r="A210" s="22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4.25" customHeight="1">
      <c r="A211" s="22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4.25" customHeight="1">
      <c r="A212" s="22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4.25" customHeight="1">
      <c r="A213" s="22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4.25" customHeight="1">
      <c r="A214" s="22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4.25" customHeight="1">
      <c r="A215" s="22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4.25" customHeight="1">
      <c r="A216" s="22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4.25" customHeight="1">
      <c r="A217" s="22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4.25" customHeight="1">
      <c r="A218" s="22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4.25" customHeight="1">
      <c r="A219" s="22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4.25" customHeight="1">
      <c r="A220" s="22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4.25" customHeight="1">
      <c r="A221" s="22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4.25" customHeight="1">
      <c r="A222" s="22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4.25" customHeight="1">
      <c r="A223" s="22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4.25" customHeight="1">
      <c r="A224" s="22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4.25" customHeight="1">
      <c r="A225" s="22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4.25" customHeight="1">
      <c r="A226" s="22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4.25" customHeight="1">
      <c r="A227" s="22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4.25" customHeight="1">
      <c r="A228" s="22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4.25" customHeight="1">
      <c r="A229" s="22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4.25" customHeight="1">
      <c r="A230" s="22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4.25" customHeight="1">
      <c r="A231" s="22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4.25" customHeight="1">
      <c r="A232" s="22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4.25" customHeight="1">
      <c r="A233" s="22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4.25" customHeight="1">
      <c r="A234" s="22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4.25" customHeight="1">
      <c r="A235" s="22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4.25" customHeight="1">
      <c r="A236" s="22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4.25" customHeight="1">
      <c r="A237" s="22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4.25" customHeight="1">
      <c r="A238" s="22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4.25" customHeight="1">
      <c r="A239" s="22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4.25" customHeight="1">
      <c r="A240" s="22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4.25" customHeight="1">
      <c r="A241" s="22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4.25" customHeight="1">
      <c r="A242" s="22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4.25" customHeight="1">
      <c r="A243" s="22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4.25" customHeight="1">
      <c r="A244" s="22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4.25" customHeight="1">
      <c r="A245" s="22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</row>
    <row r="246" ht="14.25" customHeight="1">
      <c r="A246" s="22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</row>
    <row r="247" ht="14.25" customHeight="1">
      <c r="A247" s="22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</row>
    <row r="248" ht="14.25" customHeight="1">
      <c r="A248" s="22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</row>
    <row r="249" ht="14.25" customHeight="1">
      <c r="A249" s="22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</row>
    <row r="250" ht="14.25" customHeight="1">
      <c r="A250" s="22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</row>
    <row r="251" ht="14.25" customHeight="1">
      <c r="A251" s="22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</row>
    <row r="252" ht="14.25" customHeight="1">
      <c r="A252" s="22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</row>
    <row r="253" ht="14.25" customHeight="1">
      <c r="A253" s="22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</row>
    <row r="254" ht="14.25" customHeight="1">
      <c r="A254" s="22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</row>
    <row r="255" ht="14.25" customHeight="1">
      <c r="A255" s="22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</row>
    <row r="256" ht="14.25" customHeight="1">
      <c r="A256" s="22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</row>
    <row r="257" ht="14.25" customHeight="1">
      <c r="A257" s="22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</row>
    <row r="258" ht="14.25" customHeight="1">
      <c r="A258" s="22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</row>
    <row r="259" ht="14.25" customHeight="1">
      <c r="A259" s="22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</row>
    <row r="260" ht="14.25" customHeight="1">
      <c r="A260" s="22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</row>
    <row r="261" ht="14.25" customHeight="1">
      <c r="A261" s="22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</row>
    <row r="262" ht="14.25" customHeight="1">
      <c r="A262" s="22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</row>
    <row r="263" ht="14.25" customHeight="1">
      <c r="A263" s="22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</row>
    <row r="264" ht="14.25" customHeight="1">
      <c r="A264" s="22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</row>
    <row r="265" ht="14.25" customHeight="1">
      <c r="A265" s="22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</row>
    <row r="266" ht="14.25" customHeight="1">
      <c r="A266" s="22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</row>
    <row r="267" ht="14.25" customHeight="1">
      <c r="A267" s="22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</row>
    <row r="268" ht="14.25" customHeight="1">
      <c r="A268" s="22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</row>
    <row r="269" ht="14.25" customHeight="1">
      <c r="A269" s="22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</row>
    <row r="270" ht="14.25" customHeight="1">
      <c r="A270" s="22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</row>
    <row r="271" ht="14.25" customHeight="1">
      <c r="A271" s="22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</row>
    <row r="272" ht="14.25" customHeight="1">
      <c r="A272" s="22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</row>
    <row r="273" ht="14.25" customHeight="1">
      <c r="A273" s="22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</row>
    <row r="274" ht="14.25" customHeight="1">
      <c r="A274" s="22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</row>
    <row r="275" ht="14.25" customHeight="1">
      <c r="A275" s="22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</row>
    <row r="276" ht="14.25" customHeight="1">
      <c r="A276" s="22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</row>
    <row r="277" ht="14.25" customHeight="1">
      <c r="A277" s="22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</row>
    <row r="278" ht="14.25" customHeight="1">
      <c r="A278" s="22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</row>
    <row r="279" ht="14.25" customHeight="1">
      <c r="A279" s="22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</row>
    <row r="280" ht="14.25" customHeight="1">
      <c r="A280" s="22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</row>
    <row r="281" ht="14.25" customHeight="1">
      <c r="A281" s="22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</row>
    <row r="282" ht="14.25" customHeight="1">
      <c r="A282" s="22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</row>
    <row r="283" ht="14.25" customHeight="1">
      <c r="A283" s="22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</row>
    <row r="284" ht="14.25" customHeight="1">
      <c r="A284" s="22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</row>
    <row r="285" ht="14.25" customHeight="1">
      <c r="A285" s="22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</row>
    <row r="286" ht="14.25" customHeight="1">
      <c r="A286" s="22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</row>
    <row r="287" ht="14.25" customHeight="1">
      <c r="A287" s="22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</row>
    <row r="288" ht="14.25" customHeight="1">
      <c r="A288" s="22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ht="14.25" customHeight="1">
      <c r="A289" s="22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ht="14.25" customHeight="1">
      <c r="A290" s="22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ht="14.25" customHeight="1">
      <c r="A291" s="22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ht="14.25" customHeight="1">
      <c r="A292" s="22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ht="14.25" customHeight="1">
      <c r="A293" s="22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ht="14.25" customHeight="1">
      <c r="A294" s="22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ht="14.25" customHeight="1">
      <c r="A295" s="22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ht="14.25" customHeight="1">
      <c r="A296" s="22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ht="14.25" customHeight="1">
      <c r="A297" s="22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ht="14.25" customHeight="1">
      <c r="A298" s="22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ht="14.25" customHeight="1">
      <c r="A299" s="22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ht="14.25" customHeight="1">
      <c r="A300" s="22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ht="14.25" customHeight="1">
      <c r="A301" s="22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ht="14.25" customHeight="1">
      <c r="A302" s="22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ht="14.25" customHeight="1">
      <c r="A303" s="22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ht="14.25" customHeight="1">
      <c r="A304" s="22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ht="14.25" customHeight="1">
      <c r="A305" s="22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ht="14.25" customHeight="1">
      <c r="A306" s="22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ht="14.25" customHeight="1">
      <c r="A307" s="22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ht="14.25" customHeight="1">
      <c r="A308" s="22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ht="14.25" customHeight="1">
      <c r="A309" s="22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ht="14.25" customHeight="1">
      <c r="A310" s="22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ht="14.25" customHeight="1">
      <c r="A311" s="22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ht="14.25" customHeight="1">
      <c r="A312" s="22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ht="14.25" customHeight="1">
      <c r="A313" s="22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ht="14.25" customHeight="1">
      <c r="A314" s="22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ht="14.25" customHeight="1">
      <c r="A315" s="22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ht="14.25" customHeight="1">
      <c r="A316" s="22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ht="14.25" customHeight="1">
      <c r="A317" s="22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ht="14.25" customHeight="1">
      <c r="A318" s="22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ht="14.25" customHeight="1">
      <c r="A319" s="22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</row>
    <row r="320" ht="14.25" customHeight="1">
      <c r="A320" s="22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</row>
    <row r="321" ht="14.25" customHeight="1">
      <c r="A321" s="22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</row>
    <row r="322" ht="14.25" customHeight="1">
      <c r="A322" s="22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</row>
    <row r="323" ht="14.25" customHeight="1">
      <c r="A323" s="22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</row>
    <row r="324" ht="14.25" customHeight="1">
      <c r="A324" s="22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</row>
    <row r="325" ht="14.25" customHeight="1">
      <c r="A325" s="22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</row>
    <row r="326" ht="14.25" customHeight="1">
      <c r="A326" s="22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</row>
    <row r="327" ht="14.25" customHeight="1">
      <c r="A327" s="22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</row>
    <row r="328" ht="14.25" customHeight="1">
      <c r="A328" s="22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</row>
    <row r="329" ht="14.25" customHeight="1">
      <c r="A329" s="22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</row>
    <row r="330" ht="14.25" customHeight="1">
      <c r="A330" s="22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</row>
    <row r="331" ht="14.25" customHeight="1">
      <c r="A331" s="22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</row>
    <row r="332" ht="14.25" customHeight="1">
      <c r="A332" s="22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</row>
    <row r="333" ht="14.25" customHeight="1">
      <c r="A333" s="22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</row>
    <row r="334" ht="14.25" customHeight="1">
      <c r="A334" s="22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</row>
    <row r="335" ht="14.25" customHeight="1">
      <c r="A335" s="22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</row>
    <row r="336" ht="14.25" customHeight="1">
      <c r="A336" s="22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</row>
    <row r="337" ht="14.25" customHeight="1">
      <c r="A337" s="22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</row>
    <row r="338" ht="14.25" customHeight="1">
      <c r="A338" s="22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</row>
    <row r="339" ht="14.25" customHeight="1">
      <c r="A339" s="22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</row>
    <row r="340" ht="14.25" customHeight="1">
      <c r="A340" s="22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</row>
    <row r="341" ht="14.25" customHeight="1">
      <c r="A341" s="22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</row>
    <row r="342" ht="14.25" customHeight="1">
      <c r="A342" s="22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</row>
    <row r="343" ht="14.25" customHeight="1">
      <c r="A343" s="22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</row>
    <row r="344" ht="14.25" customHeight="1">
      <c r="A344" s="22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</row>
    <row r="345" ht="14.25" customHeight="1">
      <c r="A345" s="22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</row>
    <row r="346" ht="14.25" customHeight="1">
      <c r="A346" s="22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</row>
    <row r="347" ht="14.25" customHeight="1">
      <c r="A347" s="22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</row>
    <row r="348" ht="14.25" customHeight="1">
      <c r="A348" s="22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</row>
    <row r="349" ht="14.25" customHeight="1">
      <c r="A349" s="22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</row>
    <row r="350" ht="14.25" customHeight="1">
      <c r="A350" s="22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</row>
    <row r="351" ht="14.25" customHeight="1">
      <c r="A351" s="22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</row>
    <row r="352" ht="14.25" customHeight="1">
      <c r="A352" s="22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</row>
    <row r="353" ht="14.25" customHeight="1">
      <c r="A353" s="22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</row>
    <row r="354" ht="14.25" customHeight="1">
      <c r="A354" s="22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</row>
    <row r="355" ht="14.25" customHeight="1">
      <c r="A355" s="22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</row>
    <row r="356" ht="14.25" customHeight="1">
      <c r="A356" s="22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</row>
    <row r="357" ht="14.25" customHeight="1">
      <c r="A357" s="22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</row>
    <row r="358" ht="14.25" customHeight="1">
      <c r="A358" s="22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</row>
    <row r="359" ht="14.25" customHeight="1">
      <c r="A359" s="22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</row>
    <row r="360" ht="14.25" customHeight="1">
      <c r="A360" s="22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</row>
    <row r="361" ht="14.25" customHeight="1">
      <c r="A361" s="22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</row>
    <row r="362" ht="14.25" customHeight="1">
      <c r="A362" s="22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</row>
    <row r="363" ht="14.25" customHeight="1">
      <c r="A363" s="22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</row>
    <row r="364" ht="14.25" customHeight="1">
      <c r="A364" s="22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</row>
    <row r="365" ht="14.25" customHeight="1">
      <c r="A365" s="22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</row>
    <row r="366" ht="14.25" customHeight="1">
      <c r="A366" s="22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</row>
    <row r="367" ht="14.25" customHeight="1">
      <c r="A367" s="22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</row>
    <row r="368" ht="14.25" customHeight="1">
      <c r="A368" s="22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</row>
    <row r="369" ht="14.25" customHeight="1">
      <c r="A369" s="22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</row>
    <row r="370" ht="14.25" customHeight="1">
      <c r="A370" s="22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</row>
    <row r="371" ht="14.25" customHeight="1">
      <c r="A371" s="22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</row>
    <row r="372" ht="14.25" customHeight="1">
      <c r="A372" s="22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</row>
    <row r="373" ht="14.25" customHeight="1">
      <c r="A373" s="22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</row>
    <row r="374" ht="14.25" customHeight="1">
      <c r="A374" s="22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</row>
    <row r="375" ht="14.25" customHeight="1">
      <c r="A375" s="22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</row>
    <row r="376" ht="14.25" customHeight="1">
      <c r="A376" s="22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</row>
    <row r="377" ht="14.25" customHeight="1">
      <c r="A377" s="22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</row>
    <row r="378" ht="14.25" customHeight="1">
      <c r="A378" s="22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</row>
    <row r="379" ht="14.25" customHeight="1">
      <c r="A379" s="22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</row>
    <row r="380" ht="14.25" customHeight="1">
      <c r="A380" s="22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</row>
    <row r="381" ht="14.25" customHeight="1">
      <c r="A381" s="22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</row>
    <row r="382" ht="14.25" customHeight="1">
      <c r="A382" s="22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</row>
    <row r="383" ht="14.25" customHeight="1">
      <c r="A383" s="22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</row>
    <row r="384" ht="14.25" customHeight="1">
      <c r="A384" s="22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</row>
    <row r="385" ht="14.25" customHeight="1">
      <c r="A385" s="22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</row>
    <row r="386" ht="14.25" customHeight="1">
      <c r="A386" s="22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</row>
    <row r="387" ht="14.25" customHeight="1">
      <c r="A387" s="22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</row>
    <row r="388" ht="14.25" customHeight="1">
      <c r="A388" s="22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</row>
    <row r="389" ht="14.25" customHeight="1">
      <c r="A389" s="22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</row>
    <row r="390" ht="14.25" customHeight="1">
      <c r="A390" s="22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</row>
    <row r="391" ht="14.25" customHeight="1">
      <c r="A391" s="22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</row>
    <row r="392" ht="14.25" customHeight="1">
      <c r="A392" s="22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</row>
    <row r="393" ht="14.25" customHeight="1">
      <c r="A393" s="22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</row>
    <row r="394" ht="14.25" customHeight="1">
      <c r="A394" s="22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</row>
    <row r="395" ht="14.25" customHeight="1">
      <c r="A395" s="22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</row>
    <row r="396" ht="14.25" customHeight="1">
      <c r="A396" s="22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</row>
    <row r="397" ht="14.25" customHeight="1">
      <c r="A397" s="22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</row>
    <row r="398" ht="14.25" customHeight="1">
      <c r="A398" s="22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</row>
    <row r="399" ht="14.25" customHeight="1">
      <c r="A399" s="22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</row>
    <row r="400" ht="14.25" customHeight="1">
      <c r="A400" s="22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</row>
    <row r="401" ht="14.25" customHeight="1">
      <c r="A401" s="22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</row>
    <row r="402" ht="14.25" customHeight="1">
      <c r="A402" s="22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</row>
    <row r="403" ht="14.25" customHeight="1">
      <c r="A403" s="22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</row>
    <row r="404" ht="14.25" customHeight="1">
      <c r="A404" s="22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</row>
    <row r="405" ht="14.25" customHeight="1">
      <c r="A405" s="22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</row>
    <row r="406" ht="14.25" customHeight="1">
      <c r="A406" s="22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</row>
    <row r="407" ht="14.25" customHeight="1">
      <c r="A407" s="22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</row>
    <row r="408" ht="14.25" customHeight="1">
      <c r="A408" s="22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</row>
    <row r="409" ht="14.25" customHeight="1">
      <c r="A409" s="22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</row>
    <row r="410" ht="14.25" customHeight="1">
      <c r="A410" s="22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</row>
    <row r="411" ht="14.25" customHeight="1">
      <c r="A411" s="22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</row>
    <row r="412" ht="14.25" customHeight="1">
      <c r="A412" s="22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</row>
    <row r="413" ht="14.25" customHeight="1">
      <c r="A413" s="22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</row>
    <row r="414" ht="14.25" customHeight="1">
      <c r="A414" s="22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</row>
    <row r="415" ht="14.25" customHeight="1">
      <c r="A415" s="22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</row>
    <row r="416" ht="14.25" customHeight="1">
      <c r="A416" s="22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</row>
    <row r="417" ht="14.25" customHeight="1">
      <c r="A417" s="22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</row>
    <row r="418" ht="14.25" customHeight="1">
      <c r="A418" s="22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</row>
    <row r="419" ht="14.25" customHeight="1">
      <c r="A419" s="22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</row>
    <row r="420" ht="14.25" customHeight="1">
      <c r="A420" s="22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</row>
    <row r="421" ht="14.25" customHeight="1">
      <c r="A421" s="22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</row>
    <row r="422" ht="14.25" customHeight="1">
      <c r="A422" s="22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</row>
    <row r="423" ht="14.25" customHeight="1">
      <c r="A423" s="22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</row>
    <row r="424" ht="14.25" customHeight="1">
      <c r="A424" s="22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</row>
    <row r="425" ht="14.25" customHeight="1">
      <c r="A425" s="22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</row>
    <row r="426" ht="14.25" customHeight="1">
      <c r="A426" s="22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</row>
    <row r="427" ht="14.25" customHeight="1">
      <c r="A427" s="22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</row>
    <row r="428" ht="14.25" customHeight="1">
      <c r="A428" s="22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</row>
    <row r="429" ht="14.25" customHeight="1">
      <c r="A429" s="22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</row>
    <row r="430" ht="14.25" customHeight="1">
      <c r="A430" s="22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</row>
    <row r="431" ht="14.25" customHeight="1">
      <c r="A431" s="22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</row>
    <row r="432" ht="14.25" customHeight="1">
      <c r="A432" s="22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</row>
    <row r="433" ht="14.25" customHeight="1">
      <c r="A433" s="22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</row>
    <row r="434" ht="14.25" customHeight="1">
      <c r="A434" s="22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</row>
    <row r="435" ht="14.25" customHeight="1">
      <c r="A435" s="22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</row>
    <row r="436" ht="14.25" customHeight="1">
      <c r="A436" s="22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</row>
    <row r="437" ht="14.25" customHeight="1">
      <c r="A437" s="22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</row>
    <row r="438" ht="14.25" customHeight="1">
      <c r="A438" s="22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</row>
    <row r="439" ht="14.25" customHeight="1">
      <c r="A439" s="22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</row>
    <row r="440" ht="14.25" customHeight="1">
      <c r="A440" s="22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</row>
    <row r="441" ht="14.25" customHeight="1">
      <c r="A441" s="22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</row>
    <row r="442" ht="14.25" customHeight="1">
      <c r="A442" s="22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</row>
    <row r="443" ht="14.25" customHeight="1">
      <c r="A443" s="22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</row>
    <row r="444" ht="14.25" customHeight="1">
      <c r="A444" s="22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</row>
    <row r="445" ht="14.25" customHeight="1">
      <c r="A445" s="22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</row>
    <row r="446" ht="14.25" customHeight="1">
      <c r="A446" s="22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</row>
    <row r="447" ht="14.25" customHeight="1">
      <c r="A447" s="22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</row>
    <row r="448" ht="14.25" customHeight="1">
      <c r="A448" s="22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</row>
    <row r="449" ht="14.25" customHeight="1">
      <c r="A449" s="22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</row>
    <row r="450" ht="14.25" customHeight="1">
      <c r="A450" s="22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</row>
    <row r="451" ht="14.25" customHeight="1">
      <c r="A451" s="22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</row>
    <row r="452" ht="14.25" customHeight="1">
      <c r="A452" s="22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</row>
    <row r="453" ht="14.25" customHeight="1">
      <c r="A453" s="22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</row>
    <row r="454" ht="14.25" customHeight="1">
      <c r="A454" s="22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</row>
    <row r="455" ht="14.25" customHeight="1">
      <c r="A455" s="22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</row>
    <row r="456" ht="14.25" customHeight="1">
      <c r="A456" s="22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</row>
    <row r="457" ht="14.25" customHeight="1">
      <c r="A457" s="22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</row>
    <row r="458" ht="14.25" customHeight="1">
      <c r="A458" s="22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</row>
    <row r="459" ht="14.25" customHeight="1">
      <c r="A459" s="22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</row>
    <row r="460" ht="14.25" customHeight="1">
      <c r="A460" s="22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</row>
    <row r="461" ht="14.25" customHeight="1">
      <c r="A461" s="22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</row>
    <row r="462" ht="14.25" customHeight="1">
      <c r="A462" s="22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</row>
    <row r="463" ht="14.25" customHeight="1">
      <c r="A463" s="22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</row>
    <row r="464" ht="14.25" customHeight="1">
      <c r="A464" s="22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</row>
    <row r="465" ht="14.25" customHeight="1">
      <c r="A465" s="22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</row>
    <row r="466" ht="14.25" customHeight="1">
      <c r="A466" s="22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</row>
    <row r="467" ht="14.25" customHeight="1">
      <c r="A467" s="22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</row>
    <row r="468" ht="14.25" customHeight="1">
      <c r="A468" s="22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</row>
    <row r="469" ht="14.25" customHeight="1">
      <c r="A469" s="22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</row>
    <row r="470" ht="14.25" customHeight="1">
      <c r="A470" s="22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</row>
    <row r="471" ht="14.25" customHeight="1">
      <c r="A471" s="22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</row>
    <row r="472" ht="14.25" customHeight="1">
      <c r="A472" s="22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</row>
    <row r="473" ht="14.25" customHeight="1">
      <c r="A473" s="22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</row>
    <row r="474" ht="14.25" customHeight="1">
      <c r="A474" s="22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</row>
    <row r="475" ht="14.25" customHeight="1">
      <c r="A475" s="22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</row>
    <row r="476" ht="14.25" customHeight="1">
      <c r="A476" s="22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</row>
    <row r="477" ht="14.25" customHeight="1">
      <c r="A477" s="22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</row>
    <row r="478" ht="14.25" customHeight="1">
      <c r="A478" s="22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</row>
    <row r="479" ht="14.25" customHeight="1">
      <c r="A479" s="22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</row>
    <row r="480" ht="14.25" customHeight="1">
      <c r="A480" s="22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</row>
    <row r="481" ht="14.25" customHeight="1">
      <c r="A481" s="22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</row>
    <row r="482" ht="14.25" customHeight="1">
      <c r="A482" s="22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</row>
    <row r="483" ht="14.25" customHeight="1">
      <c r="A483" s="22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</row>
    <row r="484" ht="14.25" customHeight="1">
      <c r="A484" s="22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</row>
    <row r="485" ht="14.25" customHeight="1">
      <c r="A485" s="22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</row>
    <row r="486" ht="14.25" customHeight="1">
      <c r="A486" s="22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</row>
    <row r="487" ht="14.25" customHeight="1">
      <c r="A487" s="22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</row>
    <row r="488" ht="14.25" customHeight="1">
      <c r="A488" s="22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</row>
    <row r="489" ht="14.25" customHeight="1">
      <c r="A489" s="22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</row>
    <row r="490" ht="14.25" customHeight="1">
      <c r="A490" s="22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</row>
    <row r="491" ht="14.25" customHeight="1">
      <c r="A491" s="22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</row>
    <row r="492" ht="14.25" customHeight="1">
      <c r="A492" s="22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</row>
    <row r="493" ht="14.25" customHeight="1">
      <c r="A493" s="22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</row>
    <row r="494" ht="14.25" customHeight="1">
      <c r="A494" s="22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</row>
    <row r="495" ht="14.25" customHeight="1">
      <c r="A495" s="22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</row>
    <row r="496" ht="14.25" customHeight="1">
      <c r="A496" s="22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</row>
    <row r="497" ht="14.25" customHeight="1">
      <c r="A497" s="22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</row>
    <row r="498" ht="14.25" customHeight="1">
      <c r="A498" s="22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</row>
    <row r="499" ht="14.25" customHeight="1">
      <c r="A499" s="22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</row>
    <row r="500" ht="14.25" customHeight="1">
      <c r="A500" s="22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</row>
    <row r="501" ht="14.25" customHeight="1">
      <c r="A501" s="22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</row>
    <row r="502" ht="14.25" customHeight="1">
      <c r="A502" s="22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</row>
    <row r="503" ht="14.25" customHeight="1">
      <c r="A503" s="22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</row>
    <row r="504" ht="14.25" customHeight="1">
      <c r="A504" s="22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</row>
    <row r="505" ht="14.25" customHeight="1">
      <c r="A505" s="22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</row>
    <row r="506" ht="14.25" customHeight="1">
      <c r="A506" s="22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</row>
    <row r="507" ht="14.25" customHeight="1">
      <c r="A507" s="22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</row>
    <row r="508" ht="14.25" customHeight="1">
      <c r="A508" s="22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</row>
    <row r="509" ht="14.25" customHeight="1">
      <c r="A509" s="22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</row>
    <row r="510" ht="14.25" customHeight="1">
      <c r="A510" s="22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</row>
    <row r="511" ht="14.25" customHeight="1">
      <c r="A511" s="22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</row>
    <row r="512" ht="14.25" customHeight="1">
      <c r="A512" s="22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</row>
    <row r="513" ht="14.25" customHeight="1">
      <c r="A513" s="22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</row>
    <row r="514" ht="14.25" customHeight="1">
      <c r="A514" s="22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</row>
    <row r="515" ht="14.25" customHeight="1">
      <c r="A515" s="22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</row>
    <row r="516" ht="14.25" customHeight="1">
      <c r="A516" s="22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</row>
    <row r="517" ht="14.25" customHeight="1">
      <c r="A517" s="22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</row>
    <row r="518" ht="14.25" customHeight="1">
      <c r="A518" s="22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</row>
    <row r="519" ht="14.25" customHeight="1">
      <c r="A519" s="22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</row>
    <row r="520" ht="14.25" customHeight="1">
      <c r="A520" s="22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</row>
    <row r="521" ht="14.25" customHeight="1">
      <c r="A521" s="22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</row>
    <row r="522" ht="14.25" customHeight="1">
      <c r="A522" s="22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</row>
    <row r="523" ht="14.25" customHeight="1">
      <c r="A523" s="22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</row>
    <row r="524" ht="14.25" customHeight="1">
      <c r="A524" s="22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</row>
    <row r="525" ht="14.25" customHeight="1">
      <c r="A525" s="22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</row>
    <row r="526" ht="14.25" customHeight="1">
      <c r="A526" s="22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</row>
    <row r="527" ht="14.25" customHeight="1">
      <c r="A527" s="22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</row>
    <row r="528" ht="14.25" customHeight="1">
      <c r="A528" s="22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</row>
    <row r="529" ht="14.25" customHeight="1">
      <c r="A529" s="22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</row>
    <row r="530" ht="14.25" customHeight="1">
      <c r="A530" s="22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</row>
    <row r="531" ht="14.25" customHeight="1">
      <c r="A531" s="22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</row>
    <row r="532" ht="14.25" customHeight="1">
      <c r="A532" s="22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</row>
    <row r="533" ht="14.25" customHeight="1">
      <c r="A533" s="22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</row>
    <row r="534" ht="14.25" customHeight="1">
      <c r="A534" s="22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</row>
    <row r="535" ht="14.25" customHeight="1">
      <c r="A535" s="22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</row>
    <row r="536" ht="14.25" customHeight="1">
      <c r="A536" s="22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</row>
    <row r="537" ht="14.25" customHeight="1">
      <c r="A537" s="22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</row>
    <row r="538" ht="14.25" customHeight="1">
      <c r="A538" s="22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</row>
    <row r="539" ht="14.25" customHeight="1">
      <c r="A539" s="22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</row>
    <row r="540" ht="14.25" customHeight="1">
      <c r="A540" s="22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</row>
    <row r="541" ht="14.25" customHeight="1">
      <c r="A541" s="22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</row>
    <row r="542" ht="14.25" customHeight="1">
      <c r="A542" s="22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</row>
    <row r="543" ht="14.25" customHeight="1">
      <c r="A543" s="22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</row>
    <row r="544" ht="14.25" customHeight="1">
      <c r="A544" s="22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</row>
    <row r="545" ht="14.25" customHeight="1">
      <c r="A545" s="22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</row>
    <row r="546" ht="14.25" customHeight="1">
      <c r="A546" s="22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</row>
    <row r="547" ht="14.25" customHeight="1">
      <c r="A547" s="22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</row>
    <row r="548" ht="14.25" customHeight="1">
      <c r="A548" s="22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</row>
    <row r="549" ht="14.25" customHeight="1">
      <c r="A549" s="22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</row>
    <row r="550" ht="14.25" customHeight="1">
      <c r="A550" s="22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</row>
    <row r="551" ht="14.25" customHeight="1">
      <c r="A551" s="22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</row>
    <row r="552" ht="14.25" customHeight="1">
      <c r="A552" s="22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</row>
    <row r="553" ht="14.25" customHeight="1">
      <c r="A553" s="22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</row>
    <row r="554" ht="14.25" customHeight="1">
      <c r="A554" s="22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</row>
    <row r="555" ht="14.25" customHeight="1">
      <c r="A555" s="22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</row>
    <row r="556" ht="14.25" customHeight="1">
      <c r="A556" s="22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</row>
    <row r="557" ht="14.25" customHeight="1">
      <c r="A557" s="22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</row>
    <row r="558" ht="14.25" customHeight="1">
      <c r="A558" s="22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</row>
    <row r="559" ht="14.25" customHeight="1">
      <c r="A559" s="22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</row>
    <row r="560" ht="14.25" customHeight="1">
      <c r="A560" s="22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</row>
    <row r="561" ht="14.25" customHeight="1">
      <c r="A561" s="22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</row>
    <row r="562" ht="14.25" customHeight="1">
      <c r="A562" s="22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</row>
    <row r="563" ht="14.25" customHeight="1">
      <c r="A563" s="22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</row>
    <row r="564" ht="14.25" customHeight="1">
      <c r="A564" s="22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</row>
    <row r="565" ht="14.25" customHeight="1">
      <c r="A565" s="22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</row>
    <row r="566" ht="14.25" customHeight="1">
      <c r="A566" s="22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</row>
    <row r="567" ht="14.25" customHeight="1">
      <c r="A567" s="22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</row>
    <row r="568" ht="14.25" customHeight="1">
      <c r="A568" s="22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</row>
    <row r="569" ht="14.25" customHeight="1">
      <c r="A569" s="22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</row>
    <row r="570" ht="14.25" customHeight="1">
      <c r="A570" s="22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</row>
    <row r="571" ht="14.25" customHeight="1">
      <c r="A571" s="22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</row>
    <row r="572" ht="14.25" customHeight="1">
      <c r="A572" s="22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</row>
    <row r="573" ht="14.25" customHeight="1">
      <c r="A573" s="22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</row>
    <row r="574" ht="14.25" customHeight="1">
      <c r="A574" s="22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</row>
    <row r="575" ht="14.25" customHeight="1">
      <c r="A575" s="22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</row>
    <row r="576" ht="14.25" customHeight="1">
      <c r="A576" s="22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</row>
    <row r="577" ht="14.25" customHeight="1">
      <c r="A577" s="22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</row>
    <row r="578" ht="14.25" customHeight="1">
      <c r="A578" s="22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</row>
    <row r="579" ht="14.25" customHeight="1">
      <c r="A579" s="22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</row>
    <row r="580" ht="14.25" customHeight="1">
      <c r="A580" s="22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</row>
    <row r="581" ht="14.25" customHeight="1">
      <c r="A581" s="22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</row>
    <row r="582" ht="14.25" customHeight="1">
      <c r="A582" s="22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</row>
    <row r="583" ht="14.25" customHeight="1">
      <c r="A583" s="22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</row>
    <row r="584" ht="14.25" customHeight="1">
      <c r="A584" s="22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</row>
    <row r="585" ht="14.25" customHeight="1">
      <c r="A585" s="22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</row>
    <row r="586" ht="14.25" customHeight="1">
      <c r="A586" s="22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</row>
    <row r="587" ht="14.25" customHeight="1">
      <c r="A587" s="22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</row>
    <row r="588" ht="14.25" customHeight="1">
      <c r="A588" s="22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</row>
    <row r="589" ht="14.25" customHeight="1">
      <c r="A589" s="22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</row>
    <row r="590" ht="14.25" customHeight="1">
      <c r="A590" s="22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</row>
    <row r="591" ht="14.25" customHeight="1">
      <c r="A591" s="22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</row>
    <row r="592" ht="14.25" customHeight="1">
      <c r="A592" s="22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</row>
    <row r="593" ht="14.25" customHeight="1">
      <c r="A593" s="22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</row>
    <row r="594" ht="14.25" customHeight="1">
      <c r="A594" s="22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</row>
    <row r="595" ht="14.25" customHeight="1">
      <c r="A595" s="22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</row>
    <row r="596" ht="14.25" customHeight="1">
      <c r="A596" s="22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</row>
    <row r="597" ht="14.25" customHeight="1">
      <c r="A597" s="22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</row>
    <row r="598" ht="14.25" customHeight="1">
      <c r="A598" s="22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</row>
    <row r="599" ht="14.25" customHeight="1">
      <c r="A599" s="22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</row>
    <row r="600" ht="14.25" customHeight="1">
      <c r="A600" s="22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</row>
    <row r="601" ht="14.25" customHeight="1">
      <c r="A601" s="22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</row>
    <row r="602" ht="14.25" customHeight="1">
      <c r="A602" s="22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</row>
    <row r="603" ht="14.25" customHeight="1">
      <c r="A603" s="22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</row>
    <row r="604" ht="14.25" customHeight="1">
      <c r="A604" s="22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</row>
    <row r="605" ht="14.25" customHeight="1">
      <c r="A605" s="22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</row>
    <row r="606" ht="14.25" customHeight="1">
      <c r="A606" s="22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</row>
    <row r="607" ht="14.25" customHeight="1">
      <c r="A607" s="22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</row>
    <row r="608" ht="14.25" customHeight="1">
      <c r="A608" s="22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</row>
    <row r="609" ht="14.25" customHeight="1">
      <c r="A609" s="22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</row>
    <row r="610" ht="14.25" customHeight="1">
      <c r="A610" s="22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</row>
    <row r="611" ht="14.25" customHeight="1">
      <c r="A611" s="22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</row>
    <row r="612" ht="14.25" customHeight="1">
      <c r="A612" s="22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</row>
    <row r="613" ht="14.25" customHeight="1">
      <c r="A613" s="22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</row>
    <row r="614" ht="14.25" customHeight="1">
      <c r="A614" s="22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</row>
    <row r="615" ht="14.25" customHeight="1">
      <c r="A615" s="22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</row>
    <row r="616" ht="14.25" customHeight="1">
      <c r="A616" s="22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</row>
    <row r="617" ht="14.25" customHeight="1">
      <c r="A617" s="22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</row>
    <row r="618" ht="14.25" customHeight="1">
      <c r="A618" s="22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</row>
    <row r="619" ht="14.25" customHeight="1">
      <c r="A619" s="22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</row>
    <row r="620" ht="14.25" customHeight="1">
      <c r="A620" s="22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</row>
    <row r="621" ht="14.25" customHeight="1">
      <c r="A621" s="22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</row>
    <row r="622" ht="14.25" customHeight="1">
      <c r="A622" s="22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</row>
    <row r="623" ht="14.25" customHeight="1">
      <c r="A623" s="22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</row>
    <row r="624" ht="14.25" customHeight="1">
      <c r="A624" s="22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</row>
    <row r="625" ht="14.25" customHeight="1">
      <c r="A625" s="22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</row>
    <row r="626" ht="14.25" customHeight="1">
      <c r="A626" s="22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</row>
    <row r="627" ht="14.25" customHeight="1">
      <c r="A627" s="22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</row>
    <row r="628" ht="14.25" customHeight="1">
      <c r="A628" s="22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</row>
    <row r="629" ht="14.25" customHeight="1">
      <c r="A629" s="22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</row>
    <row r="630" ht="14.25" customHeight="1">
      <c r="A630" s="22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</row>
    <row r="631" ht="14.25" customHeight="1">
      <c r="A631" s="22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</row>
    <row r="632" ht="14.25" customHeight="1">
      <c r="A632" s="22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</row>
    <row r="633" ht="14.25" customHeight="1">
      <c r="A633" s="22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</row>
    <row r="634" ht="14.25" customHeight="1">
      <c r="A634" s="22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</row>
    <row r="635" ht="14.25" customHeight="1">
      <c r="A635" s="22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</row>
    <row r="636" ht="14.25" customHeight="1">
      <c r="A636" s="22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</row>
    <row r="637" ht="14.25" customHeight="1">
      <c r="A637" s="22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</row>
    <row r="638" ht="14.25" customHeight="1">
      <c r="A638" s="22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</row>
    <row r="639" ht="14.25" customHeight="1">
      <c r="A639" s="22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</row>
    <row r="640" ht="14.25" customHeight="1">
      <c r="A640" s="22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</row>
    <row r="641" ht="14.25" customHeight="1">
      <c r="A641" s="22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</row>
    <row r="642" ht="14.25" customHeight="1">
      <c r="A642" s="22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</row>
    <row r="643" ht="14.25" customHeight="1">
      <c r="A643" s="22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</row>
    <row r="644" ht="14.25" customHeight="1">
      <c r="A644" s="22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</row>
    <row r="645" ht="14.25" customHeight="1">
      <c r="A645" s="22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</row>
    <row r="646" ht="14.25" customHeight="1">
      <c r="A646" s="22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</row>
    <row r="647" ht="14.25" customHeight="1">
      <c r="A647" s="22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</row>
    <row r="648" ht="14.25" customHeight="1">
      <c r="A648" s="22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</row>
    <row r="649" ht="14.25" customHeight="1">
      <c r="A649" s="22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</row>
    <row r="650" ht="14.25" customHeight="1">
      <c r="A650" s="22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</row>
    <row r="651" ht="14.25" customHeight="1">
      <c r="A651" s="22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</row>
    <row r="652" ht="14.25" customHeight="1">
      <c r="A652" s="22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</row>
    <row r="653" ht="14.25" customHeight="1">
      <c r="A653" s="22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</row>
    <row r="654" ht="14.25" customHeight="1">
      <c r="A654" s="22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</row>
    <row r="655" ht="14.25" customHeight="1">
      <c r="A655" s="22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</row>
    <row r="656" ht="14.25" customHeight="1">
      <c r="A656" s="22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</row>
    <row r="657" ht="14.25" customHeight="1">
      <c r="A657" s="22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</row>
    <row r="658" ht="14.25" customHeight="1">
      <c r="A658" s="22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</row>
    <row r="659" ht="14.25" customHeight="1">
      <c r="A659" s="22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</row>
    <row r="660" ht="14.25" customHeight="1">
      <c r="A660" s="22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</row>
    <row r="661" ht="14.25" customHeight="1">
      <c r="A661" s="22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</row>
    <row r="662" ht="14.25" customHeight="1">
      <c r="A662" s="22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</row>
    <row r="663" ht="14.25" customHeight="1">
      <c r="A663" s="22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</row>
    <row r="664" ht="14.25" customHeight="1">
      <c r="A664" s="22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</row>
    <row r="665" ht="14.25" customHeight="1">
      <c r="A665" s="22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</row>
    <row r="666" ht="14.25" customHeight="1">
      <c r="A666" s="22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</row>
    <row r="667" ht="14.25" customHeight="1">
      <c r="A667" s="22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</row>
    <row r="668" ht="14.25" customHeight="1">
      <c r="A668" s="22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</row>
    <row r="669" ht="14.25" customHeight="1">
      <c r="A669" s="22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</row>
    <row r="670" ht="14.25" customHeight="1">
      <c r="A670" s="22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</row>
    <row r="671" ht="14.25" customHeight="1">
      <c r="A671" s="22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</row>
    <row r="672" ht="14.25" customHeight="1">
      <c r="A672" s="22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</row>
    <row r="673" ht="14.25" customHeight="1">
      <c r="A673" s="22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</row>
    <row r="674" ht="14.25" customHeight="1">
      <c r="A674" s="22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</row>
    <row r="675" ht="14.25" customHeight="1">
      <c r="A675" s="22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</row>
    <row r="676" ht="14.25" customHeight="1">
      <c r="A676" s="22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</row>
    <row r="677" ht="14.25" customHeight="1">
      <c r="A677" s="22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</row>
    <row r="678" ht="14.25" customHeight="1">
      <c r="A678" s="22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</row>
    <row r="679" ht="14.25" customHeight="1">
      <c r="A679" s="22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</row>
    <row r="680" ht="14.25" customHeight="1">
      <c r="A680" s="22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</row>
    <row r="681" ht="14.25" customHeight="1">
      <c r="A681" s="22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</row>
    <row r="682" ht="14.25" customHeight="1">
      <c r="A682" s="22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</row>
    <row r="683" ht="14.25" customHeight="1">
      <c r="A683" s="22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</row>
    <row r="684" ht="14.25" customHeight="1">
      <c r="A684" s="22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</row>
    <row r="685" ht="14.25" customHeight="1">
      <c r="A685" s="22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</row>
    <row r="686" ht="14.25" customHeight="1">
      <c r="A686" s="22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</row>
    <row r="687" ht="14.25" customHeight="1">
      <c r="A687" s="22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</row>
    <row r="688" ht="14.25" customHeight="1">
      <c r="A688" s="22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</row>
    <row r="689" ht="14.25" customHeight="1">
      <c r="A689" s="22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</row>
    <row r="690" ht="14.25" customHeight="1">
      <c r="A690" s="22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</row>
    <row r="691" ht="14.25" customHeight="1">
      <c r="A691" s="22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</row>
    <row r="692" ht="14.25" customHeight="1">
      <c r="A692" s="22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</row>
    <row r="693" ht="14.25" customHeight="1">
      <c r="A693" s="22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</row>
    <row r="694" ht="14.25" customHeight="1">
      <c r="A694" s="22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</row>
    <row r="695" ht="14.25" customHeight="1">
      <c r="A695" s="22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</row>
    <row r="696" ht="14.25" customHeight="1">
      <c r="A696" s="22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</row>
    <row r="697" ht="14.25" customHeight="1">
      <c r="A697" s="22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</row>
    <row r="698" ht="14.25" customHeight="1">
      <c r="A698" s="22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</row>
    <row r="699" ht="14.25" customHeight="1">
      <c r="A699" s="22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</row>
    <row r="700" ht="14.25" customHeight="1">
      <c r="A700" s="22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</row>
    <row r="701" ht="14.25" customHeight="1">
      <c r="A701" s="22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</row>
    <row r="702" ht="14.25" customHeight="1">
      <c r="A702" s="22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</row>
    <row r="703" ht="14.25" customHeight="1">
      <c r="A703" s="22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</row>
    <row r="704" ht="14.25" customHeight="1">
      <c r="A704" s="22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</row>
    <row r="705" ht="14.25" customHeight="1">
      <c r="A705" s="22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</row>
    <row r="706" ht="14.25" customHeight="1">
      <c r="A706" s="22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</row>
    <row r="707" ht="14.25" customHeight="1">
      <c r="A707" s="22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</row>
    <row r="708" ht="14.25" customHeight="1">
      <c r="A708" s="22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</row>
    <row r="709" ht="14.25" customHeight="1">
      <c r="A709" s="22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</row>
    <row r="710" ht="14.25" customHeight="1">
      <c r="A710" s="22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</row>
    <row r="711" ht="14.25" customHeight="1">
      <c r="A711" s="22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</row>
    <row r="712" ht="14.25" customHeight="1">
      <c r="A712" s="22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</row>
    <row r="713" ht="14.25" customHeight="1">
      <c r="A713" s="22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</row>
    <row r="714" ht="14.25" customHeight="1">
      <c r="A714" s="22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</row>
    <row r="715" ht="14.25" customHeight="1">
      <c r="A715" s="22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</row>
    <row r="716" ht="14.25" customHeight="1">
      <c r="A716" s="22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</row>
    <row r="717" ht="14.25" customHeight="1">
      <c r="A717" s="22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</row>
    <row r="718" ht="14.25" customHeight="1">
      <c r="A718" s="22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</row>
    <row r="719" ht="14.25" customHeight="1">
      <c r="A719" s="22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</row>
    <row r="720" ht="14.25" customHeight="1">
      <c r="A720" s="22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</row>
    <row r="721" ht="14.25" customHeight="1">
      <c r="A721" s="22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</row>
    <row r="722" ht="14.25" customHeight="1">
      <c r="A722" s="22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</row>
    <row r="723" ht="14.25" customHeight="1">
      <c r="A723" s="22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</row>
    <row r="724" ht="14.25" customHeight="1">
      <c r="A724" s="22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</row>
    <row r="725" ht="14.25" customHeight="1">
      <c r="A725" s="22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</row>
    <row r="726" ht="14.25" customHeight="1">
      <c r="A726" s="22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</row>
    <row r="727" ht="14.25" customHeight="1">
      <c r="A727" s="22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</row>
    <row r="728" ht="14.25" customHeight="1">
      <c r="A728" s="22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</row>
    <row r="729" ht="14.25" customHeight="1">
      <c r="A729" s="22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</row>
    <row r="730" ht="14.25" customHeight="1">
      <c r="A730" s="22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</row>
    <row r="731" ht="14.25" customHeight="1">
      <c r="A731" s="22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</row>
    <row r="732" ht="14.25" customHeight="1">
      <c r="A732" s="22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</row>
    <row r="733" ht="14.25" customHeight="1">
      <c r="A733" s="22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</row>
    <row r="734" ht="14.25" customHeight="1">
      <c r="A734" s="22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</row>
    <row r="735" ht="14.25" customHeight="1">
      <c r="A735" s="22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</row>
    <row r="736" ht="14.25" customHeight="1">
      <c r="A736" s="22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</row>
    <row r="737" ht="14.25" customHeight="1">
      <c r="A737" s="22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</row>
    <row r="738" ht="14.25" customHeight="1">
      <c r="A738" s="22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</row>
    <row r="739" ht="14.25" customHeight="1">
      <c r="A739" s="22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</row>
    <row r="740" ht="14.25" customHeight="1">
      <c r="A740" s="22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</row>
    <row r="741" ht="14.25" customHeight="1">
      <c r="A741" s="22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</row>
    <row r="742" ht="14.25" customHeight="1">
      <c r="A742" s="22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</row>
    <row r="743" ht="14.25" customHeight="1">
      <c r="A743" s="22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</row>
    <row r="744" ht="14.25" customHeight="1">
      <c r="A744" s="22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</row>
    <row r="745" ht="14.25" customHeight="1">
      <c r="A745" s="22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</row>
    <row r="746" ht="14.25" customHeight="1">
      <c r="A746" s="22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</row>
    <row r="747" ht="14.25" customHeight="1">
      <c r="A747" s="22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</row>
    <row r="748" ht="14.25" customHeight="1">
      <c r="A748" s="22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</row>
    <row r="749" ht="14.25" customHeight="1">
      <c r="A749" s="22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</row>
    <row r="750" ht="14.25" customHeight="1">
      <c r="A750" s="22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</row>
    <row r="751" ht="14.25" customHeight="1">
      <c r="A751" s="22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</row>
    <row r="752" ht="14.25" customHeight="1">
      <c r="A752" s="22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</row>
    <row r="753" ht="14.25" customHeight="1">
      <c r="A753" s="22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</row>
    <row r="754" ht="14.25" customHeight="1">
      <c r="A754" s="22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</row>
    <row r="755" ht="14.25" customHeight="1">
      <c r="A755" s="22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</row>
    <row r="756" ht="14.25" customHeight="1">
      <c r="A756" s="22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</row>
    <row r="757" ht="14.25" customHeight="1">
      <c r="A757" s="22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</row>
    <row r="758" ht="14.25" customHeight="1">
      <c r="A758" s="22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</row>
    <row r="759" ht="14.25" customHeight="1">
      <c r="A759" s="22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</row>
    <row r="760" ht="14.25" customHeight="1">
      <c r="A760" s="22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</row>
    <row r="761" ht="14.25" customHeight="1">
      <c r="A761" s="22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</row>
    <row r="762" ht="14.25" customHeight="1">
      <c r="A762" s="22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</row>
    <row r="763" ht="14.25" customHeight="1">
      <c r="A763" s="22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</row>
    <row r="764" ht="14.25" customHeight="1">
      <c r="A764" s="22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</row>
    <row r="765" ht="14.25" customHeight="1">
      <c r="A765" s="22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</row>
    <row r="766" ht="14.25" customHeight="1">
      <c r="A766" s="22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</row>
    <row r="767" ht="14.25" customHeight="1">
      <c r="A767" s="22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</row>
    <row r="768" ht="14.25" customHeight="1">
      <c r="A768" s="22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</row>
    <row r="769" ht="14.25" customHeight="1">
      <c r="A769" s="22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</row>
    <row r="770" ht="14.25" customHeight="1">
      <c r="A770" s="22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</row>
    <row r="771" ht="14.25" customHeight="1">
      <c r="A771" s="22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</row>
    <row r="772" ht="14.25" customHeight="1">
      <c r="A772" s="22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</row>
    <row r="773" ht="14.25" customHeight="1">
      <c r="A773" s="22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</row>
    <row r="774" ht="14.25" customHeight="1">
      <c r="A774" s="22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</row>
    <row r="775" ht="14.25" customHeight="1">
      <c r="A775" s="22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</row>
    <row r="776" ht="14.25" customHeight="1">
      <c r="A776" s="22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</row>
    <row r="777" ht="14.25" customHeight="1">
      <c r="A777" s="22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</row>
    <row r="778" ht="14.25" customHeight="1">
      <c r="A778" s="22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</row>
    <row r="779" ht="14.25" customHeight="1">
      <c r="A779" s="22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</row>
    <row r="780" ht="14.25" customHeight="1">
      <c r="A780" s="22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</row>
    <row r="781" ht="14.25" customHeight="1">
      <c r="A781" s="22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</row>
    <row r="782" ht="14.25" customHeight="1">
      <c r="A782" s="22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</row>
    <row r="783" ht="14.25" customHeight="1">
      <c r="A783" s="22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</row>
    <row r="784" ht="14.25" customHeight="1">
      <c r="A784" s="22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</row>
    <row r="785" ht="14.25" customHeight="1">
      <c r="A785" s="22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</row>
    <row r="786" ht="14.25" customHeight="1">
      <c r="A786" s="22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</row>
    <row r="787" ht="14.25" customHeight="1">
      <c r="A787" s="22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</row>
    <row r="788" ht="14.25" customHeight="1">
      <c r="A788" s="22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</row>
    <row r="789" ht="14.25" customHeight="1">
      <c r="A789" s="22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</row>
    <row r="790" ht="14.25" customHeight="1">
      <c r="A790" s="22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</row>
    <row r="791" ht="14.25" customHeight="1">
      <c r="A791" s="22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</row>
    <row r="792" ht="14.25" customHeight="1">
      <c r="A792" s="22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</row>
    <row r="793" ht="14.25" customHeight="1">
      <c r="A793" s="22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</row>
    <row r="794" ht="14.25" customHeight="1">
      <c r="A794" s="22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</row>
    <row r="795" ht="14.25" customHeight="1">
      <c r="A795" s="22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</row>
    <row r="796" ht="14.25" customHeight="1">
      <c r="A796" s="22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</row>
    <row r="797" ht="14.25" customHeight="1">
      <c r="A797" s="22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</row>
    <row r="798" ht="14.25" customHeight="1">
      <c r="A798" s="22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</row>
    <row r="799" ht="14.25" customHeight="1">
      <c r="A799" s="22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</row>
    <row r="800" ht="14.25" customHeight="1">
      <c r="A800" s="22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</row>
    <row r="801" ht="14.25" customHeight="1">
      <c r="A801" s="22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</row>
    <row r="802" ht="14.25" customHeight="1">
      <c r="A802" s="22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</row>
    <row r="803" ht="14.25" customHeight="1">
      <c r="A803" s="22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</row>
    <row r="804" ht="14.25" customHeight="1">
      <c r="A804" s="22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</row>
    <row r="805" ht="14.25" customHeight="1">
      <c r="A805" s="22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</row>
    <row r="806" ht="14.25" customHeight="1">
      <c r="A806" s="22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</row>
    <row r="807" ht="14.25" customHeight="1">
      <c r="A807" s="22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</row>
    <row r="808" ht="14.25" customHeight="1">
      <c r="A808" s="22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</row>
    <row r="809" ht="14.25" customHeight="1">
      <c r="A809" s="22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</row>
    <row r="810" ht="14.25" customHeight="1">
      <c r="A810" s="22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</row>
    <row r="811" ht="14.25" customHeight="1">
      <c r="A811" s="22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</row>
    <row r="812" ht="14.25" customHeight="1">
      <c r="A812" s="22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</row>
    <row r="813" ht="14.25" customHeight="1">
      <c r="A813" s="22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</row>
    <row r="814" ht="14.25" customHeight="1">
      <c r="A814" s="22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</row>
    <row r="815" ht="14.25" customHeight="1">
      <c r="A815" s="22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</row>
    <row r="816" ht="14.25" customHeight="1">
      <c r="A816" s="22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</row>
    <row r="817" ht="14.25" customHeight="1">
      <c r="A817" s="22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</row>
    <row r="818" ht="14.25" customHeight="1">
      <c r="A818" s="22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</row>
    <row r="819" ht="14.25" customHeight="1">
      <c r="A819" s="22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</row>
    <row r="820" ht="14.25" customHeight="1">
      <c r="A820" s="22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</row>
    <row r="821" ht="14.25" customHeight="1">
      <c r="A821" s="22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</row>
    <row r="822" ht="14.25" customHeight="1">
      <c r="A822" s="22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</row>
    <row r="823" ht="14.25" customHeight="1">
      <c r="A823" s="22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</row>
    <row r="824" ht="14.25" customHeight="1">
      <c r="A824" s="22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</row>
    <row r="825" ht="14.25" customHeight="1">
      <c r="A825" s="22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</row>
    <row r="826" ht="14.25" customHeight="1">
      <c r="A826" s="22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</row>
    <row r="827" ht="14.25" customHeight="1">
      <c r="A827" s="22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</row>
    <row r="828" ht="14.25" customHeight="1">
      <c r="A828" s="22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</row>
    <row r="829" ht="14.25" customHeight="1">
      <c r="A829" s="22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</row>
    <row r="830" ht="14.25" customHeight="1">
      <c r="A830" s="22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</row>
    <row r="831" ht="14.25" customHeight="1">
      <c r="A831" s="22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</row>
    <row r="832" ht="14.25" customHeight="1">
      <c r="A832" s="22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</row>
    <row r="833" ht="14.25" customHeight="1">
      <c r="A833" s="22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</row>
    <row r="834" ht="14.25" customHeight="1">
      <c r="A834" s="22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</row>
    <row r="835" ht="14.25" customHeight="1">
      <c r="A835" s="22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</row>
    <row r="836" ht="14.25" customHeight="1">
      <c r="A836" s="22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</row>
    <row r="837" ht="14.25" customHeight="1">
      <c r="A837" s="22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</row>
    <row r="838" ht="14.25" customHeight="1">
      <c r="A838" s="22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</row>
    <row r="839" ht="14.25" customHeight="1">
      <c r="A839" s="22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</row>
    <row r="840" ht="14.25" customHeight="1">
      <c r="A840" s="22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</row>
    <row r="841" ht="14.25" customHeight="1">
      <c r="A841" s="22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</row>
    <row r="842" ht="14.25" customHeight="1">
      <c r="A842" s="22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</row>
    <row r="843" ht="14.25" customHeight="1">
      <c r="A843" s="22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</row>
    <row r="844" ht="14.25" customHeight="1">
      <c r="A844" s="22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</row>
    <row r="845" ht="14.25" customHeight="1">
      <c r="A845" s="22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</row>
    <row r="846" ht="14.25" customHeight="1">
      <c r="A846" s="22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</row>
    <row r="847" ht="14.25" customHeight="1">
      <c r="A847" s="22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</row>
    <row r="848" ht="14.25" customHeight="1">
      <c r="A848" s="22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</row>
    <row r="849" ht="14.25" customHeight="1">
      <c r="A849" s="22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</row>
    <row r="850" ht="14.25" customHeight="1">
      <c r="A850" s="22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</row>
    <row r="851" ht="14.25" customHeight="1">
      <c r="A851" s="22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</row>
    <row r="852" ht="14.25" customHeight="1">
      <c r="A852" s="22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</row>
    <row r="853" ht="14.25" customHeight="1">
      <c r="A853" s="22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</row>
    <row r="854" ht="14.25" customHeight="1">
      <c r="A854" s="22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</row>
    <row r="855" ht="14.25" customHeight="1">
      <c r="A855" s="22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</row>
    <row r="856" ht="14.25" customHeight="1">
      <c r="A856" s="22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</row>
    <row r="857" ht="14.25" customHeight="1">
      <c r="A857" s="22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</row>
    <row r="858" ht="14.25" customHeight="1">
      <c r="A858" s="22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</row>
    <row r="859" ht="14.25" customHeight="1">
      <c r="A859" s="22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</row>
    <row r="860" ht="14.25" customHeight="1">
      <c r="A860" s="22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</row>
    <row r="861" ht="14.25" customHeight="1">
      <c r="A861" s="22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</row>
    <row r="862" ht="14.25" customHeight="1">
      <c r="A862" s="22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</row>
    <row r="863" ht="14.25" customHeight="1">
      <c r="A863" s="22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</row>
    <row r="864" ht="14.25" customHeight="1">
      <c r="A864" s="22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</row>
    <row r="865" ht="14.25" customHeight="1">
      <c r="A865" s="22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</row>
    <row r="866" ht="14.25" customHeight="1">
      <c r="A866" s="22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</row>
    <row r="867" ht="14.25" customHeight="1">
      <c r="A867" s="22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</row>
    <row r="868" ht="14.25" customHeight="1">
      <c r="A868" s="22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</row>
    <row r="869" ht="14.25" customHeight="1">
      <c r="A869" s="22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</row>
    <row r="870" ht="14.25" customHeight="1">
      <c r="A870" s="22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</row>
    <row r="871" ht="14.25" customHeight="1">
      <c r="A871" s="22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</row>
    <row r="872" ht="14.25" customHeight="1">
      <c r="A872" s="22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</row>
    <row r="873" ht="14.25" customHeight="1">
      <c r="A873" s="22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</row>
    <row r="874" ht="14.25" customHeight="1">
      <c r="A874" s="22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</row>
    <row r="875" ht="14.25" customHeight="1">
      <c r="A875" s="22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</row>
    <row r="876" ht="14.25" customHeight="1">
      <c r="A876" s="22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</row>
    <row r="877" ht="14.25" customHeight="1">
      <c r="A877" s="22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</row>
    <row r="878" ht="14.25" customHeight="1">
      <c r="A878" s="22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</row>
    <row r="879" ht="14.25" customHeight="1">
      <c r="A879" s="22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</row>
    <row r="880" ht="14.25" customHeight="1">
      <c r="A880" s="22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</row>
    <row r="881" ht="14.25" customHeight="1">
      <c r="A881" s="22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</row>
    <row r="882" ht="14.25" customHeight="1">
      <c r="A882" s="22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</row>
    <row r="883" ht="14.25" customHeight="1">
      <c r="A883" s="22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</row>
    <row r="884" ht="14.25" customHeight="1">
      <c r="A884" s="22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</row>
    <row r="885" ht="14.25" customHeight="1">
      <c r="A885" s="22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</row>
    <row r="886" ht="14.25" customHeight="1">
      <c r="A886" s="22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</row>
    <row r="887" ht="14.25" customHeight="1">
      <c r="A887" s="22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</row>
    <row r="888" ht="14.25" customHeight="1">
      <c r="A888" s="22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</row>
    <row r="889" ht="14.25" customHeight="1">
      <c r="A889" s="22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</row>
    <row r="890" ht="14.25" customHeight="1">
      <c r="A890" s="22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</row>
    <row r="891" ht="14.25" customHeight="1">
      <c r="A891" s="22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</row>
    <row r="892" ht="14.25" customHeight="1">
      <c r="A892" s="22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</row>
    <row r="893" ht="14.25" customHeight="1">
      <c r="A893" s="22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</row>
    <row r="894" ht="14.25" customHeight="1">
      <c r="A894" s="22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</row>
    <row r="895" ht="14.25" customHeight="1">
      <c r="A895" s="22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</row>
    <row r="896" ht="14.25" customHeight="1">
      <c r="A896" s="22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</row>
    <row r="897" ht="14.25" customHeight="1">
      <c r="A897" s="22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</row>
    <row r="898" ht="14.25" customHeight="1">
      <c r="A898" s="22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</row>
    <row r="899" ht="14.25" customHeight="1">
      <c r="A899" s="22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</row>
    <row r="900" ht="14.25" customHeight="1">
      <c r="A900" s="22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</row>
    <row r="901" ht="14.25" customHeight="1">
      <c r="A901" s="22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</row>
    <row r="902" ht="14.25" customHeight="1">
      <c r="A902" s="22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</row>
    <row r="903" ht="14.25" customHeight="1">
      <c r="A903" s="22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</row>
    <row r="904" ht="14.25" customHeight="1">
      <c r="A904" s="22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</row>
    <row r="905" ht="14.25" customHeight="1">
      <c r="A905" s="22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</row>
    <row r="906" ht="14.25" customHeight="1">
      <c r="A906" s="22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</row>
    <row r="907" ht="14.25" customHeight="1">
      <c r="A907" s="22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</row>
    <row r="908" ht="14.25" customHeight="1">
      <c r="A908" s="22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</row>
    <row r="909" ht="14.25" customHeight="1">
      <c r="A909" s="22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</row>
    <row r="910" ht="14.25" customHeight="1">
      <c r="A910" s="22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</row>
    <row r="911" ht="14.25" customHeight="1">
      <c r="A911" s="22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</row>
    <row r="912" ht="14.25" customHeight="1">
      <c r="A912" s="22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</row>
    <row r="913" ht="14.25" customHeight="1">
      <c r="A913" s="22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</row>
    <row r="914" ht="14.25" customHeight="1">
      <c r="A914" s="22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</row>
    <row r="915" ht="14.25" customHeight="1">
      <c r="A915" s="22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</row>
    <row r="916" ht="14.25" customHeight="1">
      <c r="A916" s="22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</row>
    <row r="917" ht="14.25" customHeight="1">
      <c r="A917" s="22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</row>
    <row r="918" ht="14.25" customHeight="1">
      <c r="A918" s="22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</row>
    <row r="919" ht="14.25" customHeight="1">
      <c r="A919" s="22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</row>
    <row r="920" ht="14.25" customHeight="1">
      <c r="A920" s="22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</row>
    <row r="921" ht="14.25" customHeight="1">
      <c r="A921" s="22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</row>
    <row r="922" ht="14.25" customHeight="1">
      <c r="A922" s="22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</row>
    <row r="923" ht="14.25" customHeight="1">
      <c r="A923" s="22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</row>
    <row r="924" ht="14.25" customHeight="1">
      <c r="A924" s="22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</row>
    <row r="925" ht="14.25" customHeight="1">
      <c r="A925" s="22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</row>
    <row r="926" ht="14.25" customHeight="1">
      <c r="A926" s="22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</row>
    <row r="927" ht="14.25" customHeight="1">
      <c r="A927" s="22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</row>
    <row r="928" ht="14.25" customHeight="1">
      <c r="A928" s="22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</row>
    <row r="929" ht="14.25" customHeight="1">
      <c r="A929" s="22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</row>
    <row r="930" ht="14.25" customHeight="1">
      <c r="A930" s="22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</row>
    <row r="931" ht="14.25" customHeight="1">
      <c r="A931" s="22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</row>
    <row r="932" ht="14.25" customHeight="1">
      <c r="A932" s="22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</row>
    <row r="933" ht="14.25" customHeight="1">
      <c r="A933" s="22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</row>
    <row r="934" ht="14.25" customHeight="1">
      <c r="A934" s="22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</row>
    <row r="935" ht="14.25" customHeight="1">
      <c r="A935" s="22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</row>
    <row r="936" ht="14.25" customHeight="1">
      <c r="A936" s="22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</row>
    <row r="937" ht="14.25" customHeight="1">
      <c r="A937" s="22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</row>
    <row r="938" ht="14.25" customHeight="1">
      <c r="A938" s="22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</row>
    <row r="939" ht="14.25" customHeight="1">
      <c r="A939" s="22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</row>
    <row r="940" ht="14.25" customHeight="1">
      <c r="A940" s="22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</row>
    <row r="941" ht="14.25" customHeight="1">
      <c r="A941" s="22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</row>
    <row r="942" ht="14.25" customHeight="1">
      <c r="A942" s="22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</row>
    <row r="943" ht="14.25" customHeight="1">
      <c r="A943" s="22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</row>
    <row r="944" ht="14.25" customHeight="1">
      <c r="A944" s="22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</row>
    <row r="945" ht="14.25" customHeight="1">
      <c r="A945" s="22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</row>
    <row r="946" ht="14.25" customHeight="1">
      <c r="A946" s="22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</row>
    <row r="947" ht="14.25" customHeight="1">
      <c r="A947" s="22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</row>
    <row r="948" ht="14.25" customHeight="1">
      <c r="A948" s="22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</row>
    <row r="949" ht="14.25" customHeight="1">
      <c r="A949" s="22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</row>
    <row r="950" ht="14.25" customHeight="1">
      <c r="A950" s="22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</row>
    <row r="951" ht="14.25" customHeight="1">
      <c r="A951" s="22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</row>
    <row r="952" ht="14.25" customHeight="1">
      <c r="A952" s="22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</row>
    <row r="953" ht="14.25" customHeight="1">
      <c r="A953" s="22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</row>
    <row r="954" ht="14.25" customHeight="1">
      <c r="A954" s="22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</row>
    <row r="955" ht="14.25" customHeight="1">
      <c r="A955" s="22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</row>
    <row r="956" ht="14.25" customHeight="1">
      <c r="A956" s="22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</row>
    <row r="957" ht="14.25" customHeight="1">
      <c r="A957" s="22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</row>
    <row r="958" ht="14.25" customHeight="1">
      <c r="A958" s="22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</row>
    <row r="959" ht="14.25" customHeight="1">
      <c r="A959" s="22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</row>
    <row r="960" ht="14.25" customHeight="1">
      <c r="A960" s="22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</row>
    <row r="961" ht="14.25" customHeight="1">
      <c r="A961" s="22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</row>
    <row r="962" ht="14.25" customHeight="1">
      <c r="A962" s="22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</row>
    <row r="963" ht="14.25" customHeight="1">
      <c r="A963" s="22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</row>
    <row r="964" ht="14.25" customHeight="1">
      <c r="A964" s="22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</row>
    <row r="965" ht="14.25" customHeight="1">
      <c r="A965" s="22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</row>
    <row r="966" ht="14.25" customHeight="1">
      <c r="A966" s="22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</row>
    <row r="967" ht="14.25" customHeight="1">
      <c r="A967" s="22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</row>
    <row r="968" ht="14.25" customHeight="1">
      <c r="A968" s="22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</row>
    <row r="969" ht="14.25" customHeight="1">
      <c r="A969" s="22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</row>
    <row r="970" ht="14.25" customHeight="1">
      <c r="A970" s="22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</row>
    <row r="971" ht="14.25" customHeight="1">
      <c r="A971" s="22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</row>
    <row r="972" ht="14.25" customHeight="1">
      <c r="A972" s="22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</row>
    <row r="973" ht="14.25" customHeight="1">
      <c r="A973" s="22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</row>
    <row r="974" ht="14.25" customHeight="1">
      <c r="A974" s="22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</row>
    <row r="975" ht="14.25" customHeight="1">
      <c r="A975" s="22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</row>
    <row r="976" ht="14.25" customHeight="1">
      <c r="A976" s="22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</row>
    <row r="977" ht="14.25" customHeight="1">
      <c r="A977" s="22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</row>
    <row r="978" ht="14.25" customHeight="1">
      <c r="A978" s="22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</row>
    <row r="979" ht="14.25" customHeight="1">
      <c r="A979" s="22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</row>
    <row r="980" ht="14.25" customHeight="1">
      <c r="A980" s="22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</row>
    <row r="981" ht="14.25" customHeight="1">
      <c r="A981" s="22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</row>
    <row r="982" ht="14.25" customHeight="1">
      <c r="A982" s="22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</row>
    <row r="983" ht="14.25" customHeight="1">
      <c r="A983" s="22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</row>
    <row r="984" ht="14.25" customHeight="1">
      <c r="A984" s="22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</row>
    <row r="985" ht="14.25" customHeight="1">
      <c r="A985" s="22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</row>
    <row r="986" ht="14.25" customHeight="1">
      <c r="A986" s="22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</row>
    <row r="987" ht="14.25" customHeight="1">
      <c r="A987" s="22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</row>
    <row r="988" ht="14.25" customHeight="1">
      <c r="A988" s="22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</row>
    <row r="989" ht="14.25" customHeight="1">
      <c r="A989" s="22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</row>
    <row r="990" ht="14.25" customHeight="1">
      <c r="A990" s="22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</row>
    <row r="991" ht="14.25" customHeight="1">
      <c r="A991" s="22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</row>
    <row r="992" ht="14.25" customHeight="1">
      <c r="A992" s="22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</row>
    <row r="993" ht="14.25" customHeight="1">
      <c r="A993" s="22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</row>
    <row r="994" ht="14.25" customHeight="1">
      <c r="A994" s="22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</row>
    <row r="995" ht="14.25" customHeight="1">
      <c r="A995" s="22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</row>
    <row r="996" ht="14.25" customHeight="1">
      <c r="A996" s="22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</row>
    <row r="997" ht="14.25" customHeight="1">
      <c r="A997" s="22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</row>
    <row r="998" ht="14.25" customHeight="1">
      <c r="A998" s="22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</row>
    <row r="999" ht="14.25" customHeight="1">
      <c r="A999" s="22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</row>
    <row r="1000" ht="14.25" customHeight="1">
      <c r="A1000" s="22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22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