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<sst xmlns="http://schemas.openxmlformats.org/spreadsheetml/2006/main" count="379" uniqueCount="328">
  <si>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</si>
  <si>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April 10  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</si>
  <si>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</si>
  <si>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</si>
  <si>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</si>
  <si>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</si>
  <si>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</si>
  <si>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</si>
  <si>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</si>
  <si>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Campus</t>
  </si>
  <si>
    <t>Cumulative</t>
  </si>
  <si>
    <t xml:space="preserve">2017-18 Projected 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</si>
  <si>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</si>
  <si>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</si>
  <si>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</si>
  <si>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</si>
  <si>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</si>
  <si>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</si>
  <si>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</si>
  <si>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</si>
  <si>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</si>
  <si>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</si>
  <si>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</si>
  <si>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</si>
  <si>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</si>
  <si>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</si>
  <si>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</si>
  <si>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Caldwell Heights Self Contained</t>
  </si>
  <si>
    <t>Mobility</t>
  </si>
  <si>
    <t xml:space="preserve">Cumulative Entries and W/Ds: Sep 5, 2017 to </t>
  </si>
  <si>
    <t xml:space="preserve">Anderson Mill ES </t>
  </si>
  <si>
    <t>Anderson Mill</t>
  </si>
  <si>
    <t>Canyon Creek Self Contained</t>
  </si>
  <si>
    <t>Caraway Self Contained</t>
  </si>
  <si>
    <t>Anderson Mill NON-LEP DL</t>
  </si>
  <si>
    <t>Anderson Mill ESL</t>
  </si>
  <si>
    <t>Anderson Mill Non-LEP DL</t>
  </si>
  <si>
    <t>Deepwood Self Contained</t>
  </si>
  <si>
    <t>Anderson Mill ESOL</t>
  </si>
  <si>
    <t>Fern Bluff Self Contained</t>
  </si>
  <si>
    <t>Anderson Mill Bilingual</t>
  </si>
  <si>
    <t>Anderson Mill LEP DL BIL</t>
  </si>
  <si>
    <t>Forest Creek Self Contained</t>
  </si>
  <si>
    <t>Blackland Prairie</t>
  </si>
  <si>
    <t>Forest North Self Contained</t>
  </si>
  <si>
    <t>Joe Lee Johnson Self Contained</t>
  </si>
  <si>
    <t>Blackland Prairie ESOL</t>
  </si>
  <si>
    <t>Jollyville Self Contained</t>
  </si>
  <si>
    <t>Bluebonnet</t>
  </si>
  <si>
    <t>Old Town Self Contained</t>
  </si>
  <si>
    <t>Bluebonnet Non-LEP DL</t>
  </si>
  <si>
    <t>Robertson Self Contained</t>
  </si>
  <si>
    <t xml:space="preserve">Berkman ES </t>
  </si>
  <si>
    <t>Teravista Self Contained</t>
  </si>
  <si>
    <t>Bluebonnet ESOL</t>
  </si>
  <si>
    <t>Union Hill Self Contained</t>
  </si>
  <si>
    <t>Bluebonnet Bilingual</t>
  </si>
  <si>
    <t>Voigt Self Contained</t>
  </si>
  <si>
    <t>Brushy Creek</t>
  </si>
  <si>
    <t>TOTAL ELEMENTARY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</si>
  <si>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</si>
  <si>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</si>
  <si>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</si>
  <si>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</si>
  <si>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</si>
  <si>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</si>
  <si>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</si>
  <si>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</si>
  <si>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Vista Self Contained</t>
  </si>
  <si>
    <t>Berkman NON-LEP DL</t>
  </si>
  <si>
    <t>Canyon Creek ESOL</t>
  </si>
  <si>
    <t>Cedar Valley Self Contained</t>
  </si>
  <si>
    <t>Chandler Oaks</t>
  </si>
  <si>
    <t>Deerpark Self Contained</t>
  </si>
  <si>
    <t>Chandler Oaks ESOL</t>
  </si>
  <si>
    <t>Grisham Self Contained</t>
  </si>
  <si>
    <t>Claude Berkman</t>
  </si>
  <si>
    <t>Hernandez Self Contained</t>
  </si>
  <si>
    <t>Claude Berkman Non-LEP DL</t>
  </si>
  <si>
    <t>Hopewell Self Contained</t>
  </si>
  <si>
    <t>Berkman ESL</t>
  </si>
  <si>
    <t>Pearson Ranch Self-Contained</t>
  </si>
  <si>
    <t>Claude Berkman ESOL</t>
  </si>
  <si>
    <t>Claude Berkman Bilingual</t>
  </si>
  <si>
    <t>Deepwood</t>
  </si>
  <si>
    <t>Deepwood ESOL</t>
  </si>
  <si>
    <t>Ridgeview Self Contained</t>
  </si>
  <si>
    <t>Walsh Self Contained</t>
  </si>
  <si>
    <t>Double File Trail</t>
  </si>
  <si>
    <t>Berkman LEP DL BIL</t>
  </si>
  <si>
    <t>TOTAL MIDDLE</t>
  </si>
  <si>
    <t>Double File Trail ESOL</t>
  </si>
  <si>
    <t>Elsa England</t>
  </si>
  <si>
    <t>Elsa England ESOL</t>
  </si>
  <si>
    <t>Fern Bluff</t>
  </si>
  <si>
    <t>Cedar Ridge Self Contained</t>
  </si>
  <si>
    <t xml:space="preserve">Blackland Prairie ES </t>
  </si>
  <si>
    <t>Fern Bluff ESOL</t>
  </si>
  <si>
    <t>McNeil HS Self Contained</t>
  </si>
  <si>
    <t>Forest Creek</t>
  </si>
  <si>
    <t>Round Rock HS Self Contained</t>
  </si>
  <si>
    <t>Forest Creek ESOL</t>
  </si>
  <si>
    <t>Forest North</t>
  </si>
  <si>
    <t>Stony Point HS Self Contained</t>
  </si>
  <si>
    <t>Forest North ESOL</t>
  </si>
  <si>
    <t>Westwood HS Self Contained</t>
  </si>
  <si>
    <t>Gattis</t>
  </si>
  <si>
    <t>TOTAL HIGH</t>
  </si>
  <si>
    <t>Gattis Non-LEP DL</t>
  </si>
  <si>
    <t>Blackland Prairie ESL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</si>
  <si>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</si>
  <si>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</si>
  <si>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</si>
  <si>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</si>
  <si>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</si>
  <si>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</si>
  <si>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</si>
  <si>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TOTAL ALL SCHOOLS</t>
  </si>
  <si>
    <t>Jollyville ESOL</t>
  </si>
  <si>
    <t xml:space="preserve">Bluebonnet ES </t>
  </si>
  <si>
    <t>Kathy Caraway</t>
  </si>
  <si>
    <t>Kathy Caraway ESOL</t>
  </si>
  <si>
    <t>Laurel Mountain</t>
  </si>
  <si>
    <t>Laurel Mountain ESOL</t>
  </si>
  <si>
    <t>Linda Herrington</t>
  </si>
  <si>
    <t>Bluebonnet NON-LEP DL</t>
  </si>
  <si>
    <t>Linda Herrington Non-LEP DL</t>
  </si>
  <si>
    <t>Linda Herrington ESOL</t>
  </si>
  <si>
    <t>Linda Herrington Bilingual</t>
  </si>
  <si>
    <t>Bluebonnet ESL</t>
  </si>
  <si>
    <t>Live Oak</t>
  </si>
  <si>
    <t>Live Oak ESOL</t>
  </si>
  <si>
    <t>Neysa Callison</t>
  </si>
  <si>
    <t>Neysa Callison Non-LEP DL</t>
  </si>
  <si>
    <t>Bluebonnet LEP DL BIL</t>
  </si>
  <si>
    <t>Neysa Callison ESOL</t>
  </si>
  <si>
    <t>Neysa Callison Bilingual</t>
  </si>
  <si>
    <t>Old Town</t>
  </si>
  <si>
    <t>Old Town Non-LEP DL</t>
  </si>
  <si>
    <t xml:space="preserve">Brushy Creek ES </t>
  </si>
  <si>
    <t>Old Town ESOL</t>
  </si>
  <si>
    <t>Old Town Bilingual</t>
  </si>
  <si>
    <t>Patsy Sommer</t>
  </si>
  <si>
    <t>Patsy Sommer ESOL</t>
  </si>
  <si>
    <t>Pond Springs</t>
  </si>
  <si>
    <t>Brushy Creek ESL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</si>
  <si>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</si>
  <si>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</si>
  <si>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</si>
  <si>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</si>
  <si>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</si>
  <si>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</si>
  <si>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</si>
  <si>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</si>
  <si>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 xml:space="preserve">Cactus Ranch ES </t>
  </si>
  <si>
    <t>Robertson Bilingual</t>
  </si>
  <si>
    <t>Spicewood</t>
  </si>
  <si>
    <t>Spicewood ESOL</t>
  </si>
  <si>
    <t>Cactus Ranch ESL</t>
  </si>
  <si>
    <t>Teravista</t>
  </si>
  <si>
    <t>Teravista ESOL</t>
  </si>
  <si>
    <t>Union Hill</t>
  </si>
  <si>
    <t>Union Hill Non-LEP DL</t>
  </si>
  <si>
    <t xml:space="preserve">Caldwell Heights ES </t>
  </si>
  <si>
    <t>Union Hill ESOL</t>
  </si>
  <si>
    <t>Union Hill Bilingual</t>
  </si>
  <si>
    <t>Wells Branch</t>
  </si>
  <si>
    <t>Wells Branch Non-LEP DL</t>
  </si>
  <si>
    <t>Wells Branch ESOL</t>
  </si>
  <si>
    <t>Caldwell Heights NON-LEP DL</t>
  </si>
  <si>
    <t>Wells Branch Bilingual</t>
  </si>
  <si>
    <t>Xenia Voigt</t>
  </si>
  <si>
    <t>Xenia Voigt Non-LEP DL</t>
  </si>
  <si>
    <t>Xenia Voigt ESOL</t>
  </si>
  <si>
    <t>Caldwell Heights ESL</t>
  </si>
  <si>
    <t>Xenia Voigt Bilingual</t>
  </si>
  <si>
    <t>Elem. DAEP</t>
  </si>
  <si>
    <t>Caldwell Heights LEP DL BIL</t>
  </si>
  <si>
    <t xml:space="preserve">Callison ES </t>
  </si>
  <si>
    <t>C. D. Fulkes</t>
  </si>
  <si>
    <t>C.D. Fulkes ESL</t>
  </si>
  <si>
    <t>Canyon Vista</t>
  </si>
  <si>
    <t>Callison NON-LEP DL</t>
  </si>
  <si>
    <t>Canyon Vista ESL</t>
  </si>
  <si>
    <t>Cedar Valley</t>
  </si>
  <si>
    <t>Cedar Valley ESL</t>
  </si>
  <si>
    <t>Chisholm Trail</t>
  </si>
  <si>
    <t>Callison ESL</t>
  </si>
  <si>
    <t>Chisholm Trail ESL</t>
  </si>
  <si>
    <t>Deerpark</t>
  </si>
  <si>
    <t>Deerpark ESL</t>
  </si>
  <si>
    <t>Hernandez</t>
  </si>
  <si>
    <t>Callison LEP DL BIL</t>
  </si>
  <si>
    <t>Hernandez ESL</t>
  </si>
  <si>
    <t>Hopewell</t>
  </si>
  <si>
    <t>Hopewell ESL</t>
  </si>
  <si>
    <t>James Walsh</t>
  </si>
  <si>
    <t xml:space="preserve">Canyon Creek ES </t>
  </si>
  <si>
    <t>James Walsh ESL</t>
  </si>
  <si>
    <t>Noel Grisham</t>
  </si>
  <si>
    <t>Noel Grisham ESL</t>
  </si>
  <si>
    <t xml:space="preserve">Pearson Ranch </t>
  </si>
  <si>
    <t>Pearson Ranch ESL</t>
  </si>
  <si>
    <t>Canyon Creek ESL</t>
  </si>
  <si>
    <t>Ridgeview</t>
  </si>
  <si>
    <t>Ridgeview ESL</t>
  </si>
  <si>
    <t xml:space="preserve">Caraway ES </t>
  </si>
  <si>
    <t>Cedar Ridge</t>
  </si>
  <si>
    <t>Cedar Ridge ESL</t>
  </si>
  <si>
    <t>McNeil</t>
  </si>
  <si>
    <t>McNeil ESL</t>
  </si>
  <si>
    <t>Round Rock</t>
  </si>
  <si>
    <t>Caraway ESL</t>
  </si>
  <si>
    <t>Round Rock ESL</t>
  </si>
  <si>
    <t>Stony Point</t>
  </si>
  <si>
    <t>Stony Point ESL</t>
  </si>
  <si>
    <t>Westwood</t>
  </si>
  <si>
    <t>Westwood ESL</t>
  </si>
  <si>
    <t>RROC</t>
  </si>
  <si>
    <t>RROC ESL</t>
  </si>
  <si>
    <t>JJAEP</t>
  </si>
  <si>
    <t>JJAEP ESL</t>
  </si>
  <si>
    <t>Wm. Lott</t>
  </si>
  <si>
    <t>Success</t>
  </si>
  <si>
    <t xml:space="preserve">Chandler Oaks ES </t>
  </si>
  <si>
    <t>Success ESL</t>
  </si>
  <si>
    <t>Early College High School</t>
  </si>
  <si>
    <t>ECHS ESL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</si>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</sst>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0" numFmtId="0" xfId="0" applyFont="1"/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4" fillId="2" fontId="2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4" fillId="2" fontId="2" numFmtId="0" xfId="0" applyAlignment="1" applyBorder="1" applyFont="1">
      <alignment horizontal="right"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4" fillId="2" fontId="2" numFmtId="0" xfId="0" applyAlignment="1" applyBorder="1" applyFont="1">
      <alignment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7" fillId="4" fontId="4" numFmtId="14" xfId="0" applyAlignment="1" applyBorder="1" applyFill="1" applyFont="1" applyNumberFormat="1">
      <alignment shrinkToFit="0" vertical="bottom" wrapText="0"/>
    </xf>
    <xf borderId="4" fillId="5" fontId="3" numFmtId="0" xfId="0" applyAlignment="1" applyBorder="1" applyFill="1" applyFont="1">
      <alignment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8" fillId="5" fontId="0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4" fillId="2" fontId="2" numFmtId="0" xfId="0" applyAlignment="1" applyBorder="1" applyFont="1">
      <alignment horizontal="center" shrinkToFit="0" vertical="bottom" wrapText="1"/>
    </xf>
    <xf borderId="10" fillId="0" fontId="6" numFmtId="0" xfId="0" applyBorder="1" applyFont="1"/>
    <xf borderId="6" fillId="6" fontId="5" numFmtId="2" xfId="0" applyAlignment="1" applyBorder="1" applyFont="1" applyNumberFormat="1">
      <alignment horizontal="center" shrinkToFit="0" vertical="top" wrapText="0"/>
    </xf>
    <xf borderId="11" fillId="6" fontId="5" numFmtId="2" xfId="0" applyAlignment="1" applyBorder="1" applyFont="1" applyNumberFormat="1">
      <alignment horizontal="center" shrinkToFit="0" vertical="top" wrapText="0"/>
    </xf>
    <xf borderId="4" fillId="0" fontId="2" numFmtId="0" xfId="0" applyAlignment="1" applyBorder="1" applyFont="1">
      <alignment shrinkToFit="0" vertical="bottom" wrapText="0"/>
    </xf>
    <xf borderId="12" fillId="3" fontId="7" numFmtId="0" xfId="0" applyAlignment="1" applyBorder="1" applyFont="1">
      <alignment horizontal="right" shrinkToFit="0" vertical="top" wrapText="0"/>
    </xf>
    <xf borderId="13" fillId="3" fontId="7" numFmtId="0" xfId="0" applyAlignment="1" applyBorder="1" applyFont="1">
      <alignment horizontal="left" shrinkToFit="0" vertical="top" wrapText="0"/>
    </xf>
    <xf borderId="12" fillId="4" fontId="7" numFmtId="0" xfId="0" applyAlignment="1" applyBorder="1" applyFont="1">
      <alignment horizontal="right" shrinkToFit="0" vertical="top" wrapText="0"/>
    </xf>
    <xf borderId="4" fillId="2" fontId="2" numFmtId="17" xfId="0" applyAlignment="1" applyBorder="1" applyFont="1" applyNumberFormat="1">
      <alignment shrinkToFit="0" vertical="bottom" wrapText="0"/>
    </xf>
    <xf borderId="13" fillId="4" fontId="7" numFmtId="164" xfId="0" applyAlignment="1" applyBorder="1" applyFont="1" applyNumberFormat="1">
      <alignment shrinkToFit="0" vertical="top" wrapText="0"/>
    </xf>
    <xf borderId="4" fillId="0" fontId="3" numFmtId="1" xfId="0" applyAlignment="1" applyBorder="1" applyFont="1" applyNumberFormat="1">
      <alignment horizontal="right" shrinkToFit="0" vertical="bottom" wrapText="0"/>
    </xf>
    <xf borderId="4" fillId="0" fontId="8" numFmtId="0" xfId="0" applyAlignment="1" applyBorder="1" applyFon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6" fillId="7" fontId="0" numFmtId="2" xfId="0" applyAlignment="1" applyBorder="1" applyFont="1" applyNumberFormat="1">
      <alignment shrinkToFit="0" vertical="bottom" wrapText="0"/>
    </xf>
    <xf borderId="4" fillId="0" fontId="2" numFmtId="1" xfId="0" applyAlignment="1" applyBorder="1" applyFont="1" applyNumberForma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7" fillId="0" fontId="7" numFmtId="165" xfId="0" applyAlignment="1" applyBorder="1" applyFont="1" applyNumberFormat="1">
      <alignment shrinkToFit="0" vertical="top" wrapText="0"/>
    </xf>
    <xf borderId="4" fillId="0" fontId="3" numFmtId="1" xfId="0" applyAlignment="1" applyBorder="1" applyFont="1" applyNumberFormat="1">
      <alignment shrinkToFit="0" vertical="bottom" wrapText="0"/>
    </xf>
    <xf borderId="7" fillId="0" fontId="7" numFmtId="3" xfId="0" applyAlignment="1" applyBorder="1" applyFont="1" applyNumberFormat="1">
      <alignment shrinkToFit="0" vertical="top" wrapText="0"/>
    </xf>
    <xf borderId="4" fillId="0" fontId="3" numFmtId="165" xfId="0" applyAlignment="1" applyBorder="1" applyFont="1" applyNumberFormat="1">
      <alignment horizontal="right" shrinkToFit="0" vertical="bottom" wrapText="0"/>
    </xf>
    <xf borderId="4" fillId="8" fontId="3" numFmtId="0" xfId="0" applyAlignment="1" applyBorder="1" applyFill="1" applyFont="1">
      <alignment shrinkToFit="0" vertical="bottom" wrapText="0"/>
    </xf>
    <xf borderId="4" fillId="8" fontId="3" numFmtId="0" xfId="0" applyAlignment="1" applyBorder="1" applyFont="1">
      <alignment horizontal="right" shrinkToFit="0" vertical="bottom" wrapText="0"/>
    </xf>
    <xf borderId="6" fillId="0" fontId="7" numFmtId="1" xfId="0" applyAlignment="1" applyBorder="1" applyFont="1" applyNumberFormat="1">
      <alignment horizontal="right" shrinkToFit="0" vertical="center" wrapText="0"/>
    </xf>
    <xf borderId="7" fillId="3" fontId="7" numFmtId="165" xfId="0" applyAlignment="1" applyBorder="1" applyFont="1" applyNumberFormat="1">
      <alignment shrinkToFit="0" vertical="top" wrapText="0"/>
    </xf>
    <xf borderId="7" fillId="3" fontId="0" numFmtId="0" xfId="0" applyAlignment="1" applyBorder="1" applyFont="1">
      <alignment shrinkToFit="0" vertical="bottom" wrapText="0"/>
    </xf>
    <xf borderId="7" fillId="4" fontId="7" numFmtId="165" xfId="0" applyAlignment="1" applyBorder="1" applyFont="1" applyNumberFormat="1">
      <alignment shrinkToFit="0" vertical="top" wrapText="0"/>
    </xf>
    <xf borderId="4" fillId="8" fontId="2" numFmtId="0" xfId="0" applyAlignment="1" applyBorder="1" applyFon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4" fillId="8" fontId="3" numFmtId="1" xfId="0" applyAlignment="1" applyBorder="1" applyFont="1" applyNumberFormat="1">
      <alignment horizontal="right" shrinkToFit="0" vertical="bottom" wrapText="0"/>
    </xf>
    <xf borderId="4" fillId="2" fontId="2" numFmtId="166" xfId="0" applyAlignment="1" applyBorder="1" applyFont="1" applyNumberFormat="1">
      <alignment horizontal="right" shrinkToFit="0" vertical="bottom" wrapText="0"/>
    </xf>
    <xf borderId="4" fillId="8" fontId="2" numFmtId="1" xfId="0" applyAlignment="1" applyBorder="1" applyFont="1" applyNumberFormat="1">
      <alignment shrinkToFit="0" vertical="bottom" wrapText="0"/>
    </xf>
    <xf borderId="4" fillId="2" fontId="2" numFmtId="166" xfId="0" applyAlignment="1" applyBorder="1" applyFont="1" applyNumberFormat="1">
      <alignment shrinkToFit="0" vertical="bottom" wrapText="0"/>
    </xf>
    <xf borderId="4" fillId="8" fontId="3" numFmtId="1" xfId="0" applyAlignment="1" applyBorder="1" applyFont="1" applyNumberFormat="1">
      <alignment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4" fillId="9" fontId="3" numFmtId="0" xfId="0" applyAlignment="1" applyBorder="1" applyFill="1" applyFont="1">
      <alignment horizontal="right" shrinkToFit="0" vertical="bottom" wrapText="0"/>
    </xf>
    <xf borderId="4" fillId="8" fontId="2" numFmtId="0" xfId="0" applyAlignment="1" applyBorder="1" applyFont="1">
      <alignment horizontal="right" shrinkToFit="0" vertical="bottom" wrapText="0"/>
    </xf>
    <xf borderId="4" fillId="10" fontId="10" numFmtId="0" xfId="0" applyAlignment="1" applyBorder="1" applyFill="1" applyFont="1">
      <alignment horizontal="right" shrinkToFit="0" vertical="bottom" wrapText="0"/>
    </xf>
    <xf borderId="15" fillId="2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4" fillId="0" fontId="2" numFmtId="166" xfId="0" applyAlignment="1" applyBorder="1" applyFont="1" applyNumberFormat="1">
      <alignment horizontal="right" shrinkToFit="0" vertical="bottom" wrapText="0"/>
    </xf>
    <xf borderId="4" fillId="0" fontId="2" numFmtId="166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7" fillId="8" fontId="11" numFmtId="167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top" wrapText="0"/>
    </xf>
    <xf borderId="6" fillId="5" fontId="5" numFmtId="1" xfId="0" applyAlignment="1" applyBorder="1" applyFont="1" applyNumberFormat="1">
      <alignment horizontal="right" shrinkToFit="0" vertical="center" wrapText="0"/>
    </xf>
    <xf borderId="6" fillId="7" fontId="5" numFmtId="3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vertical="bottom" wrapText="0"/>
    </xf>
    <xf borderId="6" fillId="5" fontId="9" numFmtId="1" xfId="0" applyAlignment="1" applyBorder="1" applyFont="1" applyNumberFormat="1">
      <alignment shrinkToFit="0" vertical="bottom" wrapText="0"/>
    </xf>
    <xf borderId="7" fillId="8" fontId="13" numFmtId="0" xfId="0" applyAlignment="1" applyBorder="1" applyFont="1">
      <alignment shrinkToFit="0" vertical="bottom" wrapText="0"/>
    </xf>
    <xf borderId="7" fillId="8" fontId="5" numFmtId="1" xfId="0" applyAlignment="1" applyBorder="1" applyFont="1" applyNumberFormat="1">
      <alignment shrinkToFit="0" vertical="top" wrapText="0"/>
    </xf>
    <xf borderId="6" fillId="5" fontId="14" numFmtId="1" xfId="0" applyAlignment="1" applyBorder="1" applyFont="1" applyNumberFormat="1">
      <alignment horizontal="right" shrinkToFit="0" vertical="center" wrapText="0"/>
    </xf>
    <xf borderId="6" fillId="5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8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7" fillId="5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4" fillId="5" fontId="3" numFmtId="1" xfId="0" applyAlignment="1" applyBorder="1" applyFont="1" applyNumberFormat="1">
      <alignment horizontal="right" shrinkToFit="0" vertical="bottom" wrapText="0"/>
    </xf>
    <xf borderId="4" fillId="5" fontId="3" numFmtId="1" xfId="0" applyAlignment="1" applyBorder="1" applyFont="1" applyNumberFormat="1">
      <alignment shrinkToFit="0" vertical="bottom" wrapText="0"/>
    </xf>
    <xf borderId="4" fillId="5" fontId="2" numFmtId="1" xfId="0" applyAlignment="1" applyBorder="1" applyFont="1" applyNumberFormat="1">
      <alignment shrinkToFit="0" vertical="bottom" wrapText="0"/>
    </xf>
    <xf borderId="8" fillId="5" fontId="0" numFmtId="1" xfId="0" applyAlignment="1" applyBorder="1" applyFont="1" applyNumberFormat="1">
      <alignment shrinkToFit="0" vertical="bottom" wrapText="0"/>
    </xf>
    <xf borderId="8" fillId="5" fontId="0" numFmtId="1" xfId="0" applyAlignment="1" applyBorder="1" applyFont="1" applyNumberFormat="1">
      <alignment horizontal="right" shrinkToFit="0" vertical="bottom" wrapText="0"/>
    </xf>
    <xf borderId="8" fillId="8" fontId="0" numFmtId="1" xfId="0" applyAlignment="1" applyBorder="1" applyFont="1" applyNumberFormat="1">
      <alignment horizontal="right" shrinkToFit="0" vertical="bottom" wrapText="0"/>
    </xf>
    <xf borderId="8" fillId="8" fontId="0" numFmtId="1" xfId="0" applyAlignment="1" applyBorder="1" applyFont="1" applyNumberFormat="1">
      <alignment shrinkToFit="0" vertical="bottom" wrapText="0"/>
    </xf>
    <xf borderId="8" fillId="8" fontId="0" numFmtId="0" xfId="0" applyAlignment="1" applyBorder="1" applyFont="1">
      <alignment shrinkToFit="0" vertical="bottom" wrapText="0"/>
    </xf>
    <xf borderId="4" fillId="2" fontId="2" numFmtId="1" xfId="0" applyAlignment="1" applyBorder="1" applyFont="1" applyNumberFormat="1">
      <alignment horizontal="right" shrinkToFit="0" vertical="bottom" wrapText="0"/>
    </xf>
    <xf borderId="4" fillId="12" fontId="2" numFmtId="1" xfId="0" applyAlignment="1" applyBorder="1" applyFill="1" applyFont="1" applyNumberFormat="1">
      <alignment shrinkToFit="0" vertical="bottom" wrapText="0"/>
    </xf>
    <xf borderId="4" fillId="2" fontId="2" numFmtId="1" xfId="0" applyAlignment="1" applyBorder="1" applyFont="1" applyNumberFormat="1">
      <alignment shrinkToFit="0" vertical="bottom" wrapText="0"/>
    </xf>
    <xf borderId="4" fillId="0" fontId="2" numFmtId="1" xfId="0" applyAlignment="1" applyBorder="1" applyFont="1" applyNumberFormat="1">
      <alignment horizontal="right"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15" fillId="5" fontId="2" numFmtId="1" xfId="0" applyAlignment="1" applyBorder="1" applyFont="1" applyNumberFormat="1">
      <alignment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4" fillId="8" fontId="0" numFmtId="0" xfId="0" applyAlignment="1" applyBorder="1" applyFont="1">
      <alignment shrinkToFit="0" vertical="bottom" wrapText="0"/>
    </xf>
    <xf borderId="15" fillId="0" fontId="2" numFmtId="1" xfId="0" applyAlignment="1" applyBorder="1" applyFont="1" applyNumberFormat="1">
      <alignment shrinkToFit="0" vertical="bottom" wrapText="0"/>
    </xf>
    <xf borderId="4" fillId="8" fontId="2" numFmtId="1" xfId="0" applyAlignment="1" applyBorder="1" applyFont="1" applyNumberFormat="1">
      <alignment horizontal="right" shrinkToFit="0" vertical="bottom" wrapText="0"/>
    </xf>
    <xf borderId="21" fillId="8" fontId="2" numFmtId="1" xfId="0" applyAlignment="1" applyBorder="1" applyFont="1" applyNumberFormat="1">
      <alignment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3" fillId="8" fontId="2" numFmtId="1" xfId="0" applyAlignment="1" applyBorder="1" applyFont="1" applyNumberFormat="1">
      <alignment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4" fillId="8" fontId="10" numFmtId="1" xfId="0" applyAlignment="1" applyBorder="1" applyFont="1" applyNumberFormat="1">
      <alignment horizontal="right" shrinkToFit="0" vertical="bottom" wrapText="0"/>
    </xf>
    <xf borderId="24" fillId="0" fontId="2" numFmtId="1" xfId="0" applyAlignment="1" applyBorder="1" applyFont="1" applyNumberFormat="1">
      <alignment shrinkToFit="0" vertical="bottom" wrapText="0"/>
    </xf>
    <xf borderId="21" fillId="5" fontId="2" numFmtId="1" xfId="0" applyAlignment="1" applyBorder="1" applyFont="1" applyNumberFormat="1">
      <alignment shrinkToFit="0" vertical="bottom" wrapText="0"/>
    </xf>
    <xf borderId="25" fillId="0" fontId="2" numFmtId="1" xfId="0" applyAlignment="1" applyBorder="1" applyFont="1" applyNumberFormat="1">
      <alignment shrinkToFit="0" vertical="bottom" wrapText="0"/>
    </xf>
    <xf borderId="21" fillId="8" fontId="3" numFmtId="1" xfId="0" applyAlignment="1" applyBorder="1" applyFont="1" applyNumberFormat="1">
      <alignment shrinkToFit="0" vertical="bottom" wrapText="0"/>
    </xf>
    <xf borderId="26" fillId="5" fontId="2" numFmtId="1" xfId="0" applyAlignment="1" applyBorder="1" applyFont="1" applyNumberFormat="1">
      <alignment shrinkToFit="0" vertical="bottom" wrapText="0"/>
    </xf>
    <xf borderId="22" fillId="5" fontId="2" numFmtId="1" xfId="0" applyAlignment="1" applyBorder="1" applyFont="1" applyNumberFormat="1">
      <alignment shrinkToFit="0" vertical="bottom" wrapText="0"/>
    </xf>
    <xf borderId="15" fillId="8" fontId="3" numFmtId="0" xfId="0" applyAlignment="1" applyBorder="1" applyFont="1">
      <alignment shrinkToFit="0" vertical="bottom" wrapText="0"/>
    </xf>
    <xf borderId="15" fillId="5" fontId="3" numFmtId="0" xfId="0" applyAlignment="1" applyBorder="1" applyFont="1">
      <alignment shrinkToFit="0" vertical="bottom" wrapText="0"/>
    </xf>
    <xf borderId="4" fillId="5" fontId="0" numFmtId="0" xfId="0" applyAlignment="1" applyBorder="1" applyFont="1">
      <alignment shrinkToFit="0" vertical="bottom" wrapText="0"/>
    </xf>
    <xf borderId="23" fillId="2" fontId="2" numFmtId="1" xfId="0" applyAlignment="1" applyBorder="1" applyFont="1" applyNumberFormat="1">
      <alignment shrinkToFit="0" vertical="bottom" wrapText="0"/>
    </xf>
    <xf borderId="23" fillId="12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925591238"/>
        <c:axId val="1989247358"/>
      </c:barChart>
      <c:catAx>
        <c:axId val="19255912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89247358"/>
      </c:catAx>
      <c:valAx>
        <c:axId val="198924735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2559123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74365947"/>
        <c:axId val="378505915"/>
      </c:barChart>
      <c:catAx>
        <c:axId val="1743659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78505915"/>
      </c:catAx>
      <c:valAx>
        <c:axId val="37850591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36594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98304375"/>
        <c:axId val="1610410108"/>
      </c:barChart>
      <c:catAx>
        <c:axId val="19830437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10410108"/>
      </c:catAx>
      <c:valAx>
        <c:axId val="161041010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30437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2" t="s">
        <v>1</v>
      </c>
      <c r="N1" s="4"/>
      <c r="O1" s="4"/>
      <c r="P1" s="4"/>
      <c r="Q1" s="3"/>
      <c r="R1" s="3"/>
      <c r="S1" s="13"/>
      <c r="T1" s="14"/>
      <c r="U1" s="13"/>
      <c r="V1" s="13"/>
      <c r="AA1" s="23"/>
      <c r="AB1" s="23"/>
      <c r="AC1" s="23"/>
      <c r="AD1" s="23"/>
      <c r="AE1" s="23"/>
      <c r="AF1" s="23"/>
    </row>
    <row r="2" ht="15.75" customHeight="1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13"/>
      <c r="T2" s="13"/>
      <c r="U2" s="13"/>
      <c r="V2" s="13"/>
      <c r="AA2" s="23"/>
      <c r="AB2" s="23"/>
      <c r="AC2" s="23"/>
      <c r="AD2" s="23"/>
      <c r="AE2" s="23"/>
      <c r="AF2" s="23"/>
    </row>
    <row r="3" ht="36.0" customHeight="1">
      <c r="A3" s="12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7" t="s">
        <v>10</v>
      </c>
      <c r="S3" s="25" t="s">
        <v>11</v>
      </c>
      <c r="T3" s="17" t="s">
        <v>12</v>
      </c>
      <c r="U3" s="33">
        <v>42583.0</v>
      </c>
      <c r="V3" s="33">
        <v>42856.0</v>
      </c>
      <c r="AA3" s="23"/>
      <c r="AB3" s="23"/>
      <c r="AC3" s="23"/>
      <c r="AD3" s="23"/>
      <c r="AE3" s="23"/>
      <c r="AF3" s="23"/>
    </row>
    <row r="4" ht="15.75" customHeight="1">
      <c r="A4" s="21" t="s">
        <v>30</v>
      </c>
      <c r="B4" s="35">
        <f>'MIS report'!C4</f>
        <v>0</v>
      </c>
      <c r="C4" s="35">
        <f>'MIS report'!D4</f>
        <v>22</v>
      </c>
      <c r="D4" s="35">
        <f>'MIS report'!E4</f>
        <v>41</v>
      </c>
      <c r="E4" s="35">
        <f>'MIS report'!F4</f>
        <v>61</v>
      </c>
      <c r="F4" s="35">
        <f>'MIS report'!G4</f>
        <v>56</v>
      </c>
      <c r="G4" s="35">
        <f>'MIS report'!H4</f>
        <v>56</v>
      </c>
      <c r="H4" s="35">
        <f>'MIS report'!I4</f>
        <v>64</v>
      </c>
      <c r="I4" s="35">
        <f>'MIS report'!J4</f>
        <v>49</v>
      </c>
      <c r="J4" s="22"/>
      <c r="K4" s="22"/>
      <c r="L4" s="22"/>
      <c r="M4" s="22"/>
      <c r="N4" s="22"/>
      <c r="O4" s="22"/>
      <c r="P4" s="22"/>
      <c r="Q4" s="39">
        <f t="shared" ref="Q4:Q114" si="1">SUM(B4:P4)</f>
        <v>349</v>
      </c>
      <c r="R4" s="39">
        <f>Q4+Q5+Q6+Q7</f>
        <v>538</v>
      </c>
      <c r="S4" s="40">
        <v>533.0</v>
      </c>
      <c r="T4" s="42">
        <f>R4-S4</f>
        <v>5</v>
      </c>
      <c r="U4" s="29">
        <v>500.0</v>
      </c>
      <c r="V4" s="29">
        <v>324.0</v>
      </c>
      <c r="AA4" s="23"/>
      <c r="AB4" s="23"/>
      <c r="AC4" s="23"/>
      <c r="AD4" s="23"/>
      <c r="AE4" s="23"/>
      <c r="AF4" s="23"/>
    </row>
    <row r="5" ht="15.75" customHeight="1">
      <c r="A5" s="40" t="s">
        <v>34</v>
      </c>
      <c r="B5" s="44">
        <f>'MIS report'!C5</f>
        <v>0</v>
      </c>
      <c r="C5" s="44">
        <f>'MIS report'!D5</f>
        <v>0</v>
      </c>
      <c r="D5" s="44">
        <f>'MIS report'!E5</f>
        <v>8</v>
      </c>
      <c r="E5" s="44">
        <f>'MIS report'!F5</f>
        <v>7</v>
      </c>
      <c r="F5" s="44">
        <f>'MIS report'!G5</f>
        <v>5</v>
      </c>
      <c r="G5" s="44">
        <f>'MIS report'!H5</f>
        <v>5</v>
      </c>
      <c r="H5" s="44">
        <f>'MIS report'!I5</f>
        <v>1</v>
      </c>
      <c r="I5" s="44">
        <f>'MIS report'!J5</f>
        <v>6</v>
      </c>
      <c r="J5" s="22"/>
      <c r="K5" s="22"/>
      <c r="L5" s="22"/>
      <c r="M5" s="22"/>
      <c r="N5" s="22"/>
      <c r="O5" s="22"/>
      <c r="P5" s="22"/>
      <c r="Q5" s="39">
        <f t="shared" si="1"/>
        <v>32</v>
      </c>
      <c r="R5" s="29"/>
      <c r="S5" s="40"/>
      <c r="T5" s="40"/>
      <c r="U5" s="29"/>
      <c r="V5" s="29">
        <v>30.0</v>
      </c>
      <c r="AA5" s="23"/>
      <c r="AB5" s="23"/>
      <c r="AC5" s="23"/>
      <c r="AD5" s="23"/>
      <c r="AE5" s="23"/>
      <c r="AF5" s="23"/>
    </row>
    <row r="6" ht="15.75" customHeight="1">
      <c r="A6" s="40" t="s">
        <v>35</v>
      </c>
      <c r="B6" s="44">
        <f>'MIS report'!C6</f>
        <v>0</v>
      </c>
      <c r="C6" s="44">
        <f>'MIS report'!D6</f>
        <v>13</v>
      </c>
      <c r="D6" s="44">
        <f>'MIS report'!E6</f>
        <v>11</v>
      </c>
      <c r="E6" s="44">
        <f>'MIS report'!F6</f>
        <v>3</v>
      </c>
      <c r="F6" s="44">
        <f>'MIS report'!G6</f>
        <v>9</v>
      </c>
      <c r="G6" s="44">
        <f>'MIS report'!H6</f>
        <v>9</v>
      </c>
      <c r="H6" s="44">
        <f>'MIS report'!I6</f>
        <v>9</v>
      </c>
      <c r="I6" s="44">
        <f>'MIS report'!J6</f>
        <v>5</v>
      </c>
      <c r="J6" s="22"/>
      <c r="K6" s="22"/>
      <c r="L6" s="22"/>
      <c r="M6" s="22"/>
      <c r="N6" s="22"/>
      <c r="O6" s="22"/>
      <c r="P6" s="22"/>
      <c r="Q6" s="39">
        <f t="shared" si="1"/>
        <v>59</v>
      </c>
      <c r="R6" s="29"/>
      <c r="S6" s="40"/>
      <c r="T6" s="40"/>
      <c r="U6" s="29"/>
      <c r="V6" s="29">
        <v>67.0</v>
      </c>
      <c r="AA6" s="23"/>
      <c r="AB6" s="23"/>
      <c r="AC6" s="23"/>
      <c r="AD6" s="23"/>
      <c r="AE6" s="23"/>
      <c r="AF6" s="23"/>
    </row>
    <row r="7" ht="15.75" customHeight="1">
      <c r="A7" s="40" t="s">
        <v>41</v>
      </c>
      <c r="B7" s="44">
        <f>'MIS report'!C7</f>
        <v>0</v>
      </c>
      <c r="C7" s="44">
        <f>'MIS report'!D7</f>
        <v>17</v>
      </c>
      <c r="D7" s="44">
        <f>'MIS report'!E7</f>
        <v>18</v>
      </c>
      <c r="E7" s="44">
        <f>'MIS report'!F7</f>
        <v>11</v>
      </c>
      <c r="F7" s="44">
        <f>'MIS report'!G7</f>
        <v>13</v>
      </c>
      <c r="G7" s="44">
        <f>'MIS report'!H7</f>
        <v>14</v>
      </c>
      <c r="H7" s="44">
        <f>'MIS report'!I7</f>
        <v>11</v>
      </c>
      <c r="I7" s="44">
        <f>'MIS report'!J7</f>
        <v>14</v>
      </c>
      <c r="J7" s="22"/>
      <c r="K7" s="22"/>
      <c r="L7" s="22"/>
      <c r="M7" s="22"/>
      <c r="N7" s="22"/>
      <c r="O7" s="22"/>
      <c r="P7" s="22"/>
      <c r="Q7" s="39">
        <f t="shared" si="1"/>
        <v>98</v>
      </c>
      <c r="R7" s="29"/>
      <c r="S7" s="40"/>
      <c r="T7" s="40"/>
      <c r="U7" s="29"/>
      <c r="V7" s="29">
        <v>93.0</v>
      </c>
      <c r="AA7" s="23"/>
      <c r="AB7" s="23"/>
      <c r="AC7" s="23"/>
      <c r="AD7" s="23"/>
      <c r="AE7" s="23"/>
      <c r="AF7" s="23"/>
    </row>
    <row r="8" ht="15.75" customHeight="1">
      <c r="A8" s="45" t="s">
        <v>52</v>
      </c>
      <c r="B8" s="54">
        <f>'MIS report'!C26</f>
        <v>0</v>
      </c>
      <c r="C8" s="54">
        <f>'MIS report'!D26</f>
        <v>34</v>
      </c>
      <c r="D8" s="54">
        <f>'MIS report'!E26</f>
        <v>40</v>
      </c>
      <c r="E8" s="54">
        <f>'MIS report'!F26</f>
        <v>36</v>
      </c>
      <c r="F8" s="54">
        <f>'MIS report'!G26</f>
        <v>49</v>
      </c>
      <c r="G8" s="54">
        <f>'MIS report'!H26</f>
        <v>31</v>
      </c>
      <c r="H8" s="54">
        <f>'MIS report'!I26</f>
        <v>35</v>
      </c>
      <c r="I8" s="54">
        <f>'MIS report'!J26</f>
        <v>44</v>
      </c>
      <c r="J8" s="54"/>
      <c r="K8" s="54"/>
      <c r="L8" s="54"/>
      <c r="M8" s="54"/>
      <c r="N8" s="54"/>
      <c r="O8" s="54"/>
      <c r="P8" s="54"/>
      <c r="Q8" s="56">
        <f t="shared" si="1"/>
        <v>269</v>
      </c>
      <c r="R8" s="56">
        <f>Q8+Q9+Q10+Q11</f>
        <v>468</v>
      </c>
      <c r="S8" s="58">
        <v>475.0</v>
      </c>
      <c r="T8" s="58">
        <f>R8-S8</f>
        <v>-7</v>
      </c>
      <c r="U8" s="56">
        <v>449.0</v>
      </c>
      <c r="V8" s="56">
        <v>227.0</v>
      </c>
      <c r="W8" s="60"/>
      <c r="X8" s="60"/>
      <c r="AA8" s="23"/>
      <c r="AB8" s="23"/>
      <c r="AC8" s="23"/>
      <c r="AD8" s="23"/>
      <c r="AE8" s="23"/>
      <c r="AF8" s="23"/>
    </row>
    <row r="9" ht="15.75" customHeight="1">
      <c r="A9" s="45" t="s">
        <v>69</v>
      </c>
      <c r="B9" s="54">
        <f>'MIS report'!C27</f>
        <v>0</v>
      </c>
      <c r="C9" s="54">
        <f>'MIS report'!D27</f>
        <v>0</v>
      </c>
      <c r="D9" s="54">
        <f>'MIS report'!E27</f>
        <v>2</v>
      </c>
      <c r="E9" s="54">
        <f>'MIS report'!F27</f>
        <v>3</v>
      </c>
      <c r="F9" s="54">
        <f>'MIS report'!G27</f>
        <v>0</v>
      </c>
      <c r="G9" s="54">
        <f>'MIS report'!H27</f>
        <v>0</v>
      </c>
      <c r="H9" s="54">
        <f>'MIS report'!I27</f>
        <v>0</v>
      </c>
      <c r="I9" s="54">
        <f>'MIS report'!J27</f>
        <v>0</v>
      </c>
      <c r="J9" s="54"/>
      <c r="K9" s="54"/>
      <c r="L9" s="54"/>
      <c r="M9" s="54"/>
      <c r="N9" s="54"/>
      <c r="O9" s="54"/>
      <c r="P9" s="54"/>
      <c r="Q9" s="56">
        <f t="shared" si="1"/>
        <v>5</v>
      </c>
      <c r="R9" s="56"/>
      <c r="S9" s="58"/>
      <c r="T9" s="58"/>
      <c r="U9" s="56"/>
      <c r="V9" s="56">
        <v>5.0</v>
      </c>
      <c r="W9" s="60"/>
      <c r="X9" s="60"/>
      <c r="AA9" s="23"/>
      <c r="AB9" s="23"/>
      <c r="AC9" s="23"/>
      <c r="AD9" s="23"/>
      <c r="AE9" s="23"/>
      <c r="AF9" s="23"/>
    </row>
    <row r="10" ht="15.75" customHeight="1">
      <c r="A10" s="45" t="s">
        <v>80</v>
      </c>
      <c r="B10" s="54">
        <f>'MIS report'!C28</f>
        <v>0</v>
      </c>
      <c r="C10" s="54">
        <f>'MIS report'!D28</f>
        <v>4</v>
      </c>
      <c r="D10" s="54">
        <f>'MIS report'!E28</f>
        <v>1</v>
      </c>
      <c r="E10" s="54">
        <f>'MIS report'!F28</f>
        <v>0</v>
      </c>
      <c r="F10" s="54">
        <f>'MIS report'!G28</f>
        <v>5</v>
      </c>
      <c r="G10" s="54">
        <f>'MIS report'!H28</f>
        <v>1</v>
      </c>
      <c r="H10" s="54">
        <f>'MIS report'!I28</f>
        <v>4</v>
      </c>
      <c r="I10" s="54">
        <f>'MIS report'!J28</f>
        <v>4</v>
      </c>
      <c r="J10" s="54"/>
      <c r="K10" s="54"/>
      <c r="L10" s="54"/>
      <c r="M10" s="54"/>
      <c r="N10" s="54"/>
      <c r="O10" s="54"/>
      <c r="P10" s="54"/>
      <c r="Q10" s="56">
        <f t="shared" si="1"/>
        <v>19</v>
      </c>
      <c r="R10" s="56"/>
      <c r="S10" s="58"/>
      <c r="T10" s="58"/>
      <c r="U10" s="56"/>
      <c r="V10" s="56">
        <v>16.0</v>
      </c>
      <c r="W10" s="60"/>
      <c r="X10" s="60"/>
      <c r="AA10" s="23"/>
      <c r="AB10" s="23"/>
      <c r="AC10" s="23"/>
      <c r="AD10" s="23"/>
      <c r="AE10" s="23"/>
      <c r="AF10" s="23"/>
    </row>
    <row r="11" ht="15.75" customHeight="1">
      <c r="A11" s="45" t="s">
        <v>89</v>
      </c>
      <c r="B11" s="54">
        <f>'MIS report'!C29</f>
        <v>0</v>
      </c>
      <c r="C11" s="54">
        <f>'MIS report'!D29</f>
        <v>24</v>
      </c>
      <c r="D11" s="54">
        <f>'MIS report'!E29</f>
        <v>27</v>
      </c>
      <c r="E11" s="54">
        <f>'MIS report'!F29</f>
        <v>29</v>
      </c>
      <c r="F11" s="54">
        <f>'MIS report'!G29</f>
        <v>20</v>
      </c>
      <c r="G11" s="54">
        <f>'MIS report'!H29</f>
        <v>21</v>
      </c>
      <c r="H11" s="54">
        <f>'MIS report'!I29</f>
        <v>30</v>
      </c>
      <c r="I11" s="54">
        <f>'MIS report'!J29</f>
        <v>24</v>
      </c>
      <c r="J11" s="54"/>
      <c r="K11" s="54"/>
      <c r="L11" s="54"/>
      <c r="M11" s="54"/>
      <c r="N11" s="54"/>
      <c r="O11" s="54"/>
      <c r="P11" s="54"/>
      <c r="Q11" s="56">
        <f t="shared" si="1"/>
        <v>175</v>
      </c>
      <c r="R11" s="56"/>
      <c r="S11" s="58"/>
      <c r="T11" s="58"/>
      <c r="U11" s="56"/>
      <c r="V11" s="56">
        <v>200.0</v>
      </c>
      <c r="W11" s="60"/>
      <c r="X11" s="60"/>
      <c r="AA11" s="23"/>
      <c r="AB11" s="23"/>
      <c r="AC11" s="23"/>
      <c r="AD11" s="23"/>
      <c r="AE11" s="23"/>
      <c r="AF11" s="23"/>
    </row>
    <row r="12" ht="15.75" customHeight="1">
      <c r="A12" s="40" t="s">
        <v>96</v>
      </c>
      <c r="B12" s="35">
        <f>'MIS report'!C8</f>
        <v>12</v>
      </c>
      <c r="C12" s="35">
        <f>'MIS report'!D8</f>
        <v>0</v>
      </c>
      <c r="D12" s="35">
        <f>'MIS report'!E8</f>
        <v>119</v>
      </c>
      <c r="E12" s="35">
        <f>'MIS report'!F8</f>
        <v>109</v>
      </c>
      <c r="F12" s="35">
        <f>'MIS report'!G8</f>
        <v>119</v>
      </c>
      <c r="G12" s="35">
        <f>'MIS report'!H8</f>
        <v>150</v>
      </c>
      <c r="H12" s="35">
        <f>'MIS report'!I8</f>
        <v>127</v>
      </c>
      <c r="I12" s="35">
        <f>'MIS report'!J8</f>
        <v>137</v>
      </c>
      <c r="J12" s="35"/>
      <c r="K12" s="35"/>
      <c r="L12" s="35"/>
      <c r="M12" s="35"/>
      <c r="N12" s="35"/>
      <c r="O12" s="35"/>
      <c r="P12" s="35"/>
      <c r="Q12" s="39">
        <f t="shared" si="1"/>
        <v>773</v>
      </c>
      <c r="R12" s="39">
        <f>Q12+Q13</f>
        <v>807</v>
      </c>
      <c r="S12" s="42">
        <v>742.0</v>
      </c>
      <c r="T12" s="42">
        <f>R12-S12</f>
        <v>65</v>
      </c>
      <c r="U12" s="39">
        <v>748.0</v>
      </c>
      <c r="V12" s="39">
        <v>757.0</v>
      </c>
      <c r="W12" s="60"/>
      <c r="X12" s="60"/>
      <c r="AA12" s="23"/>
      <c r="AB12" s="23"/>
      <c r="AC12" s="23"/>
      <c r="AD12" s="23"/>
      <c r="AE12" s="23"/>
      <c r="AF12" s="23"/>
    </row>
    <row r="13" ht="17.25" customHeight="1">
      <c r="A13" s="40" t="s">
        <v>109</v>
      </c>
      <c r="B13" s="35">
        <f>'MIS report'!C9</f>
        <v>0</v>
      </c>
      <c r="C13" s="35">
        <f>'MIS report'!D9</f>
        <v>0</v>
      </c>
      <c r="D13" s="35">
        <f>'MIS report'!E9</f>
        <v>5</v>
      </c>
      <c r="E13" s="35">
        <f>'MIS report'!F9</f>
        <v>6</v>
      </c>
      <c r="F13" s="35">
        <f>'MIS report'!G9</f>
        <v>5</v>
      </c>
      <c r="G13" s="35">
        <f>'MIS report'!H9</f>
        <v>10</v>
      </c>
      <c r="H13" s="35">
        <f>'MIS report'!I9</f>
        <v>4</v>
      </c>
      <c r="I13" s="35">
        <f>'MIS report'!J9</f>
        <v>4</v>
      </c>
      <c r="J13" s="35"/>
      <c r="K13" s="35"/>
      <c r="L13" s="35"/>
      <c r="M13" s="35"/>
      <c r="N13" s="35"/>
      <c r="O13" s="35"/>
      <c r="P13" s="35"/>
      <c r="Q13" s="39">
        <f t="shared" si="1"/>
        <v>34</v>
      </c>
      <c r="R13" s="39"/>
      <c r="S13" s="42"/>
      <c r="T13" s="42"/>
      <c r="U13" s="39"/>
      <c r="V13" s="39">
        <v>36.0</v>
      </c>
      <c r="W13" s="60"/>
      <c r="X13" s="60"/>
      <c r="AA13" s="23"/>
      <c r="AB13" s="23"/>
      <c r="AC13" s="23"/>
      <c r="AD13" s="23"/>
      <c r="AE13" s="23"/>
      <c r="AF13" s="23"/>
    </row>
    <row r="14" ht="15.75" customHeight="1">
      <c r="A14" s="45" t="s">
        <v>119</v>
      </c>
      <c r="B14" s="54">
        <f>'MIS report'!C10</f>
        <v>0</v>
      </c>
      <c r="C14" s="54">
        <f>'MIS report'!D10</f>
        <v>11</v>
      </c>
      <c r="D14" s="54">
        <f>'MIS report'!E10</f>
        <v>15</v>
      </c>
      <c r="E14" s="54">
        <f>'MIS report'!F10</f>
        <v>28</v>
      </c>
      <c r="F14" s="54">
        <f>'MIS report'!G10</f>
        <v>30</v>
      </c>
      <c r="G14" s="54">
        <f>'MIS report'!H10</f>
        <v>32</v>
      </c>
      <c r="H14" s="54">
        <f>'MIS report'!I10</f>
        <v>30</v>
      </c>
      <c r="I14" s="54">
        <f>'MIS report'!J10</f>
        <v>38</v>
      </c>
      <c r="J14" s="54"/>
      <c r="K14" s="54"/>
      <c r="L14" s="54"/>
      <c r="M14" s="54"/>
      <c r="N14" s="54"/>
      <c r="O14" s="54"/>
      <c r="P14" s="54"/>
      <c r="Q14" s="56">
        <f t="shared" si="1"/>
        <v>184</v>
      </c>
      <c r="R14" s="56">
        <f>Q14+Q15+Q16+Q17</f>
        <v>392</v>
      </c>
      <c r="S14" s="58">
        <v>424.0</v>
      </c>
      <c r="T14" s="58">
        <f>R14-S14</f>
        <v>-32</v>
      </c>
      <c r="U14" s="56">
        <v>433.0</v>
      </c>
      <c r="V14" s="56">
        <v>226.0</v>
      </c>
      <c r="W14" s="60"/>
      <c r="X14" s="60"/>
      <c r="AA14" s="23"/>
      <c r="AB14" s="23"/>
      <c r="AC14" s="23"/>
      <c r="AD14" s="23"/>
      <c r="AE14" s="23"/>
      <c r="AF14" s="23"/>
    </row>
    <row r="15" ht="15.75" customHeight="1">
      <c r="A15" s="45" t="s">
        <v>125</v>
      </c>
      <c r="B15" s="54">
        <f>'MIS report'!C11</f>
        <v>0</v>
      </c>
      <c r="C15" s="54">
        <f>'MIS report'!D11</f>
        <v>0</v>
      </c>
      <c r="D15" s="54">
        <f>'MIS report'!E11</f>
        <v>11</v>
      </c>
      <c r="E15" s="54">
        <f>'MIS report'!F11</f>
        <v>4</v>
      </c>
      <c r="F15" s="54">
        <f>'MIS report'!G11</f>
        <v>5</v>
      </c>
      <c r="G15" s="54">
        <f>'MIS report'!H11</f>
        <v>4</v>
      </c>
      <c r="H15" s="54">
        <f>'MIS report'!I11</f>
        <v>2</v>
      </c>
      <c r="I15" s="54">
        <f>'MIS report'!J11</f>
        <v>1</v>
      </c>
      <c r="J15" s="54"/>
      <c r="K15" s="54"/>
      <c r="L15" s="54"/>
      <c r="M15" s="54"/>
      <c r="N15" s="54"/>
      <c r="O15" s="54"/>
      <c r="P15" s="54"/>
      <c r="Q15" s="56">
        <f t="shared" si="1"/>
        <v>27</v>
      </c>
      <c r="R15" s="56"/>
      <c r="S15" s="58"/>
      <c r="T15" s="58"/>
      <c r="U15" s="56"/>
      <c r="V15" s="56">
        <v>23.0</v>
      </c>
      <c r="W15" s="60"/>
      <c r="X15" s="60"/>
      <c r="AA15" s="23"/>
      <c r="AB15" s="23"/>
      <c r="AC15" s="23"/>
      <c r="AD15" s="23"/>
      <c r="AE15" s="23"/>
      <c r="AF15" s="23"/>
    </row>
    <row r="16" ht="15.75" customHeight="1">
      <c r="A16" s="45" t="s">
        <v>129</v>
      </c>
      <c r="B16" s="54">
        <f>'MIS report'!C12</f>
        <v>0</v>
      </c>
      <c r="C16" s="54">
        <f>'MIS report'!D12</f>
        <v>2</v>
      </c>
      <c r="D16" s="54">
        <f>'MIS report'!E12</f>
        <v>4</v>
      </c>
      <c r="E16" s="54">
        <f>'MIS report'!F12</f>
        <v>0</v>
      </c>
      <c r="F16" s="54">
        <f>'MIS report'!G12</f>
        <v>3</v>
      </c>
      <c r="G16" s="54">
        <f>'MIS report'!H12</f>
        <v>3</v>
      </c>
      <c r="H16" s="54">
        <f>'MIS report'!I12</f>
        <v>5</v>
      </c>
      <c r="I16" s="54">
        <f>'MIS report'!J12</f>
        <v>4</v>
      </c>
      <c r="J16" s="54"/>
      <c r="K16" s="54"/>
      <c r="L16" s="54"/>
      <c r="M16" s="54"/>
      <c r="N16" s="54"/>
      <c r="O16" s="54"/>
      <c r="P16" s="54"/>
      <c r="Q16" s="56">
        <f t="shared" si="1"/>
        <v>21</v>
      </c>
      <c r="R16" s="56"/>
      <c r="S16" s="58"/>
      <c r="T16" s="58"/>
      <c r="U16" s="56"/>
      <c r="V16" s="56">
        <v>24.0</v>
      </c>
      <c r="W16" s="60"/>
      <c r="X16" s="60"/>
      <c r="AA16" s="23"/>
      <c r="AB16" s="23"/>
      <c r="AC16" s="23"/>
      <c r="AD16" s="23"/>
      <c r="AE16" s="23"/>
      <c r="AF16" s="23"/>
    </row>
    <row r="17" ht="15.75" customHeight="1">
      <c r="A17" s="45" t="s">
        <v>134</v>
      </c>
      <c r="B17" s="54">
        <f>'MIS report'!C13</f>
        <v>0</v>
      </c>
      <c r="C17" s="54">
        <f>'MIS report'!D13</f>
        <v>25</v>
      </c>
      <c r="D17" s="54">
        <f>'MIS report'!E13</f>
        <v>17</v>
      </c>
      <c r="E17" s="54">
        <f>'MIS report'!F13</f>
        <v>26</v>
      </c>
      <c r="F17" s="54">
        <f>'MIS report'!G13</f>
        <v>20</v>
      </c>
      <c r="G17" s="54">
        <f>'MIS report'!H13</f>
        <v>19</v>
      </c>
      <c r="H17" s="54">
        <f>'MIS report'!I13</f>
        <v>29</v>
      </c>
      <c r="I17" s="54">
        <f>'MIS report'!J13</f>
        <v>24</v>
      </c>
      <c r="J17" s="54"/>
      <c r="K17" s="54"/>
      <c r="L17" s="54"/>
      <c r="M17" s="54"/>
      <c r="N17" s="54"/>
      <c r="O17" s="54"/>
      <c r="P17" s="54"/>
      <c r="Q17" s="56">
        <f t="shared" si="1"/>
        <v>160</v>
      </c>
      <c r="R17" s="56"/>
      <c r="S17" s="58"/>
      <c r="T17" s="58"/>
      <c r="U17" s="56"/>
      <c r="V17" s="56">
        <v>143.0</v>
      </c>
      <c r="W17" s="60"/>
      <c r="X17" s="60"/>
      <c r="AA17" s="23"/>
      <c r="AB17" s="23"/>
      <c r="AC17" s="23"/>
      <c r="AD17" s="23"/>
      <c r="AE17" s="23"/>
      <c r="AF17" s="23"/>
    </row>
    <row r="18" ht="15.75" customHeight="1">
      <c r="A18" s="40" t="s">
        <v>139</v>
      </c>
      <c r="B18" s="35">
        <f>'MIS report'!C14-B20</f>
        <v>8</v>
      </c>
      <c r="C18" s="35">
        <f>'MIS report'!D14-C20</f>
        <v>16</v>
      </c>
      <c r="D18" s="35">
        <f>'MIS report'!E14-D20</f>
        <v>82</v>
      </c>
      <c r="E18" s="35">
        <f>'MIS report'!F14-E20</f>
        <v>100</v>
      </c>
      <c r="F18" s="35">
        <f>'MIS report'!G14-F20</f>
        <v>132</v>
      </c>
      <c r="G18" s="35">
        <f>'MIS report'!H14-G20</f>
        <v>89</v>
      </c>
      <c r="H18" s="35">
        <f>'MIS report'!I14-H20</f>
        <v>118</v>
      </c>
      <c r="I18" s="35">
        <f>'MIS report'!J14-I20</f>
        <v>134</v>
      </c>
      <c r="J18" s="35"/>
      <c r="K18" s="35"/>
      <c r="L18" s="35"/>
      <c r="M18" s="35"/>
      <c r="N18" s="35"/>
      <c r="O18" s="35"/>
      <c r="P18" s="35"/>
      <c r="Q18" s="39">
        <f t="shared" si="1"/>
        <v>679</v>
      </c>
      <c r="R18" s="39">
        <f>Q18+Q19+Q20</f>
        <v>764</v>
      </c>
      <c r="S18" s="42">
        <v>786.0</v>
      </c>
      <c r="T18" s="42">
        <f>R18-S18</f>
        <v>-22</v>
      </c>
      <c r="U18" s="39">
        <v>791.0</v>
      </c>
      <c r="V18" s="39">
        <v>715.0</v>
      </c>
      <c r="W18" s="60"/>
      <c r="X18" s="60"/>
      <c r="AA18" s="23"/>
      <c r="AB18" s="23"/>
      <c r="AC18" s="23"/>
      <c r="AD18" s="23"/>
      <c r="AE18" s="23"/>
      <c r="AF18" s="23"/>
    </row>
    <row r="19" ht="15.75" customHeight="1">
      <c r="A19" s="40" t="s">
        <v>145</v>
      </c>
      <c r="B19" s="35">
        <f>'MIS report'!C15</f>
        <v>0</v>
      </c>
      <c r="C19" s="35">
        <f>'MIS report'!D15</f>
        <v>17</v>
      </c>
      <c r="D19" s="35">
        <f>'MIS report'!E15</f>
        <v>8</v>
      </c>
      <c r="E19" s="35">
        <f>'MIS report'!F15</f>
        <v>10</v>
      </c>
      <c r="F19" s="35">
        <f>'MIS report'!G15</f>
        <v>8</v>
      </c>
      <c r="G19" s="35">
        <f>'MIS report'!H15</f>
        <v>10</v>
      </c>
      <c r="H19" s="35">
        <f>'MIS report'!I15</f>
        <v>8</v>
      </c>
      <c r="I19" s="35">
        <f>'MIS report'!J15</f>
        <v>4</v>
      </c>
      <c r="J19" s="35"/>
      <c r="K19" s="35"/>
      <c r="L19" s="35"/>
      <c r="M19" s="35"/>
      <c r="N19" s="35"/>
      <c r="O19" s="35"/>
      <c r="P19" s="35"/>
      <c r="Q19" s="39">
        <f t="shared" si="1"/>
        <v>65</v>
      </c>
      <c r="R19" s="39"/>
      <c r="S19" s="42"/>
      <c r="T19" s="42"/>
      <c r="U19" s="39"/>
      <c r="V19" s="39">
        <v>81.0</v>
      </c>
      <c r="W19" s="60"/>
      <c r="X19" s="60"/>
      <c r="AA19" s="23"/>
      <c r="AB19" s="23"/>
      <c r="AC19" s="23"/>
      <c r="AD19" s="23"/>
      <c r="AE19" s="23"/>
      <c r="AF19" s="23"/>
    </row>
    <row r="20" ht="15.75" customHeight="1">
      <c r="A20" s="21" t="s">
        <v>8</v>
      </c>
      <c r="B20" s="35" t="str">
        <f>'Self Contained'!B4</f>
        <v/>
      </c>
      <c r="C20" s="35">
        <v>0.0</v>
      </c>
      <c r="D20" s="35">
        <f>'Self Contained'!D4</f>
        <v>6</v>
      </c>
      <c r="E20" s="35">
        <f>'Self Contained'!E4</f>
        <v>2</v>
      </c>
      <c r="F20" s="35">
        <f>'Self Contained'!F4</f>
        <v>4</v>
      </c>
      <c r="G20" s="35">
        <f>'Self Contained'!G4</f>
        <v>3</v>
      </c>
      <c r="H20" s="35">
        <f>'Self Contained'!H4</f>
        <v>4</v>
      </c>
      <c r="I20" s="35">
        <f>'Self Contained'!I4</f>
        <v>1</v>
      </c>
      <c r="J20" s="35"/>
      <c r="K20" s="35"/>
      <c r="L20" s="35"/>
      <c r="M20" s="35"/>
      <c r="N20" s="35"/>
      <c r="O20" s="35"/>
      <c r="P20" s="35"/>
      <c r="Q20" s="39">
        <f t="shared" si="1"/>
        <v>20</v>
      </c>
      <c r="R20" s="39"/>
      <c r="S20" s="42"/>
      <c r="T20" s="42"/>
      <c r="U20" s="39"/>
      <c r="V20" s="39">
        <v>22.0</v>
      </c>
      <c r="W20" s="60"/>
      <c r="X20" s="60"/>
      <c r="AA20" s="23"/>
      <c r="AB20" s="23"/>
      <c r="AC20" s="23"/>
      <c r="AD20" s="23"/>
      <c r="AE20" s="23"/>
      <c r="AF20" s="23"/>
    </row>
    <row r="21" ht="15.75" customHeight="1">
      <c r="A21" s="45" t="s">
        <v>154</v>
      </c>
      <c r="B21" s="54">
        <f>'MIS report'!C16</f>
        <v>10</v>
      </c>
      <c r="C21" s="54">
        <f>'MIS report'!D16</f>
        <v>0</v>
      </c>
      <c r="D21" s="54">
        <f>'MIS report'!E16</f>
        <v>134</v>
      </c>
      <c r="E21" s="54">
        <f>'MIS report'!F16</f>
        <v>121</v>
      </c>
      <c r="F21" s="54">
        <f>'MIS report'!G16</f>
        <v>137</v>
      </c>
      <c r="G21" s="54">
        <f>'MIS report'!H16</f>
        <v>151</v>
      </c>
      <c r="H21" s="54">
        <f>'MIS report'!I16</f>
        <v>207</v>
      </c>
      <c r="I21" s="54">
        <f>'MIS report'!J16</f>
        <v>167</v>
      </c>
      <c r="J21" s="54"/>
      <c r="K21" s="54"/>
      <c r="L21" s="54"/>
      <c r="M21" s="54"/>
      <c r="N21" s="54"/>
      <c r="O21" s="54"/>
      <c r="P21" s="54"/>
      <c r="Q21" s="56">
        <f t="shared" si="1"/>
        <v>927</v>
      </c>
      <c r="R21" s="56">
        <f>Q21+Q22</f>
        <v>982</v>
      </c>
      <c r="S21" s="58">
        <v>948.0</v>
      </c>
      <c r="T21" s="58">
        <f>R21-S21</f>
        <v>34</v>
      </c>
      <c r="U21" s="56">
        <v>982.0</v>
      </c>
      <c r="V21" s="56">
        <v>956.0</v>
      </c>
      <c r="W21" s="60"/>
      <c r="X21" s="60"/>
      <c r="AA21" s="23"/>
      <c r="AB21" s="23"/>
      <c r="AC21" s="23"/>
      <c r="AD21" s="23"/>
      <c r="AE21" s="23"/>
      <c r="AF21" s="23"/>
    </row>
    <row r="22" ht="15.75" customHeight="1">
      <c r="A22" s="45" t="s">
        <v>158</v>
      </c>
      <c r="B22" s="54">
        <f>'MIS report'!C17</f>
        <v>0</v>
      </c>
      <c r="C22" s="54">
        <f>'MIS report'!D17</f>
        <v>0</v>
      </c>
      <c r="D22" s="54">
        <f>'MIS report'!E17</f>
        <v>9</v>
      </c>
      <c r="E22" s="54">
        <f>'MIS report'!F17</f>
        <v>17</v>
      </c>
      <c r="F22" s="54">
        <f>'MIS report'!G17</f>
        <v>6</v>
      </c>
      <c r="G22" s="54">
        <f>'MIS report'!H17</f>
        <v>10</v>
      </c>
      <c r="H22" s="54">
        <f>'MIS report'!I17</f>
        <v>7</v>
      </c>
      <c r="I22" s="54">
        <f>'MIS report'!J17</f>
        <v>6</v>
      </c>
      <c r="J22" s="54"/>
      <c r="K22" s="54"/>
      <c r="L22" s="54"/>
      <c r="M22" s="54"/>
      <c r="N22" s="54"/>
      <c r="O22" s="54"/>
      <c r="P22" s="54"/>
      <c r="Q22" s="56">
        <f t="shared" si="1"/>
        <v>55</v>
      </c>
      <c r="R22" s="56"/>
      <c r="S22" s="58"/>
      <c r="T22" s="58"/>
      <c r="U22" s="56"/>
      <c r="V22" s="56">
        <v>54.0</v>
      </c>
      <c r="W22" s="60"/>
      <c r="X22" s="60"/>
      <c r="AA22" s="23"/>
      <c r="AB22" s="23"/>
      <c r="AC22" s="23"/>
      <c r="AD22" s="23"/>
      <c r="AE22" s="23"/>
      <c r="AF22" s="23"/>
    </row>
    <row r="23" ht="15.75" customHeight="1">
      <c r="A23" s="21" t="s">
        <v>163</v>
      </c>
      <c r="B23" s="35">
        <f>'MIS report'!C18-B27</f>
        <v>9</v>
      </c>
      <c r="C23" s="35">
        <f>'MIS report'!D18-C27</f>
        <v>27</v>
      </c>
      <c r="D23" s="35">
        <f>'MIS report'!E18-D27</f>
        <v>74</v>
      </c>
      <c r="E23" s="35">
        <f>'MIS report'!F18-E27</f>
        <v>81</v>
      </c>
      <c r="F23" s="35">
        <f>'MIS report'!G18-F27</f>
        <v>71</v>
      </c>
      <c r="G23" s="35">
        <f>'MIS report'!H18-G27</f>
        <v>93</v>
      </c>
      <c r="H23" s="35">
        <f>'MIS report'!I18-H27</f>
        <v>75</v>
      </c>
      <c r="I23" s="35">
        <f>'MIS report'!J18-I27</f>
        <v>90</v>
      </c>
      <c r="J23" s="35"/>
      <c r="K23" s="35"/>
      <c r="L23" s="35"/>
      <c r="M23" s="35"/>
      <c r="N23" s="35"/>
      <c r="O23" s="35"/>
      <c r="P23" s="35"/>
      <c r="Q23" s="39">
        <f t="shared" si="1"/>
        <v>520</v>
      </c>
      <c r="R23" s="39">
        <f>Q23+Q24+Q25+Q26+Q27</f>
        <v>747</v>
      </c>
      <c r="S23" s="42">
        <v>651.0</v>
      </c>
      <c r="T23" s="42">
        <f>R23-S23</f>
        <v>96</v>
      </c>
      <c r="U23" s="39">
        <v>625.0</v>
      </c>
      <c r="V23" s="39">
        <v>463.0</v>
      </c>
      <c r="W23" s="60"/>
      <c r="X23" s="60"/>
      <c r="AA23" s="23"/>
      <c r="AB23" s="23"/>
      <c r="AC23" s="23"/>
      <c r="AD23" s="23"/>
      <c r="AE23" s="23"/>
      <c r="AF23" s="23"/>
    </row>
    <row r="24" ht="15.75" customHeight="1">
      <c r="A24" s="40" t="s">
        <v>169</v>
      </c>
      <c r="B24" s="35">
        <f>'MIS report'!C19</f>
        <v>0</v>
      </c>
      <c r="C24" s="35">
        <f>'MIS report'!D19</f>
        <v>0</v>
      </c>
      <c r="D24" s="35">
        <f>'MIS report'!E19</f>
        <v>20</v>
      </c>
      <c r="E24" s="35">
        <f>'MIS report'!F19</f>
        <v>11</v>
      </c>
      <c r="F24" s="35">
        <f>'MIS report'!G19</f>
        <v>8</v>
      </c>
      <c r="G24" s="35">
        <f>'MIS report'!H19</f>
        <v>10</v>
      </c>
      <c r="H24" s="35">
        <f>'MIS report'!I19</f>
        <v>14</v>
      </c>
      <c r="I24" s="35">
        <f>'MIS report'!J19</f>
        <v>9</v>
      </c>
      <c r="J24" s="35"/>
      <c r="K24" s="35"/>
      <c r="L24" s="35"/>
      <c r="M24" s="35"/>
      <c r="N24" s="35"/>
      <c r="O24" s="35"/>
      <c r="P24" s="35"/>
      <c r="Q24" s="39">
        <f t="shared" si="1"/>
        <v>72</v>
      </c>
      <c r="R24" s="39"/>
      <c r="S24" s="42"/>
      <c r="T24" s="42"/>
      <c r="U24" s="39"/>
      <c r="V24" s="39">
        <v>58.0</v>
      </c>
      <c r="W24" s="60"/>
      <c r="X24" s="60"/>
      <c r="AA24" s="23"/>
      <c r="AB24" s="23"/>
      <c r="AC24" s="23"/>
      <c r="AD24" s="23"/>
      <c r="AE24" s="23"/>
      <c r="AF24" s="23"/>
    </row>
    <row r="25" ht="15.75" customHeight="1">
      <c r="A25" s="40" t="s">
        <v>174</v>
      </c>
      <c r="B25" s="35">
        <f>'MIS report'!C20</f>
        <v>0</v>
      </c>
      <c r="C25" s="35">
        <f>'MIS report'!D20</f>
        <v>10</v>
      </c>
      <c r="D25" s="35">
        <f>'MIS report'!E20</f>
        <v>5</v>
      </c>
      <c r="E25" s="35">
        <f>'MIS report'!F20</f>
        <v>4</v>
      </c>
      <c r="F25" s="35">
        <f>'MIS report'!G20</f>
        <v>2</v>
      </c>
      <c r="G25" s="35">
        <f>'MIS report'!H20</f>
        <v>6</v>
      </c>
      <c r="H25" s="35">
        <f>'MIS report'!I20</f>
        <v>7</v>
      </c>
      <c r="I25" s="35">
        <f>'MIS report'!J20</f>
        <v>4</v>
      </c>
      <c r="J25" s="35"/>
      <c r="K25" s="35"/>
      <c r="L25" s="35"/>
      <c r="M25" s="35"/>
      <c r="N25" s="35"/>
      <c r="O25" s="35"/>
      <c r="P25" s="35"/>
      <c r="Q25" s="39">
        <f t="shared" si="1"/>
        <v>38</v>
      </c>
      <c r="R25" s="39"/>
      <c r="S25" s="42"/>
      <c r="T25" s="42"/>
      <c r="U25" s="39"/>
      <c r="V25" s="39">
        <v>43.0</v>
      </c>
      <c r="W25" s="60"/>
      <c r="X25" s="60"/>
      <c r="AA25" s="23"/>
      <c r="AB25" s="23"/>
      <c r="AC25" s="23"/>
      <c r="AD25" s="23"/>
      <c r="AE25" s="23"/>
      <c r="AF25" s="23"/>
    </row>
    <row r="26" ht="15.75" customHeight="1">
      <c r="A26" s="40" t="s">
        <v>177</v>
      </c>
      <c r="B26" s="35">
        <f>'MIS report'!C21</f>
        <v>0</v>
      </c>
      <c r="C26" s="35">
        <f>'MIS report'!D21</f>
        <v>9</v>
      </c>
      <c r="D26" s="35">
        <f>'MIS report'!E21</f>
        <v>18</v>
      </c>
      <c r="E26" s="35">
        <f>'MIS report'!F21</f>
        <v>14</v>
      </c>
      <c r="F26" s="35">
        <f>'MIS report'!G21</f>
        <v>9</v>
      </c>
      <c r="G26" s="35">
        <f>'MIS report'!H21</f>
        <v>15</v>
      </c>
      <c r="H26" s="35">
        <f>'MIS report'!I21</f>
        <v>17</v>
      </c>
      <c r="I26" s="35">
        <f>'MIS report'!J21</f>
        <v>13</v>
      </c>
      <c r="J26" s="35"/>
      <c r="K26" s="35"/>
      <c r="L26" s="35"/>
      <c r="M26" s="35"/>
      <c r="N26" s="35"/>
      <c r="O26" s="35"/>
      <c r="P26" s="35"/>
      <c r="Q26" s="39">
        <f t="shared" si="1"/>
        <v>95</v>
      </c>
      <c r="R26" s="39"/>
      <c r="S26" s="42"/>
      <c r="T26" s="42"/>
      <c r="U26" s="39"/>
      <c r="V26" s="39">
        <v>91.0</v>
      </c>
      <c r="W26" s="60"/>
      <c r="X26" s="60"/>
      <c r="AA26" s="23"/>
      <c r="AB26" s="23"/>
      <c r="AC26" s="23"/>
      <c r="AD26" s="23"/>
      <c r="AE26" s="23"/>
      <c r="AF26" s="23"/>
    </row>
    <row r="27" ht="15.75" customHeight="1">
      <c r="A27" s="40" t="s">
        <v>27</v>
      </c>
      <c r="B27" s="35" t="str">
        <f>'Self Contained'!B5</f>
        <v/>
      </c>
      <c r="C27" s="35" t="str">
        <f>'Self Contained'!C5</f>
        <v/>
      </c>
      <c r="D27" s="35">
        <f>'Self Contained'!D5</f>
        <v>6</v>
      </c>
      <c r="E27" s="35">
        <f>'Self Contained'!E5</f>
        <v>3</v>
      </c>
      <c r="F27" s="35">
        <f>'Self Contained'!F5</f>
        <v>2</v>
      </c>
      <c r="G27" s="35">
        <f>'Self Contained'!G5</f>
        <v>2</v>
      </c>
      <c r="H27" s="35">
        <f>'Self Contained'!H5</f>
        <v>7</v>
      </c>
      <c r="I27" s="35">
        <f>'Self Contained'!I5</f>
        <v>2</v>
      </c>
      <c r="J27" s="35"/>
      <c r="K27" s="35"/>
      <c r="L27" s="35"/>
      <c r="M27" s="35"/>
      <c r="N27" s="35"/>
      <c r="O27" s="35"/>
      <c r="P27" s="35"/>
      <c r="Q27" s="39">
        <f t="shared" si="1"/>
        <v>22</v>
      </c>
      <c r="R27" s="39"/>
      <c r="S27" s="42"/>
      <c r="T27" s="42"/>
      <c r="U27" s="39"/>
      <c r="V27" s="39">
        <v>22.0</v>
      </c>
      <c r="W27" s="60"/>
      <c r="X27" s="60"/>
      <c r="AA27" s="23"/>
      <c r="AB27" s="23"/>
      <c r="AC27" s="23"/>
      <c r="AD27" s="23"/>
      <c r="AE27" s="23"/>
      <c r="AF27" s="23"/>
    </row>
    <row r="28" ht="15.75" customHeight="1">
      <c r="A28" s="45" t="s">
        <v>178</v>
      </c>
      <c r="B28" s="54">
        <f>'MIS report'!C62</f>
        <v>29</v>
      </c>
      <c r="C28" s="54">
        <f>'MIS report'!D62</f>
        <v>30</v>
      </c>
      <c r="D28" s="54">
        <f>'MIS report'!E62</f>
        <v>82</v>
      </c>
      <c r="E28" s="54">
        <f>'MIS report'!F62</f>
        <v>76</v>
      </c>
      <c r="F28" s="54">
        <f>'MIS report'!G62</f>
        <v>88</v>
      </c>
      <c r="G28" s="54">
        <f>'MIS report'!H62</f>
        <v>81</v>
      </c>
      <c r="H28" s="54">
        <f>'MIS report'!I62</f>
        <v>78</v>
      </c>
      <c r="I28" s="54">
        <f>'MIS report'!J62</f>
        <v>95</v>
      </c>
      <c r="J28" s="54"/>
      <c r="K28" s="54"/>
      <c r="L28" s="54"/>
      <c r="M28" s="54"/>
      <c r="N28" s="54"/>
      <c r="O28" s="54"/>
      <c r="P28" s="54"/>
      <c r="Q28" s="56">
        <f t="shared" si="1"/>
        <v>559</v>
      </c>
      <c r="R28" s="56">
        <f>Q28+Q29+Q30+Q31</f>
        <v>824</v>
      </c>
      <c r="S28" s="58">
        <v>821.0</v>
      </c>
      <c r="T28" s="58">
        <f>R28-S28</f>
        <v>3</v>
      </c>
      <c r="U28" s="56">
        <v>754.0</v>
      </c>
      <c r="V28" s="56">
        <v>558.0</v>
      </c>
      <c r="W28" s="60"/>
      <c r="X28" s="60"/>
      <c r="AA28" s="23"/>
      <c r="AB28" s="23"/>
      <c r="AC28" s="23"/>
      <c r="AD28" s="23"/>
      <c r="AE28" s="23"/>
      <c r="AF28" s="23"/>
    </row>
    <row r="29" ht="15.75" customHeight="1">
      <c r="A29" s="45" t="s">
        <v>182</v>
      </c>
      <c r="B29" s="54">
        <f>'MIS report'!C63</f>
        <v>0</v>
      </c>
      <c r="C29" s="54">
        <f>'MIS report'!D63</f>
        <v>0</v>
      </c>
      <c r="D29" s="54">
        <f>'MIS report'!E63</f>
        <v>15</v>
      </c>
      <c r="E29" s="54">
        <f>'MIS report'!F63</f>
        <v>13</v>
      </c>
      <c r="F29" s="54">
        <f>'MIS report'!G63</f>
        <v>15</v>
      </c>
      <c r="G29" s="54">
        <f>'MIS report'!H63</f>
        <v>8</v>
      </c>
      <c r="H29" s="54">
        <f>'MIS report'!I63</f>
        <v>13</v>
      </c>
      <c r="I29" s="54">
        <f>'MIS report'!J63</f>
        <v>8</v>
      </c>
      <c r="J29" s="54"/>
      <c r="K29" s="54"/>
      <c r="L29" s="54"/>
      <c r="M29" s="54"/>
      <c r="N29" s="54"/>
      <c r="O29" s="54"/>
      <c r="P29" s="54"/>
      <c r="Q29" s="56">
        <f t="shared" si="1"/>
        <v>72</v>
      </c>
      <c r="R29" s="56"/>
      <c r="S29" s="58"/>
      <c r="T29" s="58"/>
      <c r="U29" s="56"/>
      <c r="V29" s="56">
        <v>75.0</v>
      </c>
      <c r="W29" s="60"/>
      <c r="X29" s="60"/>
      <c r="AA29" s="23"/>
      <c r="AB29" s="23"/>
      <c r="AC29" s="23"/>
      <c r="AD29" s="23"/>
      <c r="AE29" s="23"/>
      <c r="AF29" s="23"/>
    </row>
    <row r="30" ht="15.75" customHeight="1">
      <c r="A30" s="45" t="s">
        <v>187</v>
      </c>
      <c r="B30" s="54">
        <f>'MIS report'!C64</f>
        <v>0</v>
      </c>
      <c r="C30" s="54">
        <f>'MIS report'!D64</f>
        <v>5</v>
      </c>
      <c r="D30" s="54">
        <f>'MIS report'!E64</f>
        <v>6</v>
      </c>
      <c r="E30" s="54">
        <f>'MIS report'!F64</f>
        <v>6</v>
      </c>
      <c r="F30" s="54">
        <f>'MIS report'!G64</f>
        <v>6</v>
      </c>
      <c r="G30" s="54">
        <f>'MIS report'!H64</f>
        <v>9</v>
      </c>
      <c r="H30" s="54">
        <f>'MIS report'!I64</f>
        <v>3</v>
      </c>
      <c r="I30" s="54">
        <f>'MIS report'!J64</f>
        <v>7</v>
      </c>
      <c r="J30" s="54"/>
      <c r="K30" s="54"/>
      <c r="L30" s="54"/>
      <c r="M30" s="54"/>
      <c r="N30" s="54"/>
      <c r="O30" s="54"/>
      <c r="P30" s="54"/>
      <c r="Q30" s="56">
        <f t="shared" si="1"/>
        <v>42</v>
      </c>
      <c r="R30" s="56"/>
      <c r="S30" s="58"/>
      <c r="T30" s="58"/>
      <c r="U30" s="56"/>
      <c r="V30" s="56">
        <v>40.0</v>
      </c>
      <c r="W30" s="60"/>
      <c r="X30" s="60"/>
      <c r="AA30" s="23"/>
      <c r="AB30" s="23"/>
      <c r="AC30" s="23"/>
      <c r="AD30" s="23"/>
      <c r="AE30" s="23"/>
      <c r="AF30" s="23"/>
    </row>
    <row r="31" ht="15.75" customHeight="1">
      <c r="A31" s="45" t="s">
        <v>192</v>
      </c>
      <c r="B31" s="54">
        <f>'MIS report'!C65</f>
        <v>0</v>
      </c>
      <c r="C31" s="54">
        <f>'MIS report'!D65</f>
        <v>14</v>
      </c>
      <c r="D31" s="54">
        <f>'MIS report'!E65</f>
        <v>27</v>
      </c>
      <c r="E31" s="54">
        <f>'MIS report'!F65</f>
        <v>12</v>
      </c>
      <c r="F31" s="54">
        <f>'MIS report'!G65</f>
        <v>25</v>
      </c>
      <c r="G31" s="54">
        <f>'MIS report'!H65</f>
        <v>29</v>
      </c>
      <c r="H31" s="54">
        <f>'MIS report'!I65</f>
        <v>23</v>
      </c>
      <c r="I31" s="54">
        <f>'MIS report'!J65</f>
        <v>21</v>
      </c>
      <c r="J31" s="54"/>
      <c r="K31" s="54"/>
      <c r="L31" s="54"/>
      <c r="M31" s="54"/>
      <c r="N31" s="54"/>
      <c r="O31" s="54"/>
      <c r="P31" s="54"/>
      <c r="Q31" s="56">
        <f t="shared" si="1"/>
        <v>151</v>
      </c>
      <c r="R31" s="56"/>
      <c r="S31" s="58"/>
      <c r="T31" s="58"/>
      <c r="U31" s="56"/>
      <c r="V31" s="56">
        <v>130.0</v>
      </c>
      <c r="W31" s="60"/>
      <c r="X31" s="60"/>
      <c r="AA31" s="23"/>
      <c r="AB31" s="23"/>
      <c r="AC31" s="23"/>
      <c r="AD31" s="23"/>
      <c r="AE31" s="23"/>
      <c r="AF31" s="23"/>
    </row>
    <row r="32" ht="15.75" customHeight="1">
      <c r="A32" s="40" t="s">
        <v>197</v>
      </c>
      <c r="B32" s="35">
        <f>'MIS report'!C22-B34</f>
        <v>0</v>
      </c>
      <c r="C32" s="35">
        <f>'MIS report'!D22-C34</f>
        <v>0</v>
      </c>
      <c r="D32" s="35">
        <f>'MIS report'!E22-D34</f>
        <v>55</v>
      </c>
      <c r="E32" s="35">
        <f>'MIS report'!F22-E34</f>
        <v>65</v>
      </c>
      <c r="F32" s="35">
        <f>'MIS report'!G22-F34</f>
        <v>56</v>
      </c>
      <c r="G32" s="35">
        <f>'MIS report'!H22-G34</f>
        <v>69</v>
      </c>
      <c r="H32" s="35">
        <f>'MIS report'!I22-H34</f>
        <v>79</v>
      </c>
      <c r="I32" s="35">
        <f>'MIS report'!J22-I34</f>
        <v>68</v>
      </c>
      <c r="J32" s="35"/>
      <c r="K32" s="35"/>
      <c r="L32" s="35"/>
      <c r="M32" s="35"/>
      <c r="N32" s="35"/>
      <c r="O32" s="35"/>
      <c r="P32" s="35"/>
      <c r="Q32" s="39">
        <f t="shared" si="1"/>
        <v>392</v>
      </c>
      <c r="R32" s="39">
        <f>Q32+Q33+Q34</f>
        <v>433</v>
      </c>
      <c r="S32" s="42">
        <v>437.0</v>
      </c>
      <c r="T32" s="42">
        <f>R32-S32</f>
        <v>-4</v>
      </c>
      <c r="U32" s="39">
        <v>426.0</v>
      </c>
      <c r="V32" s="39">
        <v>395.0</v>
      </c>
      <c r="W32" s="60"/>
      <c r="X32" s="60"/>
      <c r="AA32" s="23"/>
      <c r="AB32" s="23"/>
      <c r="AC32" s="23"/>
      <c r="AD32" s="23"/>
      <c r="AE32" s="23"/>
      <c r="AF32" s="23"/>
    </row>
    <row r="33" ht="15.75" customHeight="1">
      <c r="A33" s="40" t="s">
        <v>203</v>
      </c>
      <c r="B33" s="35">
        <f>'MIS report'!C23</f>
        <v>0</v>
      </c>
      <c r="C33" s="35">
        <f>'MIS report'!D23</f>
        <v>0</v>
      </c>
      <c r="D33" s="35">
        <f>'MIS report'!E23</f>
        <v>5</v>
      </c>
      <c r="E33" s="35">
        <f>'MIS report'!F23</f>
        <v>8</v>
      </c>
      <c r="F33" s="35">
        <f>'MIS report'!G23</f>
        <v>5</v>
      </c>
      <c r="G33" s="35">
        <f>'MIS report'!H23</f>
        <v>8</v>
      </c>
      <c r="H33" s="35">
        <f>'MIS report'!I23</f>
        <v>1</v>
      </c>
      <c r="I33" s="35">
        <f>'MIS report'!J23</f>
        <v>1</v>
      </c>
      <c r="J33" s="35"/>
      <c r="K33" s="35"/>
      <c r="L33" s="35"/>
      <c r="M33" s="35"/>
      <c r="N33" s="35"/>
      <c r="O33" s="35"/>
      <c r="P33" s="35"/>
      <c r="Q33" s="39">
        <f t="shared" si="1"/>
        <v>28</v>
      </c>
      <c r="R33" s="39"/>
      <c r="S33" s="42"/>
      <c r="T33" s="42"/>
      <c r="U33" s="39"/>
      <c r="V33" s="39">
        <v>31.0</v>
      </c>
      <c r="W33" s="60"/>
      <c r="X33" s="60"/>
      <c r="AA33" s="23"/>
      <c r="AB33" s="23"/>
      <c r="AC33" s="23"/>
      <c r="AD33" s="23"/>
      <c r="AE33" s="23"/>
      <c r="AF33" s="23"/>
    </row>
    <row r="34" ht="15.75" customHeight="1">
      <c r="A34" s="40" t="s">
        <v>32</v>
      </c>
      <c r="B34" s="35" t="str">
        <f>'Self Contained'!B6</f>
        <v/>
      </c>
      <c r="C34" s="35" t="str">
        <f>'Self Contained'!C6</f>
        <v/>
      </c>
      <c r="D34" s="35">
        <f>'Self Contained'!D6</f>
        <v>4</v>
      </c>
      <c r="E34" s="35">
        <f>'Self Contained'!E6</f>
        <v>3</v>
      </c>
      <c r="F34" s="35">
        <f>'Self Contained'!F6</f>
        <v>1</v>
      </c>
      <c r="G34" s="35">
        <f>'Self Contained'!G6</f>
        <v>1</v>
      </c>
      <c r="H34" s="35">
        <f>'Self Contained'!H6</f>
        <v>3</v>
      </c>
      <c r="I34" s="35">
        <f>'Self Contained'!I6</f>
        <v>1</v>
      </c>
      <c r="J34" s="35"/>
      <c r="K34" s="35"/>
      <c r="L34" s="35"/>
      <c r="M34" s="35"/>
      <c r="N34" s="35"/>
      <c r="O34" s="35"/>
      <c r="P34" s="35"/>
      <c r="Q34" s="39">
        <f t="shared" si="1"/>
        <v>13</v>
      </c>
      <c r="R34" s="39"/>
      <c r="S34" s="42"/>
      <c r="T34" s="42"/>
      <c r="U34" s="39"/>
      <c r="V34" s="39">
        <v>6.0</v>
      </c>
      <c r="W34" s="60"/>
      <c r="X34" s="60"/>
      <c r="AA34" s="23"/>
      <c r="AB34" s="23"/>
      <c r="AC34" s="23"/>
      <c r="AD34" s="23"/>
      <c r="AE34" s="23"/>
      <c r="AF34" s="23"/>
    </row>
    <row r="35" ht="15.75" customHeight="1">
      <c r="A35" s="45" t="s">
        <v>206</v>
      </c>
      <c r="B35" s="54">
        <f>'MIS report'!C52-B37</f>
        <v>8</v>
      </c>
      <c r="C35" s="54">
        <f>'MIS report'!D52-C37</f>
        <v>0</v>
      </c>
      <c r="D35" s="54">
        <f>'MIS report'!E52-D37</f>
        <v>119</v>
      </c>
      <c r="E35" s="54">
        <f>'MIS report'!F52-E37</f>
        <v>111</v>
      </c>
      <c r="F35" s="54">
        <f>'MIS report'!G52-F37</f>
        <v>125</v>
      </c>
      <c r="G35" s="54">
        <f>'MIS report'!H52-G37</f>
        <v>102</v>
      </c>
      <c r="H35" s="54">
        <f>'MIS report'!I52-H37</f>
        <v>113</v>
      </c>
      <c r="I35" s="54">
        <f>'MIS report'!J52-I37</f>
        <v>116</v>
      </c>
      <c r="J35" s="54"/>
      <c r="K35" s="54"/>
      <c r="L35" s="54"/>
      <c r="M35" s="54"/>
      <c r="N35" s="54"/>
      <c r="O35" s="54"/>
      <c r="P35" s="54"/>
      <c r="Q35" s="56">
        <f t="shared" si="1"/>
        <v>694</v>
      </c>
      <c r="R35" s="56">
        <f>Q35+Q36+Q37</f>
        <v>833</v>
      </c>
      <c r="S35" s="58">
        <v>769.0</v>
      </c>
      <c r="T35" s="58">
        <f>R35-S35</f>
        <v>64</v>
      </c>
      <c r="U35" s="56">
        <v>722.0</v>
      </c>
      <c r="V35" s="56">
        <v>676.0</v>
      </c>
      <c r="W35" s="60"/>
      <c r="X35" s="60"/>
      <c r="AA35" s="23"/>
      <c r="AB35" s="23"/>
      <c r="AC35" s="23"/>
      <c r="AD35" s="23"/>
      <c r="AE35" s="23"/>
      <c r="AF35" s="23"/>
    </row>
    <row r="36" ht="15.75" customHeight="1">
      <c r="A36" s="45" t="s">
        <v>212</v>
      </c>
      <c r="B36" s="54">
        <f>'MIS report'!C53</f>
        <v>0</v>
      </c>
      <c r="C36" s="54">
        <f>'MIS report'!D53</f>
        <v>0</v>
      </c>
      <c r="D36" s="54">
        <f>'MIS report'!E53</f>
        <v>19</v>
      </c>
      <c r="E36" s="54">
        <f>'MIS report'!F53</f>
        <v>31</v>
      </c>
      <c r="F36" s="54">
        <f>'MIS report'!G53</f>
        <v>24</v>
      </c>
      <c r="G36" s="54">
        <f>'MIS report'!H53</f>
        <v>19</v>
      </c>
      <c r="H36" s="54">
        <f>'MIS report'!I53</f>
        <v>17</v>
      </c>
      <c r="I36" s="54">
        <f>'MIS report'!J53</f>
        <v>20</v>
      </c>
      <c r="J36" s="54"/>
      <c r="K36" s="54"/>
      <c r="L36" s="54"/>
      <c r="M36" s="54"/>
      <c r="N36" s="54"/>
      <c r="O36" s="54"/>
      <c r="P36" s="54"/>
      <c r="Q36" s="56">
        <f t="shared" si="1"/>
        <v>130</v>
      </c>
      <c r="R36" s="56"/>
      <c r="S36" s="58"/>
      <c r="T36" s="58"/>
      <c r="U36" s="56"/>
      <c r="V36" s="56">
        <v>109.0</v>
      </c>
      <c r="W36" s="60"/>
      <c r="X36" s="60"/>
      <c r="AA36" s="23"/>
      <c r="AB36" s="23"/>
      <c r="AC36" s="23"/>
      <c r="AD36" s="23"/>
      <c r="AE36" s="23"/>
      <c r="AF36" s="23"/>
    </row>
    <row r="37" ht="15.75" customHeight="1">
      <c r="A37" s="45" t="s">
        <v>33</v>
      </c>
      <c r="B37" s="54" t="str">
        <f>'Self Contained'!B7</f>
        <v/>
      </c>
      <c r="C37" s="54" t="str">
        <f>'Self Contained'!C7</f>
        <v/>
      </c>
      <c r="D37" s="54">
        <f>'Self Contained'!D7</f>
        <v>1</v>
      </c>
      <c r="E37" s="54">
        <f>'Self Contained'!E7</f>
        <v>2</v>
      </c>
      <c r="F37" s="54" t="str">
        <f>'Self Contained'!F7</f>
        <v/>
      </c>
      <c r="G37" s="54">
        <f>'Self Contained'!G7</f>
        <v>2</v>
      </c>
      <c r="H37" s="54">
        <f>'Self Contained'!H7</f>
        <v>3</v>
      </c>
      <c r="I37" s="54">
        <f>'Self Contained'!I7</f>
        <v>1</v>
      </c>
      <c r="J37" s="54"/>
      <c r="K37" s="54"/>
      <c r="L37" s="54"/>
      <c r="M37" s="54"/>
      <c r="N37" s="54"/>
      <c r="O37" s="54"/>
      <c r="P37" s="54"/>
      <c r="Q37" s="56">
        <f t="shared" si="1"/>
        <v>9</v>
      </c>
      <c r="R37" s="56"/>
      <c r="S37" s="58"/>
      <c r="T37" s="58"/>
      <c r="U37" s="56"/>
      <c r="V37" s="56">
        <v>9.0</v>
      </c>
      <c r="W37" s="60"/>
      <c r="X37" s="60"/>
      <c r="AA37" s="23"/>
      <c r="AB37" s="23"/>
      <c r="AC37" s="23"/>
      <c r="AD37" s="23"/>
      <c r="AE37" s="23"/>
      <c r="AF37" s="23"/>
    </row>
    <row r="38" ht="15.75" customHeight="1">
      <c r="A38" s="40" t="s">
        <v>224</v>
      </c>
      <c r="B38" s="35">
        <f>'MIS report'!C24</f>
        <v>0</v>
      </c>
      <c r="C38" s="35">
        <f>'MIS report'!D24</f>
        <v>0</v>
      </c>
      <c r="D38" s="35">
        <f>'MIS report'!E24</f>
        <v>98</v>
      </c>
      <c r="E38" s="35">
        <f>'MIS report'!F24</f>
        <v>89</v>
      </c>
      <c r="F38" s="35">
        <f>'MIS report'!G24</f>
        <v>76</v>
      </c>
      <c r="G38" s="35">
        <f>'MIS report'!H24</f>
        <v>92</v>
      </c>
      <c r="H38" s="35">
        <f>'MIS report'!I24</f>
        <v>87</v>
      </c>
      <c r="I38" s="35">
        <f>'MIS report'!J24</f>
        <v>99</v>
      </c>
      <c r="J38" s="35"/>
      <c r="K38" s="35"/>
      <c r="L38" s="35"/>
      <c r="M38" s="35"/>
      <c r="N38" s="35"/>
      <c r="O38" s="35"/>
      <c r="P38" s="35"/>
      <c r="Q38" s="39">
        <f t="shared" si="1"/>
        <v>541</v>
      </c>
      <c r="R38" s="39">
        <f>Q38+Q39</f>
        <v>570</v>
      </c>
      <c r="S38" s="42">
        <v>556.0</v>
      </c>
      <c r="T38" s="42">
        <f>R38-S38</f>
        <v>14</v>
      </c>
      <c r="U38" s="39">
        <v>541.0</v>
      </c>
      <c r="V38" s="39">
        <v>531.0</v>
      </c>
      <c r="W38" s="60"/>
      <c r="X38" s="60"/>
      <c r="AA38" s="23"/>
      <c r="AB38" s="23"/>
      <c r="AC38" s="23"/>
      <c r="AD38" s="23"/>
      <c r="AE38" s="23"/>
      <c r="AF38" s="23"/>
    </row>
    <row r="39" ht="15.75" customHeight="1">
      <c r="A39" s="40" t="s">
        <v>228</v>
      </c>
      <c r="B39" s="35">
        <f>'MIS report'!C25</f>
        <v>0</v>
      </c>
      <c r="C39" s="35">
        <f>'MIS report'!D25</f>
        <v>0</v>
      </c>
      <c r="D39" s="35">
        <f>'MIS report'!E25</f>
        <v>8</v>
      </c>
      <c r="E39" s="35">
        <f>'MIS report'!F25</f>
        <v>7</v>
      </c>
      <c r="F39" s="35">
        <f>'MIS report'!G25</f>
        <v>2</v>
      </c>
      <c r="G39" s="35">
        <f>'MIS report'!H25</f>
        <v>1</v>
      </c>
      <c r="H39" s="35">
        <f>'MIS report'!I25</f>
        <v>6</v>
      </c>
      <c r="I39" s="35">
        <f>'MIS report'!J25</f>
        <v>5</v>
      </c>
      <c r="J39" s="35"/>
      <c r="K39" s="35"/>
      <c r="L39" s="35"/>
      <c r="M39" s="35"/>
      <c r="N39" s="35"/>
      <c r="O39" s="35"/>
      <c r="P39" s="35"/>
      <c r="Q39" s="39">
        <f t="shared" si="1"/>
        <v>29</v>
      </c>
      <c r="R39" s="39"/>
      <c r="S39" s="42"/>
      <c r="T39" s="42"/>
      <c r="U39" s="39"/>
      <c r="V39" s="39">
        <v>20.0</v>
      </c>
      <c r="W39" s="60"/>
      <c r="X39" s="60"/>
      <c r="AA39" s="23"/>
      <c r="AB39" s="23"/>
      <c r="AC39" s="23"/>
      <c r="AD39" s="23"/>
      <c r="AE39" s="23"/>
      <c r="AF39" s="23"/>
    </row>
    <row r="40" ht="15.75" customHeight="1">
      <c r="A40" s="45" t="s">
        <v>229</v>
      </c>
      <c r="B40" s="54">
        <f>'MIS report'!C30-B42</f>
        <v>10</v>
      </c>
      <c r="C40" s="54">
        <f>'MIS report'!D30-C42</f>
        <v>0</v>
      </c>
      <c r="D40" s="54">
        <f>'MIS report'!E30-D42</f>
        <v>53</v>
      </c>
      <c r="E40" s="54">
        <f>'MIS report'!F30-E42</f>
        <v>43</v>
      </c>
      <c r="F40" s="54">
        <f>'MIS report'!G30-F42</f>
        <v>52</v>
      </c>
      <c r="G40" s="54">
        <f>'MIS report'!H30-G42</f>
        <v>47</v>
      </c>
      <c r="H40" s="54">
        <f>'MIS report'!I30-H42</f>
        <v>57</v>
      </c>
      <c r="I40" s="54">
        <f>'MIS report'!J30-I42</f>
        <v>76</v>
      </c>
      <c r="J40" s="54"/>
      <c r="K40" s="54"/>
      <c r="L40" s="54"/>
      <c r="M40" s="54"/>
      <c r="N40" s="54"/>
      <c r="O40" s="54"/>
      <c r="P40" s="54"/>
      <c r="Q40" s="56">
        <f t="shared" si="1"/>
        <v>338</v>
      </c>
      <c r="R40" s="56">
        <f>Q40+Q41+Q42</f>
        <v>360</v>
      </c>
      <c r="S40" s="58">
        <v>334.0</v>
      </c>
      <c r="T40" s="58">
        <f>R40-S40</f>
        <v>26</v>
      </c>
      <c r="U40" s="56">
        <v>328.0</v>
      </c>
      <c r="V40" s="56">
        <v>327.0</v>
      </c>
      <c r="W40" s="60"/>
      <c r="X40" s="60"/>
      <c r="AA40" s="23"/>
      <c r="AB40" s="23"/>
      <c r="AC40" s="23"/>
      <c r="AD40" s="23"/>
      <c r="AE40" s="23"/>
      <c r="AF40" s="23"/>
    </row>
    <row r="41" ht="15.75" customHeight="1">
      <c r="A41" s="45" t="s">
        <v>230</v>
      </c>
      <c r="B41" s="54">
        <f>'MIS report'!C31</f>
        <v>0</v>
      </c>
      <c r="C41" s="54">
        <f>'MIS report'!D31</f>
        <v>0</v>
      </c>
      <c r="D41" s="54">
        <f>'MIS report'!E31</f>
        <v>0</v>
      </c>
      <c r="E41" s="54">
        <f>'MIS report'!F31</f>
        <v>0</v>
      </c>
      <c r="F41" s="54">
        <f>'MIS report'!G31</f>
        <v>2</v>
      </c>
      <c r="G41" s="54">
        <f>'MIS report'!H31</f>
        <v>2</v>
      </c>
      <c r="H41" s="54">
        <f>'MIS report'!I31</f>
        <v>2</v>
      </c>
      <c r="I41" s="54">
        <f>'MIS report'!J31</f>
        <v>3</v>
      </c>
      <c r="J41" s="54"/>
      <c r="K41" s="54"/>
      <c r="L41" s="54"/>
      <c r="M41" s="54"/>
      <c r="N41" s="54"/>
      <c r="O41" s="54"/>
      <c r="P41" s="54"/>
      <c r="Q41" s="56">
        <f t="shared" si="1"/>
        <v>9</v>
      </c>
      <c r="R41" s="56"/>
      <c r="S41" s="58"/>
      <c r="T41" s="58"/>
      <c r="U41" s="56"/>
      <c r="V41" s="56">
        <v>13.0</v>
      </c>
      <c r="W41" s="60"/>
      <c r="X41" s="60"/>
      <c r="AA41" s="23"/>
      <c r="AB41" s="23"/>
      <c r="AC41" s="23"/>
      <c r="AD41" s="23"/>
      <c r="AE41" s="23"/>
      <c r="AF41" s="23"/>
    </row>
    <row r="42" ht="15.75" customHeight="1">
      <c r="A42" s="45" t="s">
        <v>37</v>
      </c>
      <c r="B42" s="54" t="str">
        <f>'Self Contained'!B8</f>
        <v/>
      </c>
      <c r="C42" s="54" t="str">
        <f>'Self Contained'!C8</f>
        <v/>
      </c>
      <c r="D42" s="54" t="str">
        <f>'Self Contained'!D8</f>
        <v/>
      </c>
      <c r="E42" s="54">
        <f>'Self Contained'!E8</f>
        <v>1</v>
      </c>
      <c r="F42" s="54">
        <f>'Self Contained'!F8</f>
        <v>3</v>
      </c>
      <c r="G42" s="54">
        <f>'Self Contained'!G8</f>
        <v>3</v>
      </c>
      <c r="H42" s="54">
        <f>'Self Contained'!H8</f>
        <v>1</v>
      </c>
      <c r="I42" s="54">
        <f>'Self Contained'!I8</f>
        <v>5</v>
      </c>
      <c r="J42" s="54"/>
      <c r="K42" s="54"/>
      <c r="L42" s="54"/>
      <c r="M42" s="54"/>
      <c r="N42" s="54"/>
      <c r="O42" s="54"/>
      <c r="P42" s="54"/>
      <c r="Q42" s="56">
        <f t="shared" si="1"/>
        <v>13</v>
      </c>
      <c r="R42" s="56"/>
      <c r="S42" s="58"/>
      <c r="T42" s="58"/>
      <c r="U42" s="56"/>
      <c r="V42" s="56">
        <v>12.0</v>
      </c>
      <c r="W42" s="60"/>
      <c r="X42" s="60"/>
      <c r="AA42" s="23"/>
      <c r="AB42" s="23"/>
      <c r="AC42" s="23"/>
      <c r="AD42" s="23"/>
      <c r="AE42" s="23"/>
      <c r="AF42" s="23"/>
    </row>
    <row r="43" ht="15.75" customHeight="1">
      <c r="A43" s="40" t="s">
        <v>231</v>
      </c>
      <c r="B43" s="35">
        <f>'MIS report'!C32</f>
        <v>48</v>
      </c>
      <c r="C43" s="35">
        <f>'MIS report'!D32</f>
        <v>18</v>
      </c>
      <c r="D43" s="35">
        <f>'MIS report'!E32</f>
        <v>89</v>
      </c>
      <c r="E43" s="35">
        <f>'MIS report'!F32</f>
        <v>83</v>
      </c>
      <c r="F43" s="35">
        <f>'MIS report'!G32</f>
        <v>86</v>
      </c>
      <c r="G43" s="35">
        <f>'MIS report'!H32</f>
        <v>97</v>
      </c>
      <c r="H43" s="35">
        <f>'MIS report'!I32</f>
        <v>87</v>
      </c>
      <c r="I43" s="35">
        <f>'MIS report'!J32</f>
        <v>89</v>
      </c>
      <c r="J43" s="35"/>
      <c r="K43" s="35"/>
      <c r="L43" s="35"/>
      <c r="M43" s="35"/>
      <c r="N43" s="35"/>
      <c r="O43" s="35"/>
      <c r="P43" s="35"/>
      <c r="Q43" s="39">
        <f t="shared" si="1"/>
        <v>597</v>
      </c>
      <c r="R43" s="39">
        <f>Q43+Q44</f>
        <v>639</v>
      </c>
      <c r="S43" s="42">
        <v>659.0</v>
      </c>
      <c r="T43" s="42">
        <f>R43-S43</f>
        <v>-20</v>
      </c>
      <c r="U43" s="39">
        <v>612.0</v>
      </c>
      <c r="V43" s="39">
        <v>612.0</v>
      </c>
      <c r="W43" s="60"/>
      <c r="X43" s="60"/>
      <c r="AA43" s="23"/>
      <c r="AB43" s="23"/>
      <c r="AC43" s="23"/>
      <c r="AD43" s="23"/>
      <c r="AE43" s="23"/>
      <c r="AF43" s="23"/>
    </row>
    <row r="44" ht="15.75" customHeight="1">
      <c r="A44" s="40" t="s">
        <v>232</v>
      </c>
      <c r="B44" s="35">
        <f>'MIS report'!C33</f>
        <v>0</v>
      </c>
      <c r="C44" s="35">
        <f>'MIS report'!D33</f>
        <v>7</v>
      </c>
      <c r="D44" s="35">
        <f>'MIS report'!E33</f>
        <v>6</v>
      </c>
      <c r="E44" s="35">
        <f>'MIS report'!F33</f>
        <v>5</v>
      </c>
      <c r="F44" s="35">
        <f>'MIS report'!G33</f>
        <v>6</v>
      </c>
      <c r="G44" s="35">
        <f>'MIS report'!H33</f>
        <v>6</v>
      </c>
      <c r="H44" s="35">
        <f>'MIS report'!I33</f>
        <v>5</v>
      </c>
      <c r="I44" s="35">
        <f>'MIS report'!J33</f>
        <v>7</v>
      </c>
      <c r="J44" s="35"/>
      <c r="K44" s="35"/>
      <c r="L44" s="35"/>
      <c r="M44" s="35"/>
      <c r="N44" s="35"/>
      <c r="O44" s="35"/>
      <c r="P44" s="35"/>
      <c r="Q44" s="39">
        <f t="shared" si="1"/>
        <v>42</v>
      </c>
      <c r="R44" s="39"/>
      <c r="S44" s="42"/>
      <c r="T44" s="42"/>
      <c r="U44" s="39"/>
      <c r="V44" s="39">
        <v>44.0</v>
      </c>
      <c r="W44" s="60"/>
      <c r="X44" s="60"/>
      <c r="AA44" s="23"/>
      <c r="AB44" s="23"/>
      <c r="AC44" s="23"/>
      <c r="AD44" s="23"/>
      <c r="AE44" s="23"/>
      <c r="AF44" s="23"/>
    </row>
    <row r="45" ht="15.75" customHeight="1">
      <c r="A45" s="45" t="s">
        <v>233</v>
      </c>
      <c r="B45" s="54">
        <f>'MIS report'!C34</f>
        <v>0</v>
      </c>
      <c r="C45" s="54">
        <f>'MIS report'!D34</f>
        <v>1</v>
      </c>
      <c r="D45" s="54">
        <f>'MIS report'!E34</f>
        <v>136</v>
      </c>
      <c r="E45" s="54">
        <f>'MIS report'!F34</f>
        <v>173</v>
      </c>
      <c r="F45" s="54">
        <f>'MIS report'!G34</f>
        <v>153</v>
      </c>
      <c r="G45" s="54">
        <f>'MIS report'!H34</f>
        <v>169</v>
      </c>
      <c r="H45" s="54">
        <f>'MIS report'!I34</f>
        <v>171</v>
      </c>
      <c r="I45" s="54">
        <f>'MIS report'!J34</f>
        <v>157</v>
      </c>
      <c r="J45" s="54"/>
      <c r="K45" s="54"/>
      <c r="L45" s="54"/>
      <c r="M45" s="54"/>
      <c r="N45" s="54"/>
      <c r="O45" s="54"/>
      <c r="P45" s="54"/>
      <c r="Q45" s="56">
        <f t="shared" si="1"/>
        <v>960</v>
      </c>
      <c r="R45" s="56">
        <f>Q45+Q46</f>
        <v>1133</v>
      </c>
      <c r="S45" s="58">
        <v>1029.0</v>
      </c>
      <c r="T45" s="58">
        <f>R45-S45</f>
        <v>104</v>
      </c>
      <c r="U45" s="56">
        <v>927.0</v>
      </c>
      <c r="V45" s="56">
        <v>832.0</v>
      </c>
      <c r="W45" s="60"/>
      <c r="X45" s="60"/>
      <c r="AA45" s="23"/>
      <c r="AB45" s="23"/>
      <c r="AC45" s="23"/>
      <c r="AD45" s="23"/>
      <c r="AE45" s="23"/>
      <c r="AF45" s="23"/>
    </row>
    <row r="46" ht="15.75" customHeight="1">
      <c r="A46" s="45" t="s">
        <v>234</v>
      </c>
      <c r="B46" s="54">
        <f>'MIS report'!C35</f>
        <v>0</v>
      </c>
      <c r="C46" s="54">
        <f>'MIS report'!D35</f>
        <v>29</v>
      </c>
      <c r="D46" s="54">
        <f>'MIS report'!E35</f>
        <v>32</v>
      </c>
      <c r="E46" s="54">
        <f>'MIS report'!F35</f>
        <v>25</v>
      </c>
      <c r="F46" s="54">
        <f>'MIS report'!G35</f>
        <v>27</v>
      </c>
      <c r="G46" s="54">
        <f>'MIS report'!H35</f>
        <v>21</v>
      </c>
      <c r="H46" s="54">
        <f>'MIS report'!I35</f>
        <v>24</v>
      </c>
      <c r="I46" s="54">
        <f>'MIS report'!J35</f>
        <v>15</v>
      </c>
      <c r="J46" s="54"/>
      <c r="K46" s="54"/>
      <c r="L46" s="54"/>
      <c r="M46" s="54"/>
      <c r="N46" s="54"/>
      <c r="O46" s="54"/>
      <c r="P46" s="54"/>
      <c r="Q46" s="56">
        <f t="shared" si="1"/>
        <v>173</v>
      </c>
      <c r="R46" s="56"/>
      <c r="S46" s="58"/>
      <c r="T46" s="58"/>
      <c r="U46" s="56"/>
      <c r="V46" s="56">
        <v>159.0</v>
      </c>
      <c r="W46" s="60"/>
      <c r="X46" s="60"/>
      <c r="AA46" s="23"/>
      <c r="AB46" s="23"/>
      <c r="AC46" s="23"/>
      <c r="AD46" s="23"/>
      <c r="AE46" s="23"/>
      <c r="AF46" s="23"/>
    </row>
    <row r="47" ht="15.75" customHeight="1">
      <c r="A47" s="40" t="s">
        <v>235</v>
      </c>
      <c r="B47" s="35">
        <f>'MIS report'!C36-B49</f>
        <v>0</v>
      </c>
      <c r="C47" s="35">
        <f>'MIS report'!D36-C49</f>
        <v>0</v>
      </c>
      <c r="D47" s="35">
        <f>'MIS report'!E36-D49</f>
        <v>98</v>
      </c>
      <c r="E47" s="35">
        <f>'MIS report'!F36-E49</f>
        <v>92</v>
      </c>
      <c r="F47" s="35">
        <f>'MIS report'!G36-F49</f>
        <v>89</v>
      </c>
      <c r="G47" s="35">
        <f>'MIS report'!H36-G49</f>
        <v>90</v>
      </c>
      <c r="H47" s="35">
        <f>'MIS report'!I36-H49</f>
        <v>99</v>
      </c>
      <c r="I47" s="35">
        <f>'MIS report'!J36-I49</f>
        <v>112</v>
      </c>
      <c r="J47" s="35"/>
      <c r="K47" s="35"/>
      <c r="L47" s="35"/>
      <c r="M47" s="35"/>
      <c r="N47" s="35"/>
      <c r="O47" s="35"/>
      <c r="P47" s="35"/>
      <c r="Q47" s="39">
        <f t="shared" si="1"/>
        <v>580</v>
      </c>
      <c r="R47" s="39">
        <f>Q47+Q48+Q49</f>
        <v>622</v>
      </c>
      <c r="S47" s="42">
        <v>593.0</v>
      </c>
      <c r="T47" s="42">
        <f>R47-S47</f>
        <v>29</v>
      </c>
      <c r="U47" s="39">
        <v>625.0</v>
      </c>
      <c r="V47" s="39">
        <v>602.0</v>
      </c>
      <c r="W47" s="60"/>
      <c r="X47" s="60"/>
      <c r="AA47" s="23"/>
      <c r="AB47" s="23"/>
      <c r="AC47" s="23"/>
      <c r="AD47" s="23"/>
      <c r="AE47" s="23"/>
      <c r="AF47" s="23"/>
    </row>
    <row r="48" ht="15.75" customHeight="1">
      <c r="A48" s="40" t="s">
        <v>236</v>
      </c>
      <c r="B48" s="35">
        <f>'MIS report'!C37</f>
        <v>0</v>
      </c>
      <c r="C48" s="35">
        <f>'MIS report'!D37</f>
        <v>0</v>
      </c>
      <c r="D48" s="35">
        <f>'MIS report'!E37</f>
        <v>5</v>
      </c>
      <c r="E48" s="35">
        <f>'MIS report'!F37</f>
        <v>1</v>
      </c>
      <c r="F48" s="35">
        <f>'MIS report'!G37</f>
        <v>4</v>
      </c>
      <c r="G48" s="35">
        <f>'MIS report'!H37</f>
        <v>5</v>
      </c>
      <c r="H48" s="35">
        <f>'MIS report'!I37</f>
        <v>4</v>
      </c>
      <c r="I48" s="35">
        <f>'MIS report'!J37</f>
        <v>2</v>
      </c>
      <c r="J48" s="35"/>
      <c r="K48" s="35"/>
      <c r="L48" s="35"/>
      <c r="M48" s="35"/>
      <c r="N48" s="35"/>
      <c r="O48" s="35"/>
      <c r="P48" s="35"/>
      <c r="Q48" s="39">
        <f t="shared" si="1"/>
        <v>21</v>
      </c>
      <c r="R48" s="39"/>
      <c r="S48" s="42"/>
      <c r="T48" s="42"/>
      <c r="U48" s="39"/>
      <c r="V48" s="39">
        <v>18.0</v>
      </c>
      <c r="W48" s="60"/>
      <c r="X48" s="60"/>
      <c r="AA48" s="23"/>
      <c r="AB48" s="23"/>
      <c r="AC48" s="23"/>
      <c r="AD48" s="23"/>
      <c r="AE48" s="23"/>
      <c r="AF48" s="23"/>
    </row>
    <row r="49" ht="15.75" customHeight="1">
      <c r="A49" s="40" t="s">
        <v>39</v>
      </c>
      <c r="B49" s="35" t="str">
        <f>'Self Contained'!B9</f>
        <v/>
      </c>
      <c r="C49" s="35" t="str">
        <f>'Self Contained'!C9</f>
        <v/>
      </c>
      <c r="D49" s="35">
        <f>'Self Contained'!D9</f>
        <v>3</v>
      </c>
      <c r="E49" s="35">
        <f>'Self Contained'!E9</f>
        <v>2</v>
      </c>
      <c r="F49" s="35">
        <f>'Self Contained'!F9</f>
        <v>3</v>
      </c>
      <c r="G49" s="35">
        <f>'Self Contained'!G9</f>
        <v>6</v>
      </c>
      <c r="H49" s="35">
        <f>'Self Contained'!H9</f>
        <v>5</v>
      </c>
      <c r="I49" s="35">
        <f>'Self Contained'!I9</f>
        <v>2</v>
      </c>
      <c r="J49" s="35"/>
      <c r="K49" s="35"/>
      <c r="L49" s="35"/>
      <c r="M49" s="35"/>
      <c r="N49" s="35"/>
      <c r="O49" s="35"/>
      <c r="P49" s="35"/>
      <c r="Q49" s="39">
        <f t="shared" si="1"/>
        <v>21</v>
      </c>
      <c r="R49" s="39"/>
      <c r="S49" s="42"/>
      <c r="T49" s="42"/>
      <c r="U49" s="39"/>
      <c r="V49" s="39">
        <v>17.0</v>
      </c>
      <c r="W49" s="60"/>
      <c r="X49" s="60"/>
      <c r="AA49" s="23"/>
      <c r="AB49" s="23"/>
      <c r="AC49" s="23"/>
      <c r="AD49" s="23"/>
      <c r="AE49" s="23"/>
      <c r="AF49" s="23"/>
    </row>
    <row r="50" ht="15.75" customHeight="1">
      <c r="A50" s="45" t="s">
        <v>237</v>
      </c>
      <c r="B50" s="54">
        <f>'MIS report'!C38-B52</f>
        <v>0</v>
      </c>
      <c r="C50" s="54">
        <f>'MIS report'!D38-C52</f>
        <v>0</v>
      </c>
      <c r="D50" s="54">
        <f>'MIS report'!E38-D52</f>
        <v>103</v>
      </c>
      <c r="E50" s="54">
        <f>'MIS report'!F38-E52</f>
        <v>121</v>
      </c>
      <c r="F50" s="54">
        <f>'MIS report'!G38-F52</f>
        <v>118</v>
      </c>
      <c r="G50" s="54">
        <f>'MIS report'!H38-G52</f>
        <v>120</v>
      </c>
      <c r="H50" s="54">
        <f>'MIS report'!I38-H52</f>
        <v>131</v>
      </c>
      <c r="I50" s="54">
        <f>'MIS report'!J38-I52</f>
        <v>150</v>
      </c>
      <c r="J50" s="54"/>
      <c r="K50" s="54"/>
      <c r="L50" s="54"/>
      <c r="M50" s="54"/>
      <c r="N50" s="54"/>
      <c r="O50" s="54"/>
      <c r="P50" s="54"/>
      <c r="Q50" s="56">
        <f t="shared" si="1"/>
        <v>743</v>
      </c>
      <c r="R50" s="56">
        <f>Q50+Q51+Q52</f>
        <v>840</v>
      </c>
      <c r="S50" s="58">
        <v>844.0</v>
      </c>
      <c r="T50" s="58">
        <f>R50-S50</f>
        <v>-4</v>
      </c>
      <c r="U50" s="56">
        <v>834.0</v>
      </c>
      <c r="V50" s="56">
        <v>783.0</v>
      </c>
      <c r="W50" s="60"/>
      <c r="X50" s="60"/>
      <c r="AA50" s="23"/>
      <c r="AB50" s="23"/>
      <c r="AC50" s="23"/>
      <c r="AD50" s="23"/>
      <c r="AE50" s="23"/>
      <c r="AF50" s="23"/>
    </row>
    <row r="51" ht="15.75" customHeight="1">
      <c r="A51" s="45" t="s">
        <v>238</v>
      </c>
      <c r="B51" s="54">
        <f>'MIS report'!C39</f>
        <v>0</v>
      </c>
      <c r="C51" s="54">
        <f>'MIS report'!D39</f>
        <v>0</v>
      </c>
      <c r="D51" s="54">
        <f>'MIS report'!E39</f>
        <v>14</v>
      </c>
      <c r="E51" s="54">
        <f>'MIS report'!F39</f>
        <v>14</v>
      </c>
      <c r="F51" s="54">
        <f>'MIS report'!G39</f>
        <v>8</v>
      </c>
      <c r="G51" s="54">
        <f>'MIS report'!H39</f>
        <v>8</v>
      </c>
      <c r="H51" s="54">
        <f>'MIS report'!I39</f>
        <v>4</v>
      </c>
      <c r="I51" s="54">
        <f>'MIS report'!J39</f>
        <v>8</v>
      </c>
      <c r="J51" s="54"/>
      <c r="K51" s="54"/>
      <c r="L51" s="54"/>
      <c r="M51" s="54"/>
      <c r="N51" s="54"/>
      <c r="O51" s="54"/>
      <c r="P51" s="54"/>
      <c r="Q51" s="56">
        <f t="shared" si="1"/>
        <v>56</v>
      </c>
      <c r="R51" s="56"/>
      <c r="S51" s="58"/>
      <c r="T51" s="58"/>
      <c r="U51" s="56"/>
      <c r="V51" s="56">
        <v>39.0</v>
      </c>
      <c r="W51" s="60"/>
      <c r="X51" s="60"/>
      <c r="AA51" s="23"/>
      <c r="AB51" s="23"/>
      <c r="AC51" s="23"/>
      <c r="AD51" s="23"/>
      <c r="AE51" s="23"/>
      <c r="AF51" s="23"/>
    </row>
    <row r="52" ht="15.75" customHeight="1">
      <c r="A52" s="45" t="s">
        <v>42</v>
      </c>
      <c r="B52" s="54" t="str">
        <f>'Self Contained'!B10</f>
        <v/>
      </c>
      <c r="C52" s="54" t="str">
        <f>'Self Contained'!C10</f>
        <v/>
      </c>
      <c r="D52" s="54">
        <f>'Self Contained'!D10</f>
        <v>10</v>
      </c>
      <c r="E52" s="54">
        <f>'Self Contained'!E10</f>
        <v>4</v>
      </c>
      <c r="F52" s="54">
        <f>'Self Contained'!F10</f>
        <v>3</v>
      </c>
      <c r="G52" s="54">
        <f>'Self Contained'!G10</f>
        <v>7</v>
      </c>
      <c r="H52" s="54">
        <f>'Self Contained'!H10</f>
        <v>12</v>
      </c>
      <c r="I52" s="54">
        <f>'Self Contained'!I10</f>
        <v>5</v>
      </c>
      <c r="J52" s="54"/>
      <c r="K52" s="54"/>
      <c r="L52" s="54"/>
      <c r="M52" s="54"/>
      <c r="N52" s="54"/>
      <c r="O52" s="54"/>
      <c r="P52" s="54"/>
      <c r="Q52" s="56">
        <f t="shared" si="1"/>
        <v>41</v>
      </c>
      <c r="R52" s="56"/>
      <c r="S52" s="58"/>
      <c r="T52" s="58"/>
      <c r="U52" s="56"/>
      <c r="V52" s="56">
        <v>31.0</v>
      </c>
      <c r="W52" s="60"/>
      <c r="X52" s="60"/>
      <c r="AA52" s="23"/>
      <c r="AB52" s="23"/>
      <c r="AC52" s="23"/>
      <c r="AD52" s="23"/>
      <c r="AE52" s="23"/>
      <c r="AF52" s="23"/>
    </row>
    <row r="53" ht="15.75" customHeight="1">
      <c r="A53" s="40" t="s">
        <v>239</v>
      </c>
      <c r="B53" s="35">
        <f>'MIS report'!C40-B55</f>
        <v>10</v>
      </c>
      <c r="C53" s="35">
        <f>'MIS report'!D40-C55</f>
        <v>14</v>
      </c>
      <c r="D53" s="35">
        <f>'MIS report'!E40-D55</f>
        <v>39</v>
      </c>
      <c r="E53" s="35">
        <f>'MIS report'!F40-E55</f>
        <v>52</v>
      </c>
      <c r="F53" s="35">
        <f>'MIS report'!G40-F55</f>
        <v>60</v>
      </c>
      <c r="G53" s="35">
        <f>'MIS report'!H40-G55</f>
        <v>49</v>
      </c>
      <c r="H53" s="35">
        <f>'MIS report'!I40-H55</f>
        <v>54</v>
      </c>
      <c r="I53" s="35">
        <f>'MIS report'!J40-I55</f>
        <v>43</v>
      </c>
      <c r="J53" s="35"/>
      <c r="K53" s="35"/>
      <c r="L53" s="35"/>
      <c r="M53" s="35"/>
      <c r="N53" s="35"/>
      <c r="O53" s="35"/>
      <c r="P53" s="35"/>
      <c r="Q53" s="39">
        <f t="shared" si="1"/>
        <v>321</v>
      </c>
      <c r="R53" s="39">
        <f>Q53+Q54+Q55</f>
        <v>366</v>
      </c>
      <c r="S53" s="42">
        <v>367.0</v>
      </c>
      <c r="T53" s="42">
        <f>R53-S53</f>
        <v>-1</v>
      </c>
      <c r="U53" s="39">
        <v>350.0</v>
      </c>
      <c r="V53" s="39">
        <v>315.0</v>
      </c>
      <c r="W53" s="60"/>
      <c r="X53" s="60"/>
      <c r="AA53" s="23"/>
      <c r="AB53" s="23"/>
      <c r="AC53" s="23"/>
      <c r="AD53" s="23"/>
      <c r="AE53" s="23"/>
      <c r="AF53" s="23"/>
    </row>
    <row r="54" ht="15.75" customHeight="1">
      <c r="A54" s="40" t="s">
        <v>240</v>
      </c>
      <c r="B54" s="35">
        <f>'MIS report'!C41</f>
        <v>0</v>
      </c>
      <c r="C54" s="35">
        <f>'MIS report'!D41</f>
        <v>6</v>
      </c>
      <c r="D54" s="35">
        <f>'MIS report'!E41</f>
        <v>5</v>
      </c>
      <c r="E54" s="35">
        <f>'MIS report'!F41</f>
        <v>1</v>
      </c>
      <c r="F54" s="35">
        <f>'MIS report'!G41</f>
        <v>3</v>
      </c>
      <c r="G54" s="35">
        <f>'MIS report'!H41</f>
        <v>4</v>
      </c>
      <c r="H54" s="35">
        <f>'MIS report'!I41</f>
        <v>2</v>
      </c>
      <c r="I54" s="35">
        <f>'MIS report'!J41</f>
        <v>0</v>
      </c>
      <c r="J54" s="35"/>
      <c r="K54" s="35"/>
      <c r="L54" s="35"/>
      <c r="M54" s="35"/>
      <c r="N54" s="35"/>
      <c r="O54" s="35"/>
      <c r="P54" s="35"/>
      <c r="Q54" s="39">
        <f t="shared" si="1"/>
        <v>21</v>
      </c>
      <c r="R54" s="39"/>
      <c r="S54" s="42"/>
      <c r="T54" s="42"/>
      <c r="U54" s="39"/>
      <c r="V54" s="39">
        <v>13.0</v>
      </c>
      <c r="W54" s="60"/>
      <c r="X54" s="60"/>
      <c r="AA54" s="23"/>
      <c r="AB54" s="23"/>
      <c r="AC54" s="23"/>
      <c r="AD54" s="23"/>
      <c r="AE54" s="23"/>
      <c r="AF54" s="23"/>
    </row>
    <row r="55" ht="15.75" customHeight="1">
      <c r="A55" s="40" t="s">
        <v>44</v>
      </c>
      <c r="B55" s="35" t="str">
        <f>'Self Contained'!B11</f>
        <v/>
      </c>
      <c r="C55" s="35" t="str">
        <f>'Self Contained'!C11</f>
        <v/>
      </c>
      <c r="D55" s="35">
        <f>'Self Contained'!D11</f>
        <v>4</v>
      </c>
      <c r="E55" s="35">
        <f>'Self Contained'!E11</f>
        <v>3</v>
      </c>
      <c r="F55" s="35">
        <f>'Self Contained'!F11</f>
        <v>5</v>
      </c>
      <c r="G55" s="35">
        <f>'Self Contained'!G11</f>
        <v>7</v>
      </c>
      <c r="H55" s="35">
        <f>'Self Contained'!H11</f>
        <v>4</v>
      </c>
      <c r="I55" s="35">
        <f>'Self Contained'!I11</f>
        <v>1</v>
      </c>
      <c r="J55" s="35"/>
      <c r="K55" s="35"/>
      <c r="L55" s="35"/>
      <c r="M55" s="35"/>
      <c r="N55" s="35"/>
      <c r="O55" s="35"/>
      <c r="P55" s="35"/>
      <c r="Q55" s="39">
        <f t="shared" si="1"/>
        <v>24</v>
      </c>
      <c r="R55" s="39"/>
      <c r="S55" s="42"/>
      <c r="T55" s="42"/>
      <c r="U55" s="39"/>
      <c r="V55" s="39">
        <v>20.0</v>
      </c>
      <c r="W55" s="60"/>
      <c r="X55" s="60"/>
      <c r="AA55" s="23"/>
      <c r="AB55" s="23"/>
      <c r="AC55" s="23"/>
      <c r="AD55" s="23"/>
      <c r="AE55" s="23"/>
      <c r="AF55" s="23"/>
    </row>
    <row r="56" ht="15.75" customHeight="1">
      <c r="A56" s="45" t="s">
        <v>241</v>
      </c>
      <c r="B56" s="54">
        <f>'MIS report'!C42</f>
        <v>20</v>
      </c>
      <c r="C56" s="54">
        <f>'MIS report'!D42</f>
        <v>33</v>
      </c>
      <c r="D56" s="54">
        <f>'MIS report'!E42</f>
        <v>74</v>
      </c>
      <c r="E56" s="54">
        <f>'MIS report'!F42</f>
        <v>89</v>
      </c>
      <c r="F56" s="54">
        <f>'MIS report'!G42</f>
        <v>89</v>
      </c>
      <c r="G56" s="54">
        <f>'MIS report'!H42</f>
        <v>95</v>
      </c>
      <c r="H56" s="54">
        <f>'MIS report'!I42</f>
        <v>100</v>
      </c>
      <c r="I56" s="54">
        <f>'MIS report'!J42</f>
        <v>103</v>
      </c>
      <c r="J56" s="54"/>
      <c r="K56" s="54"/>
      <c r="L56" s="54"/>
      <c r="M56" s="54"/>
      <c r="N56" s="54"/>
      <c r="O56" s="54"/>
      <c r="P56" s="54"/>
      <c r="Q56" s="56">
        <f t="shared" si="1"/>
        <v>603</v>
      </c>
      <c r="R56" s="56">
        <f>Q56+Q57+Q58+Q59</f>
        <v>759</v>
      </c>
      <c r="S56" s="58">
        <v>714.0</v>
      </c>
      <c r="T56" s="58">
        <f>R56-S56</f>
        <v>45</v>
      </c>
      <c r="U56" s="56">
        <v>657.0</v>
      </c>
      <c r="V56" s="56">
        <v>553.0</v>
      </c>
      <c r="W56" s="60"/>
      <c r="X56" s="60"/>
      <c r="AA56" s="23"/>
      <c r="AB56" s="23"/>
      <c r="AC56" s="23"/>
      <c r="AD56" s="23"/>
      <c r="AE56" s="23"/>
      <c r="AF56" s="23"/>
    </row>
    <row r="57" ht="15.75" customHeight="1">
      <c r="A57" s="45" t="s">
        <v>242</v>
      </c>
      <c r="B57" s="54">
        <f>'MIS report'!C43</f>
        <v>0</v>
      </c>
      <c r="C57" s="54">
        <f>'MIS report'!D43</f>
        <v>0</v>
      </c>
      <c r="D57" s="54">
        <f>'MIS report'!E43</f>
        <v>8</v>
      </c>
      <c r="E57" s="54">
        <f>'MIS report'!F43</f>
        <v>7</v>
      </c>
      <c r="F57" s="54">
        <f>'MIS report'!G43</f>
        <v>7</v>
      </c>
      <c r="G57" s="54">
        <f>'MIS report'!H43</f>
        <v>6</v>
      </c>
      <c r="H57" s="54">
        <f>'MIS report'!I43</f>
        <v>7</v>
      </c>
      <c r="I57" s="54">
        <f>'MIS report'!J43</f>
        <v>5</v>
      </c>
      <c r="J57" s="54"/>
      <c r="K57" s="54"/>
      <c r="L57" s="54"/>
      <c r="M57" s="54"/>
      <c r="N57" s="54"/>
      <c r="O57" s="54"/>
      <c r="P57" s="54"/>
      <c r="Q57" s="56">
        <f t="shared" si="1"/>
        <v>40</v>
      </c>
      <c r="R57" s="56"/>
      <c r="S57" s="58"/>
      <c r="T57" s="58"/>
      <c r="U57" s="56"/>
      <c r="V57" s="56">
        <v>45.0</v>
      </c>
      <c r="W57" s="60"/>
      <c r="X57" s="60"/>
      <c r="AA57" s="23"/>
      <c r="AB57" s="23"/>
      <c r="AC57" s="23"/>
      <c r="AD57" s="23"/>
      <c r="AE57" s="23"/>
      <c r="AF57" s="23"/>
    </row>
    <row r="58" ht="15.75" customHeight="1">
      <c r="A58" s="45" t="s">
        <v>243</v>
      </c>
      <c r="B58" s="54">
        <f>'MIS report'!C44</f>
        <v>0</v>
      </c>
      <c r="C58" s="54">
        <f>'MIS report'!D44</f>
        <v>12</v>
      </c>
      <c r="D58" s="54">
        <f>'MIS report'!E44</f>
        <v>2</v>
      </c>
      <c r="E58" s="54">
        <f>'MIS report'!F44</f>
        <v>0</v>
      </c>
      <c r="F58" s="54">
        <f>'MIS report'!G44</f>
        <v>5</v>
      </c>
      <c r="G58" s="54">
        <f>'MIS report'!H44</f>
        <v>10</v>
      </c>
      <c r="H58" s="54">
        <f>'MIS report'!I44</f>
        <v>3</v>
      </c>
      <c r="I58" s="54">
        <f>'MIS report'!J44</f>
        <v>7</v>
      </c>
      <c r="J58" s="54"/>
      <c r="K58" s="54"/>
      <c r="L58" s="54"/>
      <c r="M58" s="54"/>
      <c r="N58" s="54"/>
      <c r="O58" s="54"/>
      <c r="P58" s="54"/>
      <c r="Q58" s="56">
        <f t="shared" si="1"/>
        <v>39</v>
      </c>
      <c r="R58" s="56"/>
      <c r="S58" s="58"/>
      <c r="T58" s="58"/>
      <c r="U58" s="56"/>
      <c r="V58" s="56">
        <v>38.0</v>
      </c>
      <c r="W58" s="60"/>
      <c r="X58" s="60"/>
      <c r="AA58" s="23"/>
      <c r="AB58" s="23"/>
      <c r="AC58" s="23"/>
      <c r="AD58" s="23"/>
      <c r="AE58" s="23"/>
      <c r="AF58" s="23"/>
    </row>
    <row r="59" ht="15.75" customHeight="1">
      <c r="A59" s="45" t="s">
        <v>244</v>
      </c>
      <c r="B59" s="54">
        <f>'MIS report'!C45</f>
        <v>0</v>
      </c>
      <c r="C59" s="54">
        <f>'MIS report'!D45</f>
        <v>11</v>
      </c>
      <c r="D59" s="54">
        <f>'MIS report'!E45</f>
        <v>10</v>
      </c>
      <c r="E59" s="54">
        <f>'MIS report'!F45</f>
        <v>10</v>
      </c>
      <c r="F59" s="54">
        <f>'MIS report'!G45</f>
        <v>10</v>
      </c>
      <c r="G59" s="54">
        <f>'MIS report'!H45</f>
        <v>11</v>
      </c>
      <c r="H59" s="54">
        <f>'MIS report'!I45</f>
        <v>9</v>
      </c>
      <c r="I59" s="54">
        <f>'MIS report'!J45</f>
        <v>16</v>
      </c>
      <c r="J59" s="54"/>
      <c r="K59" s="54"/>
      <c r="L59" s="54"/>
      <c r="M59" s="54"/>
      <c r="N59" s="54"/>
      <c r="O59" s="54"/>
      <c r="P59" s="54"/>
      <c r="Q59" s="56">
        <f t="shared" si="1"/>
        <v>77</v>
      </c>
      <c r="R59" s="56"/>
      <c r="S59" s="58"/>
      <c r="T59" s="58"/>
      <c r="U59" s="56"/>
      <c r="V59" s="56">
        <v>67.0</v>
      </c>
      <c r="W59" s="60"/>
      <c r="X59" s="60"/>
      <c r="AA59" s="23"/>
      <c r="AB59" s="23"/>
      <c r="AC59" s="23"/>
      <c r="AD59" s="23"/>
      <c r="AE59" s="23"/>
      <c r="AF59" s="23"/>
    </row>
    <row r="60" ht="15.75" customHeight="1">
      <c r="A60" s="40" t="s">
        <v>245</v>
      </c>
      <c r="B60" s="35">
        <f>'MIS report'!C46</f>
        <v>20</v>
      </c>
      <c r="C60" s="35">
        <f>'MIS report'!D46</f>
        <v>0</v>
      </c>
      <c r="D60" s="35">
        <f>'MIS report'!E46</f>
        <v>91</v>
      </c>
      <c r="E60" s="35">
        <f>'MIS report'!F46</f>
        <v>113</v>
      </c>
      <c r="F60" s="35">
        <f>'MIS report'!G46</f>
        <v>94</v>
      </c>
      <c r="G60" s="35">
        <f>'MIS report'!H46</f>
        <v>104</v>
      </c>
      <c r="H60" s="35">
        <f>'MIS report'!I46</f>
        <v>103</v>
      </c>
      <c r="I60" s="35">
        <f>'MIS report'!J46</f>
        <v>130</v>
      </c>
      <c r="J60" s="35"/>
      <c r="K60" s="35"/>
      <c r="L60" s="35"/>
      <c r="M60" s="35"/>
      <c r="N60" s="35"/>
      <c r="O60" s="35"/>
      <c r="P60" s="35"/>
      <c r="Q60" s="39">
        <f t="shared" si="1"/>
        <v>655</v>
      </c>
      <c r="R60" s="39">
        <f>Q60+Q61</f>
        <v>728</v>
      </c>
      <c r="S60" s="42">
        <v>692.0</v>
      </c>
      <c r="T60" s="42">
        <f>R60-S60</f>
        <v>36</v>
      </c>
      <c r="U60" s="39">
        <v>686.0</v>
      </c>
      <c r="V60" s="39">
        <v>661.0</v>
      </c>
      <c r="W60" s="60"/>
      <c r="X60" s="60"/>
      <c r="AA60" s="23"/>
      <c r="AB60" s="23"/>
      <c r="AC60" s="23"/>
      <c r="AD60" s="23"/>
      <c r="AE60" s="23"/>
      <c r="AF60" s="23"/>
    </row>
    <row r="61" ht="15.75" customHeight="1">
      <c r="A61" s="40" t="s">
        <v>246</v>
      </c>
      <c r="B61" s="35">
        <f>'MIS report'!C47</f>
        <v>0</v>
      </c>
      <c r="C61" s="35">
        <f>'MIS report'!D47</f>
        <v>0</v>
      </c>
      <c r="D61" s="35">
        <f>'MIS report'!E47</f>
        <v>18</v>
      </c>
      <c r="E61" s="35">
        <f>'MIS report'!F47</f>
        <v>15</v>
      </c>
      <c r="F61" s="35">
        <f>'MIS report'!G47</f>
        <v>11</v>
      </c>
      <c r="G61" s="35">
        <f>'MIS report'!H47</f>
        <v>11</v>
      </c>
      <c r="H61" s="35">
        <f>'MIS report'!I47</f>
        <v>13</v>
      </c>
      <c r="I61" s="35">
        <f>'MIS report'!J47</f>
        <v>5</v>
      </c>
      <c r="J61" s="35"/>
      <c r="K61" s="35"/>
      <c r="L61" s="35"/>
      <c r="M61" s="35"/>
      <c r="N61" s="35"/>
      <c r="O61" s="35"/>
      <c r="P61" s="35"/>
      <c r="Q61" s="39">
        <f t="shared" si="1"/>
        <v>73</v>
      </c>
      <c r="R61" s="39"/>
      <c r="S61" s="42"/>
      <c r="T61" s="42"/>
      <c r="U61" s="39"/>
      <c r="V61" s="39">
        <v>58.0</v>
      </c>
      <c r="W61" s="60"/>
      <c r="X61" s="60"/>
      <c r="AA61" s="23"/>
      <c r="AB61" s="23"/>
      <c r="AC61" s="23"/>
      <c r="AD61" s="23"/>
      <c r="AE61" s="23"/>
      <c r="AF61" s="23"/>
    </row>
    <row r="62" ht="15.75" customHeight="1">
      <c r="A62" s="45" t="s">
        <v>247</v>
      </c>
      <c r="B62" s="54">
        <f>'MIS report'!C56</f>
        <v>13</v>
      </c>
      <c r="C62" s="54">
        <f>'MIS report'!D56</f>
        <v>13</v>
      </c>
      <c r="D62" s="54">
        <f>'MIS report'!E56</f>
        <v>134</v>
      </c>
      <c r="E62" s="54">
        <f>'MIS report'!F56</f>
        <v>141</v>
      </c>
      <c r="F62" s="54">
        <f>'MIS report'!G56</f>
        <v>147</v>
      </c>
      <c r="G62" s="54">
        <f>'MIS report'!H56</f>
        <v>125</v>
      </c>
      <c r="H62" s="54">
        <f>'MIS report'!I56</f>
        <v>113</v>
      </c>
      <c r="I62" s="54">
        <f>'MIS report'!J56</f>
        <v>114</v>
      </c>
      <c r="J62" s="54"/>
      <c r="K62" s="54"/>
      <c r="L62" s="54"/>
      <c r="M62" s="54"/>
      <c r="N62" s="54"/>
      <c r="O62" s="54"/>
      <c r="P62" s="54"/>
      <c r="Q62" s="56">
        <f t="shared" si="1"/>
        <v>800</v>
      </c>
      <c r="R62" s="56">
        <f>Q62+Q63+Q64+Q65</f>
        <v>1054</v>
      </c>
      <c r="S62" s="58">
        <v>1100.0</v>
      </c>
      <c r="T62" s="58">
        <f t="shared" ref="T62:T66" si="2">R62-S62</f>
        <v>-46</v>
      </c>
      <c r="U62" s="56">
        <v>990.0</v>
      </c>
      <c r="V62" s="56">
        <v>715.0</v>
      </c>
      <c r="W62" s="60"/>
      <c r="X62" s="60"/>
      <c r="AA62" s="23"/>
      <c r="AB62" s="23"/>
      <c r="AC62" s="23"/>
      <c r="AD62" s="23"/>
      <c r="AE62" s="23"/>
      <c r="AF62" s="23"/>
    </row>
    <row r="63" ht="15.75" customHeight="1">
      <c r="A63" s="45" t="s">
        <v>248</v>
      </c>
      <c r="B63" s="54">
        <f>'MIS report'!C57-B66</f>
        <v>0</v>
      </c>
      <c r="C63" s="54">
        <f>'MIS report'!D57</f>
        <v>0</v>
      </c>
      <c r="D63" s="54">
        <f>'MIS report'!E57</f>
        <v>17</v>
      </c>
      <c r="E63" s="54">
        <f>'MIS report'!F57</f>
        <v>24</v>
      </c>
      <c r="F63" s="54">
        <f>'MIS report'!G57</f>
        <v>25</v>
      </c>
      <c r="G63" s="54">
        <f>'MIS report'!H57</f>
        <v>25</v>
      </c>
      <c r="H63" s="54">
        <f>'MIS report'!I57</f>
        <v>22</v>
      </c>
      <c r="I63" s="54">
        <f>'MIS report'!J57</f>
        <v>18</v>
      </c>
      <c r="J63" s="54"/>
      <c r="K63" s="54"/>
      <c r="L63" s="54"/>
      <c r="M63" s="54"/>
      <c r="N63" s="54"/>
      <c r="O63" s="54"/>
      <c r="P63" s="54"/>
      <c r="Q63" s="56">
        <f t="shared" si="1"/>
        <v>131</v>
      </c>
      <c r="R63" s="56"/>
      <c r="S63" s="58"/>
      <c r="T63" s="58">
        <f t="shared" si="2"/>
        <v>0</v>
      </c>
      <c r="U63" s="56"/>
      <c r="V63" s="58">
        <v>147.0</v>
      </c>
      <c r="W63" s="60"/>
      <c r="X63" s="60"/>
      <c r="AA63" s="23"/>
      <c r="AB63" s="23"/>
      <c r="AC63" s="23"/>
      <c r="AD63" s="23"/>
      <c r="AE63" s="23"/>
      <c r="AF63" s="23"/>
    </row>
    <row r="64" ht="15.75" customHeight="1">
      <c r="A64" s="45" t="s">
        <v>249</v>
      </c>
      <c r="B64" s="54">
        <f>'MIS report'!C58-B67</f>
        <v>0</v>
      </c>
      <c r="C64" s="54">
        <f>'MIS report'!D58</f>
        <v>11</v>
      </c>
      <c r="D64" s="54">
        <f>'MIS report'!E58</f>
        <v>6</v>
      </c>
      <c r="E64" s="54">
        <f>'MIS report'!F58</f>
        <v>11</v>
      </c>
      <c r="F64" s="54">
        <f>'MIS report'!G58</f>
        <v>7</v>
      </c>
      <c r="G64" s="54">
        <f>'MIS report'!H58</f>
        <v>5</v>
      </c>
      <c r="H64" s="54">
        <f>'MIS report'!I58</f>
        <v>3</v>
      </c>
      <c r="I64" s="54">
        <f>'MIS report'!J58</f>
        <v>2</v>
      </c>
      <c r="J64" s="54"/>
      <c r="K64" s="54"/>
      <c r="L64" s="54"/>
      <c r="M64" s="54"/>
      <c r="N64" s="54"/>
      <c r="O64" s="54"/>
      <c r="P64" s="54"/>
      <c r="Q64" s="56">
        <f t="shared" si="1"/>
        <v>45</v>
      </c>
      <c r="R64" s="56"/>
      <c r="S64" s="58"/>
      <c r="T64" s="58">
        <f t="shared" si="2"/>
        <v>0</v>
      </c>
      <c r="U64" s="56"/>
      <c r="V64" s="58">
        <v>44.0</v>
      </c>
      <c r="W64" s="60"/>
      <c r="X64" s="60"/>
      <c r="AA64" s="23"/>
      <c r="AB64" s="23"/>
      <c r="AC64" s="23"/>
      <c r="AD64" s="23"/>
      <c r="AE64" s="23"/>
      <c r="AF64" s="23"/>
    </row>
    <row r="65" ht="16.5" customHeight="1">
      <c r="A65" s="45" t="s">
        <v>250</v>
      </c>
      <c r="B65" s="54">
        <f>'MIS report'!C59</f>
        <v>0</v>
      </c>
      <c r="C65" s="54">
        <f>'MIS report'!D59</f>
        <v>7</v>
      </c>
      <c r="D65" s="54">
        <f>'MIS report'!E59</f>
        <v>18</v>
      </c>
      <c r="E65" s="54">
        <f>'MIS report'!F59</f>
        <v>13</v>
      </c>
      <c r="F65" s="54">
        <f>'MIS report'!G59</f>
        <v>8</v>
      </c>
      <c r="G65" s="54">
        <f>'MIS report'!H59</f>
        <v>8</v>
      </c>
      <c r="H65" s="54">
        <f>'MIS report'!I59</f>
        <v>14</v>
      </c>
      <c r="I65" s="54">
        <f>'MIS report'!J59</f>
        <v>10</v>
      </c>
      <c r="J65" s="54"/>
      <c r="K65" s="54"/>
      <c r="L65" s="54"/>
      <c r="M65" s="54"/>
      <c r="N65" s="54"/>
      <c r="O65" s="54"/>
      <c r="P65" s="54"/>
      <c r="Q65" s="56">
        <f t="shared" si="1"/>
        <v>78</v>
      </c>
      <c r="R65" s="56"/>
      <c r="S65" s="58"/>
      <c r="T65" s="58">
        <f t="shared" si="2"/>
        <v>0</v>
      </c>
      <c r="U65" s="56"/>
      <c r="V65" s="58">
        <v>72.0</v>
      </c>
      <c r="W65" s="60"/>
      <c r="X65" s="60"/>
      <c r="AA65" s="23"/>
      <c r="AB65" s="23"/>
      <c r="AC65" s="23"/>
      <c r="AD65" s="23"/>
      <c r="AE65" s="23"/>
      <c r="AF65" s="23"/>
    </row>
    <row r="66" ht="15.75" customHeight="1">
      <c r="A66" s="21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136</v>
      </c>
      <c r="E66" s="87">
        <f>'MIS report'!F48-E68</f>
        <v>104</v>
      </c>
      <c r="F66" s="87">
        <f>'MIS report'!G48-F68</f>
        <v>113</v>
      </c>
      <c r="G66" s="87">
        <f>'MIS report'!H48-G68</f>
        <v>107</v>
      </c>
      <c r="H66" s="87">
        <f>'MIS report'!I48-H68</f>
        <v>91</v>
      </c>
      <c r="I66" s="87">
        <f>'MIS report'!J48-I68</f>
        <v>83</v>
      </c>
      <c r="J66" s="87"/>
      <c r="K66" s="87"/>
      <c r="L66" s="87"/>
      <c r="M66" s="87"/>
      <c r="N66" s="87"/>
      <c r="O66" s="87"/>
      <c r="P66" s="87"/>
      <c r="Q66" s="39">
        <f t="shared" si="1"/>
        <v>634</v>
      </c>
      <c r="R66" s="39">
        <f>Q66+Q67+Q68</f>
        <v>711</v>
      </c>
      <c r="S66" s="88">
        <v>553.0</v>
      </c>
      <c r="T66" s="88">
        <f t="shared" si="2"/>
        <v>158</v>
      </c>
      <c r="U66" s="39">
        <v>491.0</v>
      </c>
      <c r="V66" s="88">
        <v>491.0</v>
      </c>
      <c r="W66" s="60"/>
      <c r="X66" s="60"/>
      <c r="Y66" s="8"/>
      <c r="Z66" s="8"/>
      <c r="AA66" s="23"/>
      <c r="AB66" s="23"/>
      <c r="AC66" s="23"/>
      <c r="AD66" s="23"/>
      <c r="AE66" s="23"/>
      <c r="AF66" s="23"/>
    </row>
    <row r="67" ht="15.75" customHeight="1">
      <c r="A67" s="21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16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39">
        <f t="shared" si="1"/>
        <v>56</v>
      </c>
      <c r="R67" s="89"/>
      <c r="S67" s="88"/>
      <c r="T67" s="88"/>
      <c r="U67" s="89"/>
      <c r="V67" s="88">
        <v>53.0</v>
      </c>
      <c r="W67" s="60"/>
      <c r="X67" s="60"/>
      <c r="Y67" s="8"/>
      <c r="Z67" s="8"/>
      <c r="AA67" s="23"/>
      <c r="AB67" s="23"/>
      <c r="AC67" s="23"/>
      <c r="AD67" s="23"/>
      <c r="AE67" s="23"/>
      <c r="AF67" s="23"/>
    </row>
    <row r="68" ht="15.75" customHeight="1">
      <c r="A68" s="21" t="s">
        <v>45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39">
        <f t="shared" si="1"/>
        <v>21</v>
      </c>
      <c r="R68" s="89"/>
      <c r="S68" s="88"/>
      <c r="T68" s="88"/>
      <c r="U68" s="89"/>
      <c r="V68" s="88">
        <v>13.0</v>
      </c>
      <c r="W68" s="60"/>
      <c r="X68" s="60"/>
      <c r="Y68" s="8"/>
      <c r="Z68" s="8"/>
      <c r="AA68" s="23"/>
      <c r="AB68" s="23"/>
      <c r="AC68" s="23"/>
      <c r="AD68" s="23"/>
      <c r="AE68" s="23"/>
      <c r="AF68" s="23"/>
    </row>
    <row r="69" ht="15.75" customHeight="1">
      <c r="A69" s="45" t="s">
        <v>253</v>
      </c>
      <c r="B69" s="54">
        <f>'MIS report'!C50-B71</f>
        <v>53</v>
      </c>
      <c r="C69" s="54">
        <f>'MIS report'!D50-C71</f>
        <v>14</v>
      </c>
      <c r="D69" s="54">
        <f>'MIS report'!E50-D71</f>
        <v>56</v>
      </c>
      <c r="E69" s="54">
        <f>'MIS report'!F50-E71</f>
        <v>56</v>
      </c>
      <c r="F69" s="54">
        <f>'MIS report'!G50-F71</f>
        <v>48</v>
      </c>
      <c r="G69" s="54">
        <f>'MIS report'!H50-G71</f>
        <v>58</v>
      </c>
      <c r="H69" s="54">
        <f>'MIS report'!I50-H71</f>
        <v>52</v>
      </c>
      <c r="I69" s="54">
        <f>'MIS report'!J50-I71</f>
        <v>55</v>
      </c>
      <c r="J69" s="54"/>
      <c r="K69" s="54"/>
      <c r="L69" s="54"/>
      <c r="M69" s="54"/>
      <c r="N69" s="54"/>
      <c r="O69" s="54"/>
      <c r="P69" s="54"/>
      <c r="Q69" s="56">
        <f t="shared" si="1"/>
        <v>392</v>
      </c>
      <c r="R69" s="56">
        <f>Q69+Q70+Q71</f>
        <v>485</v>
      </c>
      <c r="S69" s="58">
        <v>439.0</v>
      </c>
      <c r="T69" s="58">
        <f>R69-S69</f>
        <v>46</v>
      </c>
      <c r="U69" s="56">
        <v>414.0</v>
      </c>
      <c r="V69" s="56">
        <v>367.0</v>
      </c>
      <c r="W69" s="90"/>
      <c r="X69" s="90"/>
      <c r="Y69" s="23"/>
      <c r="Z69" s="23"/>
      <c r="AA69" s="23"/>
      <c r="AB69" s="23"/>
      <c r="AC69" s="23"/>
      <c r="AD69" s="23"/>
      <c r="AE69" s="23"/>
      <c r="AF69" s="23"/>
    </row>
    <row r="70" ht="15.75" customHeight="1">
      <c r="A70" s="45" t="s">
        <v>254</v>
      </c>
      <c r="B70" s="54">
        <f>'MIS report'!C51</f>
        <v>0</v>
      </c>
      <c r="C70" s="54">
        <f>'MIS report'!D51</f>
        <v>18</v>
      </c>
      <c r="D70" s="54">
        <f>'MIS report'!E51</f>
        <v>5</v>
      </c>
      <c r="E70" s="54">
        <f>'MIS report'!F51</f>
        <v>10</v>
      </c>
      <c r="F70" s="54">
        <f>'MIS report'!G51</f>
        <v>8</v>
      </c>
      <c r="G70" s="54">
        <f>'MIS report'!H51</f>
        <v>9</v>
      </c>
      <c r="H70" s="54">
        <f>'MIS report'!I51</f>
        <v>8</v>
      </c>
      <c r="I70" s="54">
        <f>'MIS report'!J51</f>
        <v>12</v>
      </c>
      <c r="J70" s="54"/>
      <c r="K70" s="54"/>
      <c r="L70" s="54"/>
      <c r="M70" s="54"/>
      <c r="N70" s="54"/>
      <c r="O70" s="54"/>
      <c r="P70" s="54"/>
      <c r="Q70" s="56">
        <f t="shared" si="1"/>
        <v>70</v>
      </c>
      <c r="R70" s="56"/>
      <c r="S70" s="58"/>
      <c r="T70" s="58"/>
      <c r="U70" s="56"/>
      <c r="V70" s="56">
        <v>59.0</v>
      </c>
      <c r="W70" s="90"/>
      <c r="X70" s="90"/>
      <c r="Y70" s="23"/>
      <c r="Z70" s="23"/>
      <c r="AA70" s="23"/>
      <c r="AB70" s="23"/>
      <c r="AC70" s="23"/>
      <c r="AD70" s="23"/>
      <c r="AE70" s="23"/>
      <c r="AF70" s="23"/>
    </row>
    <row r="71" ht="15.75" customHeight="1">
      <c r="A71" s="45" t="s">
        <v>47</v>
      </c>
      <c r="B71" s="54" t="str">
        <f>'Self Contained'!B13</f>
        <v/>
      </c>
      <c r="C71" s="54" t="str">
        <f>'Self Contained'!C13</f>
        <v/>
      </c>
      <c r="D71" s="54">
        <f>'Self Contained'!D13</f>
        <v>3</v>
      </c>
      <c r="E71" s="54">
        <f>'Self Contained'!E13</f>
        <v>6</v>
      </c>
      <c r="F71" s="54">
        <f>'Self Contained'!F13</f>
        <v>4</v>
      </c>
      <c r="G71" s="54" t="str">
        <f>'Self Contained'!G13</f>
        <v/>
      </c>
      <c r="H71" s="54">
        <f>'Self Contained'!H13</f>
        <v>4</v>
      </c>
      <c r="I71" s="54">
        <f>'Self Contained'!I13</f>
        <v>6</v>
      </c>
      <c r="J71" s="54"/>
      <c r="K71" s="54"/>
      <c r="L71" s="54"/>
      <c r="M71" s="54"/>
      <c r="N71" s="54"/>
      <c r="O71" s="54"/>
      <c r="P71" s="54"/>
      <c r="Q71" s="56">
        <f t="shared" si="1"/>
        <v>23</v>
      </c>
      <c r="R71" s="56"/>
      <c r="S71" s="58"/>
      <c r="T71" s="58"/>
      <c r="U71" s="56"/>
      <c r="V71" s="56">
        <v>19.0</v>
      </c>
      <c r="W71" s="90"/>
      <c r="X71" s="90"/>
      <c r="Y71" s="23"/>
      <c r="Z71" s="23"/>
      <c r="AA71" s="23"/>
      <c r="AB71" s="23"/>
      <c r="AC71" s="23"/>
      <c r="AD71" s="23"/>
      <c r="AE71" s="23"/>
      <c r="AF71" s="23"/>
    </row>
    <row r="72" ht="15.75" customHeight="1">
      <c r="A72" s="21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105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147</v>
      </c>
      <c r="J72" s="87"/>
      <c r="K72" s="87"/>
      <c r="L72" s="87"/>
      <c r="M72" s="87"/>
      <c r="N72" s="87"/>
      <c r="O72" s="87"/>
      <c r="P72" s="87"/>
      <c r="Q72" s="39">
        <f t="shared" si="1"/>
        <v>696</v>
      </c>
      <c r="R72" s="39">
        <f>Q72+Q73</f>
        <v>775</v>
      </c>
      <c r="S72" s="88">
        <v>773.0</v>
      </c>
      <c r="T72" s="88">
        <f>R72-S72</f>
        <v>2</v>
      </c>
      <c r="U72" s="39">
        <v>753.0</v>
      </c>
      <c r="V72" s="89">
        <v>720.0</v>
      </c>
      <c r="W72" s="90"/>
      <c r="X72" s="90"/>
      <c r="Y72" s="23"/>
      <c r="Z72" s="23"/>
      <c r="AA72" s="23"/>
      <c r="AB72" s="23"/>
      <c r="AC72" s="23"/>
      <c r="AD72" s="23"/>
      <c r="AE72" s="23"/>
      <c r="AF72" s="23"/>
    </row>
    <row r="73" ht="15.75" customHeight="1">
      <c r="A73" s="21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39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23"/>
      <c r="Z73" s="23"/>
      <c r="AA73" s="23"/>
      <c r="AB73" s="23"/>
      <c r="AC73" s="23"/>
      <c r="AD73" s="23"/>
      <c r="AE73" s="23"/>
      <c r="AF73" s="23"/>
    </row>
    <row r="74" ht="15.75" customHeight="1">
      <c r="A74" s="45" t="s">
        <v>257</v>
      </c>
      <c r="B74" s="54">
        <f>'MIS report'!C60</f>
        <v>16</v>
      </c>
      <c r="C74" s="54">
        <f>'MIS report'!D60</f>
        <v>0</v>
      </c>
      <c r="D74" s="54">
        <f>'MIS report'!E60</f>
        <v>89</v>
      </c>
      <c r="E74" s="54">
        <f>'MIS report'!F60</f>
        <v>88</v>
      </c>
      <c r="F74" s="54">
        <f>'MIS report'!G60</f>
        <v>88</v>
      </c>
      <c r="G74" s="54">
        <f>'MIS report'!H60</f>
        <v>73</v>
      </c>
      <c r="H74" s="54">
        <f>'MIS report'!I60</f>
        <v>95</v>
      </c>
      <c r="I74" s="54">
        <f>'MIS report'!J60</f>
        <v>81</v>
      </c>
      <c r="J74" s="54"/>
      <c r="K74" s="54"/>
      <c r="L74" s="54"/>
      <c r="M74" s="54"/>
      <c r="N74" s="54"/>
      <c r="O74" s="54"/>
      <c r="P74" s="54"/>
      <c r="Q74" s="56">
        <f t="shared" si="1"/>
        <v>530</v>
      </c>
      <c r="R74" s="56">
        <f>Q74+Q75</f>
        <v>573</v>
      </c>
      <c r="S74" s="58">
        <v>582.0</v>
      </c>
      <c r="T74" s="58">
        <f>R74-S74</f>
        <v>-9</v>
      </c>
      <c r="U74" s="56">
        <v>530.0</v>
      </c>
      <c r="V74" s="56">
        <v>516.0</v>
      </c>
      <c r="W74" s="90"/>
      <c r="X74" s="90"/>
      <c r="Y74" s="23"/>
      <c r="Z74" s="23"/>
      <c r="AA74" s="23"/>
      <c r="AB74" s="23"/>
      <c r="AC74" s="23"/>
      <c r="AD74" s="23"/>
      <c r="AE74" s="23"/>
      <c r="AF74" s="23"/>
    </row>
    <row r="75" ht="15.75" customHeight="1">
      <c r="A75" s="45" t="s">
        <v>258</v>
      </c>
      <c r="B75" s="54">
        <f>'MIS report'!C61</f>
        <v>0</v>
      </c>
      <c r="C75" s="54">
        <f>'MIS report'!D61</f>
        <v>0</v>
      </c>
      <c r="D75" s="54">
        <f>'MIS report'!E61</f>
        <v>8</v>
      </c>
      <c r="E75" s="54">
        <f>'MIS report'!F61</f>
        <v>6</v>
      </c>
      <c r="F75" s="54">
        <f>'MIS report'!G61</f>
        <v>6</v>
      </c>
      <c r="G75" s="54">
        <f>'MIS report'!H61</f>
        <v>10</v>
      </c>
      <c r="H75" s="54">
        <f>'MIS report'!I61</f>
        <v>9</v>
      </c>
      <c r="I75" s="54">
        <f>'MIS report'!J61</f>
        <v>4</v>
      </c>
      <c r="J75" s="54"/>
      <c r="K75" s="54"/>
      <c r="L75" s="54"/>
      <c r="M75" s="54"/>
      <c r="N75" s="54"/>
      <c r="O75" s="54"/>
      <c r="P75" s="54"/>
      <c r="Q75" s="56">
        <f t="shared" si="1"/>
        <v>43</v>
      </c>
      <c r="R75" s="56"/>
      <c r="S75" s="58"/>
      <c r="T75" s="58"/>
      <c r="U75" s="56"/>
      <c r="V75" s="56">
        <v>35.0</v>
      </c>
      <c r="W75" s="90"/>
      <c r="X75" s="90"/>
      <c r="Y75" s="23"/>
      <c r="Z75" s="23"/>
      <c r="AA75" s="23"/>
      <c r="AB75" s="23"/>
      <c r="AC75" s="23"/>
      <c r="AD75" s="23"/>
      <c r="AE75" s="23"/>
      <c r="AF75" s="23"/>
    </row>
    <row r="76" ht="15.75" customHeight="1">
      <c r="A76" s="21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67</v>
      </c>
      <c r="E76" s="87">
        <f>'MIS report'!F66-E80</f>
        <v>80</v>
      </c>
      <c r="F76" s="87">
        <f>'MIS report'!G66-F80</f>
        <v>80</v>
      </c>
      <c r="G76" s="87">
        <f>'MIS report'!H66-G80</f>
        <v>121</v>
      </c>
      <c r="H76" s="87">
        <f>'MIS report'!I66-H80</f>
        <v>105</v>
      </c>
      <c r="I76" s="87">
        <f>'MIS report'!J66-I80</f>
        <v>114</v>
      </c>
      <c r="J76" s="87"/>
      <c r="K76" s="87"/>
      <c r="L76" s="87"/>
      <c r="M76" s="87"/>
      <c r="N76" s="87"/>
      <c r="O76" s="87"/>
      <c r="P76" s="87"/>
      <c r="Q76" s="39">
        <f t="shared" si="1"/>
        <v>587</v>
      </c>
      <c r="R76" s="89">
        <f>Q76+Q77+Q78+Q79+Q80</f>
        <v>769</v>
      </c>
      <c r="S76" s="88">
        <v>745.0</v>
      </c>
      <c r="T76" s="88">
        <f>R76-S76</f>
        <v>24</v>
      </c>
      <c r="U76" s="89">
        <v>774.0</v>
      </c>
      <c r="V76" s="89">
        <v>651.0</v>
      </c>
      <c r="W76" s="90"/>
      <c r="X76" s="90"/>
      <c r="Y76" s="23"/>
      <c r="Z76" s="23"/>
      <c r="AA76" s="23"/>
      <c r="AB76" s="23"/>
      <c r="AC76" s="23"/>
      <c r="AD76" s="23"/>
      <c r="AE76" s="23"/>
      <c r="AF76" s="23"/>
    </row>
    <row r="77" ht="15.75" customHeight="1">
      <c r="A77" s="21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39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23"/>
      <c r="Z77" s="23"/>
      <c r="AA77" s="23"/>
      <c r="AB77" s="23"/>
      <c r="AC77" s="23"/>
      <c r="AD77" s="23"/>
      <c r="AE77" s="23"/>
      <c r="AF77" s="23"/>
    </row>
    <row r="78" ht="15.75" customHeight="1">
      <c r="A78" s="21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2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39">
        <f t="shared" si="1"/>
        <v>35</v>
      </c>
      <c r="R78" s="89"/>
      <c r="S78" s="88"/>
      <c r="T78" s="88"/>
      <c r="U78" s="89"/>
      <c r="V78" s="89">
        <v>28.0</v>
      </c>
      <c r="W78" s="90"/>
      <c r="X78" s="90"/>
      <c r="Y78" s="23"/>
      <c r="Z78" s="23"/>
      <c r="AA78" s="23"/>
      <c r="AB78" s="23"/>
      <c r="AC78" s="23"/>
      <c r="AD78" s="23"/>
      <c r="AE78" s="23"/>
      <c r="AF78" s="23"/>
    </row>
    <row r="79" ht="15.75" customHeight="1">
      <c r="A79" s="21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14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39">
        <f t="shared" si="1"/>
        <v>109</v>
      </c>
      <c r="R79" s="89"/>
      <c r="S79" s="88"/>
      <c r="T79" s="88"/>
      <c r="U79" s="89"/>
      <c r="V79" s="89">
        <v>96.0</v>
      </c>
      <c r="W79" s="90"/>
      <c r="X79" s="90"/>
      <c r="Y79" s="23"/>
      <c r="Z79" s="23"/>
      <c r="AA79" s="23"/>
      <c r="AB79" s="23"/>
      <c r="AC79" s="23"/>
      <c r="AD79" s="23"/>
      <c r="AE79" s="23"/>
      <c r="AF79" s="23"/>
    </row>
    <row r="80" ht="15.75" customHeight="1">
      <c r="A80" s="21" t="s">
        <v>49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39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23"/>
      <c r="Z80" s="23"/>
      <c r="AA80" s="23"/>
      <c r="AB80" s="23"/>
      <c r="AC80" s="23"/>
      <c r="AD80" s="23"/>
      <c r="AE80" s="23"/>
      <c r="AF80" s="23"/>
    </row>
    <row r="81" ht="15.75" customHeight="1">
      <c r="A81" s="45" t="s">
        <v>263</v>
      </c>
      <c r="B81" s="54">
        <f>'MIS report'!C72</f>
        <v>10</v>
      </c>
      <c r="C81" s="54">
        <f>'MIS report'!D72</f>
        <v>23</v>
      </c>
      <c r="D81" s="54">
        <f>'MIS report'!E72</f>
        <v>89</v>
      </c>
      <c r="E81" s="54">
        <f>'MIS report'!F72</f>
        <v>98</v>
      </c>
      <c r="F81" s="54">
        <f>'MIS report'!G72</f>
        <v>101</v>
      </c>
      <c r="G81" s="54">
        <f>'MIS report'!H72</f>
        <v>92</v>
      </c>
      <c r="H81" s="54">
        <f>'MIS report'!I72</f>
        <v>96</v>
      </c>
      <c r="I81" s="54">
        <f>'MIS report'!J72</f>
        <v>101</v>
      </c>
      <c r="J81" s="54"/>
      <c r="K81" s="54"/>
      <c r="L81" s="54"/>
      <c r="M81" s="54"/>
      <c r="N81" s="54"/>
      <c r="O81" s="54"/>
      <c r="P81" s="54"/>
      <c r="Q81" s="56">
        <f t="shared" si="1"/>
        <v>610</v>
      </c>
      <c r="R81" s="56">
        <f>Q81+Q82</f>
        <v>651</v>
      </c>
      <c r="S81" s="58">
        <v>672.0</v>
      </c>
      <c r="T81" s="58">
        <f>R81-S81</f>
        <v>-21</v>
      </c>
      <c r="U81" s="56">
        <v>659.0</v>
      </c>
      <c r="V81" s="56">
        <v>626.0</v>
      </c>
      <c r="W81" s="90"/>
      <c r="X81" s="90"/>
      <c r="Y81" s="23"/>
      <c r="Z81" s="23"/>
      <c r="AA81" s="23"/>
      <c r="AB81" s="23"/>
      <c r="AC81" s="23"/>
      <c r="AD81" s="23"/>
      <c r="AE81" s="23"/>
      <c r="AF81" s="23"/>
    </row>
    <row r="82" ht="15.75" customHeight="1">
      <c r="A82" s="45" t="s">
        <v>264</v>
      </c>
      <c r="B82" s="54">
        <f>'MIS report'!C73</f>
        <v>0</v>
      </c>
      <c r="C82" s="54">
        <f>'MIS report'!D73</f>
        <v>13</v>
      </c>
      <c r="D82" s="54">
        <f>'MIS report'!E73</f>
        <v>5</v>
      </c>
      <c r="E82" s="54">
        <f>'MIS report'!F73</f>
        <v>4</v>
      </c>
      <c r="F82" s="54">
        <f>'MIS report'!G73</f>
        <v>6</v>
      </c>
      <c r="G82" s="54">
        <f>'MIS report'!H73</f>
        <v>4</v>
      </c>
      <c r="H82" s="54">
        <f>'MIS report'!I73</f>
        <v>5</v>
      </c>
      <c r="I82" s="54">
        <f>'MIS report'!J73</f>
        <v>4</v>
      </c>
      <c r="J82" s="54"/>
      <c r="K82" s="54"/>
      <c r="L82" s="54"/>
      <c r="M82" s="54"/>
      <c r="N82" s="54"/>
      <c r="O82" s="54"/>
      <c r="P82" s="54"/>
      <c r="Q82" s="56">
        <f t="shared" si="1"/>
        <v>41</v>
      </c>
      <c r="R82" s="56"/>
      <c r="S82" s="58"/>
      <c r="T82" s="58"/>
      <c r="U82" s="56"/>
      <c r="V82" s="56">
        <v>42.0</v>
      </c>
      <c r="W82" s="90"/>
      <c r="X82" s="90"/>
      <c r="Y82" s="23"/>
      <c r="Z82" s="23"/>
      <c r="AA82" s="23"/>
      <c r="AB82" s="23"/>
      <c r="AC82" s="23"/>
      <c r="AD82" s="23"/>
      <c r="AE82" s="23"/>
      <c r="AF82" s="23"/>
    </row>
    <row r="83" ht="15.75" customHeight="1">
      <c r="A83" s="21" t="s">
        <v>265</v>
      </c>
      <c r="B83" s="87">
        <f>'MIS report'!C74</f>
        <v>19</v>
      </c>
      <c r="C83" s="87">
        <f>'MIS report'!D74</f>
        <v>9</v>
      </c>
      <c r="D83" s="87">
        <f>'MIS report'!E74</f>
        <v>52</v>
      </c>
      <c r="E83" s="87">
        <f>'MIS report'!F74</f>
        <v>37</v>
      </c>
      <c r="F83" s="87">
        <f>'MIS report'!G74</f>
        <v>48</v>
      </c>
      <c r="G83" s="87">
        <f>'MIS report'!H74</f>
        <v>44</v>
      </c>
      <c r="H83" s="87">
        <f>'MIS report'!I74</f>
        <v>47</v>
      </c>
      <c r="I83" s="87">
        <f>'MIS report'!J74</f>
        <v>42</v>
      </c>
      <c r="J83" s="87"/>
      <c r="K83" s="87"/>
      <c r="L83" s="87"/>
      <c r="M83" s="87"/>
      <c r="N83" s="87"/>
      <c r="O83" s="87"/>
      <c r="P83" s="87"/>
      <c r="Q83" s="39">
        <f t="shared" si="1"/>
        <v>298</v>
      </c>
      <c r="R83" s="89">
        <f>Q83+Q84+Q85+Q86</f>
        <v>445</v>
      </c>
      <c r="S83" s="88">
        <v>407.0</v>
      </c>
      <c r="T83" s="88">
        <f>R83-S83</f>
        <v>38</v>
      </c>
      <c r="U83" s="89">
        <v>377.0</v>
      </c>
      <c r="V83" s="89">
        <v>255.0</v>
      </c>
      <c r="W83" s="90"/>
      <c r="X83" s="90"/>
      <c r="Y83" s="23"/>
      <c r="Z83" s="23"/>
      <c r="AA83" s="23"/>
      <c r="AB83" s="23"/>
      <c r="AC83" s="23"/>
      <c r="AD83" s="23"/>
      <c r="AE83" s="23"/>
      <c r="AF83" s="23"/>
    </row>
    <row r="84" ht="15.75" customHeight="1">
      <c r="A84" s="21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39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23"/>
      <c r="Z84" s="23"/>
      <c r="AA84" s="23"/>
      <c r="AB84" s="23"/>
      <c r="AC84" s="23"/>
      <c r="AD84" s="23"/>
      <c r="AE84" s="23"/>
      <c r="AF84" s="23"/>
    </row>
    <row r="85" ht="15.75" customHeight="1">
      <c r="A85" s="21" t="s">
        <v>267</v>
      </c>
      <c r="B85" s="87">
        <f>'MIS report'!C76</f>
        <v>0</v>
      </c>
      <c r="C85" s="87">
        <f>'MIS report'!D76</f>
        <v>27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39">
        <f t="shared" si="1"/>
        <v>41</v>
      </c>
      <c r="R85" s="89"/>
      <c r="S85" s="88"/>
      <c r="T85" s="88"/>
      <c r="U85" s="89"/>
      <c r="V85" s="89">
        <v>23.0</v>
      </c>
      <c r="W85" s="90"/>
      <c r="X85" s="90"/>
      <c r="Y85" s="23"/>
      <c r="Z85" s="23"/>
      <c r="AA85" s="23"/>
      <c r="AB85" s="23"/>
      <c r="AC85" s="23"/>
      <c r="AD85" s="23"/>
      <c r="AE85" s="23"/>
      <c r="AF85" s="23"/>
    </row>
    <row r="86" ht="15.75" customHeight="1">
      <c r="A86" s="21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17</v>
      </c>
      <c r="F86" s="87">
        <f>'MIS report'!G77</f>
        <v>13</v>
      </c>
      <c r="G86" s="87">
        <f>'MIS report'!H77</f>
        <v>8</v>
      </c>
      <c r="H86" s="87">
        <f>'MIS report'!I77</f>
        <v>12</v>
      </c>
      <c r="I86" s="87">
        <f>'MIS report'!J77</f>
        <v>11</v>
      </c>
      <c r="J86" s="87"/>
      <c r="K86" s="87"/>
      <c r="L86" s="87"/>
      <c r="M86" s="87"/>
      <c r="N86" s="87"/>
      <c r="O86" s="87"/>
      <c r="P86" s="87"/>
      <c r="Q86" s="39">
        <f t="shared" si="1"/>
        <v>68</v>
      </c>
      <c r="R86" s="89"/>
      <c r="S86" s="88"/>
      <c r="T86" s="88"/>
      <c r="U86" s="89"/>
      <c r="V86" s="89">
        <v>72.0</v>
      </c>
      <c r="W86" s="90"/>
      <c r="X86" s="90"/>
      <c r="Y86" s="23"/>
      <c r="Z86" s="23"/>
      <c r="AA86" s="23"/>
      <c r="AB86" s="23"/>
      <c r="AC86" s="23"/>
      <c r="AD86" s="23"/>
      <c r="AE86" s="23"/>
      <c r="AF86" s="23"/>
    </row>
    <row r="87" ht="15.75" customHeight="1">
      <c r="A87" s="45" t="s">
        <v>269</v>
      </c>
      <c r="B87" s="54">
        <f>'MIS report'!C78-B91</f>
        <v>0</v>
      </c>
      <c r="C87" s="54">
        <f>'MIS report'!D78-C91</f>
        <v>17</v>
      </c>
      <c r="D87" s="54">
        <f>'MIS report'!E78-D91</f>
        <v>26</v>
      </c>
      <c r="E87" s="54">
        <f>'MIS report'!F78-E91</f>
        <v>44</v>
      </c>
      <c r="F87" s="54">
        <f>'MIS report'!G78-F91</f>
        <v>39</v>
      </c>
      <c r="G87" s="54">
        <f>'MIS report'!H78-G91</f>
        <v>56</v>
      </c>
      <c r="H87" s="54">
        <f>'MIS report'!I78-H91</f>
        <v>43</v>
      </c>
      <c r="I87" s="54">
        <f>'MIS report'!J78-I91</f>
        <v>45</v>
      </c>
      <c r="J87" s="54"/>
      <c r="K87" s="54"/>
      <c r="L87" s="54"/>
      <c r="M87" s="54"/>
      <c r="N87" s="54"/>
      <c r="O87" s="54"/>
      <c r="P87" s="54"/>
      <c r="Q87" s="56">
        <f t="shared" si="1"/>
        <v>270</v>
      </c>
      <c r="R87" s="56">
        <f>Q87+Q88+Q89+Q90+Q91</f>
        <v>421</v>
      </c>
      <c r="S87" s="58">
        <v>444.0</v>
      </c>
      <c r="T87" s="58">
        <f>R87-S87</f>
        <v>-23</v>
      </c>
      <c r="U87" s="56">
        <v>422.0</v>
      </c>
      <c r="V87" s="56">
        <v>303.0</v>
      </c>
      <c r="W87" s="90"/>
      <c r="X87" s="90"/>
      <c r="Y87" s="23"/>
      <c r="Z87" s="23"/>
      <c r="AA87" s="23"/>
      <c r="AB87" s="23"/>
      <c r="AC87" s="23"/>
      <c r="AD87" s="23"/>
      <c r="AE87" s="23"/>
      <c r="AF87" s="23"/>
    </row>
    <row r="88" ht="15.75" customHeight="1">
      <c r="A88" s="45" t="s">
        <v>270</v>
      </c>
      <c r="B88" s="54">
        <f>'MIS report'!C79</f>
        <v>0</v>
      </c>
      <c r="C88" s="54">
        <f>'MIS report'!D79</f>
        <v>0</v>
      </c>
      <c r="D88" s="54">
        <f>'MIS report'!E79</f>
        <v>0</v>
      </c>
      <c r="E88" s="54">
        <f>'MIS report'!F79</f>
        <v>0</v>
      </c>
      <c r="F88" s="54">
        <f>'MIS report'!G79</f>
        <v>0</v>
      </c>
      <c r="G88" s="54">
        <f>'MIS report'!H79</f>
        <v>0</v>
      </c>
      <c r="H88" s="54">
        <f>'MIS report'!I79</f>
        <v>1</v>
      </c>
      <c r="I88" s="54">
        <f>'MIS report'!J79</f>
        <v>4</v>
      </c>
      <c r="J88" s="54"/>
      <c r="K88" s="54"/>
      <c r="L88" s="54"/>
      <c r="M88" s="54"/>
      <c r="N88" s="54"/>
      <c r="O88" s="54"/>
      <c r="P88" s="54"/>
      <c r="Q88" s="56">
        <f t="shared" si="1"/>
        <v>5</v>
      </c>
      <c r="R88" s="56"/>
      <c r="S88" s="58"/>
      <c r="T88" s="58"/>
      <c r="U88" s="56"/>
      <c r="V88" s="56">
        <v>9.0</v>
      </c>
      <c r="W88" s="90"/>
      <c r="X88" s="90"/>
      <c r="Y88" s="23"/>
      <c r="Z88" s="23"/>
      <c r="AA88" s="23"/>
      <c r="AB88" s="23"/>
      <c r="AC88" s="23"/>
      <c r="AD88" s="23"/>
      <c r="AE88" s="23"/>
      <c r="AF88" s="23"/>
    </row>
    <row r="89" ht="15.75" customHeight="1">
      <c r="A89" s="45" t="s">
        <v>271</v>
      </c>
      <c r="B89" s="54">
        <f>'MIS report'!C80</f>
        <v>0</v>
      </c>
      <c r="C89" s="54">
        <f>'MIS report'!D80</f>
        <v>1</v>
      </c>
      <c r="D89" s="54">
        <f>'MIS report'!E80</f>
        <v>4</v>
      </c>
      <c r="E89" s="54">
        <f>'MIS report'!F80</f>
        <v>5</v>
      </c>
      <c r="F89" s="54">
        <f>'MIS report'!G80</f>
        <v>1</v>
      </c>
      <c r="G89" s="54">
        <f>'MIS report'!H80</f>
        <v>2</v>
      </c>
      <c r="H89" s="54">
        <f>'MIS report'!I80</f>
        <v>8</v>
      </c>
      <c r="I89" s="54">
        <f>'MIS report'!J80</f>
        <v>1</v>
      </c>
      <c r="J89" s="54"/>
      <c r="K89" s="54"/>
      <c r="L89" s="54"/>
      <c r="M89" s="54"/>
      <c r="N89" s="54"/>
      <c r="O89" s="54"/>
      <c r="P89" s="54"/>
      <c r="Q89" s="56">
        <f t="shared" si="1"/>
        <v>22</v>
      </c>
      <c r="R89" s="56"/>
      <c r="S89" s="58"/>
      <c r="T89" s="58"/>
      <c r="U89" s="56"/>
      <c r="V89" s="56">
        <v>30.0</v>
      </c>
      <c r="W89" s="90"/>
      <c r="X89" s="90"/>
      <c r="Y89" s="23"/>
      <c r="Z89" s="23"/>
      <c r="AA89" s="23"/>
      <c r="AB89" s="23"/>
      <c r="AC89" s="23"/>
      <c r="AD89" s="23"/>
      <c r="AE89" s="23"/>
      <c r="AF89" s="23"/>
    </row>
    <row r="90" ht="15.75" customHeight="1">
      <c r="A90" s="45" t="s">
        <v>272</v>
      </c>
      <c r="B90" s="54">
        <f>'MIS report'!C81</f>
        <v>0</v>
      </c>
      <c r="C90" s="54">
        <f>'MIS report'!D81</f>
        <v>14</v>
      </c>
      <c r="D90" s="54">
        <f>'MIS report'!E81</f>
        <v>20</v>
      </c>
      <c r="E90" s="54">
        <f>'MIS report'!F81</f>
        <v>16</v>
      </c>
      <c r="F90" s="54">
        <f>'MIS report'!G81</f>
        <v>21</v>
      </c>
      <c r="G90" s="54">
        <f>'MIS report'!H81</f>
        <v>16</v>
      </c>
      <c r="H90" s="54">
        <f>'MIS report'!I81</f>
        <v>13</v>
      </c>
      <c r="I90" s="54">
        <f>'MIS report'!J81</f>
        <v>14</v>
      </c>
      <c r="J90" s="54"/>
      <c r="K90" s="54"/>
      <c r="L90" s="54"/>
      <c r="M90" s="54"/>
      <c r="N90" s="54"/>
      <c r="O90" s="54"/>
      <c r="P90" s="54"/>
      <c r="Q90" s="56">
        <f t="shared" si="1"/>
        <v>114</v>
      </c>
      <c r="R90" s="56"/>
      <c r="S90" s="58"/>
      <c r="T90" s="58"/>
      <c r="U90" s="56"/>
      <c r="V90" s="56">
        <v>96.0</v>
      </c>
      <c r="W90" s="90"/>
      <c r="X90" s="90"/>
      <c r="Y90" s="23"/>
      <c r="Z90" s="23"/>
      <c r="AA90" s="23"/>
      <c r="AB90" s="23"/>
      <c r="AC90" s="23"/>
      <c r="AD90" s="23"/>
      <c r="AE90" s="23"/>
      <c r="AF90" s="23"/>
    </row>
    <row r="91" ht="15.75" customHeight="1">
      <c r="A91" s="45" t="s">
        <v>51</v>
      </c>
      <c r="B91" s="54" t="str">
        <f>'Self Contained'!B15</f>
        <v/>
      </c>
      <c r="C91" s="54" t="str">
        <f>'Self Contained'!C15</f>
        <v/>
      </c>
      <c r="D91" s="54">
        <f>'Self Contained'!D15</f>
        <v>3</v>
      </c>
      <c r="E91" s="54" t="str">
        <f>'Self Contained'!E15</f>
        <v/>
      </c>
      <c r="F91" s="54">
        <f>'Self Contained'!F15</f>
        <v>4</v>
      </c>
      <c r="G91" s="54">
        <f>'Self Contained'!G15</f>
        <v>1</v>
      </c>
      <c r="H91" s="54">
        <f>'Self Contained'!H15</f>
        <v>1</v>
      </c>
      <c r="I91" s="54">
        <f>'Self Contained'!I15</f>
        <v>1</v>
      </c>
      <c r="J91" s="54"/>
      <c r="K91" s="54"/>
      <c r="L91" s="54"/>
      <c r="M91" s="54"/>
      <c r="N91" s="54"/>
      <c r="O91" s="54"/>
      <c r="P91" s="54"/>
      <c r="Q91" s="56">
        <f t="shared" si="1"/>
        <v>10</v>
      </c>
      <c r="R91" s="56"/>
      <c r="S91" s="58"/>
      <c r="T91" s="58"/>
      <c r="U91" s="56"/>
      <c r="V91" s="56">
        <v>7.0</v>
      </c>
      <c r="W91" s="90"/>
      <c r="X91" s="90"/>
      <c r="Y91" s="23"/>
      <c r="Z91" s="23"/>
      <c r="AA91" s="23"/>
      <c r="AB91" s="23"/>
      <c r="AC91" s="23"/>
      <c r="AD91" s="23"/>
      <c r="AE91" s="23"/>
      <c r="AF91" s="23"/>
    </row>
    <row r="92" ht="15.75" customHeight="1">
      <c r="A92" s="21" t="s">
        <v>273</v>
      </c>
      <c r="B92" s="87">
        <f>'MIS report'!C70</f>
        <v>10</v>
      </c>
      <c r="C92" s="87">
        <f>'MIS report'!D70</f>
        <v>0</v>
      </c>
      <c r="D92" s="87">
        <f>'MIS report'!E70</f>
        <v>164</v>
      </c>
      <c r="E92" s="87">
        <f>'MIS report'!F70</f>
        <v>205</v>
      </c>
      <c r="F92" s="87">
        <f>'MIS report'!G70</f>
        <v>189</v>
      </c>
      <c r="G92" s="87">
        <f>'MIS report'!H70</f>
        <v>187</v>
      </c>
      <c r="H92" s="87">
        <f>'MIS report'!I70</f>
        <v>218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1150</v>
      </c>
      <c r="R92" s="89">
        <f>Q92+Q93</f>
        <v>1240</v>
      </c>
      <c r="S92" s="88">
        <v>1223.0</v>
      </c>
      <c r="T92" s="88">
        <f>R92-S92</f>
        <v>17</v>
      </c>
      <c r="U92" s="89">
        <v>1147.0</v>
      </c>
      <c r="V92" s="89">
        <v>1116.0</v>
      </c>
      <c r="W92" s="90"/>
      <c r="X92" s="90"/>
      <c r="Y92" s="23"/>
      <c r="Z92" s="23"/>
      <c r="AA92" s="23"/>
      <c r="AB92" s="23"/>
      <c r="AC92" s="23"/>
      <c r="AD92" s="23"/>
      <c r="AE92" s="23"/>
      <c r="AF92" s="23"/>
    </row>
    <row r="93" ht="18.0" customHeight="1">
      <c r="A93" s="21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13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90</v>
      </c>
      <c r="R93" s="89"/>
      <c r="S93" s="88"/>
      <c r="T93" s="88"/>
      <c r="U93" s="89"/>
      <c r="V93" s="89">
        <v>84.0</v>
      </c>
      <c r="W93" s="90"/>
      <c r="X93" s="90"/>
      <c r="Y93" s="23"/>
      <c r="Z93" s="23"/>
      <c r="AA93" s="23"/>
      <c r="AB93" s="23"/>
      <c r="AC93" s="23"/>
      <c r="AD93" s="23"/>
      <c r="AE93" s="23"/>
      <c r="AF93" s="23"/>
    </row>
    <row r="94" ht="15.75" customHeight="1">
      <c r="A94" s="45" t="s">
        <v>275</v>
      </c>
      <c r="B94" s="54">
        <f>'MIS report'!C82</f>
        <v>0</v>
      </c>
      <c r="C94" s="54">
        <f>'MIS report'!D82</f>
        <v>0</v>
      </c>
      <c r="D94" s="54">
        <f>'MIS report'!E82</f>
        <v>101</v>
      </c>
      <c r="E94" s="54">
        <f>'MIS report'!F82</f>
        <v>120</v>
      </c>
      <c r="F94" s="54">
        <f>'MIS report'!G82</f>
        <v>132</v>
      </c>
      <c r="G94" s="54">
        <f>'MIS report'!H82</f>
        <v>145</v>
      </c>
      <c r="H94" s="54">
        <f>'MIS report'!I82</f>
        <v>141</v>
      </c>
      <c r="I94" s="54">
        <f>'MIS report'!J82</f>
        <v>126</v>
      </c>
      <c r="J94" s="54"/>
      <c r="K94" s="54"/>
      <c r="L94" s="54"/>
      <c r="M94" s="54"/>
      <c r="N94" s="54"/>
      <c r="O94" s="54"/>
      <c r="P94" s="54"/>
      <c r="Q94" s="56">
        <f t="shared" si="1"/>
        <v>765</v>
      </c>
      <c r="R94" s="56">
        <f>Q94+Q95</f>
        <v>810</v>
      </c>
      <c r="S94" s="58">
        <v>805.0</v>
      </c>
      <c r="T94" s="58">
        <f>R94-S94</f>
        <v>5</v>
      </c>
      <c r="U94" s="56">
        <v>802.0</v>
      </c>
      <c r="V94" s="56">
        <v>781.0</v>
      </c>
      <c r="W94" s="90"/>
      <c r="X94" s="90"/>
      <c r="Y94" s="23"/>
      <c r="Z94" s="23"/>
      <c r="AA94" s="23"/>
      <c r="AB94" s="23"/>
      <c r="AC94" s="23"/>
      <c r="AD94" s="23"/>
      <c r="AE94" s="23"/>
      <c r="AF94" s="23"/>
    </row>
    <row r="95" ht="15.75" customHeight="1">
      <c r="A95" s="45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4">
        <f>'MIS report'!F83</f>
        <v>11</v>
      </c>
      <c r="F95" s="54">
        <f>'MIS report'!G83</f>
        <v>12</v>
      </c>
      <c r="G95" s="54">
        <f>'MIS report'!H83</f>
        <v>4</v>
      </c>
      <c r="H95" s="54">
        <f>'MIS report'!I83</f>
        <v>10</v>
      </c>
      <c r="I95" s="54">
        <f>'MIS report'!J83</f>
        <v>4</v>
      </c>
      <c r="J95" s="54"/>
      <c r="K95" s="54"/>
      <c r="L95" s="54"/>
      <c r="M95" s="54"/>
      <c r="N95" s="54"/>
      <c r="O95" s="54"/>
      <c r="P95" s="54"/>
      <c r="Q95" s="56">
        <f t="shared" si="1"/>
        <v>45</v>
      </c>
      <c r="R95" s="56"/>
      <c r="S95" s="58"/>
      <c r="T95" s="58"/>
      <c r="U95" s="56"/>
      <c r="V95" s="56">
        <v>48.0</v>
      </c>
      <c r="W95" s="90"/>
      <c r="X95" s="90"/>
      <c r="Y95" s="23"/>
      <c r="Z95" s="23"/>
      <c r="AA95" s="23"/>
      <c r="AB95" s="23"/>
      <c r="AC95" s="23"/>
      <c r="AD95" s="23"/>
      <c r="AE95" s="23"/>
      <c r="AF95" s="23"/>
    </row>
    <row r="96" ht="15.75" customHeight="1">
      <c r="A96" s="21" t="s">
        <v>277</v>
      </c>
      <c r="B96" s="87">
        <f>'MIS report'!C84-B98</f>
        <v>12</v>
      </c>
      <c r="C96" s="87">
        <f>'MIS report'!D84-C98</f>
        <v>7</v>
      </c>
      <c r="D96" s="87">
        <f>'MIS report'!E84-D98</f>
        <v>118</v>
      </c>
      <c r="E96" s="87">
        <f>'MIS report'!F84-E98</f>
        <v>112</v>
      </c>
      <c r="F96" s="87">
        <f>'MIS report'!G84-F98</f>
        <v>137</v>
      </c>
      <c r="G96" s="87">
        <f>'MIS report'!H84-G98</f>
        <v>140</v>
      </c>
      <c r="H96" s="87">
        <f>'MIS report'!I84-H98</f>
        <v>134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797</v>
      </c>
      <c r="R96" s="89">
        <f>Q96+Q97+Q98</f>
        <v>867</v>
      </c>
      <c r="S96" s="88">
        <v>845.0</v>
      </c>
      <c r="T96" s="88">
        <f>R96-S96</f>
        <v>22</v>
      </c>
      <c r="U96" s="89">
        <v>811.0</v>
      </c>
      <c r="V96" s="89">
        <v>779.0</v>
      </c>
      <c r="W96" s="90"/>
      <c r="X96" s="90"/>
      <c r="Y96" s="23"/>
      <c r="Z96" s="23"/>
      <c r="AA96" s="23"/>
      <c r="AB96" s="23"/>
      <c r="AC96" s="23"/>
      <c r="AD96" s="23"/>
      <c r="AE96" s="23"/>
      <c r="AF96" s="23"/>
    </row>
    <row r="97" ht="15.75" customHeight="1">
      <c r="A97" s="21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23"/>
      <c r="Z97" s="23"/>
      <c r="AA97" s="23"/>
      <c r="AB97" s="23"/>
      <c r="AC97" s="23"/>
      <c r="AD97" s="23"/>
      <c r="AE97" s="23"/>
      <c r="AF97" s="23"/>
    </row>
    <row r="98" ht="15.75" customHeight="1">
      <c r="A98" s="21" t="s">
        <v>53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23"/>
      <c r="Z98" s="23"/>
      <c r="AA98" s="23"/>
      <c r="AB98" s="23"/>
      <c r="AC98" s="23"/>
      <c r="AD98" s="23"/>
      <c r="AE98" s="23"/>
      <c r="AF98" s="23"/>
    </row>
    <row r="99" ht="15.75" customHeight="1">
      <c r="A99" s="45" t="s">
        <v>279</v>
      </c>
      <c r="B99" s="54">
        <f>'MIS report'!C86-B103</f>
        <v>9</v>
      </c>
      <c r="C99" s="54">
        <f>'MIS report'!D86-C103</f>
        <v>15</v>
      </c>
      <c r="D99" s="54">
        <f>'MIS report'!E86-D103</f>
        <v>68</v>
      </c>
      <c r="E99" s="54">
        <f>'MIS report'!F86-E103</f>
        <v>67</v>
      </c>
      <c r="F99" s="54">
        <f>'MIS report'!G86-F103</f>
        <v>68</v>
      </c>
      <c r="G99" s="54">
        <f>'MIS report'!H86-G103</f>
        <v>82</v>
      </c>
      <c r="H99" s="54">
        <f>'MIS report'!I86-H103</f>
        <v>77</v>
      </c>
      <c r="I99" s="54">
        <f>'MIS report'!J86-I103</f>
        <v>64</v>
      </c>
      <c r="J99" s="54"/>
      <c r="K99" s="54"/>
      <c r="L99" s="54"/>
      <c r="M99" s="54"/>
      <c r="N99" s="54"/>
      <c r="O99" s="54"/>
      <c r="P99" s="54"/>
      <c r="Q99" s="56">
        <f t="shared" si="1"/>
        <v>450</v>
      </c>
      <c r="R99" s="56">
        <f>Q99+Q100+Q101+Q102+Q103</f>
        <v>726</v>
      </c>
      <c r="S99" s="58">
        <v>745.0</v>
      </c>
      <c r="T99" s="58">
        <f>R99-S99</f>
        <v>-19</v>
      </c>
      <c r="U99" s="56">
        <v>762.0</v>
      </c>
      <c r="V99" s="56">
        <v>519.0</v>
      </c>
      <c r="W99" s="90"/>
      <c r="X99" s="90"/>
      <c r="Y99" s="23"/>
      <c r="Z99" s="23"/>
      <c r="AA99" s="23"/>
      <c r="AB99" s="23"/>
      <c r="AC99" s="23"/>
      <c r="AD99" s="23"/>
      <c r="AE99" s="23"/>
      <c r="AF99" s="23"/>
    </row>
    <row r="100" ht="15.75" customHeight="1">
      <c r="A100" s="45" t="s">
        <v>280</v>
      </c>
      <c r="B100" s="54">
        <f>'MIS report'!C87</f>
        <v>0</v>
      </c>
      <c r="C100" s="54">
        <f>'MIS report'!D87</f>
        <v>0</v>
      </c>
      <c r="D100" s="54">
        <f>'MIS report'!E87</f>
        <v>12</v>
      </c>
      <c r="E100" s="54">
        <f>'MIS report'!F87</f>
        <v>18</v>
      </c>
      <c r="F100" s="54">
        <f>'MIS report'!G87</f>
        <v>8</v>
      </c>
      <c r="G100" s="54">
        <f>'MIS report'!H87</f>
        <v>10</v>
      </c>
      <c r="H100" s="54">
        <f>'MIS report'!I87</f>
        <v>4</v>
      </c>
      <c r="I100" s="54">
        <f>'MIS report'!J87</f>
        <v>7</v>
      </c>
      <c r="J100" s="54"/>
      <c r="K100" s="54"/>
      <c r="L100" s="54"/>
      <c r="M100" s="54"/>
      <c r="N100" s="54"/>
      <c r="O100" s="54"/>
      <c r="P100" s="54"/>
      <c r="Q100" s="56">
        <f t="shared" si="1"/>
        <v>59</v>
      </c>
      <c r="R100" s="56"/>
      <c r="S100" s="58"/>
      <c r="T100" s="58"/>
      <c r="U100" s="56"/>
      <c r="V100" s="56">
        <v>55.0</v>
      </c>
      <c r="W100" s="90"/>
      <c r="X100" s="90"/>
      <c r="Y100" s="23"/>
      <c r="Z100" s="23"/>
      <c r="AA100" s="23"/>
      <c r="AB100" s="23"/>
      <c r="AC100" s="23"/>
      <c r="AD100" s="23"/>
      <c r="AE100" s="23"/>
      <c r="AF100" s="23"/>
    </row>
    <row r="101" ht="15.75" customHeight="1">
      <c r="A101" s="45" t="s">
        <v>281</v>
      </c>
      <c r="B101" s="54">
        <f>'MIS report'!C88</f>
        <v>0</v>
      </c>
      <c r="C101" s="54">
        <f>'MIS report'!D88</f>
        <v>2</v>
      </c>
      <c r="D101" s="54">
        <f>'MIS report'!E88</f>
        <v>1</v>
      </c>
      <c r="E101" s="54">
        <f>'MIS report'!F88</f>
        <v>3</v>
      </c>
      <c r="F101" s="54">
        <f>'MIS report'!G88</f>
        <v>3</v>
      </c>
      <c r="G101" s="54">
        <f>'MIS report'!H88</f>
        <v>1</v>
      </c>
      <c r="H101" s="54">
        <f>'MIS report'!I88</f>
        <v>5</v>
      </c>
      <c r="I101" s="54">
        <f>'MIS report'!J88</f>
        <v>1</v>
      </c>
      <c r="J101" s="54"/>
      <c r="K101" s="54"/>
      <c r="L101" s="54"/>
      <c r="M101" s="54"/>
      <c r="N101" s="54"/>
      <c r="O101" s="54"/>
      <c r="P101" s="54"/>
      <c r="Q101" s="56">
        <f t="shared" si="1"/>
        <v>16</v>
      </c>
      <c r="R101" s="56"/>
      <c r="S101" s="58"/>
      <c r="T101" s="58"/>
      <c r="U101" s="56"/>
      <c r="V101" s="56">
        <v>17.0</v>
      </c>
      <c r="W101" s="90"/>
      <c r="X101" s="90"/>
      <c r="Y101" s="23"/>
      <c r="Z101" s="23"/>
      <c r="AA101" s="23"/>
      <c r="AB101" s="23"/>
      <c r="AC101" s="23"/>
      <c r="AD101" s="23"/>
      <c r="AE101" s="23"/>
      <c r="AF101" s="23"/>
    </row>
    <row r="102" ht="15.75" customHeight="1">
      <c r="A102" s="45" t="s">
        <v>282</v>
      </c>
      <c r="B102" s="54">
        <f>'MIS report'!C89</f>
        <v>0</v>
      </c>
      <c r="C102" s="54">
        <f>'MIS report'!D89</f>
        <v>21</v>
      </c>
      <c r="D102" s="54">
        <f>'MIS report'!E89</f>
        <v>21</v>
      </c>
      <c r="E102" s="54">
        <f>'MIS report'!F89</f>
        <v>24</v>
      </c>
      <c r="F102" s="54">
        <f>'MIS report'!G89</f>
        <v>26</v>
      </c>
      <c r="G102" s="54">
        <f>'MIS report'!H89</f>
        <v>28</v>
      </c>
      <c r="H102" s="54">
        <f>'MIS report'!I89</f>
        <v>24</v>
      </c>
      <c r="I102" s="54">
        <f>'MIS report'!J89</f>
        <v>28</v>
      </c>
      <c r="J102" s="54"/>
      <c r="K102" s="54"/>
      <c r="L102" s="54"/>
      <c r="M102" s="54"/>
      <c r="N102" s="54"/>
      <c r="O102" s="54"/>
      <c r="P102" s="54"/>
      <c r="Q102" s="56">
        <f t="shared" si="1"/>
        <v>172</v>
      </c>
      <c r="R102" s="56"/>
      <c r="S102" s="58"/>
      <c r="T102" s="58"/>
      <c r="U102" s="56"/>
      <c r="V102" s="56">
        <v>176.0</v>
      </c>
      <c r="W102" s="90"/>
      <c r="X102" s="90"/>
      <c r="Y102" s="23"/>
      <c r="Z102" s="23"/>
      <c r="AA102" s="23"/>
      <c r="AB102" s="23"/>
      <c r="AC102" s="23"/>
      <c r="AD102" s="23"/>
      <c r="AE102" s="23"/>
      <c r="AF102" s="23"/>
    </row>
    <row r="103" ht="15.75" customHeight="1">
      <c r="A103" s="45" t="s">
        <v>55</v>
      </c>
      <c r="B103" s="54" t="str">
        <f>'Self Contained'!B17</f>
        <v/>
      </c>
      <c r="C103" s="54" t="str">
        <f>'Self Contained'!C17</f>
        <v/>
      </c>
      <c r="D103" s="54">
        <f>'Self Contained'!D17</f>
        <v>1</v>
      </c>
      <c r="E103" s="54">
        <f>'Self Contained'!E17</f>
        <v>3</v>
      </c>
      <c r="F103" s="54">
        <f>'Self Contained'!F17</f>
        <v>5</v>
      </c>
      <c r="G103" s="54">
        <f>'Self Contained'!G17</f>
        <v>5</v>
      </c>
      <c r="H103" s="54">
        <f>'Self Contained'!H17</f>
        <v>9</v>
      </c>
      <c r="I103" s="54">
        <f>'Self Contained'!I17</f>
        <v>6</v>
      </c>
      <c r="J103" s="54"/>
      <c r="K103" s="54"/>
      <c r="L103" s="54"/>
      <c r="M103" s="54"/>
      <c r="N103" s="54"/>
      <c r="O103" s="54"/>
      <c r="P103" s="54"/>
      <c r="Q103" s="56">
        <f t="shared" si="1"/>
        <v>29</v>
      </c>
      <c r="R103" s="56"/>
      <c r="S103" s="58"/>
      <c r="T103" s="58"/>
      <c r="U103" s="56"/>
      <c r="V103" s="56">
        <v>17.0</v>
      </c>
      <c r="W103" s="90"/>
      <c r="X103" s="90"/>
      <c r="Y103" s="23"/>
      <c r="Z103" s="23"/>
      <c r="AA103" s="23"/>
      <c r="AB103" s="23"/>
      <c r="AC103" s="23"/>
      <c r="AD103" s="23"/>
      <c r="AE103" s="23"/>
      <c r="AF103" s="23"/>
    </row>
    <row r="104" ht="15.75" customHeight="1">
      <c r="A104" s="21" t="s">
        <v>283</v>
      </c>
      <c r="B104" s="87">
        <f>'MIS report'!C94-B108</f>
        <v>12</v>
      </c>
      <c r="C104" s="87">
        <f>'MIS report'!D94-C108</f>
        <v>18</v>
      </c>
      <c r="D104" s="87">
        <f>'MIS report'!E94-D108</f>
        <v>30</v>
      </c>
      <c r="E104" s="87">
        <f>'MIS report'!F94-E108</f>
        <v>43</v>
      </c>
      <c r="F104" s="87">
        <f>'MIS report'!G94-F108</f>
        <v>31</v>
      </c>
      <c r="G104" s="87">
        <f>'MIS report'!H94-G108</f>
        <v>48</v>
      </c>
      <c r="H104" s="87">
        <f>'MIS report'!I94-H108</f>
        <v>32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39">
        <f t="shared" si="1"/>
        <v>258</v>
      </c>
      <c r="R104" s="89">
        <f>Q104+Q105+Q106+Q107+Q108</f>
        <v>515</v>
      </c>
      <c r="S104" s="88">
        <v>569.0</v>
      </c>
      <c r="T104" s="88">
        <f>R104-S104</f>
        <v>-54</v>
      </c>
      <c r="U104" s="89">
        <v>535.0</v>
      </c>
      <c r="V104" s="89">
        <v>264.0</v>
      </c>
      <c r="W104" s="90"/>
      <c r="X104" s="90"/>
      <c r="Y104" s="23"/>
      <c r="Z104" s="23"/>
      <c r="AA104" s="23"/>
      <c r="AB104" s="23"/>
      <c r="AC104" s="23"/>
      <c r="AD104" s="23"/>
      <c r="AE104" s="23"/>
      <c r="AF104" s="23"/>
    </row>
    <row r="105" ht="15.75" customHeight="1">
      <c r="A105" s="21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39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23"/>
      <c r="Z105" s="23"/>
      <c r="AA105" s="23"/>
      <c r="AB105" s="23"/>
      <c r="AC105" s="23"/>
      <c r="AD105" s="23"/>
      <c r="AE105" s="23"/>
      <c r="AF105" s="23"/>
    </row>
    <row r="106" ht="15.75" customHeight="1">
      <c r="A106" s="21" t="s">
        <v>285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39">
        <f t="shared" si="1"/>
        <v>32</v>
      </c>
      <c r="R106" s="89"/>
      <c r="S106" s="88"/>
      <c r="T106" s="88"/>
      <c r="U106" s="89"/>
      <c r="V106" s="87">
        <v>37.0</v>
      </c>
      <c r="W106" s="90"/>
      <c r="X106" s="90"/>
      <c r="Y106" s="23"/>
      <c r="Z106" s="23"/>
      <c r="AA106" s="23"/>
      <c r="AB106" s="23"/>
      <c r="AC106" s="23"/>
      <c r="AD106" s="23"/>
      <c r="AE106" s="23"/>
      <c r="AF106" s="23"/>
    </row>
    <row r="107" ht="15.75" customHeight="1">
      <c r="A107" s="21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31</v>
      </c>
      <c r="F107" s="87">
        <f>'MIS report'!G97</f>
        <v>20</v>
      </c>
      <c r="G107" s="87">
        <f>'MIS report'!H97</f>
        <v>33</v>
      </c>
      <c r="H107" s="87">
        <f>'MIS report'!I97</f>
        <v>33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39">
        <f t="shared" si="1"/>
        <v>192</v>
      </c>
      <c r="R107" s="89"/>
      <c r="S107" s="88"/>
      <c r="T107" s="88"/>
      <c r="U107" s="89"/>
      <c r="V107" s="87">
        <v>221.0</v>
      </c>
      <c r="W107" s="90"/>
      <c r="X107" s="90"/>
      <c r="Y107" s="23"/>
      <c r="Z107" s="23"/>
      <c r="AA107" s="23"/>
      <c r="AB107" s="23"/>
      <c r="AC107" s="23"/>
      <c r="AD107" s="23"/>
      <c r="AE107" s="23"/>
      <c r="AF107" s="23"/>
    </row>
    <row r="108" ht="15.75" customHeight="1">
      <c r="A108" s="21" t="s">
        <v>57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39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23"/>
      <c r="Z108" s="23"/>
      <c r="AA108" s="23"/>
      <c r="AB108" s="23"/>
      <c r="AC108" s="23"/>
      <c r="AD108" s="23"/>
      <c r="AE108" s="23"/>
      <c r="AF108" s="23"/>
    </row>
    <row r="109" ht="15.75" customHeight="1">
      <c r="A109" s="45" t="s">
        <v>287</v>
      </c>
      <c r="B109" s="54">
        <f>'MIS report'!C90</f>
        <v>11</v>
      </c>
      <c r="C109" s="54">
        <f>'MIS report'!D90</f>
        <v>35</v>
      </c>
      <c r="D109" s="54">
        <f>'MIS report'!E90</f>
        <v>50</v>
      </c>
      <c r="E109" s="54">
        <f>'MIS report'!F90</f>
        <v>41</v>
      </c>
      <c r="F109" s="54">
        <f>'MIS report'!G90</f>
        <v>37</v>
      </c>
      <c r="G109" s="54">
        <f>'MIS report'!H90</f>
        <v>44</v>
      </c>
      <c r="H109" s="54">
        <f>'MIS report'!I90</f>
        <v>40</v>
      </c>
      <c r="I109" s="54">
        <f>'MIS report'!J90</f>
        <v>41</v>
      </c>
      <c r="J109" s="54"/>
      <c r="K109" s="54"/>
      <c r="L109" s="54"/>
      <c r="M109" s="54"/>
      <c r="N109" s="54"/>
      <c r="O109" s="54"/>
      <c r="P109" s="54"/>
      <c r="Q109" s="56">
        <f t="shared" si="1"/>
        <v>299</v>
      </c>
      <c r="R109" s="56">
        <f>Q109+Q110+Q111+Q112</f>
        <v>486</v>
      </c>
      <c r="S109" s="58">
        <v>486.0</v>
      </c>
      <c r="T109" s="58">
        <f>R109-S109</f>
        <v>0</v>
      </c>
      <c r="U109" s="51">
        <v>478.0</v>
      </c>
      <c r="V109" s="56">
        <v>304.0</v>
      </c>
      <c r="W109" s="90"/>
      <c r="X109" s="90"/>
      <c r="Y109" s="23"/>
      <c r="Z109" s="23"/>
      <c r="AA109" s="23"/>
      <c r="AB109" s="23"/>
      <c r="AC109" s="23"/>
      <c r="AD109" s="23"/>
      <c r="AE109" s="23"/>
      <c r="AF109" s="23"/>
    </row>
    <row r="110" ht="15.75" customHeight="1">
      <c r="A110" s="45" t="s">
        <v>288</v>
      </c>
      <c r="B110" s="54">
        <f>'MIS report'!C91</f>
        <v>0</v>
      </c>
      <c r="C110" s="54">
        <f>'MIS report'!D91</f>
        <v>0</v>
      </c>
      <c r="D110" s="54">
        <f>'MIS report'!E91</f>
        <v>13</v>
      </c>
      <c r="E110" s="54">
        <f>'MIS report'!F91</f>
        <v>14</v>
      </c>
      <c r="F110" s="54">
        <f>'MIS report'!G91</f>
        <v>9</v>
      </c>
      <c r="G110" s="54">
        <f>'MIS report'!H91</f>
        <v>11</v>
      </c>
      <c r="H110" s="54">
        <f>'MIS report'!I91</f>
        <v>13</v>
      </c>
      <c r="I110" s="54">
        <f>'MIS report'!J91</f>
        <v>2</v>
      </c>
      <c r="J110" s="54"/>
      <c r="K110" s="54"/>
      <c r="L110" s="54"/>
      <c r="M110" s="54"/>
      <c r="N110" s="54"/>
      <c r="O110" s="54"/>
      <c r="P110" s="54"/>
      <c r="Q110" s="56">
        <f t="shared" si="1"/>
        <v>62</v>
      </c>
      <c r="R110" s="56"/>
      <c r="S110" s="58"/>
      <c r="T110" s="58"/>
      <c r="U110" s="56"/>
      <c r="V110" s="56">
        <v>63.0</v>
      </c>
      <c r="W110" s="93"/>
      <c r="X110" s="93"/>
      <c r="Y110" s="94"/>
      <c r="Z110" s="94"/>
      <c r="AA110" s="23"/>
      <c r="AB110" s="23"/>
      <c r="AC110" s="23"/>
      <c r="AD110" s="23"/>
      <c r="AE110" s="23"/>
      <c r="AF110" s="23"/>
    </row>
    <row r="111" ht="15.75" customHeight="1">
      <c r="A111" s="45" t="s">
        <v>289</v>
      </c>
      <c r="B111" s="54">
        <f>'MIS report'!C92</f>
        <v>0</v>
      </c>
      <c r="C111" s="54">
        <f>'MIS report'!D92</f>
        <v>13</v>
      </c>
      <c r="D111" s="54">
        <f>'MIS report'!E92</f>
        <v>2</v>
      </c>
      <c r="E111" s="54">
        <f>'MIS report'!F92</f>
        <v>5</v>
      </c>
      <c r="F111" s="54">
        <f>'MIS report'!G92</f>
        <v>3</v>
      </c>
      <c r="G111" s="54">
        <f>'MIS report'!H92</f>
        <v>3</v>
      </c>
      <c r="H111" s="54">
        <f>'MIS report'!I92</f>
        <v>4</v>
      </c>
      <c r="I111" s="54">
        <f>'MIS report'!J92</f>
        <v>8</v>
      </c>
      <c r="J111" s="54"/>
      <c r="K111" s="54"/>
      <c r="L111" s="54"/>
      <c r="M111" s="54"/>
      <c r="N111" s="54"/>
      <c r="O111" s="54"/>
      <c r="P111" s="54"/>
      <c r="Q111" s="56">
        <f t="shared" si="1"/>
        <v>38</v>
      </c>
      <c r="R111" s="56"/>
      <c r="S111" s="58"/>
      <c r="T111" s="58"/>
      <c r="U111" s="56"/>
      <c r="V111" s="56">
        <v>43.0</v>
      </c>
      <c r="W111" s="93"/>
      <c r="X111" s="93"/>
      <c r="Y111" s="94"/>
      <c r="Z111" s="94"/>
      <c r="AA111" s="23"/>
      <c r="AB111" s="23"/>
      <c r="AC111" s="23"/>
      <c r="AD111" s="23"/>
      <c r="AE111" s="23"/>
      <c r="AF111" s="23"/>
    </row>
    <row r="112" ht="15.75" customHeight="1">
      <c r="A112" s="45" t="s">
        <v>290</v>
      </c>
      <c r="B112" s="54">
        <f>'MIS report'!C93</f>
        <v>0</v>
      </c>
      <c r="C112" s="54">
        <f>'MIS report'!D93</f>
        <v>9</v>
      </c>
      <c r="D112" s="54">
        <f>'MIS report'!E93</f>
        <v>15</v>
      </c>
      <c r="E112" s="54">
        <f>'MIS report'!F93</f>
        <v>13</v>
      </c>
      <c r="F112" s="54">
        <f>'MIS report'!G93</f>
        <v>11</v>
      </c>
      <c r="G112" s="54">
        <f>'MIS report'!H93</f>
        <v>13</v>
      </c>
      <c r="H112" s="54">
        <f>'MIS report'!I93</f>
        <v>14</v>
      </c>
      <c r="I112" s="54">
        <f>'MIS report'!J93</f>
        <v>12</v>
      </c>
      <c r="J112" s="54"/>
      <c r="K112" s="54"/>
      <c r="L112" s="54"/>
      <c r="M112" s="54"/>
      <c r="N112" s="54"/>
      <c r="O112" s="54"/>
      <c r="P112" s="54"/>
      <c r="Q112" s="56">
        <f t="shared" si="1"/>
        <v>87</v>
      </c>
      <c r="R112" s="56"/>
      <c r="S112" s="58"/>
      <c r="T112" s="58"/>
      <c r="U112" s="56"/>
      <c r="V112" s="56">
        <v>89.0</v>
      </c>
      <c r="W112" s="93"/>
      <c r="X112" s="93"/>
      <c r="Y112" s="94"/>
      <c r="Z112" s="94"/>
      <c r="AA112" s="23"/>
      <c r="AB112" s="23"/>
      <c r="AC112" s="23"/>
      <c r="AD112" s="23"/>
      <c r="AE112" s="23"/>
      <c r="AF112" s="23"/>
    </row>
    <row r="113" ht="15.75" customHeight="1">
      <c r="A113" s="21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0</v>
      </c>
      <c r="E113" s="87">
        <f>'MIS report'!F98</f>
        <v>0</v>
      </c>
      <c r="F113" s="87">
        <f>'MIS report'!G98</f>
        <v>1</v>
      </c>
      <c r="G113" s="87">
        <f>'MIS report'!H98</f>
        <v>3</v>
      </c>
      <c r="H113" s="87">
        <f>'MIS report'!I98</f>
        <v>0</v>
      </c>
      <c r="I113" s="87">
        <f>'MIS report'!J98</f>
        <v>0</v>
      </c>
      <c r="J113" s="87"/>
      <c r="K113" s="87"/>
      <c r="L113" s="87"/>
      <c r="M113" s="87"/>
      <c r="N113" s="87"/>
      <c r="O113" s="87"/>
      <c r="P113" s="87"/>
      <c r="Q113" s="39">
        <f t="shared" si="1"/>
        <v>4</v>
      </c>
      <c r="R113" s="89">
        <f>Q113</f>
        <v>4</v>
      </c>
      <c r="S113" s="88">
        <v>9.0</v>
      </c>
      <c r="T113" s="88">
        <f>R113-S113</f>
        <v>-5</v>
      </c>
      <c r="U113" s="89">
        <v>0.0</v>
      </c>
      <c r="V113" s="89">
        <v>12.0</v>
      </c>
      <c r="W113" s="90"/>
      <c r="X113" s="90"/>
      <c r="Y113" s="23"/>
      <c r="Z113" s="23"/>
      <c r="AA113" s="23"/>
      <c r="AB113" s="23"/>
      <c r="AC113" s="23"/>
      <c r="AD113" s="23"/>
      <c r="AE113" s="23"/>
      <c r="AF113" s="23"/>
    </row>
    <row r="114" ht="15.75" customHeight="1">
      <c r="A114" s="17" t="s">
        <v>59</v>
      </c>
      <c r="B114" s="95">
        <f t="shared" ref="B114:P114" si="3">SUM(B4:B113)</f>
        <v>349</v>
      </c>
      <c r="C114" s="95">
        <f t="shared" si="3"/>
        <v>781</v>
      </c>
      <c r="D114" s="95">
        <f t="shared" si="3"/>
        <v>3475</v>
      </c>
      <c r="E114" s="95">
        <f t="shared" si="3"/>
        <v>3636</v>
      </c>
      <c r="F114" s="95">
        <f t="shared" si="3"/>
        <v>3666</v>
      </c>
      <c r="G114" s="95">
        <f t="shared" si="3"/>
        <v>3777</v>
      </c>
      <c r="H114" s="95">
        <f t="shared" si="3"/>
        <v>3845</v>
      </c>
      <c r="I114" s="95">
        <f t="shared" si="3"/>
        <v>3808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23337</v>
      </c>
      <c r="R114" s="97">
        <f t="shared" ref="R114:T114" si="4">SUM(R4:R113)</f>
        <v>23337</v>
      </c>
      <c r="S114" s="97">
        <f t="shared" si="4"/>
        <v>22771</v>
      </c>
      <c r="T114" s="97">
        <f t="shared" si="4"/>
        <v>566</v>
      </c>
      <c r="U114" s="97">
        <v>21935.0</v>
      </c>
      <c r="V114" s="97">
        <v>22903.0</v>
      </c>
      <c r="W114" s="60"/>
      <c r="X114" s="60"/>
      <c r="AA114" s="23"/>
      <c r="AB114" s="23"/>
      <c r="AC114" s="23"/>
      <c r="AD114" s="23"/>
      <c r="AE114" s="23"/>
      <c r="AF114" s="23"/>
    </row>
    <row r="115" ht="7.5" customHeight="1">
      <c r="A115" s="29"/>
      <c r="B115" s="98"/>
      <c r="C115" s="98"/>
      <c r="D115" s="98"/>
      <c r="E115" s="98"/>
      <c r="F115" s="98"/>
      <c r="G115" s="98"/>
      <c r="H115" s="98"/>
      <c r="I115" s="98"/>
      <c r="J115" s="35"/>
      <c r="K115" s="35"/>
      <c r="L115" s="35"/>
      <c r="M115" s="35"/>
      <c r="N115" s="35"/>
      <c r="O115" s="35"/>
      <c r="P115" s="35"/>
      <c r="Q115" s="35"/>
      <c r="R115" s="39"/>
      <c r="S115" s="39"/>
      <c r="T115" s="42"/>
      <c r="U115" s="39"/>
      <c r="V115" s="39"/>
      <c r="W115" s="60"/>
      <c r="X115" s="60"/>
      <c r="AA115" s="23"/>
      <c r="AB115" s="23"/>
      <c r="AC115" s="23"/>
      <c r="AD115" s="23"/>
      <c r="AE115" s="23"/>
      <c r="AF115" s="23"/>
    </row>
    <row r="116" ht="15.75" customHeight="1">
      <c r="A116" s="45" t="s">
        <v>292</v>
      </c>
      <c r="B116" s="54"/>
      <c r="C116" s="54"/>
      <c r="D116" s="54"/>
      <c r="E116" s="54"/>
      <c r="F116" s="54"/>
      <c r="G116" s="54"/>
      <c r="H116" s="54"/>
      <c r="I116" s="54"/>
      <c r="J116" s="54">
        <f>'MIS report'!K102-J118</f>
        <v>433</v>
      </c>
      <c r="K116" s="54">
        <f>'MIS report'!L102-K118</f>
        <v>410</v>
      </c>
      <c r="L116" s="54">
        <f>'MIS report'!M102-L118</f>
        <v>433</v>
      </c>
      <c r="M116" s="54"/>
      <c r="N116" s="54"/>
      <c r="O116" s="54"/>
      <c r="P116" s="54"/>
      <c r="Q116" s="56">
        <f t="shared" ref="Q116:Q147" si="5">SUM(B116:P116)</f>
        <v>1276</v>
      </c>
      <c r="R116" s="56">
        <f>Q116+Q117+Q118</f>
        <v>1361</v>
      </c>
      <c r="S116" s="58">
        <v>1353.0</v>
      </c>
      <c r="T116" s="58">
        <f>R116-S116</f>
        <v>8</v>
      </c>
      <c r="U116" s="56">
        <v>1346.0</v>
      </c>
      <c r="V116" s="56">
        <v>1348.0</v>
      </c>
      <c r="W116" s="60"/>
      <c r="X116" s="60"/>
      <c r="AA116" s="23"/>
      <c r="AB116" s="23"/>
      <c r="AC116" s="23"/>
      <c r="AD116" s="23"/>
      <c r="AE116" s="23"/>
      <c r="AF116" s="23"/>
    </row>
    <row r="117" ht="15.75" customHeight="1">
      <c r="A117" s="45" t="s">
        <v>293</v>
      </c>
      <c r="B117" s="54"/>
      <c r="C117" s="54"/>
      <c r="D117" s="54"/>
      <c r="E117" s="54"/>
      <c r="F117" s="54"/>
      <c r="G117" s="54"/>
      <c r="H117" s="54"/>
      <c r="I117" s="54"/>
      <c r="J117" s="54">
        <f>'MIS report'!K103</f>
        <v>30</v>
      </c>
      <c r="K117" s="54">
        <f>'MIS report'!L103</f>
        <v>26</v>
      </c>
      <c r="L117" s="54">
        <f>'MIS report'!M103</f>
        <v>21</v>
      </c>
      <c r="M117" s="54"/>
      <c r="N117" s="54"/>
      <c r="O117" s="54"/>
      <c r="P117" s="54"/>
      <c r="Q117" s="56">
        <f t="shared" si="5"/>
        <v>77</v>
      </c>
      <c r="R117" s="56"/>
      <c r="S117" s="58"/>
      <c r="T117" s="58"/>
      <c r="U117" s="56"/>
      <c r="V117" s="56"/>
      <c r="W117" s="60"/>
      <c r="X117" s="60"/>
      <c r="Y117" s="8"/>
      <c r="Z117" s="8"/>
      <c r="AA117" s="23"/>
      <c r="AB117" s="23"/>
      <c r="AC117" s="23"/>
      <c r="AD117" s="23"/>
      <c r="AE117" s="23"/>
      <c r="AF117" s="23"/>
    </row>
    <row r="118" ht="15.75" customHeight="1">
      <c r="A118" s="45" t="s">
        <v>68</v>
      </c>
      <c r="B118" s="54"/>
      <c r="C118" s="54"/>
      <c r="D118" s="54"/>
      <c r="E118" s="54"/>
      <c r="F118" s="54"/>
      <c r="G118" s="54"/>
      <c r="H118" s="54"/>
      <c r="I118" s="54"/>
      <c r="J118" s="54">
        <f>'Self Contained'!J21</f>
        <v>3</v>
      </c>
      <c r="K118" s="54">
        <f>'Self Contained'!K21</f>
        <v>2</v>
      </c>
      <c r="L118" s="54">
        <f>'Self Contained'!L21</f>
        <v>3</v>
      </c>
      <c r="M118" s="54"/>
      <c r="N118" s="54"/>
      <c r="O118" s="54"/>
      <c r="P118" s="54"/>
      <c r="Q118" s="56">
        <f t="shared" si="5"/>
        <v>8</v>
      </c>
      <c r="R118" s="56"/>
      <c r="S118" s="58"/>
      <c r="T118" s="58"/>
      <c r="U118" s="56"/>
      <c r="V118" s="56"/>
      <c r="W118" s="60"/>
      <c r="X118" s="60"/>
      <c r="AA118" s="23"/>
      <c r="AB118" s="23"/>
      <c r="AC118" s="23"/>
      <c r="AD118" s="23"/>
      <c r="AE118" s="23"/>
      <c r="AF118" s="23"/>
    </row>
    <row r="119" ht="15.75" customHeight="1">
      <c r="A119" s="40" t="s">
        <v>294</v>
      </c>
      <c r="B119" s="35"/>
      <c r="C119" s="35"/>
      <c r="D119" s="35"/>
      <c r="E119" s="35"/>
      <c r="F119" s="35"/>
      <c r="G119" s="35"/>
      <c r="H119" s="35"/>
      <c r="I119" s="35"/>
      <c r="J119" s="35">
        <f>'MIS report'!K104-J121</f>
        <v>389</v>
      </c>
      <c r="K119" s="35">
        <f>'MIS report'!L104-K121</f>
        <v>396</v>
      </c>
      <c r="L119" s="35">
        <f>'MIS report'!M104-L121</f>
        <v>433</v>
      </c>
      <c r="M119" s="35"/>
      <c r="N119" s="35"/>
      <c r="O119" s="35"/>
      <c r="P119" s="35"/>
      <c r="Q119" s="39">
        <f t="shared" si="5"/>
        <v>1218</v>
      </c>
      <c r="R119" s="89">
        <f>Q119+Q121+Q120</f>
        <v>1291</v>
      </c>
      <c r="S119" s="42">
        <v>1231.0</v>
      </c>
      <c r="T119" s="42">
        <f>R119-S119</f>
        <v>60</v>
      </c>
      <c r="U119" s="89">
        <v>1434.0</v>
      </c>
      <c r="V119" s="39">
        <v>1445.0</v>
      </c>
      <c r="W119" s="60"/>
      <c r="X119" s="60"/>
      <c r="AA119" s="23"/>
      <c r="AB119" s="23"/>
      <c r="AC119" s="23"/>
      <c r="AD119" s="23"/>
      <c r="AE119" s="23"/>
      <c r="AF119" s="23"/>
    </row>
    <row r="120" ht="15.75" customHeight="1">
      <c r="A120" s="40" t="s">
        <v>295</v>
      </c>
      <c r="B120" s="35"/>
      <c r="C120" s="35"/>
      <c r="D120" s="35"/>
      <c r="E120" s="35"/>
      <c r="F120" s="35"/>
      <c r="G120" s="35"/>
      <c r="H120" s="35"/>
      <c r="I120" s="35"/>
      <c r="J120" s="35">
        <f>'MIS report'!K105</f>
        <v>20</v>
      </c>
      <c r="K120" s="35">
        <f>'MIS report'!L105</f>
        <v>16</v>
      </c>
      <c r="L120" s="35">
        <f>'MIS report'!M105</f>
        <v>13</v>
      </c>
      <c r="M120" s="35"/>
      <c r="N120" s="35"/>
      <c r="O120" s="35"/>
      <c r="P120" s="35"/>
      <c r="Q120" s="39">
        <f t="shared" si="5"/>
        <v>49</v>
      </c>
      <c r="R120" s="89"/>
      <c r="S120" s="42"/>
      <c r="T120" s="42"/>
      <c r="U120" s="89"/>
      <c r="V120" s="39"/>
      <c r="W120" s="60"/>
      <c r="X120" s="60"/>
      <c r="Y120" s="8"/>
      <c r="Z120" s="8"/>
      <c r="AA120" s="23"/>
      <c r="AB120" s="23"/>
      <c r="AC120" s="23"/>
      <c r="AD120" s="23"/>
      <c r="AE120" s="23"/>
      <c r="AF120" s="23"/>
    </row>
    <row r="121" ht="15.75" customHeight="1">
      <c r="A121" s="40" t="s">
        <v>71</v>
      </c>
      <c r="B121" s="35"/>
      <c r="C121" s="35"/>
      <c r="D121" s="35"/>
      <c r="E121" s="35"/>
      <c r="F121" s="35"/>
      <c r="G121" s="35"/>
      <c r="H121" s="35"/>
      <c r="I121" s="35"/>
      <c r="J121" s="35">
        <f>'Self Contained'!J22</f>
        <v>8</v>
      </c>
      <c r="K121" s="35">
        <f>'Self Contained'!K22</f>
        <v>6</v>
      </c>
      <c r="L121" s="35">
        <f>'Self Contained'!L22</f>
        <v>10</v>
      </c>
      <c r="M121" s="35"/>
      <c r="N121" s="35"/>
      <c r="O121" s="35"/>
      <c r="P121" s="35"/>
      <c r="Q121" s="39">
        <f t="shared" si="5"/>
        <v>24</v>
      </c>
      <c r="R121" s="39"/>
      <c r="S121" s="42"/>
      <c r="T121" s="42"/>
      <c r="U121" s="39"/>
      <c r="V121" s="39"/>
      <c r="W121" s="60"/>
      <c r="X121" s="60"/>
      <c r="AA121" s="23"/>
      <c r="AB121" s="23"/>
      <c r="AC121" s="23"/>
      <c r="AD121" s="23"/>
      <c r="AE121" s="23"/>
      <c r="AF121" s="23"/>
    </row>
    <row r="122" ht="15.75" customHeight="1">
      <c r="A122" s="45" t="s">
        <v>296</v>
      </c>
      <c r="B122" s="54"/>
      <c r="C122" s="54"/>
      <c r="D122" s="54"/>
      <c r="E122" s="54"/>
      <c r="F122" s="54"/>
      <c r="G122" s="54"/>
      <c r="H122" s="54"/>
      <c r="I122" s="54"/>
      <c r="J122" s="35">
        <f>'MIS report'!K106</f>
        <v>252</v>
      </c>
      <c r="K122" s="35">
        <f>'MIS report'!L106</f>
        <v>293</v>
      </c>
      <c r="L122" s="35">
        <f>'MIS report'!M106</f>
        <v>296</v>
      </c>
      <c r="M122" s="54"/>
      <c r="N122" s="54"/>
      <c r="O122" s="54"/>
      <c r="P122" s="54"/>
      <c r="Q122" s="56">
        <f t="shared" si="5"/>
        <v>841</v>
      </c>
      <c r="R122" s="39">
        <f>Q122+Q123</f>
        <v>950</v>
      </c>
      <c r="S122" s="58">
        <v>868.0</v>
      </c>
      <c r="T122" s="58">
        <f>R122-S122</f>
        <v>82</v>
      </c>
      <c r="U122" s="56">
        <v>1024.0</v>
      </c>
      <c r="V122" s="56">
        <v>1050.0</v>
      </c>
      <c r="W122" s="60"/>
      <c r="X122" s="60"/>
      <c r="AA122" s="23"/>
      <c r="AB122" s="23"/>
      <c r="AC122" s="23"/>
      <c r="AD122" s="23"/>
      <c r="AE122" s="23"/>
      <c r="AF122" s="23"/>
    </row>
    <row r="123" ht="15.75" customHeight="1">
      <c r="A123" s="45" t="s">
        <v>297</v>
      </c>
      <c r="B123" s="54"/>
      <c r="C123" s="54"/>
      <c r="D123" s="54"/>
      <c r="E123" s="54"/>
      <c r="F123" s="54"/>
      <c r="G123" s="54"/>
      <c r="H123" s="54"/>
      <c r="I123" s="54"/>
      <c r="J123" s="35">
        <f>'MIS report'!K107</f>
        <v>45</v>
      </c>
      <c r="K123" s="35">
        <f>'MIS report'!L107</f>
        <v>35</v>
      </c>
      <c r="L123" s="35">
        <f>'MIS report'!M107</f>
        <v>29</v>
      </c>
      <c r="M123" s="54"/>
      <c r="N123" s="54"/>
      <c r="O123" s="54"/>
      <c r="P123" s="54"/>
      <c r="Q123" s="56">
        <f t="shared" si="5"/>
        <v>109</v>
      </c>
      <c r="R123" s="39"/>
      <c r="S123" s="58"/>
      <c r="T123" s="58"/>
      <c r="U123" s="56"/>
      <c r="V123" s="56"/>
      <c r="W123" s="60"/>
      <c r="X123" s="60"/>
      <c r="Y123" s="8"/>
      <c r="Z123" s="8"/>
      <c r="AA123" s="23"/>
      <c r="AB123" s="23"/>
      <c r="AC123" s="23"/>
      <c r="AD123" s="23"/>
      <c r="AE123" s="23"/>
      <c r="AF123" s="23"/>
    </row>
    <row r="124" ht="15.75" customHeight="1">
      <c r="A124" s="40" t="s">
        <v>298</v>
      </c>
      <c r="B124" s="35"/>
      <c r="C124" s="35"/>
      <c r="D124" s="35"/>
      <c r="E124" s="35"/>
      <c r="F124" s="35"/>
      <c r="G124" s="35"/>
      <c r="H124" s="35"/>
      <c r="I124" s="35"/>
      <c r="J124" s="35">
        <f>'MIS report'!K100</f>
        <v>184</v>
      </c>
      <c r="K124" s="35">
        <f>'MIS report'!L100</f>
        <v>185</v>
      </c>
      <c r="L124" s="35">
        <f>'MIS report'!M100</f>
        <v>185</v>
      </c>
      <c r="M124" s="35"/>
      <c r="N124" s="35"/>
      <c r="O124" s="35"/>
      <c r="P124" s="35"/>
      <c r="Q124" s="39">
        <f t="shared" si="5"/>
        <v>554</v>
      </c>
      <c r="R124" s="39">
        <f>Q124+Q125</f>
        <v>709</v>
      </c>
      <c r="S124" s="42">
        <v>682.0</v>
      </c>
      <c r="T124" s="42">
        <f>R124-S124</f>
        <v>27</v>
      </c>
      <c r="U124" s="39">
        <v>674.0</v>
      </c>
      <c r="V124" s="39">
        <v>672.0</v>
      </c>
      <c r="W124" s="60"/>
      <c r="X124" s="60"/>
      <c r="AA124" s="23"/>
      <c r="AB124" s="23"/>
      <c r="AC124" s="23"/>
      <c r="AD124" s="23"/>
      <c r="AE124" s="23"/>
      <c r="AF124" s="23"/>
    </row>
    <row r="125" ht="15.75" customHeight="1">
      <c r="A125" s="40" t="s">
        <v>299</v>
      </c>
      <c r="B125" s="35"/>
      <c r="C125" s="35"/>
      <c r="D125" s="35"/>
      <c r="E125" s="35"/>
      <c r="F125" s="35"/>
      <c r="G125" s="35"/>
      <c r="H125" s="35"/>
      <c r="I125" s="35"/>
      <c r="J125" s="35">
        <f>'MIS report'!K101</f>
        <v>54</v>
      </c>
      <c r="K125" s="35">
        <f>'MIS report'!L101</f>
        <v>57</v>
      </c>
      <c r="L125" s="35">
        <f>'MIS report'!M101</f>
        <v>44</v>
      </c>
      <c r="M125" s="35"/>
      <c r="N125" s="35"/>
      <c r="O125" s="35"/>
      <c r="P125" s="35"/>
      <c r="Q125" s="39">
        <f t="shared" si="5"/>
        <v>155</v>
      </c>
      <c r="R125" s="39"/>
      <c r="S125" s="42"/>
      <c r="T125" s="42"/>
      <c r="U125" s="39"/>
      <c r="V125" s="39"/>
      <c r="W125" s="60"/>
      <c r="X125" s="60"/>
      <c r="Y125" s="8"/>
      <c r="Z125" s="8"/>
      <c r="AA125" s="23"/>
      <c r="AB125" s="23"/>
      <c r="AC125" s="23"/>
      <c r="AD125" s="23"/>
      <c r="AE125" s="23"/>
      <c r="AF125" s="23"/>
    </row>
    <row r="126" ht="15.75" customHeight="1">
      <c r="A126" s="45" t="s">
        <v>300</v>
      </c>
      <c r="B126" s="54"/>
      <c r="C126" s="54"/>
      <c r="D126" s="54"/>
      <c r="E126" s="54"/>
      <c r="F126" s="54"/>
      <c r="G126" s="54"/>
      <c r="H126" s="54"/>
      <c r="I126" s="54"/>
      <c r="J126" s="54">
        <f>'MIS report'!K108-J128</f>
        <v>279</v>
      </c>
      <c r="K126" s="54">
        <f>'MIS report'!L108-K128</f>
        <v>289</v>
      </c>
      <c r="L126" s="54">
        <f>'MIS report'!M108-L128</f>
        <v>261</v>
      </c>
      <c r="M126" s="54"/>
      <c r="N126" s="54"/>
      <c r="O126" s="54"/>
      <c r="P126" s="54"/>
      <c r="Q126" s="56">
        <f t="shared" si="5"/>
        <v>829</v>
      </c>
      <c r="R126" s="56">
        <f>Q126+Q128+Q127</f>
        <v>905</v>
      </c>
      <c r="S126" s="58">
        <v>868.0</v>
      </c>
      <c r="T126" s="58">
        <f>R126-S126</f>
        <v>37</v>
      </c>
      <c r="U126" s="56">
        <v>896.0</v>
      </c>
      <c r="V126" s="56">
        <v>920.0</v>
      </c>
      <c r="W126" s="60"/>
      <c r="X126" s="60"/>
      <c r="AA126" s="23"/>
      <c r="AB126" s="23"/>
      <c r="AC126" s="23"/>
      <c r="AD126" s="23"/>
      <c r="AE126" s="23"/>
      <c r="AF126" s="23"/>
    </row>
    <row r="127" ht="15.75" customHeight="1">
      <c r="A127" s="45" t="s">
        <v>301</v>
      </c>
      <c r="B127" s="54"/>
      <c r="C127" s="54"/>
      <c r="D127" s="54"/>
      <c r="E127" s="54"/>
      <c r="F127" s="54"/>
      <c r="G127" s="54"/>
      <c r="H127" s="54"/>
      <c r="I127" s="54"/>
      <c r="J127" s="54">
        <f>'MIS report'!K109</f>
        <v>20</v>
      </c>
      <c r="K127" s="54">
        <f>'MIS report'!L109</f>
        <v>25</v>
      </c>
      <c r="L127" s="54">
        <f>'MIS report'!M109</f>
        <v>17</v>
      </c>
      <c r="M127" s="54"/>
      <c r="N127" s="54"/>
      <c r="O127" s="54"/>
      <c r="P127" s="54"/>
      <c r="Q127" s="56">
        <f t="shared" si="5"/>
        <v>62</v>
      </c>
      <c r="R127" s="56"/>
      <c r="S127" s="58"/>
      <c r="T127" s="58"/>
      <c r="U127" s="56"/>
      <c r="V127" s="56"/>
      <c r="W127" s="60"/>
      <c r="X127" s="60"/>
      <c r="Y127" s="8"/>
      <c r="Z127" s="8"/>
      <c r="AA127" s="23"/>
      <c r="AB127" s="23"/>
      <c r="AC127" s="23"/>
      <c r="AD127" s="23"/>
      <c r="AE127" s="23"/>
      <c r="AF127" s="23"/>
    </row>
    <row r="128">
      <c r="A128" s="45" t="s">
        <v>73</v>
      </c>
      <c r="B128" s="54"/>
      <c r="C128" s="54"/>
      <c r="D128" s="54"/>
      <c r="E128" s="54"/>
      <c r="F128" s="54"/>
      <c r="G128" s="54"/>
      <c r="H128" s="54"/>
      <c r="I128" s="54"/>
      <c r="J128" s="54">
        <f>'Self Contained'!J23</f>
        <v>2</v>
      </c>
      <c r="K128" s="54">
        <f>'Self Contained'!K23</f>
        <v>9</v>
      </c>
      <c r="L128" s="54">
        <f>'Self Contained'!L23</f>
        <v>3</v>
      </c>
      <c r="M128" s="54"/>
      <c r="N128" s="54"/>
      <c r="O128" s="54"/>
      <c r="P128" s="54"/>
      <c r="Q128" s="56">
        <f t="shared" si="5"/>
        <v>14</v>
      </c>
      <c r="R128" s="56"/>
      <c r="S128" s="58"/>
      <c r="T128" s="58"/>
      <c r="U128" s="56"/>
      <c r="V128" s="56"/>
      <c r="W128" s="60"/>
      <c r="X128" s="60"/>
      <c r="AA128" s="23"/>
      <c r="AB128" s="23"/>
      <c r="AC128" s="23"/>
      <c r="AD128" s="23"/>
      <c r="AE128" s="23"/>
      <c r="AF128" s="23"/>
    </row>
    <row r="129" ht="15.75" customHeight="1">
      <c r="A129" s="40" t="s">
        <v>302</v>
      </c>
      <c r="B129" s="35"/>
      <c r="C129" s="35"/>
      <c r="D129" s="35"/>
      <c r="E129" s="35"/>
      <c r="F129" s="35"/>
      <c r="G129" s="35"/>
      <c r="H129" s="35"/>
      <c r="I129" s="35"/>
      <c r="J129" s="35">
        <f>'MIS report'!K116-J131</f>
        <v>190</v>
      </c>
      <c r="K129" s="35">
        <f>'MIS report'!L116-K131</f>
        <v>188</v>
      </c>
      <c r="L129" s="35">
        <f>'MIS report'!M116-L131</f>
        <v>213</v>
      </c>
      <c r="M129" s="35"/>
      <c r="N129" s="35"/>
      <c r="O129" s="35"/>
      <c r="P129" s="35"/>
      <c r="Q129" s="39">
        <f t="shared" si="5"/>
        <v>591</v>
      </c>
      <c r="R129" s="89">
        <f>Q129+Q131+Q130</f>
        <v>653</v>
      </c>
      <c r="S129" s="42">
        <v>622.0</v>
      </c>
      <c r="T129" s="42">
        <f>R129-S129</f>
        <v>31</v>
      </c>
      <c r="U129" s="39">
        <v>694.0</v>
      </c>
      <c r="V129" s="39">
        <v>729.0</v>
      </c>
      <c r="W129" s="60"/>
      <c r="X129" s="60"/>
      <c r="AA129" s="23"/>
      <c r="AB129" s="23"/>
      <c r="AC129" s="23"/>
      <c r="AD129" s="23"/>
      <c r="AE129" s="23"/>
      <c r="AF129" s="23"/>
    </row>
    <row r="130" ht="15.75" customHeight="1">
      <c r="A130" s="40" t="s">
        <v>303</v>
      </c>
      <c r="B130" s="35"/>
      <c r="C130" s="35"/>
      <c r="D130" s="35"/>
      <c r="E130" s="35"/>
      <c r="F130" s="35"/>
      <c r="G130" s="35"/>
      <c r="H130" s="35"/>
      <c r="I130" s="35"/>
      <c r="J130" s="35">
        <f>'MIS report'!K117</f>
        <v>20</v>
      </c>
      <c r="K130" s="35">
        <f>'MIS report'!L117</f>
        <v>19</v>
      </c>
      <c r="L130" s="35">
        <f>'MIS report'!M117</f>
        <v>17</v>
      </c>
      <c r="M130" s="35"/>
      <c r="N130" s="35"/>
      <c r="O130" s="35"/>
      <c r="P130" s="35"/>
      <c r="Q130" s="39">
        <f t="shared" si="5"/>
        <v>56</v>
      </c>
      <c r="R130" s="89"/>
      <c r="S130" s="42"/>
      <c r="T130" s="42"/>
      <c r="U130" s="39"/>
      <c r="V130" s="39"/>
      <c r="W130" s="60"/>
      <c r="X130" s="60"/>
      <c r="Y130" s="8"/>
      <c r="Z130" s="8"/>
      <c r="AA130" s="23"/>
      <c r="AB130" s="23"/>
      <c r="AC130" s="23"/>
      <c r="AD130" s="23"/>
      <c r="AE130" s="23"/>
      <c r="AF130" s="23"/>
    </row>
    <row r="131" ht="15.75" customHeight="1">
      <c r="A131" s="40" t="s">
        <v>75</v>
      </c>
      <c r="B131" s="35"/>
      <c r="C131" s="35"/>
      <c r="D131" s="35"/>
      <c r="E131" s="35"/>
      <c r="F131" s="35"/>
      <c r="G131" s="35"/>
      <c r="H131" s="35"/>
      <c r="I131" s="35"/>
      <c r="J131" s="54">
        <f>'Self Contained'!J24</f>
        <v>2</v>
      </c>
      <c r="K131" s="54" t="str">
        <f>'Self Contained'!K24</f>
        <v/>
      </c>
      <c r="L131" s="54">
        <f>'Self Contained'!L24</f>
        <v>4</v>
      </c>
      <c r="M131" s="35"/>
      <c r="N131" s="35"/>
      <c r="O131" s="35"/>
      <c r="P131" s="35"/>
      <c r="Q131" s="39">
        <f t="shared" si="5"/>
        <v>6</v>
      </c>
      <c r="R131" s="39"/>
      <c r="S131" s="42"/>
      <c r="T131" s="42"/>
      <c r="U131" s="42"/>
      <c r="V131" s="39"/>
      <c r="W131" s="60"/>
      <c r="X131" s="60"/>
      <c r="Y131" s="8"/>
      <c r="Z131" s="8"/>
      <c r="AA131" s="23"/>
      <c r="AB131" s="23"/>
      <c r="AC131" s="23"/>
      <c r="AD131" s="23"/>
      <c r="AE131" s="23"/>
      <c r="AF131" s="23"/>
    </row>
    <row r="132" ht="15.75" customHeight="1">
      <c r="A132" s="45" t="s">
        <v>304</v>
      </c>
      <c r="B132" s="54"/>
      <c r="C132" s="54"/>
      <c r="D132" s="54"/>
      <c r="E132" s="54"/>
      <c r="F132" s="54"/>
      <c r="G132" s="54"/>
      <c r="H132" s="54"/>
      <c r="I132" s="54"/>
      <c r="J132" s="54">
        <f>'MIS report'!K110-J134</f>
        <v>177</v>
      </c>
      <c r="K132" s="54">
        <f>'MIS report'!L110-K134</f>
        <v>233</v>
      </c>
      <c r="L132" s="54">
        <f>'MIS report'!M110-L134</f>
        <v>203</v>
      </c>
      <c r="M132" s="54"/>
      <c r="N132" s="54"/>
      <c r="O132" s="54"/>
      <c r="P132" s="54"/>
      <c r="Q132" s="56">
        <f t="shared" si="5"/>
        <v>613</v>
      </c>
      <c r="R132" s="56">
        <f>Q132+Q134+Q133</f>
        <v>755</v>
      </c>
      <c r="S132" s="58">
        <v>778.0</v>
      </c>
      <c r="T132" s="58">
        <f>R132-S132</f>
        <v>-23</v>
      </c>
      <c r="U132" s="56">
        <v>767.0</v>
      </c>
      <c r="V132" s="56">
        <v>794.0</v>
      </c>
      <c r="W132" s="60"/>
      <c r="X132" s="60"/>
      <c r="AA132" s="23"/>
      <c r="AB132" s="23"/>
      <c r="AC132" s="23"/>
      <c r="AD132" s="23"/>
      <c r="AE132" s="23"/>
      <c r="AF132" s="23"/>
    </row>
    <row r="133" ht="15.75" customHeight="1">
      <c r="A133" s="45" t="s">
        <v>305</v>
      </c>
      <c r="B133" s="54"/>
      <c r="C133" s="54"/>
      <c r="D133" s="54"/>
      <c r="E133" s="54"/>
      <c r="F133" s="54"/>
      <c r="G133" s="54"/>
      <c r="H133" s="54"/>
      <c r="I133" s="54"/>
      <c r="J133" s="54">
        <f>'MIS report'!K111</f>
        <v>39</v>
      </c>
      <c r="K133" s="54">
        <f>'MIS report'!L111</f>
        <v>47</v>
      </c>
      <c r="L133" s="54">
        <f>'MIS report'!M111</f>
        <v>39</v>
      </c>
      <c r="M133" s="54"/>
      <c r="N133" s="54"/>
      <c r="O133" s="54"/>
      <c r="P133" s="54"/>
      <c r="Q133" s="56">
        <f t="shared" si="5"/>
        <v>125</v>
      </c>
      <c r="R133" s="56"/>
      <c r="S133" s="58"/>
      <c r="T133" s="58"/>
      <c r="U133" s="56"/>
      <c r="V133" s="56"/>
      <c r="W133" s="60"/>
      <c r="X133" s="60"/>
      <c r="Y133" s="8"/>
      <c r="Z133" s="8"/>
      <c r="AA133" s="23"/>
      <c r="AB133" s="23"/>
      <c r="AC133" s="23"/>
      <c r="AD133" s="23"/>
      <c r="AE133" s="23"/>
      <c r="AF133" s="23"/>
    </row>
    <row r="134" ht="15.75" customHeight="1">
      <c r="A134" s="45" t="s">
        <v>77</v>
      </c>
      <c r="B134" s="54"/>
      <c r="C134" s="54"/>
      <c r="D134" s="54"/>
      <c r="E134" s="54"/>
      <c r="F134" s="54"/>
      <c r="G134" s="54"/>
      <c r="H134" s="54"/>
      <c r="I134" s="54"/>
      <c r="J134" s="54">
        <f>'Self Contained'!J25</f>
        <v>3</v>
      </c>
      <c r="K134" s="54">
        <f>'Self Contained'!K25</f>
        <v>7</v>
      </c>
      <c r="L134" s="54">
        <f>'Self Contained'!L25</f>
        <v>7</v>
      </c>
      <c r="M134" s="54"/>
      <c r="N134" s="54"/>
      <c r="O134" s="54"/>
      <c r="P134" s="54"/>
      <c r="Q134" s="56">
        <f t="shared" si="5"/>
        <v>17</v>
      </c>
      <c r="R134" s="56"/>
      <c r="S134" s="58"/>
      <c r="T134" s="58"/>
      <c r="U134" s="56"/>
      <c r="V134" s="56"/>
      <c r="W134" s="60"/>
      <c r="X134" s="60"/>
      <c r="AA134" s="23"/>
      <c r="AB134" s="23"/>
      <c r="AC134" s="23"/>
      <c r="AD134" s="23"/>
      <c r="AE134" s="23"/>
      <c r="AF134" s="23"/>
    </row>
    <row r="135" ht="15.75" customHeight="1">
      <c r="A135" s="40" t="s">
        <v>306</v>
      </c>
      <c r="B135" s="35"/>
      <c r="C135" s="35"/>
      <c r="D135" s="35"/>
      <c r="E135" s="35"/>
      <c r="F135" s="35"/>
      <c r="G135" s="35"/>
      <c r="H135" s="35"/>
      <c r="I135" s="35"/>
      <c r="J135" s="35">
        <f>'MIS report'!K112-J137</f>
        <v>327</v>
      </c>
      <c r="K135" s="35">
        <f>'MIS report'!L112-K137</f>
        <v>348</v>
      </c>
      <c r="L135" s="35">
        <f>'MIS report'!M112-L137</f>
        <v>326</v>
      </c>
      <c r="M135" s="35"/>
      <c r="N135" s="35"/>
      <c r="O135" s="35"/>
      <c r="P135" s="35"/>
      <c r="Q135" s="39">
        <f t="shared" si="5"/>
        <v>1001</v>
      </c>
      <c r="R135" s="89">
        <f>Q135+Q137+Q136</f>
        <v>1110</v>
      </c>
      <c r="S135" s="42">
        <v>1088.0</v>
      </c>
      <c r="T135" s="42">
        <f>R135-S135</f>
        <v>22</v>
      </c>
      <c r="U135" s="89">
        <v>1039.0</v>
      </c>
      <c r="V135" s="39">
        <v>1079.0</v>
      </c>
      <c r="W135" s="60"/>
      <c r="X135" s="60"/>
      <c r="AA135" s="23"/>
      <c r="AB135" s="23"/>
      <c r="AC135" s="23"/>
      <c r="AD135" s="23"/>
      <c r="AE135" s="23"/>
      <c r="AF135" s="23"/>
    </row>
    <row r="136" ht="15.75" customHeight="1">
      <c r="A136" s="40" t="s">
        <v>307</v>
      </c>
      <c r="B136" s="35"/>
      <c r="C136" s="35"/>
      <c r="D136" s="35"/>
      <c r="E136" s="35"/>
      <c r="F136" s="35"/>
      <c r="G136" s="35"/>
      <c r="H136" s="35"/>
      <c r="I136" s="35"/>
      <c r="J136" s="35">
        <f>'MIS report'!K113</f>
        <v>23</v>
      </c>
      <c r="K136" s="35">
        <f>'MIS report'!L113</f>
        <v>34</v>
      </c>
      <c r="L136" s="35">
        <f>'MIS report'!M113</f>
        <v>30</v>
      </c>
      <c r="M136" s="35"/>
      <c r="N136" s="35"/>
      <c r="O136" s="35"/>
      <c r="P136" s="35"/>
      <c r="Q136" s="39">
        <f t="shared" si="5"/>
        <v>87</v>
      </c>
      <c r="R136" s="89"/>
      <c r="S136" s="42"/>
      <c r="T136" s="99"/>
      <c r="U136" s="100"/>
      <c r="V136" s="101"/>
      <c r="W136" s="60"/>
      <c r="X136" s="60"/>
      <c r="Y136" s="8"/>
      <c r="Z136" s="8"/>
      <c r="AA136" s="23"/>
      <c r="AB136" s="23"/>
      <c r="AC136" s="23"/>
      <c r="AD136" s="23"/>
      <c r="AE136" s="23"/>
      <c r="AF136" s="23"/>
    </row>
    <row r="137" ht="15.75" customHeight="1">
      <c r="A137" s="40" t="s">
        <v>79</v>
      </c>
      <c r="B137" s="35"/>
      <c r="C137" s="35"/>
      <c r="D137" s="35"/>
      <c r="E137" s="35"/>
      <c r="F137" s="35"/>
      <c r="G137" s="35"/>
      <c r="H137" s="35"/>
      <c r="I137" s="35"/>
      <c r="J137" s="35">
        <f>'Self Contained'!J26</f>
        <v>9</v>
      </c>
      <c r="K137" s="35">
        <f>'Self Contained'!K26</f>
        <v>11</v>
      </c>
      <c r="L137" s="35">
        <f>'Self Contained'!L26</f>
        <v>2</v>
      </c>
      <c r="M137" s="35"/>
      <c r="N137" s="35"/>
      <c r="O137" s="35"/>
      <c r="P137" s="35"/>
      <c r="Q137" s="39">
        <f t="shared" si="5"/>
        <v>22</v>
      </c>
      <c r="R137" s="89"/>
      <c r="S137" s="42"/>
      <c r="T137" s="99">
        <f t="shared" ref="T137:T138" si="6">R137-S137</f>
        <v>0</v>
      </c>
      <c r="U137" s="101"/>
      <c r="V137" s="101"/>
      <c r="W137" s="60"/>
      <c r="X137" s="60"/>
      <c r="AA137" s="23"/>
      <c r="AB137" s="23"/>
      <c r="AC137" s="23"/>
      <c r="AD137" s="23"/>
      <c r="AE137" s="23"/>
      <c r="AF137" s="23"/>
    </row>
    <row r="138" ht="17.25" customHeight="1">
      <c r="A138" s="45" t="s">
        <v>308</v>
      </c>
      <c r="B138" s="54"/>
      <c r="C138" s="54"/>
      <c r="D138" s="54"/>
      <c r="E138" s="54"/>
      <c r="F138" s="54"/>
      <c r="G138" s="54"/>
      <c r="H138" s="54"/>
      <c r="I138" s="54"/>
      <c r="J138" s="54">
        <f>'MIS report'!K118-J140</f>
        <v>251</v>
      </c>
      <c r="K138" s="54">
        <f>'MIS report'!L118-K140</f>
        <v>246</v>
      </c>
      <c r="L138" s="54">
        <f>'MIS report'!M118-L140</f>
        <v>120</v>
      </c>
      <c r="M138" s="54"/>
      <c r="N138" s="54"/>
      <c r="O138" s="54"/>
      <c r="P138" s="54"/>
      <c r="Q138" s="56">
        <f t="shared" si="5"/>
        <v>617</v>
      </c>
      <c r="R138" s="56">
        <f>Q138+Q140+Q139</f>
        <v>681</v>
      </c>
      <c r="S138" s="58">
        <v>803.0</v>
      </c>
      <c r="T138" s="58">
        <f t="shared" si="6"/>
        <v>-122</v>
      </c>
      <c r="U138" s="102"/>
      <c r="V138" s="56"/>
      <c r="W138" s="60"/>
      <c r="X138" s="60"/>
      <c r="Y138" s="8"/>
      <c r="Z138" s="8"/>
      <c r="AA138" s="23"/>
      <c r="AB138" s="23"/>
      <c r="AC138" s="23"/>
      <c r="AD138" s="23"/>
      <c r="AE138" s="23"/>
      <c r="AF138" s="23"/>
    </row>
    <row r="139" ht="15.75" customHeight="1">
      <c r="A139" s="45" t="s">
        <v>309</v>
      </c>
      <c r="B139" s="54"/>
      <c r="C139" s="54"/>
      <c r="D139" s="54"/>
      <c r="E139" s="54"/>
      <c r="F139" s="54"/>
      <c r="G139" s="54"/>
      <c r="H139" s="54"/>
      <c r="I139" s="54"/>
      <c r="J139" s="54">
        <f>'MIS report'!K119</f>
        <v>20</v>
      </c>
      <c r="K139" s="54">
        <f>'MIS report'!L119</f>
        <v>23</v>
      </c>
      <c r="L139" s="54">
        <f>'MIS report'!M119</f>
        <v>9</v>
      </c>
      <c r="M139" s="54"/>
      <c r="N139" s="54"/>
      <c r="O139" s="54"/>
      <c r="P139" s="54"/>
      <c r="Q139" s="56">
        <f t="shared" si="5"/>
        <v>52</v>
      </c>
      <c r="R139" s="56"/>
      <c r="S139" s="58"/>
      <c r="T139" s="58"/>
      <c r="U139" s="102"/>
      <c r="V139" s="56"/>
      <c r="W139" s="60"/>
      <c r="X139" s="60"/>
      <c r="Y139" s="8"/>
      <c r="Z139" s="8"/>
      <c r="AA139" s="23"/>
      <c r="AB139" s="23"/>
      <c r="AC139" s="23"/>
      <c r="AD139" s="23"/>
      <c r="AE139" s="23"/>
      <c r="AF139" s="23"/>
    </row>
    <row r="140" ht="15.75" customHeight="1">
      <c r="A140" s="45" t="s">
        <v>310</v>
      </c>
      <c r="B140" s="54"/>
      <c r="C140" s="54"/>
      <c r="D140" s="54"/>
      <c r="E140" s="54"/>
      <c r="F140" s="54"/>
      <c r="G140" s="54"/>
      <c r="H140" s="54"/>
      <c r="I140" s="54"/>
      <c r="J140" s="54">
        <f>'Self Contained'!J27</f>
        <v>6</v>
      </c>
      <c r="K140" s="54">
        <f>'Self Contained'!K27</f>
        <v>4</v>
      </c>
      <c r="L140" s="54">
        <f>'Self Contained'!L27</f>
        <v>2</v>
      </c>
      <c r="M140" s="54"/>
      <c r="N140" s="54"/>
      <c r="O140" s="54"/>
      <c r="P140" s="54"/>
      <c r="Q140" s="56">
        <f t="shared" si="5"/>
        <v>12</v>
      </c>
      <c r="R140" s="56"/>
      <c r="S140" s="58"/>
      <c r="T140" s="58"/>
      <c r="U140" s="102"/>
      <c r="V140" s="56"/>
      <c r="W140" s="60"/>
      <c r="X140" s="60"/>
      <c r="Y140" s="8"/>
      <c r="Z140" s="8"/>
      <c r="AA140" s="23"/>
      <c r="AB140" s="23"/>
      <c r="AC140" s="23"/>
      <c r="AD140" s="23"/>
      <c r="AE140" s="23"/>
      <c r="AF140" s="23"/>
    </row>
    <row r="141" ht="15.75" customHeight="1">
      <c r="A141" s="21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411</v>
      </c>
      <c r="K141" s="87">
        <f>'MIS report'!L120-K143</f>
        <v>427</v>
      </c>
      <c r="L141" s="87">
        <f>'MIS report'!M120-L143</f>
        <v>470</v>
      </c>
      <c r="M141" s="87"/>
      <c r="N141" s="87"/>
      <c r="O141" s="87"/>
      <c r="P141" s="87"/>
      <c r="Q141" s="89">
        <f t="shared" si="5"/>
        <v>1308</v>
      </c>
      <c r="R141" s="89">
        <f>Q141+Q143+Q142</f>
        <v>1374</v>
      </c>
      <c r="S141" s="88">
        <v>1320.0</v>
      </c>
      <c r="T141" s="88">
        <f>R141-S141</f>
        <v>54</v>
      </c>
      <c r="U141" s="89">
        <v>1336.0</v>
      </c>
      <c r="V141" s="89">
        <v>1375.0</v>
      </c>
      <c r="W141" s="90"/>
      <c r="X141" s="90"/>
      <c r="Y141" s="23"/>
      <c r="Z141" s="23"/>
      <c r="AA141" s="23"/>
      <c r="AB141" s="23"/>
      <c r="AC141" s="23"/>
      <c r="AD141" s="23"/>
      <c r="AE141" s="23"/>
      <c r="AF141" s="23"/>
    </row>
    <row r="142" ht="15.75" customHeight="1">
      <c r="A142" s="21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23"/>
      <c r="Z142" s="23"/>
      <c r="AA142" s="23"/>
      <c r="AB142" s="23"/>
      <c r="AC142" s="23"/>
      <c r="AD142" s="23"/>
      <c r="AE142" s="23"/>
      <c r="AF142" s="23"/>
    </row>
    <row r="143" ht="15.75" customHeight="1">
      <c r="A143" s="21" t="s">
        <v>86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60"/>
      <c r="X143" s="60"/>
      <c r="AA143" s="23"/>
      <c r="AB143" s="23"/>
      <c r="AC143" s="23"/>
      <c r="AD143" s="23"/>
      <c r="AE143" s="23"/>
      <c r="AF143" s="23"/>
    </row>
    <row r="144" ht="15.75" customHeight="1">
      <c r="A144" s="45" t="s">
        <v>313</v>
      </c>
      <c r="B144" s="54"/>
      <c r="C144" s="54"/>
      <c r="D144" s="54"/>
      <c r="E144" s="54"/>
      <c r="F144" s="54"/>
      <c r="G144" s="54"/>
      <c r="H144" s="54"/>
      <c r="I144" s="54"/>
      <c r="J144" s="54">
        <f>'MIS report'!K114-J146</f>
        <v>429</v>
      </c>
      <c r="K144" s="54">
        <f>'MIS report'!L114-K146</f>
        <v>430</v>
      </c>
      <c r="L144" s="54">
        <f>'MIS report'!M114-L146</f>
        <v>534</v>
      </c>
      <c r="M144" s="54"/>
      <c r="N144" s="54"/>
      <c r="O144" s="54"/>
      <c r="P144" s="54"/>
      <c r="Q144" s="56">
        <f t="shared" si="5"/>
        <v>1393</v>
      </c>
      <c r="R144" s="56">
        <f>Q144+Q146+Q145</f>
        <v>1449</v>
      </c>
      <c r="S144" s="58">
        <v>1426.0</v>
      </c>
      <c r="T144" s="58">
        <f>R144-S144</f>
        <v>23</v>
      </c>
      <c r="U144" s="56">
        <v>1673.0</v>
      </c>
      <c r="V144" s="56">
        <v>1684.0</v>
      </c>
      <c r="W144" s="60"/>
      <c r="X144" s="60"/>
      <c r="AA144" s="23"/>
      <c r="AB144" s="23"/>
      <c r="AC144" s="23"/>
      <c r="AD144" s="23"/>
      <c r="AE144" s="23"/>
      <c r="AF144" s="23"/>
    </row>
    <row r="145" ht="15.75" customHeight="1">
      <c r="A145" s="45" t="s">
        <v>314</v>
      </c>
      <c r="B145" s="54"/>
      <c r="C145" s="54"/>
      <c r="D145" s="54"/>
      <c r="E145" s="54"/>
      <c r="F145" s="54"/>
      <c r="G145" s="54"/>
      <c r="H145" s="54"/>
      <c r="I145" s="54"/>
      <c r="J145" s="54">
        <f>'MIS report'!K115</f>
        <v>12</v>
      </c>
      <c r="K145" s="54">
        <f>'MIS report'!L115</f>
        <v>12</v>
      </c>
      <c r="L145" s="54">
        <f>'MIS report'!M115</f>
        <v>14</v>
      </c>
      <c r="M145" s="54"/>
      <c r="N145" s="54"/>
      <c r="O145" s="54"/>
      <c r="P145" s="54"/>
      <c r="Q145" s="56">
        <f t="shared" si="5"/>
        <v>38</v>
      </c>
      <c r="R145" s="56"/>
      <c r="S145" s="58"/>
      <c r="T145" s="58"/>
      <c r="U145" s="56"/>
      <c r="V145" s="56"/>
      <c r="W145" s="60"/>
      <c r="X145" s="60"/>
      <c r="Y145" s="8"/>
      <c r="Z145" s="8"/>
      <c r="AA145" s="23"/>
      <c r="AB145" s="23"/>
      <c r="AC145" s="23"/>
      <c r="AD145" s="23"/>
      <c r="AE145" s="23"/>
      <c r="AF145" s="23"/>
    </row>
    <row r="146" ht="15.75" customHeight="1">
      <c r="A146" s="45" t="s">
        <v>87</v>
      </c>
      <c r="B146" s="54"/>
      <c r="C146" s="54"/>
      <c r="D146" s="54"/>
      <c r="E146" s="54"/>
      <c r="F146" s="54"/>
      <c r="G146" s="54"/>
      <c r="H146" s="54"/>
      <c r="I146" s="54"/>
      <c r="J146" s="54">
        <f>'Self Contained'!J29</f>
        <v>8</v>
      </c>
      <c r="K146" s="54">
        <f>'Self Contained'!K29</f>
        <v>5</v>
      </c>
      <c r="L146" s="54">
        <f>'Self Contained'!L29</f>
        <v>5</v>
      </c>
      <c r="M146" s="54"/>
      <c r="N146" s="54"/>
      <c r="O146" s="54"/>
      <c r="P146" s="54"/>
      <c r="Q146" s="56">
        <f t="shared" si="5"/>
        <v>18</v>
      </c>
      <c r="R146" s="56"/>
      <c r="S146" s="58"/>
      <c r="T146" s="58"/>
      <c r="U146" s="56"/>
      <c r="V146" s="58"/>
      <c r="W146" s="60"/>
      <c r="X146" s="60"/>
      <c r="AA146" s="23"/>
      <c r="AB146" s="23"/>
      <c r="AC146" s="23"/>
      <c r="AD146" s="23"/>
      <c r="AE146" s="23"/>
      <c r="AF146" s="23"/>
    </row>
    <row r="147" ht="15.75" customHeight="1">
      <c r="A147" s="17" t="s">
        <v>90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3669</v>
      </c>
      <c r="K147" s="95">
        <f t="shared" si="8"/>
        <v>3805</v>
      </c>
      <c r="L147" s="95">
        <f t="shared" si="8"/>
        <v>3764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11238</v>
      </c>
      <c r="R147" s="96">
        <f>SUM(C147:P147)</f>
        <v>11238</v>
      </c>
      <c r="S147" s="97">
        <f>SUM(S116:S146)</f>
        <v>11039</v>
      </c>
      <c r="T147" s="97">
        <f>SUM(T116:T144)</f>
        <v>199</v>
      </c>
      <c r="U147" s="96">
        <v>10883.0</v>
      </c>
      <c r="V147" s="97">
        <v>11096.0</v>
      </c>
      <c r="W147" s="60"/>
      <c r="X147" s="60"/>
      <c r="AA147" s="23"/>
      <c r="AB147" s="23"/>
      <c r="AC147" s="23"/>
      <c r="AD147" s="23"/>
      <c r="AE147" s="23"/>
      <c r="AF147" s="23"/>
    </row>
    <row r="148" ht="7.5" customHeight="1">
      <c r="A148" s="29"/>
      <c r="B148" s="35"/>
      <c r="C148" s="35"/>
      <c r="D148" s="35"/>
      <c r="E148" s="35"/>
      <c r="F148" s="35"/>
      <c r="G148" s="35"/>
      <c r="H148" s="35"/>
      <c r="I148" s="35"/>
      <c r="J148" s="98"/>
      <c r="K148" s="98"/>
      <c r="L148" s="98"/>
      <c r="M148" s="35"/>
      <c r="N148" s="35"/>
      <c r="O148" s="35"/>
      <c r="P148" s="35"/>
      <c r="Q148" s="39"/>
      <c r="R148" s="103"/>
      <c r="S148" s="39"/>
      <c r="T148" s="39"/>
      <c r="U148" s="39"/>
      <c r="V148" s="39"/>
      <c r="W148" s="60"/>
      <c r="X148" s="60"/>
      <c r="AA148" s="23"/>
      <c r="AB148" s="23"/>
      <c r="AC148" s="23"/>
      <c r="AD148" s="23"/>
      <c r="AE148" s="23"/>
      <c r="AF148" s="23"/>
    </row>
    <row r="149" ht="15.75" customHeight="1">
      <c r="A149" s="45" t="s">
        <v>315</v>
      </c>
      <c r="B149" s="54"/>
      <c r="C149" s="54"/>
      <c r="D149" s="54"/>
      <c r="E149" s="54"/>
      <c r="F149" s="54"/>
      <c r="G149" s="54"/>
      <c r="H149" s="54"/>
      <c r="I149" s="54"/>
      <c r="J149" s="104"/>
      <c r="K149" s="104"/>
      <c r="L149" s="104"/>
      <c r="M149" s="54">
        <f>'MIS report'!N123-M151</f>
        <v>682</v>
      </c>
      <c r="N149" s="54">
        <f>'MIS report'!O123-N151</f>
        <v>650</v>
      </c>
      <c r="O149" s="54">
        <f>'MIS report'!P123-O151</f>
        <v>635</v>
      </c>
      <c r="P149" s="54">
        <f>'MIS report'!Q123-P151</f>
        <v>598</v>
      </c>
      <c r="Q149" s="105">
        <f t="shared" ref="Q149:Q170" si="10">SUM(B149:P149)</f>
        <v>2565</v>
      </c>
      <c r="R149" s="56">
        <f>Q149+Q151+Q150</f>
        <v>2708</v>
      </c>
      <c r="S149" s="106">
        <v>2712.0</v>
      </c>
      <c r="T149" s="58">
        <f>R149-S149</f>
        <v>-4</v>
      </c>
      <c r="U149" s="56">
        <v>2694.0</v>
      </c>
      <c r="V149" s="56">
        <v>2651.0</v>
      </c>
      <c r="W149" s="60"/>
      <c r="X149" s="60"/>
      <c r="AA149" s="23"/>
      <c r="AB149" s="23"/>
      <c r="AC149" s="23"/>
      <c r="AD149" s="23"/>
      <c r="AE149" s="23"/>
      <c r="AF149" s="23"/>
    </row>
    <row r="150" ht="15.75" customHeight="1">
      <c r="A150" s="45" t="s">
        <v>316</v>
      </c>
      <c r="B150" s="54"/>
      <c r="C150" s="54"/>
      <c r="D150" s="54"/>
      <c r="E150" s="54"/>
      <c r="F150" s="54"/>
      <c r="G150" s="54"/>
      <c r="H150" s="54"/>
      <c r="I150" s="54"/>
      <c r="J150" s="104"/>
      <c r="K150" s="104"/>
      <c r="L150" s="104"/>
      <c r="M150" s="54">
        <f>'MIS report'!N124</f>
        <v>38</v>
      </c>
      <c r="N150" s="54">
        <f>'MIS report'!O124</f>
        <v>37</v>
      </c>
      <c r="O150" s="54">
        <f>'MIS report'!P124</f>
        <v>19</v>
      </c>
      <c r="P150" s="54">
        <f>'MIS report'!Q124</f>
        <v>20</v>
      </c>
      <c r="Q150" s="56">
        <f t="shared" si="10"/>
        <v>114</v>
      </c>
      <c r="R150" s="107"/>
      <c r="S150" s="58"/>
      <c r="T150" s="58"/>
      <c r="U150" s="56"/>
      <c r="V150" s="56"/>
      <c r="W150" s="60"/>
      <c r="X150" s="60"/>
      <c r="Y150" s="8"/>
      <c r="Z150" s="8"/>
      <c r="AA150" s="23"/>
      <c r="AB150" s="23"/>
      <c r="AC150" s="23"/>
      <c r="AD150" s="23"/>
      <c r="AE150" s="23"/>
      <c r="AF150" s="23"/>
    </row>
    <row r="151" ht="15.75" customHeight="1">
      <c r="A151" s="45" t="s">
        <v>95</v>
      </c>
      <c r="B151" s="54"/>
      <c r="C151" s="54"/>
      <c r="D151" s="54"/>
      <c r="E151" s="54"/>
      <c r="F151" s="54"/>
      <c r="G151" s="54"/>
      <c r="H151" s="54"/>
      <c r="I151" s="54"/>
      <c r="J151" s="104"/>
      <c r="K151" s="104"/>
      <c r="L151" s="104"/>
      <c r="M151" s="54">
        <f>'Self Contained'!M32</f>
        <v>10</v>
      </c>
      <c r="N151" s="54">
        <f>'Self Contained'!N32</f>
        <v>10</v>
      </c>
      <c r="O151" s="54">
        <f>'Self Contained'!O32</f>
        <v>3</v>
      </c>
      <c r="P151" s="54">
        <f>'Self Contained'!P32</f>
        <v>6</v>
      </c>
      <c r="Q151" s="56">
        <f t="shared" si="10"/>
        <v>29</v>
      </c>
      <c r="R151" s="56"/>
      <c r="S151" s="58"/>
      <c r="T151" s="58"/>
      <c r="U151" s="56"/>
      <c r="V151" s="56"/>
      <c r="W151" s="60"/>
      <c r="X151" s="60"/>
      <c r="AA151" s="23"/>
      <c r="AB151" s="23"/>
      <c r="AC151" s="23"/>
      <c r="AD151" s="23"/>
      <c r="AE151" s="23"/>
      <c r="AF151" s="23"/>
    </row>
    <row r="152" ht="15.75" customHeight="1">
      <c r="A152" s="40" t="s">
        <v>317</v>
      </c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>
        <f>'MIS report'!M125-L154</f>
        <v>0</v>
      </c>
      <c r="M152" s="35">
        <f>'MIS report'!N125-M154</f>
        <v>667</v>
      </c>
      <c r="N152" s="35">
        <f>'MIS report'!O125-N154</f>
        <v>643</v>
      </c>
      <c r="O152" s="35">
        <f>'MIS report'!P125-O154</f>
        <v>606</v>
      </c>
      <c r="P152" s="35">
        <f>'MIS report'!Q125-P154</f>
        <v>542</v>
      </c>
      <c r="Q152" s="39">
        <f t="shared" si="10"/>
        <v>2458</v>
      </c>
      <c r="R152" s="56">
        <f>Q152+Q154+Q153</f>
        <v>2603</v>
      </c>
      <c r="S152" s="42">
        <v>2726.0</v>
      </c>
      <c r="T152" s="42">
        <f>R152-S152</f>
        <v>-123</v>
      </c>
      <c r="U152" s="89">
        <v>2656.0</v>
      </c>
      <c r="V152" s="39">
        <v>2582.0</v>
      </c>
      <c r="W152" s="60"/>
      <c r="X152" s="60"/>
      <c r="AA152" s="23"/>
      <c r="AB152" s="23"/>
      <c r="AC152" s="23"/>
      <c r="AD152" s="23"/>
      <c r="AE152" s="23"/>
      <c r="AF152" s="23"/>
    </row>
    <row r="153" ht="15.75" customHeight="1">
      <c r="A153" s="40" t="s">
        <v>318</v>
      </c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>
        <f>'MIS report'!N126</f>
        <v>38</v>
      </c>
      <c r="N153" s="35">
        <f>'MIS report'!O126</f>
        <v>32</v>
      </c>
      <c r="O153" s="35">
        <f>'MIS report'!P126</f>
        <v>29</v>
      </c>
      <c r="P153" s="35">
        <f>'MIS report'!Q126</f>
        <v>15</v>
      </c>
      <c r="Q153" s="39">
        <f t="shared" si="10"/>
        <v>114</v>
      </c>
      <c r="R153" s="89"/>
      <c r="S153" s="42"/>
      <c r="T153" s="42"/>
      <c r="U153" s="89"/>
      <c r="V153" s="39"/>
      <c r="W153" s="60"/>
      <c r="X153" s="60"/>
      <c r="Y153" s="8"/>
      <c r="Z153" s="8"/>
      <c r="AA153" s="23"/>
      <c r="AB153" s="23"/>
      <c r="AC153" s="23"/>
      <c r="AD153" s="23"/>
      <c r="AE153" s="23"/>
      <c r="AF153" s="23"/>
    </row>
    <row r="154" ht="15.75" customHeight="1">
      <c r="A154" s="40" t="s">
        <v>98</v>
      </c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>
        <f>'Self Contained'!M33</f>
        <v>3</v>
      </c>
      <c r="N154" s="35">
        <f>'Self Contained'!N33</f>
        <v>9</v>
      </c>
      <c r="O154" s="35">
        <f>'Self Contained'!O33</f>
        <v>9</v>
      </c>
      <c r="P154" s="35">
        <f>'Self Contained'!P33</f>
        <v>10</v>
      </c>
      <c r="Q154" s="39">
        <f t="shared" si="10"/>
        <v>31</v>
      </c>
      <c r="R154" s="39"/>
      <c r="S154" s="99"/>
      <c r="T154" s="99"/>
      <c r="U154" s="101"/>
      <c r="V154" s="39"/>
      <c r="W154" s="60"/>
      <c r="X154" s="60"/>
      <c r="AA154" s="23"/>
      <c r="AB154" s="23"/>
      <c r="AC154" s="23"/>
      <c r="AD154" s="23"/>
      <c r="AE154" s="23"/>
      <c r="AF154" s="23"/>
    </row>
    <row r="155" ht="15.75" customHeight="1">
      <c r="A155" s="45" t="s">
        <v>319</v>
      </c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>
        <f>'MIS report'!N127-M157</f>
        <v>874</v>
      </c>
      <c r="N155" s="54">
        <f>'MIS report'!O127-N157</f>
        <v>835</v>
      </c>
      <c r="O155" s="54">
        <f>'MIS report'!P127-O157</f>
        <v>766</v>
      </c>
      <c r="P155" s="54">
        <f>'MIS report'!Q127-P157</f>
        <v>677</v>
      </c>
      <c r="Q155" s="56">
        <f t="shared" si="10"/>
        <v>3152</v>
      </c>
      <c r="R155" s="56">
        <f>Q155+Q157+Q156</f>
        <v>3284</v>
      </c>
      <c r="S155" s="58">
        <v>3374.0</v>
      </c>
      <c r="T155" s="58">
        <f>R155-S155</f>
        <v>-90</v>
      </c>
      <c r="U155" s="56">
        <v>3170.0</v>
      </c>
      <c r="V155" s="56">
        <v>3143.0</v>
      </c>
      <c r="W155" s="60"/>
      <c r="X155" s="60"/>
      <c r="AA155" s="23"/>
      <c r="AB155" s="23"/>
      <c r="AC155" s="23"/>
      <c r="AD155" s="23"/>
      <c r="AE155" s="23"/>
      <c r="AF155" s="23"/>
    </row>
    <row r="156" ht="15.75" customHeight="1">
      <c r="A156" s="45" t="s">
        <v>320</v>
      </c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>
        <f>'MIS report'!N128</f>
        <v>49</v>
      </c>
      <c r="N156" s="54">
        <f>'MIS report'!O128</f>
        <v>27</v>
      </c>
      <c r="O156" s="54">
        <f>'MIS report'!P128</f>
        <v>18</v>
      </c>
      <c r="P156" s="54">
        <f>'MIS report'!Q128</f>
        <v>10</v>
      </c>
      <c r="Q156" s="56">
        <f t="shared" si="10"/>
        <v>104</v>
      </c>
      <c r="R156" s="105"/>
      <c r="S156" s="58"/>
      <c r="T156" s="58"/>
      <c r="U156" s="56"/>
      <c r="V156" s="108"/>
      <c r="W156" s="60"/>
      <c r="X156" s="60"/>
      <c r="Y156" s="8"/>
      <c r="Z156" s="8"/>
      <c r="AA156" s="23"/>
      <c r="AB156" s="23"/>
      <c r="AC156" s="23"/>
      <c r="AD156" s="23"/>
      <c r="AE156" s="23"/>
      <c r="AF156" s="23"/>
    </row>
    <row r="157" ht="15.75" customHeight="1">
      <c r="A157" s="45" t="s">
        <v>100</v>
      </c>
      <c r="B157" s="54"/>
      <c r="C157" s="54"/>
      <c r="D157" s="54"/>
      <c r="E157" s="54"/>
      <c r="F157" s="54"/>
      <c r="G157" s="54"/>
      <c r="H157" s="109"/>
      <c r="I157" s="54"/>
      <c r="J157" s="54"/>
      <c r="K157" s="54"/>
      <c r="L157" s="54"/>
      <c r="M157" s="54">
        <f>'Self Contained'!M34</f>
        <v>6</v>
      </c>
      <c r="N157" s="54">
        <f>'Self Contained'!N34</f>
        <v>8</v>
      </c>
      <c r="O157" s="54">
        <f>'Self Contained'!O34</f>
        <v>7</v>
      </c>
      <c r="P157" s="54">
        <f>'Self Contained'!P34</f>
        <v>7</v>
      </c>
      <c r="Q157" s="56">
        <f t="shared" si="10"/>
        <v>28</v>
      </c>
      <c r="R157" s="105"/>
      <c r="S157" s="58"/>
      <c r="T157" s="58"/>
      <c r="U157" s="56"/>
      <c r="V157" s="108"/>
      <c r="W157" s="60"/>
      <c r="X157" s="60"/>
      <c r="AA157" s="23"/>
      <c r="AB157" s="23"/>
      <c r="AC157" s="23"/>
      <c r="AD157" s="23"/>
      <c r="AE157" s="23"/>
      <c r="AF157" s="23"/>
    </row>
    <row r="158" ht="15.75" customHeight="1">
      <c r="A158" s="40" t="s">
        <v>321</v>
      </c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>
        <f>'MIS report'!N129-M160</f>
        <v>665</v>
      </c>
      <c r="N158" s="35">
        <f>'MIS report'!O129-N160</f>
        <v>585</v>
      </c>
      <c r="O158" s="35">
        <f>'MIS report'!P129-O160</f>
        <v>589</v>
      </c>
      <c r="P158" s="35">
        <f>'MIS report'!Q129-P160</f>
        <v>553</v>
      </c>
      <c r="Q158" s="39">
        <f t="shared" si="10"/>
        <v>2392</v>
      </c>
      <c r="R158" s="105">
        <f>Q158+Q160+Q159</f>
        <v>2584</v>
      </c>
      <c r="S158" s="42">
        <v>2615.0</v>
      </c>
      <c r="T158" s="42">
        <f>R158-S158</f>
        <v>-31</v>
      </c>
      <c r="U158" s="89">
        <v>2607.0</v>
      </c>
      <c r="V158" s="110">
        <v>2558.0</v>
      </c>
      <c r="W158" s="60"/>
      <c r="X158" s="60"/>
      <c r="AA158" s="23"/>
      <c r="AB158" s="23"/>
      <c r="AC158" s="23"/>
      <c r="AD158" s="23"/>
      <c r="AE158" s="23"/>
      <c r="AF158" s="23"/>
    </row>
    <row r="159" ht="15.75" customHeight="1">
      <c r="A159" s="40" t="s">
        <v>322</v>
      </c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>
        <f>'MIS report'!N130</f>
        <v>58</v>
      </c>
      <c r="N159" s="35">
        <f>'MIS report'!O130</f>
        <v>42</v>
      </c>
      <c r="O159" s="35">
        <f>'MIS report'!P130</f>
        <v>36</v>
      </c>
      <c r="P159" s="35">
        <f>'MIS report'!Q130</f>
        <v>23</v>
      </c>
      <c r="Q159" s="39">
        <f t="shared" si="10"/>
        <v>159</v>
      </c>
      <c r="R159" s="111"/>
      <c r="S159" s="42"/>
      <c r="T159" s="42"/>
      <c r="U159" s="89"/>
      <c r="V159" s="110"/>
      <c r="W159" s="60"/>
      <c r="X159" s="60"/>
      <c r="Y159" s="8"/>
      <c r="Z159" s="8"/>
      <c r="AA159" s="23"/>
      <c r="AB159" s="23"/>
      <c r="AC159" s="23"/>
      <c r="AD159" s="23"/>
      <c r="AE159" s="23"/>
      <c r="AF159" s="23"/>
    </row>
    <row r="160" ht="15.75" customHeight="1">
      <c r="A160" s="40" t="s">
        <v>103</v>
      </c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>
        <f>'Self Contained'!M35</f>
        <v>10</v>
      </c>
      <c r="N160" s="35">
        <f>'Self Contained'!N35</f>
        <v>3</v>
      </c>
      <c r="O160" s="35">
        <f>'Self Contained'!O35</f>
        <v>12</v>
      </c>
      <c r="P160" s="35">
        <f>'Self Contained'!P35</f>
        <v>8</v>
      </c>
      <c r="Q160" s="39">
        <f t="shared" si="10"/>
        <v>33</v>
      </c>
      <c r="R160" s="112"/>
      <c r="S160" s="42"/>
      <c r="T160" s="42"/>
      <c r="U160" s="39"/>
      <c r="V160" s="110"/>
      <c r="W160" s="60"/>
      <c r="X160" s="60"/>
      <c r="AA160" s="23"/>
      <c r="AB160" s="23"/>
      <c r="AC160" s="23"/>
      <c r="AD160" s="23"/>
      <c r="AE160" s="23"/>
      <c r="AF160" s="23"/>
    </row>
    <row r="161" ht="15.75" customHeight="1">
      <c r="A161" s="45" t="s">
        <v>323</v>
      </c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>
        <f>'MIS report'!N131-M163</f>
        <v>692</v>
      </c>
      <c r="N161" s="54">
        <f>'MIS report'!O131-N163</f>
        <v>648</v>
      </c>
      <c r="O161" s="54">
        <f>'MIS report'!P131-O163</f>
        <v>604</v>
      </c>
      <c r="P161" s="54">
        <f>'MIS report'!Q131-P163</f>
        <v>619</v>
      </c>
      <c r="Q161" s="56">
        <f t="shared" si="10"/>
        <v>2563</v>
      </c>
      <c r="R161" s="105">
        <f>Q161+Q163+Q162</f>
        <v>2714</v>
      </c>
      <c r="S161" s="58">
        <v>2732.0</v>
      </c>
      <c r="T161" s="58">
        <f>R161-S161</f>
        <v>-18</v>
      </c>
      <c r="U161" s="56">
        <v>2686.0</v>
      </c>
      <c r="V161" s="108">
        <v>2648.0</v>
      </c>
      <c r="W161" s="60"/>
      <c r="X161" s="60"/>
      <c r="AA161" s="23"/>
      <c r="AB161" s="23"/>
      <c r="AC161" s="23"/>
      <c r="AD161" s="23"/>
      <c r="AE161" s="23"/>
      <c r="AF161" s="23"/>
    </row>
    <row r="162" ht="15.75" customHeight="1">
      <c r="A162" s="45" t="s">
        <v>324</v>
      </c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>
        <f>'MIS report'!N132</f>
        <v>55</v>
      </c>
      <c r="N162" s="54">
        <f>'MIS report'!O132</f>
        <v>26</v>
      </c>
      <c r="O162" s="54">
        <f>'MIS report'!P132</f>
        <v>32</v>
      </c>
      <c r="P162" s="54">
        <f>'MIS report'!Q132</f>
        <v>20</v>
      </c>
      <c r="Q162" s="56">
        <f t="shared" si="10"/>
        <v>133</v>
      </c>
      <c r="R162" s="105"/>
      <c r="S162" s="58"/>
      <c r="T162" s="58"/>
      <c r="U162" s="56"/>
      <c r="V162" s="108"/>
      <c r="W162" s="60"/>
      <c r="X162" s="60"/>
      <c r="Y162" s="8"/>
      <c r="Z162" s="8"/>
      <c r="AA162" s="23"/>
      <c r="AB162" s="23"/>
      <c r="AC162" s="23"/>
      <c r="AD162" s="23"/>
      <c r="AE162" s="23"/>
      <c r="AF162" s="23"/>
    </row>
    <row r="163" ht="15.75" customHeight="1">
      <c r="A163" s="45" t="s">
        <v>105</v>
      </c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>
        <f>'Self Contained'!M36</f>
        <v>8</v>
      </c>
      <c r="N163" s="54">
        <f>'Self Contained'!N36</f>
        <v>3</v>
      </c>
      <c r="O163" s="54">
        <f>'Self Contained'!O36</f>
        <v>3</v>
      </c>
      <c r="P163" s="54">
        <f>'Self Contained'!P36</f>
        <v>4</v>
      </c>
      <c r="Q163" s="56">
        <f t="shared" si="10"/>
        <v>18</v>
      </c>
      <c r="R163" s="105"/>
      <c r="S163" s="58"/>
      <c r="T163" s="58"/>
      <c r="U163" s="56"/>
      <c r="V163" s="108"/>
      <c r="W163" s="60"/>
      <c r="X163" s="60"/>
      <c r="AA163" s="23"/>
      <c r="AB163" s="23"/>
      <c r="AC163" s="23"/>
      <c r="AD163" s="23"/>
      <c r="AE163" s="23"/>
      <c r="AF163" s="23"/>
    </row>
    <row r="164" ht="15.75" customHeight="1">
      <c r="A164" s="40" t="s">
        <v>218</v>
      </c>
      <c r="B164" s="35"/>
      <c r="C164" s="35"/>
      <c r="D164" s="35"/>
      <c r="E164" s="35"/>
      <c r="F164" s="35"/>
      <c r="G164" s="35"/>
      <c r="H164" s="35"/>
      <c r="I164" s="35"/>
      <c r="J164" s="35">
        <f>'MIS report'!K133</f>
        <v>11</v>
      </c>
      <c r="K164" s="35">
        <f>'MIS report'!L133</f>
        <v>10</v>
      </c>
      <c r="L164" s="35">
        <f>'MIS report'!M133</f>
        <v>9</v>
      </c>
      <c r="M164" s="35">
        <f>'MIS report'!N133</f>
        <v>22</v>
      </c>
      <c r="N164" s="35">
        <f>'MIS report'!O133</f>
        <v>22</v>
      </c>
      <c r="O164" s="35">
        <f>'MIS report'!P133</f>
        <v>8</v>
      </c>
      <c r="P164" s="35">
        <f>'MIS report'!Q133</f>
        <v>8</v>
      </c>
      <c r="Q164" s="39">
        <f t="shared" si="10"/>
        <v>90</v>
      </c>
      <c r="R164" s="105">
        <f>Q164+Q165</f>
        <v>93</v>
      </c>
      <c r="S164" s="42">
        <v>118.0</v>
      </c>
      <c r="T164" s="42">
        <f>R164-S164</f>
        <v>-25</v>
      </c>
      <c r="U164" s="39">
        <v>51.0</v>
      </c>
      <c r="V164" s="110">
        <v>143.0</v>
      </c>
      <c r="W164" s="60"/>
      <c r="X164" s="60"/>
      <c r="AA164" s="23"/>
      <c r="AB164" s="23"/>
      <c r="AC164" s="23"/>
      <c r="AD164" s="23"/>
      <c r="AE164" s="23"/>
      <c r="AF164" s="23"/>
    </row>
    <row r="165" ht="15.75" customHeight="1">
      <c r="A165" s="40" t="s">
        <v>219</v>
      </c>
      <c r="B165" s="35"/>
      <c r="C165" s="35"/>
      <c r="D165" s="35"/>
      <c r="E165" s="35"/>
      <c r="F165" s="35"/>
      <c r="G165" s="35"/>
      <c r="H165" s="35"/>
      <c r="I165" s="35"/>
      <c r="J165" s="35">
        <f>'MIS report'!K134</f>
        <v>0</v>
      </c>
      <c r="K165" s="35">
        <f>'MIS report'!L134</f>
        <v>0</v>
      </c>
      <c r="L165" s="35">
        <f>'MIS report'!M134</f>
        <v>0</v>
      </c>
      <c r="M165" s="35">
        <f>'MIS report'!N134</f>
        <v>1</v>
      </c>
      <c r="N165" s="35">
        <f>'MIS report'!O134</f>
        <v>1</v>
      </c>
      <c r="O165" s="35">
        <f>'MIS report'!P134</f>
        <v>1</v>
      </c>
      <c r="P165" s="35">
        <f>'MIS report'!Q134</f>
        <v>0</v>
      </c>
      <c r="Q165" s="39">
        <f t="shared" si="10"/>
        <v>3</v>
      </c>
      <c r="R165" s="112"/>
      <c r="S165" s="42"/>
      <c r="T165" s="42"/>
      <c r="U165" s="39"/>
      <c r="V165" s="110"/>
      <c r="W165" s="60"/>
      <c r="X165" s="60"/>
      <c r="Y165" s="8"/>
      <c r="Z165" s="8"/>
      <c r="AA165" s="23"/>
      <c r="AB165" s="23"/>
      <c r="AC165" s="23"/>
      <c r="AD165" s="23"/>
      <c r="AE165" s="23"/>
      <c r="AF165" s="23"/>
    </row>
    <row r="166" ht="15.75" customHeight="1">
      <c r="A166" s="45" t="s">
        <v>220</v>
      </c>
      <c r="B166" s="54"/>
      <c r="C166" s="54"/>
      <c r="D166" s="54"/>
      <c r="E166" s="54"/>
      <c r="F166" s="54"/>
      <c r="G166" s="54"/>
      <c r="H166" s="54"/>
      <c r="I166" s="54"/>
      <c r="J166" s="54">
        <f>'MIS report'!K135</f>
        <v>0</v>
      </c>
      <c r="K166" s="54">
        <f>'MIS report'!L135</f>
        <v>1</v>
      </c>
      <c r="L166" s="54">
        <f>'MIS report'!M135</f>
        <v>0</v>
      </c>
      <c r="M166" s="54">
        <f>'MIS report'!N135</f>
        <v>2</v>
      </c>
      <c r="N166" s="54">
        <f>'MIS report'!O135</f>
        <v>1</v>
      </c>
      <c r="O166" s="54">
        <f>'MIS report'!P135</f>
        <v>0</v>
      </c>
      <c r="P166" s="54">
        <f>'MIS report'!Q135</f>
        <v>1</v>
      </c>
      <c r="Q166" s="56">
        <f t="shared" si="10"/>
        <v>5</v>
      </c>
      <c r="R166" s="105">
        <f>Q166+Q167</f>
        <v>6</v>
      </c>
      <c r="S166" s="58">
        <v>5.0</v>
      </c>
      <c r="T166" s="113">
        <f>R166-S166</f>
        <v>1</v>
      </c>
      <c r="U166" s="56">
        <v>0.0</v>
      </c>
      <c r="V166" s="108">
        <v>8.0</v>
      </c>
      <c r="W166" s="60"/>
      <c r="X166" s="60"/>
      <c r="AA166" s="23"/>
      <c r="AB166" s="23"/>
      <c r="AC166" s="23"/>
      <c r="AD166" s="23"/>
      <c r="AE166" s="23"/>
      <c r="AF166" s="23"/>
    </row>
    <row r="167" ht="15.75" customHeight="1">
      <c r="A167" s="45" t="s">
        <v>221</v>
      </c>
      <c r="B167" s="54"/>
      <c r="C167" s="54"/>
      <c r="D167" s="54"/>
      <c r="E167" s="54"/>
      <c r="F167" s="54"/>
      <c r="G167" s="54"/>
      <c r="H167" s="54"/>
      <c r="I167" s="54"/>
      <c r="J167" s="54">
        <f>'MIS report'!K136</f>
        <v>0</v>
      </c>
      <c r="K167" s="54">
        <f>'MIS report'!L136</f>
        <v>0</v>
      </c>
      <c r="L167" s="54">
        <f>'MIS report'!M136</f>
        <v>0</v>
      </c>
      <c r="M167" s="54">
        <f>'MIS report'!N136</f>
        <v>1</v>
      </c>
      <c r="N167" s="54">
        <f>'MIS report'!O136</f>
        <v>0</v>
      </c>
      <c r="O167" s="54">
        <f>'MIS report'!P136</f>
        <v>0</v>
      </c>
      <c r="P167" s="54">
        <f>'MIS report'!Q136</f>
        <v>0</v>
      </c>
      <c r="Q167" s="56">
        <f t="shared" si="10"/>
        <v>1</v>
      </c>
      <c r="R167" s="105"/>
      <c r="S167" s="58"/>
      <c r="T167" s="58"/>
      <c r="U167" s="107"/>
      <c r="V167" s="108"/>
      <c r="W167" s="60"/>
      <c r="X167" s="60"/>
      <c r="Y167" s="8"/>
      <c r="Z167" s="8"/>
      <c r="AA167" s="23"/>
      <c r="AB167" s="23"/>
      <c r="AC167" s="23"/>
      <c r="AD167" s="23"/>
      <c r="AE167" s="23"/>
      <c r="AF167" s="23"/>
    </row>
    <row r="168" ht="15.75" customHeight="1">
      <c r="A168" s="21" t="s">
        <v>222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1</v>
      </c>
      <c r="N168" s="87">
        <f>'MIS report'!O137</f>
        <v>1</v>
      </c>
      <c r="O168" s="87">
        <f>'MIS report'!P137</f>
        <v>0</v>
      </c>
      <c r="P168" s="87">
        <f>'MIS report'!Q137</f>
        <v>0</v>
      </c>
      <c r="Q168" s="89">
        <f t="shared" si="10"/>
        <v>2</v>
      </c>
      <c r="R168" s="111">
        <f>Q168</f>
        <v>2</v>
      </c>
      <c r="S168" s="88">
        <v>11.0</v>
      </c>
      <c r="T168" s="88"/>
      <c r="U168" s="114">
        <v>2.0</v>
      </c>
      <c r="V168" s="115">
        <v>9.0</v>
      </c>
      <c r="W168" s="60"/>
      <c r="X168" s="60"/>
      <c r="AA168" s="23"/>
      <c r="AB168" s="23"/>
      <c r="AC168" s="23"/>
      <c r="AD168" s="23"/>
      <c r="AE168" s="23"/>
      <c r="AF168" s="23"/>
    </row>
    <row r="169" ht="15.75" customHeight="1">
      <c r="A169" s="45" t="s">
        <v>325</v>
      </c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>
        <f>'MIS report'!N138</f>
        <v>9</v>
      </c>
      <c r="N169" s="54">
        <f>'MIS report'!O138</f>
        <v>25</v>
      </c>
      <c r="O169" s="54">
        <f>'MIS report'!P138</f>
        <v>46</v>
      </c>
      <c r="P169" s="54">
        <f>'MIS report'!Q138</f>
        <v>127</v>
      </c>
      <c r="Q169" s="56">
        <f t="shared" si="10"/>
        <v>207</v>
      </c>
      <c r="R169" s="105">
        <f>Q169+Q170</f>
        <v>252</v>
      </c>
      <c r="S169" s="58">
        <v>341.0</v>
      </c>
      <c r="T169" s="58">
        <f>R169-S169</f>
        <v>-89</v>
      </c>
      <c r="U169" s="56">
        <v>312.0</v>
      </c>
      <c r="V169" s="108">
        <v>162.0</v>
      </c>
      <c r="W169" s="60"/>
      <c r="X169" s="60"/>
      <c r="AA169" s="23"/>
      <c r="AB169" s="23"/>
      <c r="AC169" s="23"/>
      <c r="AD169" s="23"/>
      <c r="AE169" s="23"/>
      <c r="AF169" s="23"/>
    </row>
    <row r="170" ht="15.75" customHeight="1">
      <c r="A170" s="116" t="s">
        <v>326</v>
      </c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>
        <f>'MIS report'!N139</f>
        <v>13</v>
      </c>
      <c r="N170" s="54">
        <f>'MIS report'!O139</f>
        <v>10</v>
      </c>
      <c r="O170" s="54">
        <f>'MIS report'!P139</f>
        <v>13</v>
      </c>
      <c r="P170" s="54">
        <f>'MIS report'!Q139</f>
        <v>9</v>
      </c>
      <c r="Q170" s="56">
        <f t="shared" si="10"/>
        <v>45</v>
      </c>
      <c r="R170" s="105"/>
      <c r="S170" s="58"/>
      <c r="T170" s="58"/>
      <c r="U170" s="56"/>
      <c r="V170" s="108"/>
      <c r="W170" s="60"/>
      <c r="X170" s="60"/>
      <c r="Y170" s="8"/>
      <c r="Z170" s="8"/>
      <c r="AA170" s="23"/>
      <c r="AB170" s="23"/>
      <c r="AC170" s="23"/>
      <c r="AD170" s="23"/>
      <c r="AE170" s="23"/>
      <c r="AF170" s="23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115</v>
      </c>
      <c r="O171" s="87">
        <f>'MIS report'!P140</f>
        <v>0</v>
      </c>
      <c r="P171" s="87">
        <f>'MIS report'!Q140</f>
        <v>0</v>
      </c>
      <c r="Q171" s="87">
        <f>'MIS report'!R140</f>
        <v>195</v>
      </c>
      <c r="R171" s="111">
        <f>Q171+Q172</f>
        <v>205</v>
      </c>
      <c r="S171" s="88">
        <v>219.0</v>
      </c>
      <c r="T171" s="88">
        <f>R171-S171</f>
        <v>-14</v>
      </c>
      <c r="U171" s="118">
        <v>112.0</v>
      </c>
      <c r="V171" s="115">
        <v>106.0</v>
      </c>
      <c r="W171" s="60"/>
      <c r="X171" s="60"/>
      <c r="Y171" s="8"/>
      <c r="Z171" s="8"/>
      <c r="AA171" s="23"/>
      <c r="AB171" s="23"/>
      <c r="AC171" s="23"/>
      <c r="AD171" s="23"/>
      <c r="AE171" s="23"/>
      <c r="AF171" s="23"/>
    </row>
    <row r="172" ht="15.75" customHeight="1">
      <c r="A172" s="117" t="s">
        <v>227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60"/>
      <c r="X172" s="60"/>
      <c r="Y172" s="8"/>
      <c r="Z172" s="8"/>
      <c r="AA172" s="23"/>
      <c r="AB172" s="23"/>
      <c r="AC172" s="23"/>
      <c r="AD172" s="23"/>
      <c r="AE172" s="23"/>
      <c r="AF172" s="23"/>
    </row>
    <row r="173" ht="15.75" customHeight="1">
      <c r="A173" s="64" t="s">
        <v>107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11</v>
      </c>
      <c r="K173" s="95">
        <f t="shared" si="12"/>
        <v>11</v>
      </c>
      <c r="L173" s="95">
        <f t="shared" si="12"/>
        <v>9</v>
      </c>
      <c r="M173" s="95">
        <f t="shared" si="12"/>
        <v>3991</v>
      </c>
      <c r="N173" s="95">
        <f t="shared" si="12"/>
        <v>3736</v>
      </c>
      <c r="O173" s="95">
        <f t="shared" si="12"/>
        <v>3436</v>
      </c>
      <c r="P173" s="95">
        <f t="shared" si="12"/>
        <v>3257</v>
      </c>
      <c r="Q173" s="97">
        <f>SUM(B173:P173)</f>
        <v>14451</v>
      </c>
      <c r="R173" s="97">
        <f t="shared" ref="R173:S173" si="13">SUM(R149:R171)</f>
        <v>14451</v>
      </c>
      <c r="S173" s="119">
        <f t="shared" si="13"/>
        <v>14853</v>
      </c>
      <c r="T173" s="119">
        <f>R173-S173</f>
        <v>-402</v>
      </c>
      <c r="U173" s="120">
        <f>SUM(U149:U171)</f>
        <v>14290</v>
      </c>
      <c r="V173" s="97">
        <v>14010.0</v>
      </c>
      <c r="W173" s="60"/>
      <c r="X173" s="60"/>
      <c r="AA173" s="23"/>
      <c r="AB173" s="23"/>
      <c r="AC173" s="23"/>
      <c r="AD173" s="23"/>
      <c r="AE173" s="23"/>
      <c r="AF173" s="23"/>
    </row>
    <row r="174" ht="7.5" customHeight="1">
      <c r="A174" s="6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9"/>
      <c r="R174" s="39"/>
      <c r="S174" s="39"/>
      <c r="T174" s="39"/>
      <c r="U174" s="39"/>
      <c r="V174" s="39"/>
      <c r="W174" s="60"/>
      <c r="X174" s="60"/>
      <c r="AA174" s="23"/>
      <c r="AB174" s="23"/>
      <c r="AC174" s="23"/>
      <c r="AD174" s="23"/>
      <c r="AE174" s="23"/>
      <c r="AF174" s="23"/>
    </row>
    <row r="175" ht="15.75" customHeight="1">
      <c r="A175" s="29" t="s">
        <v>117</v>
      </c>
      <c r="B175" s="98">
        <f t="shared" ref="B175:P175" si="14">B114+B147+B173</f>
        <v>349</v>
      </c>
      <c r="C175" s="98">
        <f t="shared" si="14"/>
        <v>781</v>
      </c>
      <c r="D175" s="98">
        <f t="shared" si="14"/>
        <v>3475</v>
      </c>
      <c r="E175" s="98">
        <f t="shared" si="14"/>
        <v>3636</v>
      </c>
      <c r="F175" s="98">
        <f t="shared" si="14"/>
        <v>3666</v>
      </c>
      <c r="G175" s="98">
        <f t="shared" si="14"/>
        <v>3777</v>
      </c>
      <c r="H175" s="98">
        <f t="shared" si="14"/>
        <v>3845</v>
      </c>
      <c r="I175" s="98">
        <f t="shared" si="14"/>
        <v>3808</v>
      </c>
      <c r="J175" s="98">
        <f t="shared" si="14"/>
        <v>3680</v>
      </c>
      <c r="K175" s="98">
        <f t="shared" si="14"/>
        <v>3816</v>
      </c>
      <c r="L175" s="98">
        <f t="shared" si="14"/>
        <v>3773</v>
      </c>
      <c r="M175" s="98">
        <f t="shared" si="14"/>
        <v>3991</v>
      </c>
      <c r="N175" s="98">
        <f t="shared" si="14"/>
        <v>3736</v>
      </c>
      <c r="O175" s="98">
        <f t="shared" si="14"/>
        <v>3436</v>
      </c>
      <c r="P175" s="98">
        <f t="shared" si="14"/>
        <v>3257</v>
      </c>
      <c r="Q175" s="39">
        <f t="shared" ref="Q175:R175" si="15">(Q114+Q147+Q173)</f>
        <v>49026</v>
      </c>
      <c r="R175" s="39">
        <f t="shared" si="15"/>
        <v>49026</v>
      </c>
      <c r="S175" s="39">
        <f t="shared" ref="S175:V175" si="16">S114+S147+S173</f>
        <v>48663</v>
      </c>
      <c r="T175" s="39">
        <f t="shared" si="16"/>
        <v>363</v>
      </c>
      <c r="U175" s="39">
        <f t="shared" si="16"/>
        <v>47108</v>
      </c>
      <c r="V175" s="39">
        <f t="shared" si="16"/>
        <v>48009</v>
      </c>
      <c r="W175" s="60"/>
      <c r="X175" s="60"/>
      <c r="AA175" s="23"/>
      <c r="AB175" s="23"/>
      <c r="AC175" s="23"/>
      <c r="AD175" s="23"/>
      <c r="AE175" s="23"/>
      <c r="AF175" s="23"/>
    </row>
    <row r="176" ht="15.75" customHeight="1"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AA176" s="23"/>
      <c r="AB176" s="23"/>
      <c r="AC176" s="23"/>
      <c r="AD176" s="23"/>
      <c r="AE176" s="23"/>
      <c r="AF176" s="23"/>
    </row>
    <row r="177" ht="15.75" customHeight="1"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AA177" s="23"/>
      <c r="AB177" s="23"/>
      <c r="AC177" s="23"/>
      <c r="AD177" s="23"/>
      <c r="AE177" s="23"/>
      <c r="AF177" s="23"/>
    </row>
    <row r="178" ht="15.75" customHeight="1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AA178" s="23"/>
      <c r="AB178" s="23"/>
      <c r="AC178" s="23"/>
      <c r="AD178" s="23"/>
      <c r="AE178" s="23"/>
      <c r="AF178" s="23"/>
    </row>
    <row r="179" ht="15.75" customHeight="1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AA179" s="23"/>
      <c r="AB179" s="23"/>
      <c r="AC179" s="23"/>
      <c r="AD179" s="23"/>
      <c r="AE179" s="23"/>
      <c r="AF179" s="23"/>
    </row>
    <row r="180" ht="15.75" customHeight="1"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AA180" s="23"/>
      <c r="AB180" s="23"/>
      <c r="AC180" s="23"/>
      <c r="AD180" s="23"/>
      <c r="AE180" s="23"/>
      <c r="AF180" s="23"/>
    </row>
    <row r="181" ht="15.75" customHeight="1"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AA181" s="23"/>
      <c r="AB181" s="23"/>
      <c r="AC181" s="23"/>
      <c r="AD181" s="23"/>
      <c r="AE181" s="23"/>
      <c r="AF181" s="23"/>
    </row>
    <row r="182" ht="15.75" customHeight="1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AA182" s="23"/>
      <c r="AB182" s="23"/>
      <c r="AC182" s="23"/>
      <c r="AD182" s="23"/>
      <c r="AE182" s="23"/>
      <c r="AF182" s="23"/>
    </row>
    <row r="183" ht="15.75" customHeight="1"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AA183" s="23"/>
      <c r="AB183" s="23"/>
      <c r="AC183" s="23"/>
      <c r="AD183" s="23"/>
      <c r="AE183" s="23"/>
      <c r="AF183" s="23"/>
    </row>
    <row r="184" ht="15.75" customHeight="1"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AA184" s="23"/>
      <c r="AB184" s="23"/>
      <c r="AC184" s="23"/>
      <c r="AD184" s="23"/>
      <c r="AE184" s="23"/>
      <c r="AF184" s="23"/>
    </row>
    <row r="185" ht="15.75" customHeight="1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AA185" s="23"/>
      <c r="AB185" s="23"/>
      <c r="AC185" s="23"/>
      <c r="AD185" s="23"/>
      <c r="AE185" s="23"/>
      <c r="AF185" s="23"/>
    </row>
    <row r="186" ht="15.75" customHeight="1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AA186" s="23"/>
      <c r="AB186" s="23"/>
      <c r="AC186" s="23"/>
      <c r="AD186" s="23"/>
      <c r="AE186" s="23"/>
      <c r="AF186" s="23"/>
    </row>
    <row r="187" ht="15.75" customHeight="1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AA187" s="23"/>
      <c r="AB187" s="23"/>
      <c r="AC187" s="23"/>
      <c r="AD187" s="23"/>
      <c r="AE187" s="23"/>
      <c r="AF187" s="23"/>
    </row>
    <row r="188" ht="15.75" customHeight="1"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AA188" s="23"/>
      <c r="AB188" s="23"/>
      <c r="AC188" s="23"/>
      <c r="AD188" s="23"/>
      <c r="AE188" s="23"/>
      <c r="AF188" s="23"/>
    </row>
    <row r="189" ht="15.75" customHeight="1"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AA189" s="23"/>
      <c r="AB189" s="23"/>
      <c r="AC189" s="23"/>
      <c r="AD189" s="23"/>
      <c r="AE189" s="23"/>
      <c r="AF189" s="23"/>
    </row>
    <row r="190" ht="15.75" customHeight="1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AA190" s="23"/>
      <c r="AB190" s="23"/>
      <c r="AC190" s="23"/>
      <c r="AD190" s="23"/>
      <c r="AE190" s="23"/>
      <c r="AF190" s="23"/>
    </row>
    <row r="191" ht="15.75" customHeight="1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AA191" s="23"/>
      <c r="AB191" s="23"/>
      <c r="AC191" s="23"/>
      <c r="AD191" s="23"/>
      <c r="AE191" s="23"/>
      <c r="AF191" s="23"/>
    </row>
    <row r="192" ht="15.75" customHeight="1"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AA192" s="23"/>
      <c r="AB192" s="23"/>
      <c r="AC192" s="23"/>
      <c r="AD192" s="23"/>
      <c r="AE192" s="23"/>
      <c r="AF192" s="23"/>
    </row>
    <row r="193" ht="15.75" customHeight="1"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AA193" s="23"/>
      <c r="AB193" s="23"/>
      <c r="AC193" s="23"/>
      <c r="AD193" s="23"/>
      <c r="AE193" s="23"/>
      <c r="AF193" s="23"/>
    </row>
    <row r="194" ht="15.75" customHeight="1"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AA194" s="23"/>
      <c r="AB194" s="23"/>
      <c r="AC194" s="23"/>
      <c r="AD194" s="23"/>
      <c r="AE194" s="23"/>
      <c r="AF194" s="23"/>
    </row>
    <row r="195" ht="15.75" customHeight="1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AA195" s="23"/>
      <c r="AB195" s="23"/>
      <c r="AC195" s="23"/>
      <c r="AD195" s="23"/>
      <c r="AE195" s="23"/>
      <c r="AF195" s="23"/>
    </row>
    <row r="196" ht="15.75" customHeight="1"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AA196" s="23"/>
      <c r="AB196" s="23"/>
      <c r="AC196" s="23"/>
      <c r="AD196" s="23"/>
      <c r="AE196" s="23"/>
      <c r="AF196" s="23"/>
    </row>
    <row r="197" ht="15.75" customHeight="1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AA197" s="23"/>
      <c r="AB197" s="23"/>
      <c r="AC197" s="23"/>
      <c r="AD197" s="23"/>
      <c r="AE197" s="23"/>
      <c r="AF197" s="23"/>
    </row>
    <row r="198" ht="15.75" customHeight="1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AA198" s="23"/>
      <c r="AB198" s="23"/>
      <c r="AC198" s="23"/>
      <c r="AD198" s="23"/>
      <c r="AE198" s="23"/>
      <c r="AF198" s="23"/>
    </row>
    <row r="199" ht="15.75" customHeight="1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AA199" s="23"/>
      <c r="AB199" s="23"/>
      <c r="AC199" s="23"/>
      <c r="AD199" s="23"/>
      <c r="AE199" s="23"/>
      <c r="AF199" s="23"/>
    </row>
    <row r="200" ht="15.75" customHeight="1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AA200" s="23"/>
      <c r="AB200" s="23"/>
      <c r="AC200" s="23"/>
      <c r="AD200" s="23"/>
      <c r="AE200" s="23"/>
      <c r="AF200" s="23"/>
    </row>
    <row r="201" ht="15.75" customHeight="1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AA201" s="23"/>
      <c r="AB201" s="23"/>
      <c r="AC201" s="23"/>
      <c r="AD201" s="23"/>
      <c r="AE201" s="23"/>
      <c r="AF201" s="23"/>
    </row>
    <row r="202" ht="15.75" customHeight="1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AA202" s="23"/>
      <c r="AB202" s="23"/>
      <c r="AC202" s="23"/>
      <c r="AD202" s="23"/>
      <c r="AE202" s="23"/>
      <c r="AF202" s="23"/>
    </row>
    <row r="203" ht="15.75" customHeight="1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AA203" s="23"/>
      <c r="AB203" s="23"/>
      <c r="AC203" s="23"/>
      <c r="AD203" s="23"/>
      <c r="AE203" s="23"/>
      <c r="AF203" s="23"/>
    </row>
    <row r="204" ht="15.75" customHeight="1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AA204" s="23"/>
      <c r="AB204" s="23"/>
      <c r="AC204" s="23"/>
      <c r="AD204" s="23"/>
      <c r="AE204" s="23"/>
      <c r="AF204" s="23"/>
    </row>
    <row r="205" ht="15.75" customHeight="1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AA205" s="23"/>
      <c r="AB205" s="23"/>
      <c r="AC205" s="23"/>
      <c r="AD205" s="23"/>
      <c r="AE205" s="23"/>
      <c r="AF205" s="23"/>
    </row>
    <row r="206" ht="15.75" customHeight="1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AA206" s="23"/>
      <c r="AB206" s="23"/>
      <c r="AC206" s="23"/>
      <c r="AD206" s="23"/>
      <c r="AE206" s="23"/>
      <c r="AF206" s="23"/>
    </row>
    <row r="207" ht="15.75" customHeight="1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AA207" s="23"/>
      <c r="AB207" s="23"/>
      <c r="AC207" s="23"/>
      <c r="AD207" s="23"/>
      <c r="AE207" s="23"/>
      <c r="AF207" s="23"/>
    </row>
    <row r="208" ht="15.75" customHeight="1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AA208" s="23"/>
      <c r="AB208" s="23"/>
      <c r="AC208" s="23"/>
      <c r="AD208" s="23"/>
      <c r="AE208" s="23"/>
      <c r="AF208" s="23"/>
    </row>
    <row r="209" ht="15.75" customHeight="1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AA209" s="23"/>
      <c r="AB209" s="23"/>
      <c r="AC209" s="23"/>
      <c r="AD209" s="23"/>
      <c r="AE209" s="23"/>
      <c r="AF209" s="23"/>
    </row>
    <row r="210" ht="15.75" customHeight="1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AA210" s="23"/>
      <c r="AB210" s="23"/>
      <c r="AC210" s="23"/>
      <c r="AD210" s="23"/>
      <c r="AE210" s="23"/>
      <c r="AF210" s="23"/>
    </row>
    <row r="211" ht="15.75" customHeight="1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AA211" s="23"/>
      <c r="AB211" s="23"/>
      <c r="AC211" s="23"/>
      <c r="AD211" s="23"/>
      <c r="AE211" s="23"/>
      <c r="AF211" s="23"/>
    </row>
    <row r="212" ht="15.75" customHeight="1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AA212" s="23"/>
      <c r="AB212" s="23"/>
      <c r="AC212" s="23"/>
      <c r="AD212" s="23"/>
      <c r="AE212" s="23"/>
      <c r="AF212" s="23"/>
    </row>
    <row r="213" ht="15.75" customHeight="1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AA213" s="23"/>
      <c r="AB213" s="23"/>
      <c r="AC213" s="23"/>
      <c r="AD213" s="23"/>
      <c r="AE213" s="23"/>
      <c r="AF213" s="23"/>
    </row>
    <row r="214" ht="15.75" customHeight="1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AA214" s="23"/>
      <c r="AB214" s="23"/>
      <c r="AC214" s="23"/>
      <c r="AD214" s="23"/>
      <c r="AE214" s="23"/>
      <c r="AF214" s="23"/>
    </row>
    <row r="215" ht="15.75" customHeight="1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AA215" s="23"/>
      <c r="AB215" s="23"/>
      <c r="AC215" s="23"/>
      <c r="AD215" s="23"/>
      <c r="AE215" s="23"/>
      <c r="AF215" s="23"/>
    </row>
    <row r="216" ht="15.75" customHeight="1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AA216" s="23"/>
      <c r="AB216" s="23"/>
      <c r="AC216" s="23"/>
      <c r="AD216" s="23"/>
      <c r="AE216" s="23"/>
      <c r="AF216" s="23"/>
    </row>
    <row r="217" ht="15.75" customHeight="1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AA217" s="23"/>
      <c r="AB217" s="23"/>
      <c r="AC217" s="23"/>
      <c r="AD217" s="23"/>
      <c r="AE217" s="23"/>
      <c r="AF217" s="23"/>
    </row>
    <row r="218" ht="15.75" customHeight="1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AA218" s="23"/>
      <c r="AB218" s="23"/>
      <c r="AC218" s="23"/>
      <c r="AD218" s="23"/>
      <c r="AE218" s="23"/>
      <c r="AF218" s="23"/>
    </row>
    <row r="219" ht="15.75" customHeight="1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AA219" s="23"/>
      <c r="AB219" s="23"/>
      <c r="AC219" s="23"/>
      <c r="AD219" s="23"/>
      <c r="AE219" s="23"/>
      <c r="AF219" s="23"/>
    </row>
    <row r="220" ht="15.75" customHeight="1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AA220" s="23"/>
      <c r="AB220" s="23"/>
      <c r="AC220" s="23"/>
      <c r="AD220" s="23"/>
      <c r="AE220" s="23"/>
      <c r="AF220" s="23"/>
    </row>
    <row r="221" ht="15.75" customHeight="1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AA221" s="23"/>
      <c r="AB221" s="23"/>
      <c r="AC221" s="23"/>
      <c r="AD221" s="23"/>
      <c r="AE221" s="23"/>
      <c r="AF221" s="23"/>
    </row>
    <row r="222" ht="15.75" customHeight="1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AA222" s="23"/>
      <c r="AB222" s="23"/>
      <c r="AC222" s="23"/>
      <c r="AD222" s="23"/>
      <c r="AE222" s="23"/>
      <c r="AF222" s="23"/>
    </row>
    <row r="223" ht="15.75" customHeight="1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AA223" s="23"/>
      <c r="AB223" s="23"/>
      <c r="AC223" s="23"/>
      <c r="AD223" s="23"/>
      <c r="AE223" s="23"/>
      <c r="AF223" s="23"/>
    </row>
    <row r="224" ht="15.75" customHeight="1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AA224" s="23"/>
      <c r="AB224" s="23"/>
      <c r="AC224" s="23"/>
      <c r="AD224" s="23"/>
      <c r="AE224" s="23"/>
      <c r="AF224" s="23"/>
    </row>
    <row r="225" ht="15.75" customHeight="1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AA225" s="23"/>
      <c r="AB225" s="23"/>
      <c r="AC225" s="23"/>
      <c r="AD225" s="23"/>
      <c r="AE225" s="23"/>
      <c r="AF225" s="23"/>
    </row>
    <row r="226" ht="15.75" customHeight="1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AA226" s="23"/>
      <c r="AB226" s="23"/>
      <c r="AC226" s="23"/>
      <c r="AD226" s="23"/>
      <c r="AE226" s="23"/>
      <c r="AF226" s="23"/>
    </row>
    <row r="227" ht="15.75" customHeight="1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AA227" s="23"/>
      <c r="AB227" s="23"/>
      <c r="AC227" s="23"/>
      <c r="AD227" s="23"/>
      <c r="AE227" s="23"/>
      <c r="AF227" s="23"/>
    </row>
    <row r="228" ht="15.75" customHeight="1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AA228" s="23"/>
      <c r="AB228" s="23"/>
      <c r="AC228" s="23"/>
      <c r="AD228" s="23"/>
      <c r="AE228" s="23"/>
      <c r="AF228" s="23"/>
    </row>
    <row r="229" ht="15.75" customHeight="1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AA229" s="23"/>
      <c r="AB229" s="23"/>
      <c r="AC229" s="23"/>
      <c r="AD229" s="23"/>
      <c r="AE229" s="23"/>
      <c r="AF229" s="23"/>
    </row>
    <row r="230" ht="15.75" customHeight="1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AA230" s="23"/>
      <c r="AB230" s="23"/>
      <c r="AC230" s="23"/>
      <c r="AD230" s="23"/>
      <c r="AE230" s="23"/>
      <c r="AF230" s="23"/>
    </row>
    <row r="231" ht="15.75" customHeight="1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AA231" s="23"/>
      <c r="AB231" s="23"/>
      <c r="AC231" s="23"/>
      <c r="AD231" s="23"/>
      <c r="AE231" s="23"/>
      <c r="AF231" s="23"/>
    </row>
    <row r="232" ht="15.75" customHeight="1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AA232" s="23"/>
      <c r="AB232" s="23"/>
      <c r="AC232" s="23"/>
      <c r="AD232" s="23"/>
      <c r="AE232" s="23"/>
      <c r="AF232" s="23"/>
    </row>
    <row r="233" ht="15.75" customHeight="1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AA233" s="23"/>
      <c r="AB233" s="23"/>
      <c r="AC233" s="23"/>
      <c r="AD233" s="23"/>
      <c r="AE233" s="23"/>
      <c r="AF233" s="23"/>
    </row>
    <row r="234" ht="15.75" customHeight="1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AA234" s="23"/>
      <c r="AB234" s="23"/>
      <c r="AC234" s="23"/>
      <c r="AD234" s="23"/>
      <c r="AE234" s="23"/>
      <c r="AF234" s="23"/>
    </row>
    <row r="235" ht="15.75" customHeight="1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AA235" s="23"/>
      <c r="AB235" s="23"/>
      <c r="AC235" s="23"/>
      <c r="AD235" s="23"/>
      <c r="AE235" s="23"/>
      <c r="AF235" s="23"/>
    </row>
    <row r="236" ht="15.75" customHeight="1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AA236" s="23"/>
      <c r="AB236" s="23"/>
      <c r="AC236" s="23"/>
      <c r="AD236" s="23"/>
      <c r="AE236" s="23"/>
      <c r="AF236" s="23"/>
    </row>
    <row r="237" ht="15.75" customHeight="1"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AA237" s="23"/>
      <c r="AB237" s="23"/>
      <c r="AC237" s="23"/>
      <c r="AD237" s="23"/>
      <c r="AE237" s="23"/>
      <c r="AF237" s="23"/>
    </row>
    <row r="238" ht="15.75" customHeight="1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AA238" s="23"/>
      <c r="AB238" s="23"/>
      <c r="AC238" s="23"/>
      <c r="AD238" s="23"/>
      <c r="AE238" s="23"/>
      <c r="AF238" s="23"/>
    </row>
    <row r="239" ht="15.75" customHeight="1"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AA239" s="23"/>
      <c r="AB239" s="23"/>
      <c r="AC239" s="23"/>
      <c r="AD239" s="23"/>
      <c r="AE239" s="23"/>
      <c r="AF239" s="23"/>
    </row>
    <row r="240" ht="15.75" customHeight="1"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AA240" s="23"/>
      <c r="AB240" s="23"/>
      <c r="AC240" s="23"/>
      <c r="AD240" s="23"/>
      <c r="AE240" s="23"/>
      <c r="AF240" s="23"/>
    </row>
    <row r="241" ht="15.75" customHeight="1"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AA241" s="23"/>
      <c r="AB241" s="23"/>
      <c r="AC241" s="23"/>
      <c r="AD241" s="23"/>
      <c r="AE241" s="23"/>
      <c r="AF241" s="23"/>
    </row>
    <row r="242" ht="15.75" customHeight="1"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AA242" s="23"/>
      <c r="AB242" s="23"/>
      <c r="AC242" s="23"/>
      <c r="AD242" s="23"/>
      <c r="AE242" s="23"/>
      <c r="AF242" s="23"/>
    </row>
    <row r="243" ht="15.75" customHeight="1"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AA243" s="23"/>
      <c r="AB243" s="23"/>
      <c r="AC243" s="23"/>
      <c r="AD243" s="23"/>
      <c r="AE243" s="23"/>
      <c r="AF243" s="23"/>
    </row>
    <row r="244" ht="15.75" customHeight="1"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AA244" s="23"/>
      <c r="AB244" s="23"/>
      <c r="AC244" s="23"/>
      <c r="AD244" s="23"/>
      <c r="AE244" s="23"/>
      <c r="AF244" s="23"/>
    </row>
    <row r="245" ht="15.75" customHeight="1"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AA245" s="23"/>
      <c r="AB245" s="23"/>
      <c r="AC245" s="23"/>
      <c r="AD245" s="23"/>
      <c r="AE245" s="23"/>
      <c r="AF245" s="23"/>
    </row>
    <row r="246" ht="15.75" customHeight="1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AA246" s="23"/>
      <c r="AB246" s="23"/>
      <c r="AC246" s="23"/>
      <c r="AD246" s="23"/>
      <c r="AE246" s="23"/>
      <c r="AF246" s="23"/>
    </row>
    <row r="247" ht="15.75" customHeight="1"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AA247" s="23"/>
      <c r="AB247" s="23"/>
      <c r="AC247" s="23"/>
      <c r="AD247" s="23"/>
      <c r="AE247" s="23"/>
      <c r="AF247" s="23"/>
    </row>
    <row r="248" ht="15.75" customHeight="1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AA248" s="23"/>
      <c r="AB248" s="23"/>
      <c r="AC248" s="23"/>
      <c r="AD248" s="23"/>
      <c r="AE248" s="23"/>
      <c r="AF248" s="23"/>
    </row>
    <row r="249" ht="15.75" customHeight="1"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AA249" s="23"/>
      <c r="AB249" s="23"/>
      <c r="AC249" s="23"/>
      <c r="AD249" s="23"/>
      <c r="AE249" s="23"/>
      <c r="AF249" s="23"/>
    </row>
    <row r="250" ht="15.75" customHeight="1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AA250" s="23"/>
      <c r="AB250" s="23"/>
      <c r="AC250" s="23"/>
      <c r="AD250" s="23"/>
      <c r="AE250" s="23"/>
      <c r="AF250" s="23"/>
    </row>
    <row r="251" ht="15.75" customHeight="1"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AA251" s="23"/>
      <c r="AB251" s="23"/>
      <c r="AC251" s="23"/>
      <c r="AD251" s="23"/>
      <c r="AE251" s="23"/>
      <c r="AF251" s="23"/>
    </row>
    <row r="252" ht="15.75" customHeight="1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AA252" s="23"/>
      <c r="AB252" s="23"/>
      <c r="AC252" s="23"/>
      <c r="AD252" s="23"/>
      <c r="AE252" s="23"/>
      <c r="AF252" s="23"/>
    </row>
    <row r="253" ht="15.75" customHeight="1"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AA253" s="23"/>
      <c r="AB253" s="23"/>
      <c r="AC253" s="23"/>
      <c r="AD253" s="23"/>
      <c r="AE253" s="23"/>
      <c r="AF253" s="23"/>
    </row>
    <row r="254" ht="15.75" customHeight="1"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AA254" s="23"/>
      <c r="AB254" s="23"/>
      <c r="AC254" s="23"/>
      <c r="AD254" s="23"/>
      <c r="AE254" s="23"/>
      <c r="AF254" s="23"/>
    </row>
    <row r="255" ht="15.75" customHeight="1"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AA255" s="23"/>
      <c r="AB255" s="23"/>
      <c r="AC255" s="23"/>
      <c r="AD255" s="23"/>
      <c r="AE255" s="23"/>
      <c r="AF255" s="23"/>
    </row>
    <row r="256" ht="15.75" customHeight="1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AA256" s="23"/>
      <c r="AB256" s="23"/>
      <c r="AC256" s="23"/>
      <c r="AD256" s="23"/>
      <c r="AE256" s="23"/>
      <c r="AF256" s="23"/>
    </row>
    <row r="257" ht="15.75" customHeight="1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AA257" s="23"/>
      <c r="AB257" s="23"/>
      <c r="AC257" s="23"/>
      <c r="AD257" s="23"/>
      <c r="AE257" s="23"/>
      <c r="AF257" s="23"/>
    </row>
    <row r="258" ht="15.75" customHeight="1"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AA258" s="23"/>
      <c r="AB258" s="23"/>
      <c r="AC258" s="23"/>
      <c r="AD258" s="23"/>
      <c r="AE258" s="23"/>
      <c r="AF258" s="23"/>
    </row>
    <row r="259" ht="15.75" customHeight="1"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AA259" s="23"/>
      <c r="AB259" s="23"/>
      <c r="AC259" s="23"/>
      <c r="AD259" s="23"/>
      <c r="AE259" s="23"/>
      <c r="AF259" s="23"/>
    </row>
    <row r="260" ht="15.75" customHeight="1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AA260" s="23"/>
      <c r="AB260" s="23"/>
      <c r="AC260" s="23"/>
      <c r="AD260" s="23"/>
      <c r="AE260" s="23"/>
      <c r="AF260" s="23"/>
    </row>
    <row r="261" ht="15.75" customHeight="1"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AA261" s="23"/>
      <c r="AB261" s="23"/>
      <c r="AC261" s="23"/>
      <c r="AD261" s="23"/>
      <c r="AE261" s="23"/>
      <c r="AF261" s="23"/>
    </row>
    <row r="262" ht="15.75" customHeight="1"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AA262" s="23"/>
      <c r="AB262" s="23"/>
      <c r="AC262" s="23"/>
      <c r="AD262" s="23"/>
      <c r="AE262" s="23"/>
      <c r="AF262" s="23"/>
    </row>
    <row r="263" ht="15.75" customHeight="1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AA263" s="23"/>
      <c r="AB263" s="23"/>
      <c r="AC263" s="23"/>
      <c r="AD263" s="23"/>
      <c r="AE263" s="23"/>
      <c r="AF263" s="23"/>
    </row>
    <row r="264" ht="15.75" customHeight="1"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AA264" s="23"/>
      <c r="AB264" s="23"/>
      <c r="AC264" s="23"/>
      <c r="AD264" s="23"/>
      <c r="AE264" s="23"/>
      <c r="AF264" s="23"/>
    </row>
    <row r="265" ht="15.75" customHeight="1"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AA265" s="23"/>
      <c r="AB265" s="23"/>
      <c r="AC265" s="23"/>
      <c r="AD265" s="23"/>
      <c r="AE265" s="23"/>
      <c r="AF265" s="23"/>
    </row>
    <row r="266" ht="15.75" customHeight="1"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AA266" s="23"/>
      <c r="AB266" s="23"/>
      <c r="AC266" s="23"/>
      <c r="AD266" s="23"/>
      <c r="AE266" s="23"/>
      <c r="AF266" s="23"/>
    </row>
    <row r="267" ht="15.75" customHeight="1"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AA267" s="23"/>
      <c r="AB267" s="23"/>
      <c r="AC267" s="23"/>
      <c r="AD267" s="23"/>
      <c r="AE267" s="23"/>
      <c r="AF267" s="23"/>
    </row>
    <row r="268" ht="15.75" customHeight="1"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AA268" s="23"/>
      <c r="AB268" s="23"/>
      <c r="AC268" s="23"/>
      <c r="AD268" s="23"/>
      <c r="AE268" s="23"/>
      <c r="AF268" s="23"/>
    </row>
    <row r="269" ht="15.75" customHeight="1"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AA269" s="23"/>
      <c r="AB269" s="23"/>
      <c r="AC269" s="23"/>
      <c r="AD269" s="23"/>
      <c r="AE269" s="23"/>
      <c r="AF269" s="23"/>
    </row>
    <row r="270" ht="15.75" customHeight="1"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AA270" s="23"/>
      <c r="AB270" s="23"/>
      <c r="AC270" s="23"/>
      <c r="AD270" s="23"/>
      <c r="AE270" s="23"/>
      <c r="AF270" s="23"/>
    </row>
    <row r="271" ht="15.75" customHeight="1"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AA271" s="23"/>
      <c r="AB271" s="23"/>
      <c r="AC271" s="23"/>
      <c r="AD271" s="23"/>
      <c r="AE271" s="23"/>
      <c r="AF271" s="23"/>
    </row>
    <row r="272" ht="15.75" customHeight="1"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AA272" s="23"/>
      <c r="AB272" s="23"/>
      <c r="AC272" s="23"/>
      <c r="AD272" s="23"/>
      <c r="AE272" s="23"/>
      <c r="AF272" s="23"/>
    </row>
    <row r="273" ht="15.75" customHeight="1"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AA273" s="23"/>
      <c r="AB273" s="23"/>
      <c r="AC273" s="23"/>
      <c r="AD273" s="23"/>
      <c r="AE273" s="23"/>
      <c r="AF273" s="23"/>
    </row>
    <row r="274" ht="15.75" customHeight="1"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AA274" s="23"/>
      <c r="AB274" s="23"/>
      <c r="AC274" s="23"/>
      <c r="AD274" s="23"/>
      <c r="AE274" s="23"/>
      <c r="AF274" s="23"/>
    </row>
    <row r="275" ht="15.75" customHeight="1"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AA275" s="23"/>
      <c r="AB275" s="23"/>
      <c r="AC275" s="23"/>
      <c r="AD275" s="23"/>
      <c r="AE275" s="23"/>
      <c r="AF275" s="23"/>
    </row>
    <row r="276" ht="15.75" customHeight="1"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AA276" s="23"/>
      <c r="AB276" s="23"/>
      <c r="AC276" s="23"/>
      <c r="AD276" s="23"/>
      <c r="AE276" s="23"/>
      <c r="AF276" s="23"/>
    </row>
    <row r="277" ht="15.75" customHeight="1"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AA277" s="23"/>
      <c r="AB277" s="23"/>
      <c r="AC277" s="23"/>
      <c r="AD277" s="23"/>
      <c r="AE277" s="23"/>
      <c r="AF277" s="23"/>
    </row>
    <row r="278" ht="15.75" customHeight="1"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AA278" s="23"/>
      <c r="AB278" s="23"/>
      <c r="AC278" s="23"/>
      <c r="AD278" s="23"/>
      <c r="AE278" s="23"/>
      <c r="AF278" s="23"/>
    </row>
    <row r="279" ht="15.75" customHeight="1"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AA279" s="23"/>
      <c r="AB279" s="23"/>
      <c r="AC279" s="23"/>
      <c r="AD279" s="23"/>
      <c r="AE279" s="23"/>
      <c r="AF279" s="23"/>
    </row>
    <row r="280" ht="15.75" customHeight="1"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AA280" s="23"/>
      <c r="AB280" s="23"/>
      <c r="AC280" s="23"/>
      <c r="AD280" s="23"/>
      <c r="AE280" s="23"/>
      <c r="AF280" s="23"/>
    </row>
    <row r="281" ht="15.75" customHeight="1"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AA281" s="23"/>
      <c r="AB281" s="23"/>
      <c r="AC281" s="23"/>
      <c r="AD281" s="23"/>
      <c r="AE281" s="23"/>
      <c r="AF281" s="23"/>
    </row>
    <row r="282" ht="15.75" customHeight="1"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AA282" s="23"/>
      <c r="AB282" s="23"/>
      <c r="AC282" s="23"/>
      <c r="AD282" s="23"/>
      <c r="AE282" s="23"/>
      <c r="AF282" s="23"/>
    </row>
    <row r="283" ht="15.75" customHeight="1"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AA283" s="23"/>
      <c r="AB283" s="23"/>
      <c r="AC283" s="23"/>
      <c r="AD283" s="23"/>
      <c r="AE283" s="23"/>
      <c r="AF283" s="23"/>
    </row>
    <row r="284" ht="15.75" customHeight="1"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AA284" s="23"/>
      <c r="AB284" s="23"/>
      <c r="AC284" s="23"/>
      <c r="AD284" s="23"/>
      <c r="AE284" s="23"/>
      <c r="AF284" s="23"/>
    </row>
    <row r="285" ht="15.75" customHeight="1"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AA285" s="23"/>
      <c r="AB285" s="23"/>
      <c r="AC285" s="23"/>
      <c r="AD285" s="23"/>
      <c r="AE285" s="23"/>
      <c r="AF285" s="23"/>
    </row>
    <row r="286" ht="15.75" customHeight="1"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AA286" s="23"/>
      <c r="AB286" s="23"/>
      <c r="AC286" s="23"/>
      <c r="AD286" s="23"/>
      <c r="AE286" s="23"/>
      <c r="AF286" s="23"/>
    </row>
    <row r="287" ht="15.75" customHeight="1"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AA287" s="23"/>
      <c r="AB287" s="23"/>
      <c r="AC287" s="23"/>
      <c r="AD287" s="23"/>
      <c r="AE287" s="23"/>
      <c r="AF287" s="23"/>
    </row>
    <row r="288" ht="15.75" customHeight="1"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AA288" s="23"/>
      <c r="AB288" s="23"/>
      <c r="AC288" s="23"/>
      <c r="AD288" s="23"/>
      <c r="AE288" s="23"/>
      <c r="AF288" s="23"/>
    </row>
    <row r="289" ht="15.75" customHeight="1"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AA289" s="23"/>
      <c r="AB289" s="23"/>
      <c r="AC289" s="23"/>
      <c r="AD289" s="23"/>
      <c r="AE289" s="23"/>
      <c r="AF289" s="23"/>
    </row>
    <row r="290" ht="15.75" customHeight="1"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AA290" s="23"/>
      <c r="AB290" s="23"/>
      <c r="AC290" s="23"/>
      <c r="AD290" s="23"/>
      <c r="AE290" s="23"/>
      <c r="AF290" s="23"/>
    </row>
    <row r="291" ht="15.75" customHeight="1"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AA291" s="23"/>
      <c r="AB291" s="23"/>
      <c r="AC291" s="23"/>
      <c r="AD291" s="23"/>
      <c r="AE291" s="23"/>
      <c r="AF291" s="23"/>
    </row>
    <row r="292" ht="15.75" customHeight="1"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AA292" s="23"/>
      <c r="AB292" s="23"/>
      <c r="AC292" s="23"/>
      <c r="AD292" s="23"/>
      <c r="AE292" s="23"/>
      <c r="AF292" s="23"/>
    </row>
    <row r="293" ht="15.75" customHeight="1"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AA293" s="23"/>
      <c r="AB293" s="23"/>
      <c r="AC293" s="23"/>
      <c r="AD293" s="23"/>
      <c r="AE293" s="23"/>
      <c r="AF293" s="23"/>
    </row>
    <row r="294" ht="15.75" customHeight="1"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AA294" s="23"/>
      <c r="AB294" s="23"/>
      <c r="AC294" s="23"/>
      <c r="AD294" s="23"/>
      <c r="AE294" s="23"/>
      <c r="AF294" s="23"/>
    </row>
    <row r="295" ht="15.75" customHeight="1"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AA295" s="23"/>
      <c r="AB295" s="23"/>
      <c r="AC295" s="23"/>
      <c r="AD295" s="23"/>
      <c r="AE295" s="23"/>
      <c r="AF295" s="23"/>
    </row>
    <row r="296" ht="15.75" customHeight="1"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AA296" s="23"/>
      <c r="AB296" s="23"/>
      <c r="AC296" s="23"/>
      <c r="AD296" s="23"/>
      <c r="AE296" s="23"/>
      <c r="AF296" s="23"/>
    </row>
    <row r="297" ht="15.75" customHeight="1"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AA297" s="23"/>
      <c r="AB297" s="23"/>
      <c r="AC297" s="23"/>
      <c r="AD297" s="23"/>
      <c r="AE297" s="23"/>
      <c r="AF297" s="23"/>
    </row>
    <row r="298" ht="15.75" customHeight="1"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AA298" s="23"/>
      <c r="AB298" s="23"/>
      <c r="AC298" s="23"/>
      <c r="AD298" s="23"/>
      <c r="AE298" s="23"/>
      <c r="AF298" s="23"/>
    </row>
    <row r="299" ht="15.75" customHeight="1"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AA299" s="23"/>
      <c r="AB299" s="23"/>
      <c r="AC299" s="23"/>
      <c r="AD299" s="23"/>
      <c r="AE299" s="23"/>
      <c r="AF299" s="23"/>
    </row>
    <row r="300" ht="15.75" customHeight="1"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AA300" s="23"/>
      <c r="AB300" s="23"/>
      <c r="AC300" s="23"/>
      <c r="AD300" s="23"/>
      <c r="AE300" s="23"/>
      <c r="AF300" s="23"/>
    </row>
    <row r="301" ht="15.75" customHeight="1"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AA301" s="23"/>
      <c r="AB301" s="23"/>
      <c r="AC301" s="23"/>
      <c r="AD301" s="23"/>
      <c r="AE301" s="23"/>
      <c r="AF301" s="23"/>
    </row>
    <row r="302" ht="15.75" customHeight="1"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AA302" s="23"/>
      <c r="AB302" s="23"/>
      <c r="AC302" s="23"/>
      <c r="AD302" s="23"/>
      <c r="AE302" s="23"/>
      <c r="AF302" s="23"/>
    </row>
    <row r="303" ht="15.75" customHeight="1"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AA303" s="23"/>
      <c r="AB303" s="23"/>
      <c r="AC303" s="23"/>
      <c r="AD303" s="23"/>
      <c r="AE303" s="23"/>
      <c r="AF303" s="23"/>
    </row>
    <row r="304" ht="15.75" customHeight="1"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AA304" s="23"/>
      <c r="AB304" s="23"/>
      <c r="AC304" s="23"/>
      <c r="AD304" s="23"/>
      <c r="AE304" s="23"/>
      <c r="AF304" s="23"/>
    </row>
    <row r="305" ht="15.75" customHeight="1"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AA305" s="23"/>
      <c r="AB305" s="23"/>
      <c r="AC305" s="23"/>
      <c r="AD305" s="23"/>
      <c r="AE305" s="23"/>
      <c r="AF305" s="23"/>
    </row>
    <row r="306" ht="15.75" customHeight="1"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AA306" s="23"/>
      <c r="AB306" s="23"/>
      <c r="AC306" s="23"/>
      <c r="AD306" s="23"/>
      <c r="AE306" s="23"/>
      <c r="AF306" s="23"/>
    </row>
    <row r="307" ht="15.75" customHeight="1"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AA307" s="23"/>
      <c r="AB307" s="23"/>
      <c r="AC307" s="23"/>
      <c r="AD307" s="23"/>
      <c r="AE307" s="23"/>
      <c r="AF307" s="23"/>
    </row>
    <row r="308" ht="15.75" customHeight="1"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AA308" s="23"/>
      <c r="AB308" s="23"/>
      <c r="AC308" s="23"/>
      <c r="AD308" s="23"/>
      <c r="AE308" s="23"/>
      <c r="AF308" s="23"/>
    </row>
    <row r="309" ht="15.75" customHeight="1"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AA309" s="23"/>
      <c r="AB309" s="23"/>
      <c r="AC309" s="23"/>
      <c r="AD309" s="23"/>
      <c r="AE309" s="23"/>
      <c r="AF309" s="23"/>
    </row>
    <row r="310" ht="15.75" customHeight="1"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AA310" s="23"/>
      <c r="AB310" s="23"/>
      <c r="AC310" s="23"/>
      <c r="AD310" s="23"/>
      <c r="AE310" s="23"/>
      <c r="AF310" s="23"/>
    </row>
    <row r="311" ht="15.75" customHeight="1"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AA311" s="23"/>
      <c r="AB311" s="23"/>
      <c r="AC311" s="23"/>
      <c r="AD311" s="23"/>
      <c r="AE311" s="23"/>
      <c r="AF311" s="23"/>
    </row>
    <row r="312" ht="15.75" customHeight="1"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AA312" s="23"/>
      <c r="AB312" s="23"/>
      <c r="AC312" s="23"/>
      <c r="AD312" s="23"/>
      <c r="AE312" s="23"/>
      <c r="AF312" s="23"/>
    </row>
    <row r="313" ht="15.75" customHeight="1"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AA313" s="23"/>
      <c r="AB313" s="23"/>
      <c r="AC313" s="23"/>
      <c r="AD313" s="23"/>
      <c r="AE313" s="23"/>
      <c r="AF313" s="23"/>
    </row>
    <row r="314" ht="15.75" customHeight="1"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AA314" s="23"/>
      <c r="AB314" s="23"/>
      <c r="AC314" s="23"/>
      <c r="AD314" s="23"/>
      <c r="AE314" s="23"/>
      <c r="AF314" s="23"/>
    </row>
    <row r="315" ht="15.75" customHeight="1"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AA315" s="23"/>
      <c r="AB315" s="23"/>
      <c r="AC315" s="23"/>
      <c r="AD315" s="23"/>
      <c r="AE315" s="23"/>
      <c r="AF315" s="23"/>
    </row>
    <row r="316" ht="15.75" customHeight="1"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AA316" s="23"/>
      <c r="AB316" s="23"/>
      <c r="AC316" s="23"/>
      <c r="AD316" s="23"/>
      <c r="AE316" s="23"/>
      <c r="AF316" s="23"/>
    </row>
    <row r="317" ht="15.75" customHeight="1"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AA317" s="23"/>
      <c r="AB317" s="23"/>
      <c r="AC317" s="23"/>
      <c r="AD317" s="23"/>
      <c r="AE317" s="23"/>
      <c r="AF317" s="23"/>
    </row>
    <row r="318" ht="15.75" customHeight="1"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AA318" s="23"/>
      <c r="AB318" s="23"/>
      <c r="AC318" s="23"/>
      <c r="AD318" s="23"/>
      <c r="AE318" s="23"/>
      <c r="AF318" s="23"/>
    </row>
    <row r="319" ht="15.75" customHeight="1"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AA319" s="23"/>
      <c r="AB319" s="23"/>
      <c r="AC319" s="23"/>
      <c r="AD319" s="23"/>
      <c r="AE319" s="23"/>
      <c r="AF319" s="23"/>
    </row>
    <row r="320" ht="15.75" customHeight="1"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AA320" s="23"/>
      <c r="AB320" s="23"/>
      <c r="AC320" s="23"/>
      <c r="AD320" s="23"/>
      <c r="AE320" s="23"/>
      <c r="AF320" s="23"/>
    </row>
    <row r="321" ht="15.75" customHeight="1"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AA321" s="23"/>
      <c r="AB321" s="23"/>
      <c r="AC321" s="23"/>
      <c r="AD321" s="23"/>
      <c r="AE321" s="23"/>
      <c r="AF321" s="23"/>
    </row>
    <row r="322" ht="15.75" customHeight="1"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AA322" s="23"/>
      <c r="AB322" s="23"/>
      <c r="AC322" s="23"/>
      <c r="AD322" s="23"/>
      <c r="AE322" s="23"/>
      <c r="AF322" s="23"/>
    </row>
    <row r="323" ht="15.75" customHeight="1"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AA323" s="23"/>
      <c r="AB323" s="23"/>
      <c r="AC323" s="23"/>
      <c r="AD323" s="23"/>
      <c r="AE323" s="23"/>
      <c r="AF323" s="23"/>
    </row>
    <row r="324" ht="15.75" customHeight="1"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AA324" s="23"/>
      <c r="AB324" s="23"/>
      <c r="AC324" s="23"/>
      <c r="AD324" s="23"/>
      <c r="AE324" s="23"/>
      <c r="AF324" s="23"/>
    </row>
    <row r="325" ht="15.75" customHeight="1"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AA325" s="23"/>
      <c r="AB325" s="23"/>
      <c r="AC325" s="23"/>
      <c r="AD325" s="23"/>
      <c r="AE325" s="23"/>
      <c r="AF325" s="23"/>
    </row>
    <row r="326" ht="15.75" customHeight="1"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AA326" s="23"/>
      <c r="AB326" s="23"/>
      <c r="AC326" s="23"/>
      <c r="AD326" s="23"/>
      <c r="AE326" s="23"/>
      <c r="AF326" s="23"/>
    </row>
    <row r="327" ht="15.75" customHeight="1"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AA327" s="23"/>
      <c r="AB327" s="23"/>
      <c r="AC327" s="23"/>
      <c r="AD327" s="23"/>
      <c r="AE327" s="23"/>
      <c r="AF327" s="23"/>
    </row>
    <row r="328" ht="15.75" customHeight="1"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AA328" s="23"/>
      <c r="AB328" s="23"/>
      <c r="AC328" s="23"/>
      <c r="AD328" s="23"/>
      <c r="AE328" s="23"/>
      <c r="AF328" s="23"/>
    </row>
    <row r="329" ht="15.75" customHeight="1"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AA329" s="23"/>
      <c r="AB329" s="23"/>
      <c r="AC329" s="23"/>
      <c r="AD329" s="23"/>
      <c r="AE329" s="23"/>
      <c r="AF329" s="23"/>
    </row>
    <row r="330" ht="15.75" customHeight="1"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AA330" s="23"/>
      <c r="AB330" s="23"/>
      <c r="AC330" s="23"/>
      <c r="AD330" s="23"/>
      <c r="AE330" s="23"/>
      <c r="AF330" s="23"/>
    </row>
    <row r="331" ht="15.75" customHeight="1"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AA331" s="23"/>
      <c r="AB331" s="23"/>
      <c r="AC331" s="23"/>
      <c r="AD331" s="23"/>
      <c r="AE331" s="23"/>
      <c r="AF331" s="23"/>
    </row>
    <row r="332" ht="15.75" customHeight="1"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AA332" s="23"/>
      <c r="AB332" s="23"/>
      <c r="AC332" s="23"/>
      <c r="AD332" s="23"/>
      <c r="AE332" s="23"/>
      <c r="AF332" s="23"/>
    </row>
    <row r="333" ht="15.75" customHeight="1"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AA333" s="23"/>
      <c r="AB333" s="23"/>
      <c r="AC333" s="23"/>
      <c r="AD333" s="23"/>
      <c r="AE333" s="23"/>
      <c r="AF333" s="23"/>
    </row>
    <row r="334" ht="15.75" customHeight="1"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AA334" s="23"/>
      <c r="AB334" s="23"/>
      <c r="AC334" s="23"/>
      <c r="AD334" s="23"/>
      <c r="AE334" s="23"/>
      <c r="AF334" s="23"/>
    </row>
    <row r="335" ht="15.75" customHeight="1"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AA335" s="23"/>
      <c r="AB335" s="23"/>
      <c r="AC335" s="23"/>
      <c r="AD335" s="23"/>
      <c r="AE335" s="23"/>
      <c r="AF335" s="23"/>
    </row>
    <row r="336" ht="15.75" customHeight="1"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AA336" s="23"/>
      <c r="AB336" s="23"/>
      <c r="AC336" s="23"/>
      <c r="AD336" s="23"/>
      <c r="AE336" s="23"/>
      <c r="AF336" s="23"/>
    </row>
    <row r="337" ht="15.75" customHeight="1"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AA337" s="23"/>
      <c r="AB337" s="23"/>
      <c r="AC337" s="23"/>
      <c r="AD337" s="23"/>
      <c r="AE337" s="23"/>
      <c r="AF337" s="23"/>
    </row>
    <row r="338" ht="15.75" customHeight="1"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AA338" s="23"/>
      <c r="AB338" s="23"/>
      <c r="AC338" s="23"/>
      <c r="AD338" s="23"/>
      <c r="AE338" s="23"/>
      <c r="AF338" s="23"/>
    </row>
    <row r="339" ht="15.75" customHeight="1"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AA339" s="23"/>
      <c r="AB339" s="23"/>
      <c r="AC339" s="23"/>
      <c r="AD339" s="23"/>
      <c r="AE339" s="23"/>
      <c r="AF339" s="23"/>
    </row>
    <row r="340" ht="15.75" customHeight="1"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AA340" s="23"/>
      <c r="AB340" s="23"/>
      <c r="AC340" s="23"/>
      <c r="AD340" s="23"/>
      <c r="AE340" s="23"/>
      <c r="AF340" s="23"/>
    </row>
    <row r="341" ht="15.75" customHeight="1"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AA341" s="23"/>
      <c r="AB341" s="23"/>
      <c r="AC341" s="23"/>
      <c r="AD341" s="23"/>
      <c r="AE341" s="23"/>
      <c r="AF341" s="23"/>
    </row>
    <row r="342" ht="15.75" customHeight="1"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AA342" s="23"/>
      <c r="AB342" s="23"/>
      <c r="AC342" s="23"/>
      <c r="AD342" s="23"/>
      <c r="AE342" s="23"/>
      <c r="AF342" s="23"/>
    </row>
    <row r="343" ht="15.75" customHeight="1"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AA343" s="23"/>
      <c r="AB343" s="23"/>
      <c r="AC343" s="23"/>
      <c r="AD343" s="23"/>
      <c r="AE343" s="23"/>
      <c r="AF343" s="23"/>
    </row>
    <row r="344" ht="15.75" customHeight="1"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AA344" s="23"/>
      <c r="AB344" s="23"/>
      <c r="AC344" s="23"/>
      <c r="AD344" s="23"/>
      <c r="AE344" s="23"/>
      <c r="AF344" s="23"/>
    </row>
    <row r="345" ht="15.75" customHeight="1"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AA345" s="23"/>
      <c r="AB345" s="23"/>
      <c r="AC345" s="23"/>
      <c r="AD345" s="23"/>
      <c r="AE345" s="23"/>
      <c r="AF345" s="23"/>
    </row>
    <row r="346" ht="15.75" customHeight="1"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AA346" s="23"/>
      <c r="AB346" s="23"/>
      <c r="AC346" s="23"/>
      <c r="AD346" s="23"/>
      <c r="AE346" s="23"/>
      <c r="AF346" s="23"/>
    </row>
    <row r="347" ht="15.75" customHeight="1"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AA347" s="23"/>
      <c r="AB347" s="23"/>
      <c r="AC347" s="23"/>
      <c r="AD347" s="23"/>
      <c r="AE347" s="23"/>
      <c r="AF347" s="23"/>
    </row>
    <row r="348" ht="15.75" customHeight="1"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AA348" s="23"/>
      <c r="AB348" s="23"/>
      <c r="AC348" s="23"/>
      <c r="AD348" s="23"/>
      <c r="AE348" s="23"/>
      <c r="AF348" s="23"/>
    </row>
    <row r="349" ht="15.75" customHeight="1"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AA349" s="23"/>
      <c r="AB349" s="23"/>
      <c r="AC349" s="23"/>
      <c r="AD349" s="23"/>
      <c r="AE349" s="23"/>
      <c r="AF349" s="23"/>
    </row>
    <row r="350" ht="15.75" customHeight="1"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AA350" s="23"/>
      <c r="AB350" s="23"/>
      <c r="AC350" s="23"/>
      <c r="AD350" s="23"/>
      <c r="AE350" s="23"/>
      <c r="AF350" s="23"/>
    </row>
    <row r="351" ht="15.75" customHeight="1"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AA351" s="23"/>
      <c r="AB351" s="23"/>
      <c r="AC351" s="23"/>
      <c r="AD351" s="23"/>
      <c r="AE351" s="23"/>
      <c r="AF351" s="23"/>
    </row>
    <row r="352" ht="15.75" customHeight="1"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AA352" s="23"/>
      <c r="AB352" s="23"/>
      <c r="AC352" s="23"/>
      <c r="AD352" s="23"/>
      <c r="AE352" s="23"/>
      <c r="AF352" s="23"/>
    </row>
    <row r="353" ht="15.75" customHeight="1"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AA353" s="23"/>
      <c r="AB353" s="23"/>
      <c r="AC353" s="23"/>
      <c r="AD353" s="23"/>
      <c r="AE353" s="23"/>
      <c r="AF353" s="23"/>
    </row>
    <row r="354" ht="15.75" customHeight="1"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AA354" s="23"/>
      <c r="AB354" s="23"/>
      <c r="AC354" s="23"/>
      <c r="AD354" s="23"/>
      <c r="AE354" s="23"/>
      <c r="AF354" s="23"/>
    </row>
    <row r="355" ht="15.75" customHeight="1"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AA355" s="23"/>
      <c r="AB355" s="23"/>
      <c r="AC355" s="23"/>
      <c r="AD355" s="23"/>
      <c r="AE355" s="23"/>
      <c r="AF355" s="23"/>
    </row>
    <row r="356" ht="15.75" customHeight="1"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AA356" s="23"/>
      <c r="AB356" s="23"/>
      <c r="AC356" s="23"/>
      <c r="AD356" s="23"/>
      <c r="AE356" s="23"/>
      <c r="AF356" s="23"/>
    </row>
    <row r="357" ht="15.75" customHeight="1"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AA357" s="23"/>
      <c r="AB357" s="23"/>
      <c r="AC357" s="23"/>
      <c r="AD357" s="23"/>
      <c r="AE357" s="23"/>
      <c r="AF357" s="23"/>
    </row>
    <row r="358" ht="15.75" customHeight="1"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AA358" s="23"/>
      <c r="AB358" s="23"/>
      <c r="AC358" s="23"/>
      <c r="AD358" s="23"/>
      <c r="AE358" s="23"/>
      <c r="AF358" s="23"/>
    </row>
    <row r="359" ht="15.75" customHeight="1"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AA359" s="23"/>
      <c r="AB359" s="23"/>
      <c r="AC359" s="23"/>
      <c r="AD359" s="23"/>
      <c r="AE359" s="23"/>
      <c r="AF359" s="23"/>
    </row>
    <row r="360" ht="15.75" customHeight="1"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AA360" s="23"/>
      <c r="AB360" s="23"/>
      <c r="AC360" s="23"/>
      <c r="AD360" s="23"/>
      <c r="AE360" s="23"/>
      <c r="AF360" s="23"/>
    </row>
    <row r="361" ht="15.75" customHeight="1"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AA361" s="23"/>
      <c r="AB361" s="23"/>
      <c r="AC361" s="23"/>
      <c r="AD361" s="23"/>
      <c r="AE361" s="23"/>
      <c r="AF361" s="23"/>
    </row>
    <row r="362" ht="15.75" customHeight="1"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AA362" s="23"/>
      <c r="AB362" s="23"/>
      <c r="AC362" s="23"/>
      <c r="AD362" s="23"/>
      <c r="AE362" s="23"/>
      <c r="AF362" s="23"/>
    </row>
    <row r="363" ht="15.75" customHeight="1"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AA363" s="23"/>
      <c r="AB363" s="23"/>
      <c r="AC363" s="23"/>
      <c r="AD363" s="23"/>
      <c r="AE363" s="23"/>
      <c r="AF363" s="23"/>
    </row>
    <row r="364" ht="15.75" customHeight="1"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AA364" s="23"/>
      <c r="AB364" s="23"/>
      <c r="AC364" s="23"/>
      <c r="AD364" s="23"/>
      <c r="AE364" s="23"/>
      <c r="AF364" s="23"/>
    </row>
    <row r="365" ht="15.75" customHeight="1"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AA365" s="23"/>
      <c r="AB365" s="23"/>
      <c r="AC365" s="23"/>
      <c r="AD365" s="23"/>
      <c r="AE365" s="23"/>
      <c r="AF365" s="23"/>
    </row>
    <row r="366" ht="15.75" customHeight="1"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AA366" s="23"/>
      <c r="AB366" s="23"/>
      <c r="AC366" s="23"/>
      <c r="AD366" s="23"/>
      <c r="AE366" s="23"/>
      <c r="AF366" s="23"/>
    </row>
    <row r="367" ht="15.75" customHeight="1"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AA367" s="23"/>
      <c r="AB367" s="23"/>
      <c r="AC367" s="23"/>
      <c r="AD367" s="23"/>
      <c r="AE367" s="23"/>
      <c r="AF367" s="23"/>
    </row>
    <row r="368" ht="15.75" customHeight="1"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AA368" s="23"/>
      <c r="AB368" s="23"/>
      <c r="AC368" s="23"/>
      <c r="AD368" s="23"/>
      <c r="AE368" s="23"/>
      <c r="AF368" s="23"/>
    </row>
    <row r="369" ht="15.75" customHeight="1"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AA369" s="23"/>
      <c r="AB369" s="23"/>
      <c r="AC369" s="23"/>
      <c r="AD369" s="23"/>
      <c r="AE369" s="23"/>
      <c r="AF369" s="23"/>
    </row>
    <row r="370" ht="15.75" customHeight="1"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AA370" s="23"/>
      <c r="AB370" s="23"/>
      <c r="AC370" s="23"/>
      <c r="AD370" s="23"/>
      <c r="AE370" s="23"/>
      <c r="AF370" s="23"/>
    </row>
    <row r="371" ht="15.75" customHeight="1"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AA371" s="23"/>
      <c r="AB371" s="23"/>
      <c r="AC371" s="23"/>
      <c r="AD371" s="23"/>
      <c r="AE371" s="23"/>
      <c r="AF371" s="23"/>
    </row>
    <row r="372" ht="15.75" customHeight="1"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AA372" s="23"/>
      <c r="AB372" s="23"/>
      <c r="AC372" s="23"/>
      <c r="AD372" s="23"/>
      <c r="AE372" s="23"/>
      <c r="AF372" s="23"/>
    </row>
    <row r="373" ht="15.75" customHeight="1"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AA373" s="23"/>
      <c r="AB373" s="23"/>
      <c r="AC373" s="23"/>
      <c r="AD373" s="23"/>
      <c r="AE373" s="23"/>
      <c r="AF373" s="23"/>
    </row>
    <row r="374" ht="15.75" customHeight="1"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AA374" s="23"/>
      <c r="AB374" s="23"/>
      <c r="AC374" s="23"/>
      <c r="AD374" s="23"/>
      <c r="AE374" s="23"/>
      <c r="AF374" s="23"/>
    </row>
    <row r="375" ht="15.75" customHeight="1"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AA375" s="23"/>
      <c r="AB375" s="23"/>
      <c r="AC375" s="23"/>
      <c r="AD375" s="23"/>
      <c r="AE375" s="23"/>
      <c r="AF375" s="23"/>
    </row>
    <row r="376" ht="15.75" customHeight="1"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AA376" s="23"/>
      <c r="AB376" s="23"/>
      <c r="AC376" s="23"/>
      <c r="AD376" s="23"/>
      <c r="AE376" s="23"/>
      <c r="AF376" s="23"/>
    </row>
    <row r="377" ht="15.75" customHeight="1"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AA377" s="23"/>
      <c r="AB377" s="23"/>
      <c r="AC377" s="23"/>
      <c r="AD377" s="23"/>
      <c r="AE377" s="23"/>
      <c r="AF377" s="23"/>
    </row>
    <row r="378" ht="15.75" customHeight="1"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AA378" s="23"/>
      <c r="AB378" s="23"/>
      <c r="AC378" s="23"/>
      <c r="AD378" s="23"/>
      <c r="AE378" s="23"/>
      <c r="AF378" s="23"/>
    </row>
    <row r="379" ht="15.75" customHeight="1"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AA379" s="23"/>
      <c r="AB379" s="23"/>
      <c r="AC379" s="23"/>
      <c r="AD379" s="23"/>
      <c r="AE379" s="23"/>
      <c r="AF379" s="23"/>
    </row>
    <row r="380" ht="15.75" customHeight="1"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AA380" s="23"/>
      <c r="AB380" s="23"/>
      <c r="AC380" s="23"/>
      <c r="AD380" s="23"/>
      <c r="AE380" s="23"/>
      <c r="AF380" s="23"/>
    </row>
    <row r="381" ht="15.75" customHeight="1"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AA381" s="23"/>
      <c r="AB381" s="23"/>
      <c r="AC381" s="23"/>
      <c r="AD381" s="23"/>
      <c r="AE381" s="23"/>
      <c r="AF381" s="23"/>
    </row>
    <row r="382" ht="15.75" customHeight="1"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AA382" s="23"/>
      <c r="AB382" s="23"/>
      <c r="AC382" s="23"/>
      <c r="AD382" s="23"/>
      <c r="AE382" s="23"/>
      <c r="AF382" s="23"/>
    </row>
    <row r="383" ht="15.75" customHeight="1"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AA383" s="23"/>
      <c r="AB383" s="23"/>
      <c r="AC383" s="23"/>
      <c r="AD383" s="23"/>
      <c r="AE383" s="23"/>
      <c r="AF383" s="23"/>
    </row>
    <row r="384" ht="15.75" customHeight="1"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AA384" s="23"/>
      <c r="AB384" s="23"/>
      <c r="AC384" s="23"/>
      <c r="AD384" s="23"/>
      <c r="AE384" s="23"/>
      <c r="AF384" s="23"/>
    </row>
    <row r="385" ht="15.75" customHeight="1"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AA385" s="23"/>
      <c r="AB385" s="23"/>
      <c r="AC385" s="23"/>
      <c r="AD385" s="23"/>
      <c r="AE385" s="23"/>
      <c r="AF385" s="23"/>
    </row>
    <row r="386" ht="15.75" customHeight="1"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AA386" s="23"/>
      <c r="AB386" s="23"/>
      <c r="AC386" s="23"/>
      <c r="AD386" s="23"/>
      <c r="AE386" s="23"/>
      <c r="AF386" s="23"/>
    </row>
    <row r="387" ht="15.75" customHeight="1"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AA387" s="23"/>
      <c r="AB387" s="23"/>
      <c r="AC387" s="23"/>
      <c r="AD387" s="23"/>
      <c r="AE387" s="23"/>
      <c r="AF387" s="23"/>
    </row>
    <row r="388" ht="15.75" customHeight="1"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AA388" s="23"/>
      <c r="AB388" s="23"/>
      <c r="AC388" s="23"/>
      <c r="AD388" s="23"/>
      <c r="AE388" s="23"/>
      <c r="AF388" s="23"/>
    </row>
    <row r="389" ht="15.75" customHeight="1"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AA389" s="23"/>
      <c r="AB389" s="23"/>
      <c r="AC389" s="23"/>
      <c r="AD389" s="23"/>
      <c r="AE389" s="23"/>
      <c r="AF389" s="23"/>
    </row>
    <row r="390" ht="15.75" customHeight="1"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AA390" s="23"/>
      <c r="AB390" s="23"/>
      <c r="AC390" s="23"/>
      <c r="AD390" s="23"/>
      <c r="AE390" s="23"/>
      <c r="AF390" s="23"/>
    </row>
    <row r="391" ht="15.75" customHeight="1"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AA391" s="23"/>
      <c r="AB391" s="23"/>
      <c r="AC391" s="23"/>
      <c r="AD391" s="23"/>
      <c r="AE391" s="23"/>
      <c r="AF391" s="23"/>
    </row>
    <row r="392" ht="15.75" customHeight="1"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AA392" s="23"/>
      <c r="AB392" s="23"/>
      <c r="AC392" s="23"/>
      <c r="AD392" s="23"/>
      <c r="AE392" s="23"/>
      <c r="AF392" s="23"/>
    </row>
    <row r="393" ht="15.75" customHeight="1"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AA393" s="23"/>
      <c r="AB393" s="23"/>
      <c r="AC393" s="23"/>
      <c r="AD393" s="23"/>
      <c r="AE393" s="23"/>
      <c r="AF393" s="23"/>
    </row>
    <row r="394" ht="15.75" customHeight="1"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AA394" s="23"/>
      <c r="AB394" s="23"/>
      <c r="AC394" s="23"/>
      <c r="AD394" s="23"/>
      <c r="AE394" s="23"/>
      <c r="AF394" s="23"/>
    </row>
    <row r="395" ht="15.75" customHeight="1"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AA395" s="23"/>
      <c r="AB395" s="23"/>
      <c r="AC395" s="23"/>
      <c r="AD395" s="23"/>
      <c r="AE395" s="23"/>
      <c r="AF395" s="23"/>
    </row>
    <row r="396" ht="15.75" customHeight="1"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AA396" s="23"/>
      <c r="AB396" s="23"/>
      <c r="AC396" s="23"/>
      <c r="AD396" s="23"/>
      <c r="AE396" s="23"/>
      <c r="AF396" s="23"/>
    </row>
    <row r="397" ht="15.75" customHeight="1"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AA397" s="23"/>
      <c r="AB397" s="23"/>
      <c r="AC397" s="23"/>
      <c r="AD397" s="23"/>
      <c r="AE397" s="23"/>
      <c r="AF397" s="23"/>
    </row>
    <row r="398" ht="15.75" customHeight="1"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AA398" s="23"/>
      <c r="AB398" s="23"/>
      <c r="AC398" s="23"/>
      <c r="AD398" s="23"/>
      <c r="AE398" s="23"/>
      <c r="AF398" s="23"/>
    </row>
    <row r="399" ht="15.75" customHeight="1"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AA399" s="23"/>
      <c r="AB399" s="23"/>
      <c r="AC399" s="23"/>
      <c r="AD399" s="23"/>
      <c r="AE399" s="23"/>
      <c r="AF399" s="23"/>
    </row>
    <row r="400" ht="15.75" customHeight="1"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AA400" s="23"/>
      <c r="AB400" s="23"/>
      <c r="AC400" s="23"/>
      <c r="AD400" s="23"/>
      <c r="AE400" s="23"/>
      <c r="AF400" s="23"/>
    </row>
    <row r="401" ht="15.75" customHeight="1"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AA401" s="23"/>
      <c r="AB401" s="23"/>
      <c r="AC401" s="23"/>
      <c r="AD401" s="23"/>
      <c r="AE401" s="23"/>
      <c r="AF401" s="23"/>
    </row>
    <row r="402" ht="15.75" customHeight="1"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AA402" s="23"/>
      <c r="AB402" s="23"/>
      <c r="AC402" s="23"/>
      <c r="AD402" s="23"/>
      <c r="AE402" s="23"/>
      <c r="AF402" s="23"/>
    </row>
    <row r="403" ht="15.75" customHeight="1"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AA403" s="23"/>
      <c r="AB403" s="23"/>
      <c r="AC403" s="23"/>
      <c r="AD403" s="23"/>
      <c r="AE403" s="23"/>
      <c r="AF403" s="23"/>
    </row>
    <row r="404" ht="15.75" customHeight="1"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AA404" s="23"/>
      <c r="AB404" s="23"/>
      <c r="AC404" s="23"/>
      <c r="AD404" s="23"/>
      <c r="AE404" s="23"/>
      <c r="AF404" s="23"/>
    </row>
    <row r="405" ht="15.75" customHeight="1"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AA405" s="23"/>
      <c r="AB405" s="23"/>
      <c r="AC405" s="23"/>
      <c r="AD405" s="23"/>
      <c r="AE405" s="23"/>
      <c r="AF405" s="23"/>
    </row>
    <row r="406" ht="15.75" customHeight="1"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AA406" s="23"/>
      <c r="AB406" s="23"/>
      <c r="AC406" s="23"/>
      <c r="AD406" s="23"/>
      <c r="AE406" s="23"/>
      <c r="AF406" s="23"/>
    </row>
    <row r="407" ht="15.75" customHeight="1"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AA407" s="23"/>
      <c r="AB407" s="23"/>
      <c r="AC407" s="23"/>
      <c r="AD407" s="23"/>
      <c r="AE407" s="23"/>
      <c r="AF407" s="23"/>
    </row>
    <row r="408" ht="15.75" customHeight="1"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AA408" s="23"/>
      <c r="AB408" s="23"/>
      <c r="AC408" s="23"/>
      <c r="AD408" s="23"/>
      <c r="AE408" s="23"/>
      <c r="AF408" s="23"/>
    </row>
    <row r="409" ht="15.75" customHeight="1"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AA409" s="23"/>
      <c r="AB409" s="23"/>
      <c r="AC409" s="23"/>
      <c r="AD409" s="23"/>
      <c r="AE409" s="23"/>
      <c r="AF409" s="23"/>
    </row>
    <row r="410" ht="15.75" customHeight="1"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AA410" s="23"/>
      <c r="AB410" s="23"/>
      <c r="AC410" s="23"/>
      <c r="AD410" s="23"/>
      <c r="AE410" s="23"/>
      <c r="AF410" s="23"/>
    </row>
    <row r="411" ht="15.75" customHeight="1"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AA411" s="23"/>
      <c r="AB411" s="23"/>
      <c r="AC411" s="23"/>
      <c r="AD411" s="23"/>
      <c r="AE411" s="23"/>
      <c r="AF411" s="23"/>
    </row>
    <row r="412" ht="15.75" customHeight="1"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AA412" s="23"/>
      <c r="AB412" s="23"/>
      <c r="AC412" s="23"/>
      <c r="AD412" s="23"/>
      <c r="AE412" s="23"/>
      <c r="AF412" s="23"/>
    </row>
    <row r="413" ht="15.75" customHeight="1"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AA413" s="23"/>
      <c r="AB413" s="23"/>
      <c r="AC413" s="23"/>
      <c r="AD413" s="23"/>
      <c r="AE413" s="23"/>
      <c r="AF413" s="23"/>
    </row>
    <row r="414" ht="15.75" customHeight="1"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AA414" s="23"/>
      <c r="AB414" s="23"/>
      <c r="AC414" s="23"/>
      <c r="AD414" s="23"/>
      <c r="AE414" s="23"/>
      <c r="AF414" s="23"/>
    </row>
    <row r="415" ht="15.75" customHeight="1"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AA415" s="23"/>
      <c r="AB415" s="23"/>
      <c r="AC415" s="23"/>
      <c r="AD415" s="23"/>
      <c r="AE415" s="23"/>
      <c r="AF415" s="23"/>
    </row>
    <row r="416" ht="15.75" customHeight="1"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AA416" s="23"/>
      <c r="AB416" s="23"/>
      <c r="AC416" s="23"/>
      <c r="AD416" s="23"/>
      <c r="AE416" s="23"/>
      <c r="AF416" s="23"/>
    </row>
    <row r="417" ht="15.75" customHeight="1"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AA417" s="23"/>
      <c r="AB417" s="23"/>
      <c r="AC417" s="23"/>
      <c r="AD417" s="23"/>
      <c r="AE417" s="23"/>
      <c r="AF417" s="23"/>
    </row>
    <row r="418" ht="15.75" customHeight="1"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AA418" s="23"/>
      <c r="AB418" s="23"/>
      <c r="AC418" s="23"/>
      <c r="AD418" s="23"/>
      <c r="AE418" s="23"/>
      <c r="AF418" s="23"/>
    </row>
    <row r="419" ht="15.75" customHeight="1"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AA419" s="23"/>
      <c r="AB419" s="23"/>
      <c r="AC419" s="23"/>
      <c r="AD419" s="23"/>
      <c r="AE419" s="23"/>
      <c r="AF419" s="23"/>
    </row>
    <row r="420" ht="15.75" customHeight="1"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AA420" s="23"/>
      <c r="AB420" s="23"/>
      <c r="AC420" s="23"/>
      <c r="AD420" s="23"/>
      <c r="AE420" s="23"/>
      <c r="AF420" s="23"/>
    </row>
    <row r="421" ht="15.75" customHeight="1"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AA421" s="23"/>
      <c r="AB421" s="23"/>
      <c r="AC421" s="23"/>
      <c r="AD421" s="23"/>
      <c r="AE421" s="23"/>
      <c r="AF421" s="23"/>
    </row>
    <row r="422" ht="15.75" customHeight="1"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AA422" s="23"/>
      <c r="AB422" s="23"/>
      <c r="AC422" s="23"/>
      <c r="AD422" s="23"/>
      <c r="AE422" s="23"/>
      <c r="AF422" s="23"/>
    </row>
    <row r="423" ht="15.75" customHeight="1"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AA423" s="23"/>
      <c r="AB423" s="23"/>
      <c r="AC423" s="23"/>
      <c r="AD423" s="23"/>
      <c r="AE423" s="23"/>
      <c r="AF423" s="23"/>
    </row>
    <row r="424" ht="15.75" customHeight="1"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AA424" s="23"/>
      <c r="AB424" s="23"/>
      <c r="AC424" s="23"/>
      <c r="AD424" s="23"/>
      <c r="AE424" s="23"/>
      <c r="AF424" s="23"/>
    </row>
    <row r="425" ht="15.75" customHeight="1"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AA425" s="23"/>
      <c r="AB425" s="23"/>
      <c r="AC425" s="23"/>
      <c r="AD425" s="23"/>
      <c r="AE425" s="23"/>
      <c r="AF425" s="23"/>
    </row>
    <row r="426" ht="15.75" customHeight="1"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AA426" s="23"/>
      <c r="AB426" s="23"/>
      <c r="AC426" s="23"/>
      <c r="AD426" s="23"/>
      <c r="AE426" s="23"/>
      <c r="AF426" s="23"/>
    </row>
    <row r="427" ht="15.75" customHeight="1"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AA427" s="23"/>
      <c r="AB427" s="23"/>
      <c r="AC427" s="23"/>
      <c r="AD427" s="23"/>
      <c r="AE427" s="23"/>
      <c r="AF427" s="23"/>
    </row>
    <row r="428" ht="15.75" customHeight="1"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AA428" s="23"/>
      <c r="AB428" s="23"/>
      <c r="AC428" s="23"/>
      <c r="AD428" s="23"/>
      <c r="AE428" s="23"/>
      <c r="AF428" s="23"/>
    </row>
    <row r="429" ht="15.75" customHeight="1"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AA429" s="23"/>
      <c r="AB429" s="23"/>
      <c r="AC429" s="23"/>
      <c r="AD429" s="23"/>
      <c r="AE429" s="23"/>
      <c r="AF429" s="23"/>
    </row>
    <row r="430" ht="15.75" customHeight="1"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AA430" s="23"/>
      <c r="AB430" s="23"/>
      <c r="AC430" s="23"/>
      <c r="AD430" s="23"/>
      <c r="AE430" s="23"/>
      <c r="AF430" s="23"/>
    </row>
    <row r="431" ht="15.75" customHeight="1"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AA431" s="23"/>
      <c r="AB431" s="23"/>
      <c r="AC431" s="23"/>
      <c r="AD431" s="23"/>
      <c r="AE431" s="23"/>
      <c r="AF431" s="23"/>
    </row>
    <row r="432" ht="15.75" customHeight="1"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AA432" s="23"/>
      <c r="AB432" s="23"/>
      <c r="AC432" s="23"/>
      <c r="AD432" s="23"/>
      <c r="AE432" s="23"/>
      <c r="AF432" s="23"/>
    </row>
    <row r="433" ht="15.75" customHeight="1"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AA433" s="23"/>
      <c r="AB433" s="23"/>
      <c r="AC433" s="23"/>
      <c r="AD433" s="23"/>
      <c r="AE433" s="23"/>
      <c r="AF433" s="23"/>
    </row>
    <row r="434" ht="15.75" customHeight="1"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AA434" s="23"/>
      <c r="AB434" s="23"/>
      <c r="AC434" s="23"/>
      <c r="AD434" s="23"/>
      <c r="AE434" s="23"/>
      <c r="AF434" s="23"/>
    </row>
    <row r="435" ht="15.75" customHeight="1"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AA435" s="23"/>
      <c r="AB435" s="23"/>
      <c r="AC435" s="23"/>
      <c r="AD435" s="23"/>
      <c r="AE435" s="23"/>
      <c r="AF435" s="23"/>
    </row>
    <row r="436" ht="15.75" customHeight="1"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AA436" s="23"/>
      <c r="AB436" s="23"/>
      <c r="AC436" s="23"/>
      <c r="AD436" s="23"/>
      <c r="AE436" s="23"/>
      <c r="AF436" s="23"/>
    </row>
    <row r="437" ht="15.75" customHeight="1"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AA437" s="23"/>
      <c r="AB437" s="23"/>
      <c r="AC437" s="23"/>
      <c r="AD437" s="23"/>
      <c r="AE437" s="23"/>
      <c r="AF437" s="23"/>
    </row>
    <row r="438" ht="15.75" customHeight="1"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AA438" s="23"/>
      <c r="AB438" s="23"/>
      <c r="AC438" s="23"/>
      <c r="AD438" s="23"/>
      <c r="AE438" s="23"/>
      <c r="AF438" s="23"/>
    </row>
    <row r="439" ht="15.75" customHeight="1"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AA439" s="23"/>
      <c r="AB439" s="23"/>
      <c r="AC439" s="23"/>
      <c r="AD439" s="23"/>
      <c r="AE439" s="23"/>
      <c r="AF439" s="23"/>
    </row>
    <row r="440" ht="15.75" customHeight="1"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AA440" s="23"/>
      <c r="AB440" s="23"/>
      <c r="AC440" s="23"/>
      <c r="AD440" s="23"/>
      <c r="AE440" s="23"/>
      <c r="AF440" s="23"/>
    </row>
    <row r="441" ht="15.75" customHeight="1"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AA441" s="23"/>
      <c r="AB441" s="23"/>
      <c r="AC441" s="23"/>
      <c r="AD441" s="23"/>
      <c r="AE441" s="23"/>
      <c r="AF441" s="23"/>
    </row>
    <row r="442" ht="15.75" customHeight="1"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AA442" s="23"/>
      <c r="AB442" s="23"/>
      <c r="AC442" s="23"/>
      <c r="AD442" s="23"/>
      <c r="AE442" s="23"/>
      <c r="AF442" s="23"/>
    </row>
    <row r="443" ht="15.75" customHeight="1"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AA443" s="23"/>
      <c r="AB443" s="23"/>
      <c r="AC443" s="23"/>
      <c r="AD443" s="23"/>
      <c r="AE443" s="23"/>
      <c r="AF443" s="23"/>
    </row>
    <row r="444" ht="15.75" customHeight="1"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AA444" s="23"/>
      <c r="AB444" s="23"/>
      <c r="AC444" s="23"/>
      <c r="AD444" s="23"/>
      <c r="AE444" s="23"/>
      <c r="AF444" s="23"/>
    </row>
    <row r="445" ht="15.75" customHeight="1"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AA445" s="23"/>
      <c r="AB445" s="23"/>
      <c r="AC445" s="23"/>
      <c r="AD445" s="23"/>
      <c r="AE445" s="23"/>
      <c r="AF445" s="23"/>
    </row>
    <row r="446" ht="15.75" customHeight="1"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AA446" s="23"/>
      <c r="AB446" s="23"/>
      <c r="AC446" s="23"/>
      <c r="AD446" s="23"/>
      <c r="AE446" s="23"/>
      <c r="AF446" s="23"/>
    </row>
    <row r="447" ht="15.75" customHeight="1"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AA447" s="23"/>
      <c r="AB447" s="23"/>
      <c r="AC447" s="23"/>
      <c r="AD447" s="23"/>
      <c r="AE447" s="23"/>
      <c r="AF447" s="23"/>
    </row>
    <row r="448" ht="15.75" customHeight="1"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AA448" s="23"/>
      <c r="AB448" s="23"/>
      <c r="AC448" s="23"/>
      <c r="AD448" s="23"/>
      <c r="AE448" s="23"/>
      <c r="AF448" s="23"/>
    </row>
    <row r="449" ht="15.75" customHeight="1"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AA449" s="23"/>
      <c r="AB449" s="23"/>
      <c r="AC449" s="23"/>
      <c r="AD449" s="23"/>
      <c r="AE449" s="23"/>
      <c r="AF449" s="23"/>
    </row>
    <row r="450" ht="15.75" customHeight="1"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AA450" s="23"/>
      <c r="AB450" s="23"/>
      <c r="AC450" s="23"/>
      <c r="AD450" s="23"/>
      <c r="AE450" s="23"/>
      <c r="AF450" s="23"/>
    </row>
    <row r="451" ht="15.75" customHeight="1"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AA451" s="23"/>
      <c r="AB451" s="23"/>
      <c r="AC451" s="23"/>
      <c r="AD451" s="23"/>
      <c r="AE451" s="23"/>
      <c r="AF451" s="23"/>
    </row>
    <row r="452" ht="15.75" customHeight="1"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AA452" s="23"/>
      <c r="AB452" s="23"/>
      <c r="AC452" s="23"/>
      <c r="AD452" s="23"/>
      <c r="AE452" s="23"/>
      <c r="AF452" s="23"/>
    </row>
    <row r="453" ht="15.75" customHeight="1"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AA453" s="23"/>
      <c r="AB453" s="23"/>
      <c r="AC453" s="23"/>
      <c r="AD453" s="23"/>
      <c r="AE453" s="23"/>
      <c r="AF453" s="23"/>
    </row>
    <row r="454" ht="15.75" customHeight="1"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AA454" s="23"/>
      <c r="AB454" s="23"/>
      <c r="AC454" s="23"/>
      <c r="AD454" s="23"/>
      <c r="AE454" s="23"/>
      <c r="AF454" s="23"/>
    </row>
    <row r="455" ht="15.75" customHeight="1"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AA455" s="23"/>
      <c r="AB455" s="23"/>
      <c r="AC455" s="23"/>
      <c r="AD455" s="23"/>
      <c r="AE455" s="23"/>
      <c r="AF455" s="23"/>
    </row>
    <row r="456" ht="15.75" customHeight="1"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AA456" s="23"/>
      <c r="AB456" s="23"/>
      <c r="AC456" s="23"/>
      <c r="AD456" s="23"/>
      <c r="AE456" s="23"/>
      <c r="AF456" s="23"/>
    </row>
    <row r="457" ht="15.75" customHeight="1"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AA457" s="23"/>
      <c r="AB457" s="23"/>
      <c r="AC457" s="23"/>
      <c r="AD457" s="23"/>
      <c r="AE457" s="23"/>
      <c r="AF457" s="23"/>
    </row>
    <row r="458" ht="15.75" customHeight="1"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AA458" s="23"/>
      <c r="AB458" s="23"/>
      <c r="AC458" s="23"/>
      <c r="AD458" s="23"/>
      <c r="AE458" s="23"/>
      <c r="AF458" s="23"/>
    </row>
    <row r="459" ht="15.75" customHeight="1"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AA459" s="23"/>
      <c r="AB459" s="23"/>
      <c r="AC459" s="23"/>
      <c r="AD459" s="23"/>
      <c r="AE459" s="23"/>
      <c r="AF459" s="23"/>
    </row>
    <row r="460" ht="15.75" customHeight="1"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AA460" s="23"/>
      <c r="AB460" s="23"/>
      <c r="AC460" s="23"/>
      <c r="AD460" s="23"/>
      <c r="AE460" s="23"/>
      <c r="AF460" s="23"/>
    </row>
    <row r="461" ht="15.75" customHeight="1"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AA461" s="23"/>
      <c r="AB461" s="23"/>
      <c r="AC461" s="23"/>
      <c r="AD461" s="23"/>
      <c r="AE461" s="23"/>
      <c r="AF461" s="23"/>
    </row>
    <row r="462" ht="15.75" customHeight="1"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AA462" s="23"/>
      <c r="AB462" s="23"/>
      <c r="AC462" s="23"/>
      <c r="AD462" s="23"/>
      <c r="AE462" s="23"/>
      <c r="AF462" s="23"/>
    </row>
    <row r="463" ht="15.75" customHeight="1"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AA463" s="23"/>
      <c r="AB463" s="23"/>
      <c r="AC463" s="23"/>
      <c r="AD463" s="23"/>
      <c r="AE463" s="23"/>
      <c r="AF463" s="23"/>
    </row>
    <row r="464" ht="15.75" customHeight="1"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AA464" s="23"/>
      <c r="AB464" s="23"/>
      <c r="AC464" s="23"/>
      <c r="AD464" s="23"/>
      <c r="AE464" s="23"/>
      <c r="AF464" s="23"/>
    </row>
    <row r="465" ht="15.75" customHeight="1"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AA465" s="23"/>
      <c r="AB465" s="23"/>
      <c r="AC465" s="23"/>
      <c r="AD465" s="23"/>
      <c r="AE465" s="23"/>
      <c r="AF465" s="23"/>
    </row>
    <row r="466" ht="15.75" customHeight="1"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AA466" s="23"/>
      <c r="AB466" s="23"/>
      <c r="AC466" s="23"/>
      <c r="AD466" s="23"/>
      <c r="AE466" s="23"/>
      <c r="AF466" s="23"/>
    </row>
    <row r="467" ht="15.75" customHeight="1"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AA467" s="23"/>
      <c r="AB467" s="23"/>
      <c r="AC467" s="23"/>
      <c r="AD467" s="23"/>
      <c r="AE467" s="23"/>
      <c r="AF467" s="23"/>
    </row>
    <row r="468" ht="15.75" customHeight="1"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AA468" s="23"/>
      <c r="AB468" s="23"/>
      <c r="AC468" s="23"/>
      <c r="AD468" s="23"/>
      <c r="AE468" s="23"/>
      <c r="AF468" s="23"/>
    </row>
    <row r="469" ht="15.75" customHeight="1"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AA469" s="23"/>
      <c r="AB469" s="23"/>
      <c r="AC469" s="23"/>
      <c r="AD469" s="23"/>
      <c r="AE469" s="23"/>
      <c r="AF469" s="23"/>
    </row>
    <row r="470" ht="15.75" customHeight="1"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AA470" s="23"/>
      <c r="AB470" s="23"/>
      <c r="AC470" s="23"/>
      <c r="AD470" s="23"/>
      <c r="AE470" s="23"/>
      <c r="AF470" s="23"/>
    </row>
    <row r="471" ht="15.75" customHeight="1"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AA471" s="23"/>
      <c r="AB471" s="23"/>
      <c r="AC471" s="23"/>
      <c r="AD471" s="23"/>
      <c r="AE471" s="23"/>
      <c r="AF471" s="23"/>
    </row>
    <row r="472" ht="15.75" customHeight="1"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AA472" s="23"/>
      <c r="AB472" s="23"/>
      <c r="AC472" s="23"/>
      <c r="AD472" s="23"/>
      <c r="AE472" s="23"/>
      <c r="AF472" s="23"/>
    </row>
    <row r="473" ht="15.75" customHeight="1"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AA473" s="23"/>
      <c r="AB473" s="23"/>
      <c r="AC473" s="23"/>
      <c r="AD473" s="23"/>
      <c r="AE473" s="23"/>
      <c r="AF473" s="23"/>
    </row>
    <row r="474" ht="15.75" customHeight="1"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AA474" s="23"/>
      <c r="AB474" s="23"/>
      <c r="AC474" s="23"/>
      <c r="AD474" s="23"/>
      <c r="AE474" s="23"/>
      <c r="AF474" s="23"/>
    </row>
    <row r="475" ht="15.75" customHeight="1"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AA475" s="23"/>
      <c r="AB475" s="23"/>
      <c r="AC475" s="23"/>
      <c r="AD475" s="23"/>
      <c r="AE475" s="23"/>
      <c r="AF475" s="23"/>
    </row>
    <row r="476" ht="15.75" customHeight="1"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AA476" s="23"/>
      <c r="AB476" s="23"/>
      <c r="AC476" s="23"/>
      <c r="AD476" s="23"/>
      <c r="AE476" s="23"/>
      <c r="AF476" s="23"/>
    </row>
    <row r="477" ht="15.75" customHeight="1"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AA477" s="23"/>
      <c r="AB477" s="23"/>
      <c r="AC477" s="23"/>
      <c r="AD477" s="23"/>
      <c r="AE477" s="23"/>
      <c r="AF477" s="23"/>
    </row>
    <row r="478" ht="15.75" customHeight="1"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AA478" s="23"/>
      <c r="AB478" s="23"/>
      <c r="AC478" s="23"/>
      <c r="AD478" s="23"/>
      <c r="AE478" s="23"/>
      <c r="AF478" s="23"/>
    </row>
    <row r="479" ht="15.75" customHeight="1"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AA479" s="23"/>
      <c r="AB479" s="23"/>
      <c r="AC479" s="23"/>
      <c r="AD479" s="23"/>
      <c r="AE479" s="23"/>
      <c r="AF479" s="23"/>
    </row>
    <row r="480" ht="15.75" customHeight="1"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AA480" s="23"/>
      <c r="AB480" s="23"/>
      <c r="AC480" s="23"/>
      <c r="AD480" s="23"/>
      <c r="AE480" s="23"/>
      <c r="AF480" s="23"/>
    </row>
    <row r="481" ht="15.75" customHeight="1"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AA481" s="23"/>
      <c r="AB481" s="23"/>
      <c r="AC481" s="23"/>
      <c r="AD481" s="23"/>
      <c r="AE481" s="23"/>
      <c r="AF481" s="23"/>
    </row>
    <row r="482" ht="15.75" customHeight="1"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AA482" s="23"/>
      <c r="AB482" s="23"/>
      <c r="AC482" s="23"/>
      <c r="AD482" s="23"/>
      <c r="AE482" s="23"/>
      <c r="AF482" s="23"/>
    </row>
    <row r="483" ht="15.75" customHeight="1"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AA483" s="23"/>
      <c r="AB483" s="23"/>
      <c r="AC483" s="23"/>
      <c r="AD483" s="23"/>
      <c r="AE483" s="23"/>
      <c r="AF483" s="23"/>
    </row>
    <row r="484" ht="15.75" customHeight="1"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AA484" s="23"/>
      <c r="AB484" s="23"/>
      <c r="AC484" s="23"/>
      <c r="AD484" s="23"/>
      <c r="AE484" s="23"/>
      <c r="AF484" s="23"/>
    </row>
    <row r="485" ht="15.75" customHeight="1"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AA485" s="23"/>
      <c r="AB485" s="23"/>
      <c r="AC485" s="23"/>
      <c r="AD485" s="23"/>
      <c r="AE485" s="23"/>
      <c r="AF485" s="23"/>
    </row>
    <row r="486" ht="15.75" customHeight="1"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AA486" s="23"/>
      <c r="AB486" s="23"/>
      <c r="AC486" s="23"/>
      <c r="AD486" s="23"/>
      <c r="AE486" s="23"/>
      <c r="AF486" s="23"/>
    </row>
    <row r="487" ht="15.75" customHeight="1"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AA487" s="23"/>
      <c r="AB487" s="23"/>
      <c r="AC487" s="23"/>
      <c r="AD487" s="23"/>
      <c r="AE487" s="23"/>
      <c r="AF487" s="23"/>
    </row>
    <row r="488" ht="15.75" customHeight="1"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AA488" s="23"/>
      <c r="AB488" s="23"/>
      <c r="AC488" s="23"/>
      <c r="AD488" s="23"/>
      <c r="AE488" s="23"/>
      <c r="AF488" s="23"/>
    </row>
    <row r="489" ht="15.75" customHeight="1"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AA489" s="23"/>
      <c r="AB489" s="23"/>
      <c r="AC489" s="23"/>
      <c r="AD489" s="23"/>
      <c r="AE489" s="23"/>
      <c r="AF489" s="23"/>
    </row>
    <row r="490" ht="15.75" customHeight="1"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AA490" s="23"/>
      <c r="AB490" s="23"/>
      <c r="AC490" s="23"/>
      <c r="AD490" s="23"/>
      <c r="AE490" s="23"/>
      <c r="AF490" s="23"/>
    </row>
    <row r="491" ht="15.75" customHeight="1"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AA491" s="23"/>
      <c r="AB491" s="23"/>
      <c r="AC491" s="23"/>
      <c r="AD491" s="23"/>
      <c r="AE491" s="23"/>
      <c r="AF491" s="23"/>
    </row>
    <row r="492" ht="15.75" customHeight="1"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AA492" s="23"/>
      <c r="AB492" s="23"/>
      <c r="AC492" s="23"/>
      <c r="AD492" s="23"/>
      <c r="AE492" s="23"/>
      <c r="AF492" s="23"/>
    </row>
    <row r="493" ht="15.75" customHeight="1"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AA493" s="23"/>
      <c r="AB493" s="23"/>
      <c r="AC493" s="23"/>
      <c r="AD493" s="23"/>
      <c r="AE493" s="23"/>
      <c r="AF493" s="23"/>
    </row>
    <row r="494" ht="15.75" customHeight="1"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AA494" s="23"/>
      <c r="AB494" s="23"/>
      <c r="AC494" s="23"/>
      <c r="AD494" s="23"/>
      <c r="AE494" s="23"/>
      <c r="AF494" s="23"/>
    </row>
    <row r="495" ht="15.75" customHeight="1"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AA495" s="23"/>
      <c r="AB495" s="23"/>
      <c r="AC495" s="23"/>
      <c r="AD495" s="23"/>
      <c r="AE495" s="23"/>
      <c r="AF495" s="23"/>
    </row>
    <row r="496" ht="15.75" customHeight="1"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AA496" s="23"/>
      <c r="AB496" s="23"/>
      <c r="AC496" s="23"/>
      <c r="AD496" s="23"/>
      <c r="AE496" s="23"/>
      <c r="AF496" s="23"/>
    </row>
    <row r="497" ht="15.75" customHeight="1"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AA497" s="23"/>
      <c r="AB497" s="23"/>
      <c r="AC497" s="23"/>
      <c r="AD497" s="23"/>
      <c r="AE497" s="23"/>
      <c r="AF497" s="23"/>
    </row>
    <row r="498" ht="15.75" customHeight="1"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AA498" s="23"/>
      <c r="AB498" s="23"/>
      <c r="AC498" s="23"/>
      <c r="AD498" s="23"/>
      <c r="AE498" s="23"/>
      <c r="AF498" s="23"/>
    </row>
    <row r="499" ht="15.75" customHeight="1"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AA499" s="23"/>
      <c r="AB499" s="23"/>
      <c r="AC499" s="23"/>
      <c r="AD499" s="23"/>
      <c r="AE499" s="23"/>
      <c r="AF499" s="23"/>
    </row>
    <row r="500" ht="15.75" customHeight="1"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AA500" s="23"/>
      <c r="AB500" s="23"/>
      <c r="AC500" s="23"/>
      <c r="AD500" s="23"/>
      <c r="AE500" s="23"/>
      <c r="AF500" s="23"/>
    </row>
    <row r="501" ht="15.75" customHeight="1"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AA501" s="23"/>
      <c r="AB501" s="23"/>
      <c r="AC501" s="23"/>
      <c r="AD501" s="23"/>
      <c r="AE501" s="23"/>
      <c r="AF501" s="23"/>
    </row>
    <row r="502" ht="15.75" customHeight="1"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AA502" s="23"/>
      <c r="AB502" s="23"/>
      <c r="AC502" s="23"/>
      <c r="AD502" s="23"/>
      <c r="AE502" s="23"/>
      <c r="AF502" s="23"/>
    </row>
    <row r="503" ht="15.75" customHeight="1"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AA503" s="23"/>
      <c r="AB503" s="23"/>
      <c r="AC503" s="23"/>
      <c r="AD503" s="23"/>
      <c r="AE503" s="23"/>
      <c r="AF503" s="23"/>
    </row>
    <row r="504" ht="15.75" customHeight="1"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AA504" s="23"/>
      <c r="AB504" s="23"/>
      <c r="AC504" s="23"/>
      <c r="AD504" s="23"/>
      <c r="AE504" s="23"/>
      <c r="AF504" s="23"/>
    </row>
    <row r="505" ht="15.75" customHeight="1"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AA505" s="23"/>
      <c r="AB505" s="23"/>
      <c r="AC505" s="23"/>
      <c r="AD505" s="23"/>
      <c r="AE505" s="23"/>
      <c r="AF505" s="23"/>
    </row>
    <row r="506" ht="15.75" customHeight="1"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AA506" s="23"/>
      <c r="AB506" s="23"/>
      <c r="AC506" s="23"/>
      <c r="AD506" s="23"/>
      <c r="AE506" s="23"/>
      <c r="AF506" s="23"/>
    </row>
    <row r="507" ht="15.75" customHeight="1"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AA507" s="23"/>
      <c r="AB507" s="23"/>
      <c r="AC507" s="23"/>
      <c r="AD507" s="23"/>
      <c r="AE507" s="23"/>
      <c r="AF507" s="23"/>
    </row>
    <row r="508" ht="15.75" customHeight="1"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AA508" s="23"/>
      <c r="AB508" s="23"/>
      <c r="AC508" s="23"/>
      <c r="AD508" s="23"/>
      <c r="AE508" s="23"/>
      <c r="AF508" s="23"/>
    </row>
    <row r="509" ht="15.75" customHeight="1"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AA509" s="23"/>
      <c r="AB509" s="23"/>
      <c r="AC509" s="23"/>
      <c r="AD509" s="23"/>
      <c r="AE509" s="23"/>
      <c r="AF509" s="23"/>
    </row>
    <row r="510" ht="15.75" customHeight="1"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AA510" s="23"/>
      <c r="AB510" s="23"/>
      <c r="AC510" s="23"/>
      <c r="AD510" s="23"/>
      <c r="AE510" s="23"/>
      <c r="AF510" s="23"/>
    </row>
    <row r="511" ht="15.75" customHeight="1"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AA511" s="23"/>
      <c r="AB511" s="23"/>
      <c r="AC511" s="23"/>
      <c r="AD511" s="23"/>
      <c r="AE511" s="23"/>
      <c r="AF511" s="23"/>
    </row>
    <row r="512" ht="15.75" customHeight="1"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AA512" s="23"/>
      <c r="AB512" s="23"/>
      <c r="AC512" s="23"/>
      <c r="AD512" s="23"/>
      <c r="AE512" s="23"/>
      <c r="AF512" s="23"/>
    </row>
    <row r="513" ht="15.75" customHeight="1"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AA513" s="23"/>
      <c r="AB513" s="23"/>
      <c r="AC513" s="23"/>
      <c r="AD513" s="23"/>
      <c r="AE513" s="23"/>
      <c r="AF513" s="23"/>
    </row>
    <row r="514" ht="15.75" customHeight="1"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AA514" s="23"/>
      <c r="AB514" s="23"/>
      <c r="AC514" s="23"/>
      <c r="AD514" s="23"/>
      <c r="AE514" s="23"/>
      <c r="AF514" s="23"/>
    </row>
    <row r="515" ht="15.75" customHeight="1"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AA515" s="23"/>
      <c r="AB515" s="23"/>
      <c r="AC515" s="23"/>
      <c r="AD515" s="23"/>
      <c r="AE515" s="23"/>
      <c r="AF515" s="23"/>
    </row>
    <row r="516" ht="15.75" customHeight="1"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AA516" s="23"/>
      <c r="AB516" s="23"/>
      <c r="AC516" s="23"/>
      <c r="AD516" s="23"/>
      <c r="AE516" s="23"/>
      <c r="AF516" s="23"/>
    </row>
    <row r="517" ht="15.75" customHeight="1"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AA517" s="23"/>
      <c r="AB517" s="23"/>
      <c r="AC517" s="23"/>
      <c r="AD517" s="23"/>
      <c r="AE517" s="23"/>
      <c r="AF517" s="23"/>
    </row>
    <row r="518" ht="15.75" customHeight="1"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AA518" s="23"/>
      <c r="AB518" s="23"/>
      <c r="AC518" s="23"/>
      <c r="AD518" s="23"/>
      <c r="AE518" s="23"/>
      <c r="AF518" s="23"/>
    </row>
    <row r="519" ht="15.75" customHeight="1"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AA519" s="23"/>
      <c r="AB519" s="23"/>
      <c r="AC519" s="23"/>
      <c r="AD519" s="23"/>
      <c r="AE519" s="23"/>
      <c r="AF519" s="23"/>
    </row>
    <row r="520" ht="15.75" customHeight="1"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AA520" s="23"/>
      <c r="AB520" s="23"/>
      <c r="AC520" s="23"/>
      <c r="AD520" s="23"/>
      <c r="AE520" s="23"/>
      <c r="AF520" s="23"/>
    </row>
    <row r="521" ht="15.75" customHeight="1"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AA521" s="23"/>
      <c r="AB521" s="23"/>
      <c r="AC521" s="23"/>
      <c r="AD521" s="23"/>
      <c r="AE521" s="23"/>
      <c r="AF521" s="23"/>
    </row>
    <row r="522" ht="15.75" customHeight="1"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AA522" s="23"/>
      <c r="AB522" s="23"/>
      <c r="AC522" s="23"/>
      <c r="AD522" s="23"/>
      <c r="AE522" s="23"/>
      <c r="AF522" s="23"/>
    </row>
    <row r="523" ht="15.75" customHeight="1"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AA523" s="23"/>
      <c r="AB523" s="23"/>
      <c r="AC523" s="23"/>
      <c r="AD523" s="23"/>
      <c r="AE523" s="23"/>
      <c r="AF523" s="23"/>
    </row>
    <row r="524" ht="15.75" customHeight="1"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AA524" s="23"/>
      <c r="AB524" s="23"/>
      <c r="AC524" s="23"/>
      <c r="AD524" s="23"/>
      <c r="AE524" s="23"/>
      <c r="AF524" s="23"/>
    </row>
    <row r="525" ht="15.75" customHeight="1"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AA525" s="23"/>
      <c r="AB525" s="23"/>
      <c r="AC525" s="23"/>
      <c r="AD525" s="23"/>
      <c r="AE525" s="23"/>
      <c r="AF525" s="23"/>
    </row>
    <row r="526" ht="15.75" customHeight="1"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AA526" s="23"/>
      <c r="AB526" s="23"/>
      <c r="AC526" s="23"/>
      <c r="AD526" s="23"/>
      <c r="AE526" s="23"/>
      <c r="AF526" s="23"/>
    </row>
    <row r="527" ht="15.75" customHeight="1"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AA527" s="23"/>
      <c r="AB527" s="23"/>
      <c r="AC527" s="23"/>
      <c r="AD527" s="23"/>
      <c r="AE527" s="23"/>
      <c r="AF527" s="23"/>
    </row>
    <row r="528" ht="15.75" customHeight="1"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AA528" s="23"/>
      <c r="AB528" s="23"/>
      <c r="AC528" s="23"/>
      <c r="AD528" s="23"/>
      <c r="AE528" s="23"/>
      <c r="AF528" s="23"/>
    </row>
    <row r="529" ht="15.75" customHeight="1"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AA529" s="23"/>
      <c r="AB529" s="23"/>
      <c r="AC529" s="23"/>
      <c r="AD529" s="23"/>
      <c r="AE529" s="23"/>
      <c r="AF529" s="23"/>
    </row>
    <row r="530" ht="15.75" customHeight="1"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AA530" s="23"/>
      <c r="AB530" s="23"/>
      <c r="AC530" s="23"/>
      <c r="AD530" s="23"/>
      <c r="AE530" s="23"/>
      <c r="AF530" s="23"/>
    </row>
    <row r="531" ht="15.75" customHeight="1"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AA531" s="23"/>
      <c r="AB531" s="23"/>
      <c r="AC531" s="23"/>
      <c r="AD531" s="23"/>
      <c r="AE531" s="23"/>
      <c r="AF531" s="23"/>
    </row>
    <row r="532" ht="15.75" customHeight="1"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AA532" s="23"/>
      <c r="AB532" s="23"/>
      <c r="AC532" s="23"/>
      <c r="AD532" s="23"/>
      <c r="AE532" s="23"/>
      <c r="AF532" s="23"/>
    </row>
    <row r="533" ht="15.75" customHeight="1"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AA533" s="23"/>
      <c r="AB533" s="23"/>
      <c r="AC533" s="23"/>
      <c r="AD533" s="23"/>
      <c r="AE533" s="23"/>
      <c r="AF533" s="23"/>
    </row>
    <row r="534" ht="15.75" customHeight="1"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AA534" s="23"/>
      <c r="AB534" s="23"/>
      <c r="AC534" s="23"/>
      <c r="AD534" s="23"/>
      <c r="AE534" s="23"/>
      <c r="AF534" s="23"/>
    </row>
    <row r="535" ht="15.75" customHeight="1"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AA535" s="23"/>
      <c r="AB535" s="23"/>
      <c r="AC535" s="23"/>
      <c r="AD535" s="23"/>
      <c r="AE535" s="23"/>
      <c r="AF535" s="23"/>
    </row>
    <row r="536" ht="15.75" customHeight="1"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AA536" s="23"/>
      <c r="AB536" s="23"/>
      <c r="AC536" s="23"/>
      <c r="AD536" s="23"/>
      <c r="AE536" s="23"/>
      <c r="AF536" s="23"/>
    </row>
    <row r="537" ht="15.75" customHeight="1"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AA537" s="23"/>
      <c r="AB537" s="23"/>
      <c r="AC537" s="23"/>
      <c r="AD537" s="23"/>
      <c r="AE537" s="23"/>
      <c r="AF537" s="23"/>
    </row>
    <row r="538" ht="15.75" customHeight="1"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AA538" s="23"/>
      <c r="AB538" s="23"/>
      <c r="AC538" s="23"/>
      <c r="AD538" s="23"/>
      <c r="AE538" s="23"/>
      <c r="AF538" s="23"/>
    </row>
    <row r="539" ht="15.75" customHeight="1"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AA539" s="23"/>
      <c r="AB539" s="23"/>
      <c r="AC539" s="23"/>
      <c r="AD539" s="23"/>
      <c r="AE539" s="23"/>
      <c r="AF539" s="23"/>
    </row>
    <row r="540" ht="15.75" customHeight="1"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AA540" s="23"/>
      <c r="AB540" s="23"/>
      <c r="AC540" s="23"/>
      <c r="AD540" s="23"/>
      <c r="AE540" s="23"/>
      <c r="AF540" s="23"/>
    </row>
    <row r="541" ht="15.75" customHeight="1"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AA541" s="23"/>
      <c r="AB541" s="23"/>
      <c r="AC541" s="23"/>
      <c r="AD541" s="23"/>
      <c r="AE541" s="23"/>
      <c r="AF541" s="23"/>
    </row>
    <row r="542" ht="15.75" customHeight="1"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AA542" s="23"/>
      <c r="AB542" s="23"/>
      <c r="AC542" s="23"/>
      <c r="AD542" s="23"/>
      <c r="AE542" s="23"/>
      <c r="AF542" s="23"/>
    </row>
    <row r="543" ht="15.75" customHeight="1"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AA543" s="23"/>
      <c r="AB543" s="23"/>
      <c r="AC543" s="23"/>
      <c r="AD543" s="23"/>
      <c r="AE543" s="23"/>
      <c r="AF543" s="23"/>
    </row>
    <row r="544" ht="15.75" customHeight="1"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AA544" s="23"/>
      <c r="AB544" s="23"/>
      <c r="AC544" s="23"/>
      <c r="AD544" s="23"/>
      <c r="AE544" s="23"/>
      <c r="AF544" s="23"/>
    </row>
    <row r="545" ht="15.75" customHeight="1"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AA545" s="23"/>
      <c r="AB545" s="23"/>
      <c r="AC545" s="23"/>
      <c r="AD545" s="23"/>
      <c r="AE545" s="23"/>
      <c r="AF545" s="23"/>
    </row>
    <row r="546" ht="15.75" customHeight="1"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AA546" s="23"/>
      <c r="AB546" s="23"/>
      <c r="AC546" s="23"/>
      <c r="AD546" s="23"/>
      <c r="AE546" s="23"/>
      <c r="AF546" s="23"/>
    </row>
    <row r="547" ht="15.75" customHeight="1"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AA547" s="23"/>
      <c r="AB547" s="23"/>
      <c r="AC547" s="23"/>
      <c r="AD547" s="23"/>
      <c r="AE547" s="23"/>
      <c r="AF547" s="23"/>
    </row>
    <row r="548" ht="15.75" customHeight="1"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AA548" s="23"/>
      <c r="AB548" s="23"/>
      <c r="AC548" s="23"/>
      <c r="AD548" s="23"/>
      <c r="AE548" s="23"/>
      <c r="AF548" s="23"/>
    </row>
    <row r="549" ht="15.75" customHeight="1"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AA549" s="23"/>
      <c r="AB549" s="23"/>
      <c r="AC549" s="23"/>
      <c r="AD549" s="23"/>
      <c r="AE549" s="23"/>
      <c r="AF549" s="23"/>
    </row>
    <row r="550" ht="15.75" customHeight="1"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AA550" s="23"/>
      <c r="AB550" s="23"/>
      <c r="AC550" s="23"/>
      <c r="AD550" s="23"/>
      <c r="AE550" s="23"/>
      <c r="AF550" s="23"/>
    </row>
    <row r="551" ht="15.75" customHeight="1"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AA551" s="23"/>
      <c r="AB551" s="23"/>
      <c r="AC551" s="23"/>
      <c r="AD551" s="23"/>
      <c r="AE551" s="23"/>
      <c r="AF551" s="23"/>
    </row>
    <row r="552" ht="15.75" customHeight="1"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AA552" s="23"/>
      <c r="AB552" s="23"/>
      <c r="AC552" s="23"/>
      <c r="AD552" s="23"/>
      <c r="AE552" s="23"/>
      <c r="AF552" s="23"/>
    </row>
    <row r="553" ht="15.75" customHeight="1"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AA553" s="23"/>
      <c r="AB553" s="23"/>
      <c r="AC553" s="23"/>
      <c r="AD553" s="23"/>
      <c r="AE553" s="23"/>
      <c r="AF553" s="23"/>
    </row>
    <row r="554" ht="15.75" customHeight="1"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AA554" s="23"/>
      <c r="AB554" s="23"/>
      <c r="AC554" s="23"/>
      <c r="AD554" s="23"/>
      <c r="AE554" s="23"/>
      <c r="AF554" s="23"/>
    </row>
    <row r="555" ht="15.75" customHeight="1"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AA555" s="23"/>
      <c r="AB555" s="23"/>
      <c r="AC555" s="23"/>
      <c r="AD555" s="23"/>
      <c r="AE555" s="23"/>
      <c r="AF555" s="23"/>
    </row>
    <row r="556" ht="15.75" customHeight="1"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AA556" s="23"/>
      <c r="AB556" s="23"/>
      <c r="AC556" s="23"/>
      <c r="AD556" s="23"/>
      <c r="AE556" s="23"/>
      <c r="AF556" s="23"/>
    </row>
    <row r="557" ht="15.75" customHeight="1"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AA557" s="23"/>
      <c r="AB557" s="23"/>
      <c r="AC557" s="23"/>
      <c r="AD557" s="23"/>
      <c r="AE557" s="23"/>
      <c r="AF557" s="23"/>
    </row>
    <row r="558" ht="15.75" customHeight="1"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AA558" s="23"/>
      <c r="AB558" s="23"/>
      <c r="AC558" s="23"/>
      <c r="AD558" s="23"/>
      <c r="AE558" s="23"/>
      <c r="AF558" s="23"/>
    </row>
    <row r="559" ht="15.75" customHeight="1"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AA559" s="23"/>
      <c r="AB559" s="23"/>
      <c r="AC559" s="23"/>
      <c r="AD559" s="23"/>
      <c r="AE559" s="23"/>
      <c r="AF559" s="23"/>
    </row>
    <row r="560" ht="15.75" customHeight="1"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AA560" s="23"/>
      <c r="AB560" s="23"/>
      <c r="AC560" s="23"/>
      <c r="AD560" s="23"/>
      <c r="AE560" s="23"/>
      <c r="AF560" s="23"/>
    </row>
    <row r="561" ht="15.75" customHeight="1"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AA561" s="23"/>
      <c r="AB561" s="23"/>
      <c r="AC561" s="23"/>
      <c r="AD561" s="23"/>
      <c r="AE561" s="23"/>
      <c r="AF561" s="23"/>
    </row>
    <row r="562" ht="15.75" customHeight="1"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AA562" s="23"/>
      <c r="AB562" s="23"/>
      <c r="AC562" s="23"/>
      <c r="AD562" s="23"/>
      <c r="AE562" s="23"/>
      <c r="AF562" s="23"/>
    </row>
    <row r="563" ht="15.75" customHeight="1"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AA563" s="23"/>
      <c r="AB563" s="23"/>
      <c r="AC563" s="23"/>
      <c r="AD563" s="23"/>
      <c r="AE563" s="23"/>
      <c r="AF563" s="23"/>
    </row>
    <row r="564" ht="15.75" customHeight="1"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AA564" s="23"/>
      <c r="AB564" s="23"/>
      <c r="AC564" s="23"/>
      <c r="AD564" s="23"/>
      <c r="AE564" s="23"/>
      <c r="AF564" s="23"/>
    </row>
    <row r="565" ht="15.75" customHeight="1"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AA565" s="23"/>
      <c r="AB565" s="23"/>
      <c r="AC565" s="23"/>
      <c r="AD565" s="23"/>
      <c r="AE565" s="23"/>
      <c r="AF565" s="23"/>
    </row>
    <row r="566" ht="15.75" customHeight="1"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AA566" s="23"/>
      <c r="AB566" s="23"/>
      <c r="AC566" s="23"/>
      <c r="AD566" s="23"/>
      <c r="AE566" s="23"/>
      <c r="AF566" s="23"/>
    </row>
    <row r="567" ht="15.75" customHeight="1"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AA567" s="23"/>
      <c r="AB567" s="23"/>
      <c r="AC567" s="23"/>
      <c r="AD567" s="23"/>
      <c r="AE567" s="23"/>
      <c r="AF567" s="23"/>
    </row>
    <row r="568" ht="15.75" customHeight="1"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AA568" s="23"/>
      <c r="AB568" s="23"/>
      <c r="AC568" s="23"/>
      <c r="AD568" s="23"/>
      <c r="AE568" s="23"/>
      <c r="AF568" s="23"/>
    </row>
    <row r="569" ht="15.75" customHeight="1"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AA569" s="23"/>
      <c r="AB569" s="23"/>
      <c r="AC569" s="23"/>
      <c r="AD569" s="23"/>
      <c r="AE569" s="23"/>
      <c r="AF569" s="23"/>
    </row>
    <row r="570" ht="15.75" customHeight="1"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AA570" s="23"/>
      <c r="AB570" s="23"/>
      <c r="AC570" s="23"/>
      <c r="AD570" s="23"/>
      <c r="AE570" s="23"/>
      <c r="AF570" s="23"/>
    </row>
    <row r="571" ht="15.75" customHeight="1"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AA571" s="23"/>
      <c r="AB571" s="23"/>
      <c r="AC571" s="23"/>
      <c r="AD571" s="23"/>
      <c r="AE571" s="23"/>
      <c r="AF571" s="23"/>
    </row>
    <row r="572" ht="15.75" customHeight="1"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AA572" s="23"/>
      <c r="AB572" s="23"/>
      <c r="AC572" s="23"/>
      <c r="AD572" s="23"/>
      <c r="AE572" s="23"/>
      <c r="AF572" s="23"/>
    </row>
    <row r="573" ht="15.75" customHeight="1"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AA573" s="23"/>
      <c r="AB573" s="23"/>
      <c r="AC573" s="23"/>
      <c r="AD573" s="23"/>
      <c r="AE573" s="23"/>
      <c r="AF573" s="23"/>
    </row>
    <row r="574" ht="15.75" customHeight="1"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AA574" s="23"/>
      <c r="AB574" s="23"/>
      <c r="AC574" s="23"/>
      <c r="AD574" s="23"/>
      <c r="AE574" s="23"/>
      <c r="AF574" s="23"/>
    </row>
    <row r="575" ht="15.75" customHeight="1"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AA575" s="23"/>
      <c r="AB575" s="23"/>
      <c r="AC575" s="23"/>
      <c r="AD575" s="23"/>
      <c r="AE575" s="23"/>
      <c r="AF575" s="23"/>
    </row>
    <row r="576" ht="15.75" customHeight="1"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AA576" s="23"/>
      <c r="AB576" s="23"/>
      <c r="AC576" s="23"/>
      <c r="AD576" s="23"/>
      <c r="AE576" s="23"/>
      <c r="AF576" s="23"/>
    </row>
    <row r="577" ht="15.75" customHeight="1"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AA577" s="23"/>
      <c r="AB577" s="23"/>
      <c r="AC577" s="23"/>
      <c r="AD577" s="23"/>
      <c r="AE577" s="23"/>
      <c r="AF577" s="23"/>
    </row>
    <row r="578" ht="15.75" customHeight="1"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AA578" s="23"/>
      <c r="AB578" s="23"/>
      <c r="AC578" s="23"/>
      <c r="AD578" s="23"/>
      <c r="AE578" s="23"/>
      <c r="AF578" s="23"/>
    </row>
    <row r="579" ht="15.75" customHeight="1"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AA579" s="23"/>
      <c r="AB579" s="23"/>
      <c r="AC579" s="23"/>
      <c r="AD579" s="23"/>
      <c r="AE579" s="23"/>
      <c r="AF579" s="23"/>
    </row>
    <row r="580" ht="15.75" customHeight="1"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AA580" s="23"/>
      <c r="AB580" s="23"/>
      <c r="AC580" s="23"/>
      <c r="AD580" s="23"/>
      <c r="AE580" s="23"/>
      <c r="AF580" s="23"/>
    </row>
    <row r="581" ht="15.75" customHeight="1"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AA581" s="23"/>
      <c r="AB581" s="23"/>
      <c r="AC581" s="23"/>
      <c r="AD581" s="23"/>
      <c r="AE581" s="23"/>
      <c r="AF581" s="23"/>
    </row>
    <row r="582" ht="15.75" customHeight="1"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AA582" s="23"/>
      <c r="AB582" s="23"/>
      <c r="AC582" s="23"/>
      <c r="AD582" s="23"/>
      <c r="AE582" s="23"/>
      <c r="AF582" s="23"/>
    </row>
    <row r="583" ht="15.75" customHeight="1"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AA583" s="23"/>
      <c r="AB583" s="23"/>
      <c r="AC583" s="23"/>
      <c r="AD583" s="23"/>
      <c r="AE583" s="23"/>
      <c r="AF583" s="23"/>
    </row>
    <row r="584" ht="15.75" customHeight="1"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AA584" s="23"/>
      <c r="AB584" s="23"/>
      <c r="AC584" s="23"/>
      <c r="AD584" s="23"/>
      <c r="AE584" s="23"/>
      <c r="AF584" s="23"/>
    </row>
    <row r="585" ht="15.75" customHeight="1"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AA585" s="23"/>
      <c r="AB585" s="23"/>
      <c r="AC585" s="23"/>
      <c r="AD585" s="23"/>
      <c r="AE585" s="23"/>
      <c r="AF585" s="23"/>
    </row>
    <row r="586" ht="15.75" customHeight="1"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AA586" s="23"/>
      <c r="AB586" s="23"/>
      <c r="AC586" s="23"/>
      <c r="AD586" s="23"/>
      <c r="AE586" s="23"/>
      <c r="AF586" s="23"/>
    </row>
    <row r="587" ht="15.75" customHeight="1"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AA587" s="23"/>
      <c r="AB587" s="23"/>
      <c r="AC587" s="23"/>
      <c r="AD587" s="23"/>
      <c r="AE587" s="23"/>
      <c r="AF587" s="23"/>
    </row>
    <row r="588" ht="15.75" customHeight="1"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AA588" s="23"/>
      <c r="AB588" s="23"/>
      <c r="AC588" s="23"/>
      <c r="AD588" s="23"/>
      <c r="AE588" s="23"/>
      <c r="AF588" s="23"/>
    </row>
    <row r="589" ht="15.75" customHeight="1"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AA589" s="23"/>
      <c r="AB589" s="23"/>
      <c r="AC589" s="23"/>
      <c r="AD589" s="23"/>
      <c r="AE589" s="23"/>
      <c r="AF589" s="23"/>
    </row>
    <row r="590" ht="15.75" customHeight="1"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AA590" s="23"/>
      <c r="AB590" s="23"/>
      <c r="AC590" s="23"/>
      <c r="AD590" s="23"/>
      <c r="AE590" s="23"/>
      <c r="AF590" s="23"/>
    </row>
    <row r="591" ht="15.75" customHeight="1"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AA591" s="23"/>
      <c r="AB591" s="23"/>
      <c r="AC591" s="23"/>
      <c r="AD591" s="23"/>
      <c r="AE591" s="23"/>
      <c r="AF591" s="23"/>
    </row>
    <row r="592" ht="15.75" customHeight="1"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AA592" s="23"/>
      <c r="AB592" s="23"/>
      <c r="AC592" s="23"/>
      <c r="AD592" s="23"/>
      <c r="AE592" s="23"/>
      <c r="AF592" s="23"/>
    </row>
    <row r="593" ht="15.75" customHeight="1"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AA593" s="23"/>
      <c r="AB593" s="23"/>
      <c r="AC593" s="23"/>
      <c r="AD593" s="23"/>
      <c r="AE593" s="23"/>
      <c r="AF593" s="23"/>
    </row>
    <row r="594" ht="15.75" customHeight="1"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AA594" s="23"/>
      <c r="AB594" s="23"/>
      <c r="AC594" s="23"/>
      <c r="AD594" s="23"/>
      <c r="AE594" s="23"/>
      <c r="AF594" s="23"/>
    </row>
    <row r="595" ht="15.75" customHeight="1"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AA595" s="23"/>
      <c r="AB595" s="23"/>
      <c r="AC595" s="23"/>
      <c r="AD595" s="23"/>
      <c r="AE595" s="23"/>
      <c r="AF595" s="23"/>
    </row>
    <row r="596" ht="15.75" customHeight="1"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AA596" s="23"/>
      <c r="AB596" s="23"/>
      <c r="AC596" s="23"/>
      <c r="AD596" s="23"/>
      <c r="AE596" s="23"/>
      <c r="AF596" s="23"/>
    </row>
    <row r="597" ht="15.75" customHeight="1"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AA597" s="23"/>
      <c r="AB597" s="23"/>
      <c r="AC597" s="23"/>
      <c r="AD597" s="23"/>
      <c r="AE597" s="23"/>
      <c r="AF597" s="23"/>
    </row>
    <row r="598" ht="15.75" customHeight="1"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AA598" s="23"/>
      <c r="AB598" s="23"/>
      <c r="AC598" s="23"/>
      <c r="AD598" s="23"/>
      <c r="AE598" s="23"/>
      <c r="AF598" s="23"/>
    </row>
    <row r="599" ht="15.75" customHeight="1"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AA599" s="23"/>
      <c r="AB599" s="23"/>
      <c r="AC599" s="23"/>
      <c r="AD599" s="23"/>
      <c r="AE599" s="23"/>
      <c r="AF599" s="23"/>
    </row>
    <row r="600" ht="15.75" customHeight="1"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AA600" s="23"/>
      <c r="AB600" s="23"/>
      <c r="AC600" s="23"/>
      <c r="AD600" s="23"/>
      <c r="AE600" s="23"/>
      <c r="AF600" s="23"/>
    </row>
    <row r="601" ht="15.75" customHeight="1"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AA601" s="23"/>
      <c r="AB601" s="23"/>
      <c r="AC601" s="23"/>
      <c r="AD601" s="23"/>
      <c r="AE601" s="23"/>
      <c r="AF601" s="23"/>
    </row>
    <row r="602" ht="15.75" customHeight="1"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AA602" s="23"/>
      <c r="AB602" s="23"/>
      <c r="AC602" s="23"/>
      <c r="AD602" s="23"/>
      <c r="AE602" s="23"/>
      <c r="AF602" s="23"/>
    </row>
    <row r="603" ht="15.75" customHeight="1"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AA603" s="23"/>
      <c r="AB603" s="23"/>
      <c r="AC603" s="23"/>
      <c r="AD603" s="23"/>
      <c r="AE603" s="23"/>
      <c r="AF603" s="23"/>
    </row>
    <row r="604" ht="15.75" customHeight="1"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AA604" s="23"/>
      <c r="AB604" s="23"/>
      <c r="AC604" s="23"/>
      <c r="AD604" s="23"/>
      <c r="AE604" s="23"/>
      <c r="AF604" s="23"/>
    </row>
    <row r="605" ht="15.75" customHeight="1"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AA605" s="23"/>
      <c r="AB605" s="23"/>
      <c r="AC605" s="23"/>
      <c r="AD605" s="23"/>
      <c r="AE605" s="23"/>
      <c r="AF605" s="23"/>
    </row>
    <row r="606" ht="15.75" customHeight="1"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AA606" s="23"/>
      <c r="AB606" s="23"/>
      <c r="AC606" s="23"/>
      <c r="AD606" s="23"/>
      <c r="AE606" s="23"/>
      <c r="AF606" s="23"/>
    </row>
    <row r="607" ht="15.75" customHeight="1"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AA607" s="23"/>
      <c r="AB607" s="23"/>
      <c r="AC607" s="23"/>
      <c r="AD607" s="23"/>
      <c r="AE607" s="23"/>
      <c r="AF607" s="23"/>
    </row>
    <row r="608" ht="15.75" customHeight="1"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AA608" s="23"/>
      <c r="AB608" s="23"/>
      <c r="AC608" s="23"/>
      <c r="AD608" s="23"/>
      <c r="AE608" s="23"/>
      <c r="AF608" s="23"/>
    </row>
    <row r="609" ht="15.75" customHeight="1"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AA609" s="23"/>
      <c r="AB609" s="23"/>
      <c r="AC609" s="23"/>
      <c r="AD609" s="23"/>
      <c r="AE609" s="23"/>
      <c r="AF609" s="23"/>
    </row>
    <row r="610" ht="15.75" customHeight="1"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AA610" s="23"/>
      <c r="AB610" s="23"/>
      <c r="AC610" s="23"/>
      <c r="AD610" s="23"/>
      <c r="AE610" s="23"/>
      <c r="AF610" s="23"/>
    </row>
    <row r="611" ht="15.75" customHeight="1"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AA611" s="23"/>
      <c r="AB611" s="23"/>
      <c r="AC611" s="23"/>
      <c r="AD611" s="23"/>
      <c r="AE611" s="23"/>
      <c r="AF611" s="23"/>
    </row>
    <row r="612" ht="15.75" customHeight="1"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AA612" s="23"/>
      <c r="AB612" s="23"/>
      <c r="AC612" s="23"/>
      <c r="AD612" s="23"/>
      <c r="AE612" s="23"/>
      <c r="AF612" s="23"/>
    </row>
    <row r="613" ht="15.75" customHeight="1"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AA613" s="23"/>
      <c r="AB613" s="23"/>
      <c r="AC613" s="23"/>
      <c r="AD613" s="23"/>
      <c r="AE613" s="23"/>
      <c r="AF613" s="23"/>
    </row>
    <row r="614" ht="15.75" customHeight="1"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AA614" s="23"/>
      <c r="AB614" s="23"/>
      <c r="AC614" s="23"/>
      <c r="AD614" s="23"/>
      <c r="AE614" s="23"/>
      <c r="AF614" s="23"/>
    </row>
    <row r="615" ht="15.75" customHeight="1"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AA615" s="23"/>
      <c r="AB615" s="23"/>
      <c r="AC615" s="23"/>
      <c r="AD615" s="23"/>
      <c r="AE615" s="23"/>
      <c r="AF615" s="23"/>
    </row>
    <row r="616" ht="15.75" customHeight="1"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AA616" s="23"/>
      <c r="AB616" s="23"/>
      <c r="AC616" s="23"/>
      <c r="AD616" s="23"/>
      <c r="AE616" s="23"/>
      <c r="AF616" s="23"/>
    </row>
    <row r="617" ht="15.75" customHeight="1"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AA617" s="23"/>
      <c r="AB617" s="23"/>
      <c r="AC617" s="23"/>
      <c r="AD617" s="23"/>
      <c r="AE617" s="23"/>
      <c r="AF617" s="23"/>
    </row>
    <row r="618" ht="15.75" customHeight="1"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AA618" s="23"/>
      <c r="AB618" s="23"/>
      <c r="AC618" s="23"/>
      <c r="AD618" s="23"/>
      <c r="AE618" s="23"/>
      <c r="AF618" s="23"/>
    </row>
    <row r="619" ht="15.75" customHeight="1"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AA619" s="23"/>
      <c r="AB619" s="23"/>
      <c r="AC619" s="23"/>
      <c r="AD619" s="23"/>
      <c r="AE619" s="23"/>
      <c r="AF619" s="23"/>
    </row>
    <row r="620" ht="15.75" customHeight="1"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AA620" s="23"/>
      <c r="AB620" s="23"/>
      <c r="AC620" s="23"/>
      <c r="AD620" s="23"/>
      <c r="AE620" s="23"/>
      <c r="AF620" s="23"/>
    </row>
    <row r="621" ht="15.75" customHeight="1"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AA621" s="23"/>
      <c r="AB621" s="23"/>
      <c r="AC621" s="23"/>
      <c r="AD621" s="23"/>
      <c r="AE621" s="23"/>
      <c r="AF621" s="23"/>
    </row>
    <row r="622" ht="15.75" customHeight="1"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AA622" s="23"/>
      <c r="AB622" s="23"/>
      <c r="AC622" s="23"/>
      <c r="AD622" s="23"/>
      <c r="AE622" s="23"/>
      <c r="AF622" s="23"/>
    </row>
    <row r="623" ht="15.75" customHeight="1"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AA623" s="23"/>
      <c r="AB623" s="23"/>
      <c r="AC623" s="23"/>
      <c r="AD623" s="23"/>
      <c r="AE623" s="23"/>
      <c r="AF623" s="23"/>
    </row>
    <row r="624" ht="15.75" customHeight="1"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AA624" s="23"/>
      <c r="AB624" s="23"/>
      <c r="AC624" s="23"/>
      <c r="AD624" s="23"/>
      <c r="AE624" s="23"/>
      <c r="AF624" s="23"/>
    </row>
    <row r="625" ht="15.75" customHeight="1"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AA625" s="23"/>
      <c r="AB625" s="23"/>
      <c r="AC625" s="23"/>
      <c r="AD625" s="23"/>
      <c r="AE625" s="23"/>
      <c r="AF625" s="23"/>
    </row>
    <row r="626" ht="15.75" customHeight="1"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AA626" s="23"/>
      <c r="AB626" s="23"/>
      <c r="AC626" s="23"/>
      <c r="AD626" s="23"/>
      <c r="AE626" s="23"/>
      <c r="AF626" s="23"/>
    </row>
    <row r="627" ht="15.75" customHeight="1"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AA627" s="23"/>
      <c r="AB627" s="23"/>
      <c r="AC627" s="23"/>
      <c r="AD627" s="23"/>
      <c r="AE627" s="23"/>
      <c r="AF627" s="23"/>
    </row>
    <row r="628" ht="15.75" customHeight="1"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AA628" s="23"/>
      <c r="AB628" s="23"/>
      <c r="AC628" s="23"/>
      <c r="AD628" s="23"/>
      <c r="AE628" s="23"/>
      <c r="AF628" s="23"/>
    </row>
    <row r="629" ht="15.75" customHeight="1"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AA629" s="23"/>
      <c r="AB629" s="23"/>
      <c r="AC629" s="23"/>
      <c r="AD629" s="23"/>
      <c r="AE629" s="23"/>
      <c r="AF629" s="23"/>
    </row>
    <row r="630" ht="15.75" customHeight="1"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AA630" s="23"/>
      <c r="AB630" s="23"/>
      <c r="AC630" s="23"/>
      <c r="AD630" s="23"/>
      <c r="AE630" s="23"/>
      <c r="AF630" s="23"/>
    </row>
    <row r="631" ht="15.75" customHeight="1"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AA631" s="23"/>
      <c r="AB631" s="23"/>
      <c r="AC631" s="23"/>
      <c r="AD631" s="23"/>
      <c r="AE631" s="23"/>
      <c r="AF631" s="23"/>
    </row>
    <row r="632" ht="15.75" customHeight="1"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AA632" s="23"/>
      <c r="AB632" s="23"/>
      <c r="AC632" s="23"/>
      <c r="AD632" s="23"/>
      <c r="AE632" s="23"/>
      <c r="AF632" s="23"/>
    </row>
    <row r="633" ht="15.75" customHeight="1"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AA633" s="23"/>
      <c r="AB633" s="23"/>
      <c r="AC633" s="23"/>
      <c r="AD633" s="23"/>
      <c r="AE633" s="23"/>
      <c r="AF633" s="23"/>
    </row>
    <row r="634" ht="15.75" customHeight="1"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AA634" s="23"/>
      <c r="AB634" s="23"/>
      <c r="AC634" s="23"/>
      <c r="AD634" s="23"/>
      <c r="AE634" s="23"/>
      <c r="AF634" s="23"/>
    </row>
    <row r="635" ht="15.75" customHeight="1"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AA635" s="23"/>
      <c r="AB635" s="23"/>
      <c r="AC635" s="23"/>
      <c r="AD635" s="23"/>
      <c r="AE635" s="23"/>
      <c r="AF635" s="23"/>
    </row>
    <row r="636" ht="15.75" customHeight="1"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AA636" s="23"/>
      <c r="AB636" s="23"/>
      <c r="AC636" s="23"/>
      <c r="AD636" s="23"/>
      <c r="AE636" s="23"/>
      <c r="AF636" s="23"/>
    </row>
    <row r="637" ht="15.75" customHeight="1"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AA637" s="23"/>
      <c r="AB637" s="23"/>
      <c r="AC637" s="23"/>
      <c r="AD637" s="23"/>
      <c r="AE637" s="23"/>
      <c r="AF637" s="23"/>
    </row>
    <row r="638" ht="15.75" customHeight="1"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AA638" s="23"/>
      <c r="AB638" s="23"/>
      <c r="AC638" s="23"/>
      <c r="AD638" s="23"/>
      <c r="AE638" s="23"/>
      <c r="AF638" s="23"/>
    </row>
    <row r="639" ht="15.75" customHeight="1"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AA639" s="23"/>
      <c r="AB639" s="23"/>
      <c r="AC639" s="23"/>
      <c r="AD639" s="23"/>
      <c r="AE639" s="23"/>
      <c r="AF639" s="23"/>
    </row>
    <row r="640" ht="15.75" customHeight="1"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AA640" s="23"/>
      <c r="AB640" s="23"/>
      <c r="AC640" s="23"/>
      <c r="AD640" s="23"/>
      <c r="AE640" s="23"/>
      <c r="AF640" s="23"/>
    </row>
    <row r="641" ht="15.75" customHeight="1"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AA641" s="23"/>
      <c r="AB641" s="23"/>
      <c r="AC641" s="23"/>
      <c r="AD641" s="23"/>
      <c r="AE641" s="23"/>
      <c r="AF641" s="23"/>
    </row>
    <row r="642" ht="15.75" customHeight="1"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AA642" s="23"/>
      <c r="AB642" s="23"/>
      <c r="AC642" s="23"/>
      <c r="AD642" s="23"/>
      <c r="AE642" s="23"/>
      <c r="AF642" s="23"/>
    </row>
    <row r="643" ht="15.75" customHeight="1"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AA643" s="23"/>
      <c r="AB643" s="23"/>
      <c r="AC643" s="23"/>
      <c r="AD643" s="23"/>
      <c r="AE643" s="23"/>
      <c r="AF643" s="23"/>
    </row>
    <row r="644" ht="15.75" customHeight="1"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AA644" s="23"/>
      <c r="AB644" s="23"/>
      <c r="AC644" s="23"/>
      <c r="AD644" s="23"/>
      <c r="AE644" s="23"/>
      <c r="AF644" s="23"/>
    </row>
    <row r="645" ht="15.75" customHeight="1"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AA645" s="23"/>
      <c r="AB645" s="23"/>
      <c r="AC645" s="23"/>
      <c r="AD645" s="23"/>
      <c r="AE645" s="23"/>
      <c r="AF645" s="23"/>
    </row>
    <row r="646" ht="15.75" customHeight="1"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AA646" s="23"/>
      <c r="AB646" s="23"/>
      <c r="AC646" s="23"/>
      <c r="AD646" s="23"/>
      <c r="AE646" s="23"/>
      <c r="AF646" s="23"/>
    </row>
    <row r="647" ht="15.75" customHeight="1"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AA647" s="23"/>
      <c r="AB647" s="23"/>
      <c r="AC647" s="23"/>
      <c r="AD647" s="23"/>
      <c r="AE647" s="23"/>
      <c r="AF647" s="23"/>
    </row>
    <row r="648" ht="15.75" customHeight="1"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AA648" s="23"/>
      <c r="AB648" s="23"/>
      <c r="AC648" s="23"/>
      <c r="AD648" s="23"/>
      <c r="AE648" s="23"/>
      <c r="AF648" s="23"/>
    </row>
    <row r="649" ht="15.75" customHeight="1"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AA649" s="23"/>
      <c r="AB649" s="23"/>
      <c r="AC649" s="23"/>
      <c r="AD649" s="23"/>
      <c r="AE649" s="23"/>
      <c r="AF649" s="23"/>
    </row>
    <row r="650" ht="15.75" customHeight="1"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AA650" s="23"/>
      <c r="AB650" s="23"/>
      <c r="AC650" s="23"/>
      <c r="AD650" s="23"/>
      <c r="AE650" s="23"/>
      <c r="AF650" s="23"/>
    </row>
    <row r="651" ht="15.75" customHeight="1"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AA651" s="23"/>
      <c r="AB651" s="23"/>
      <c r="AC651" s="23"/>
      <c r="AD651" s="23"/>
      <c r="AE651" s="23"/>
      <c r="AF651" s="23"/>
    </row>
    <row r="652" ht="15.75" customHeight="1"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AA652" s="23"/>
      <c r="AB652" s="23"/>
      <c r="AC652" s="23"/>
      <c r="AD652" s="23"/>
      <c r="AE652" s="23"/>
      <c r="AF652" s="23"/>
    </row>
    <row r="653" ht="15.75" customHeight="1"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AA653" s="23"/>
      <c r="AB653" s="23"/>
      <c r="AC653" s="23"/>
      <c r="AD653" s="23"/>
      <c r="AE653" s="23"/>
      <c r="AF653" s="23"/>
    </row>
    <row r="654" ht="15.75" customHeight="1"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AA654" s="23"/>
      <c r="AB654" s="23"/>
      <c r="AC654" s="23"/>
      <c r="AD654" s="23"/>
      <c r="AE654" s="23"/>
      <c r="AF654" s="23"/>
    </row>
    <row r="655" ht="15.75" customHeight="1"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AA655" s="23"/>
      <c r="AB655" s="23"/>
      <c r="AC655" s="23"/>
      <c r="AD655" s="23"/>
      <c r="AE655" s="23"/>
      <c r="AF655" s="23"/>
    </row>
    <row r="656" ht="15.75" customHeight="1"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AA656" s="23"/>
      <c r="AB656" s="23"/>
      <c r="AC656" s="23"/>
      <c r="AD656" s="23"/>
      <c r="AE656" s="23"/>
      <c r="AF656" s="23"/>
    </row>
    <row r="657" ht="15.75" customHeight="1"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AA657" s="23"/>
      <c r="AB657" s="23"/>
      <c r="AC657" s="23"/>
      <c r="AD657" s="23"/>
      <c r="AE657" s="23"/>
      <c r="AF657" s="23"/>
    </row>
    <row r="658" ht="15.75" customHeight="1"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AA658" s="23"/>
      <c r="AB658" s="23"/>
      <c r="AC658" s="23"/>
      <c r="AD658" s="23"/>
      <c r="AE658" s="23"/>
      <c r="AF658" s="23"/>
    </row>
    <row r="659" ht="15.75" customHeight="1"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AA659" s="23"/>
      <c r="AB659" s="23"/>
      <c r="AC659" s="23"/>
      <c r="AD659" s="23"/>
      <c r="AE659" s="23"/>
      <c r="AF659" s="23"/>
    </row>
    <row r="660" ht="15.75" customHeight="1"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AA660" s="23"/>
      <c r="AB660" s="23"/>
      <c r="AC660" s="23"/>
      <c r="AD660" s="23"/>
      <c r="AE660" s="23"/>
      <c r="AF660" s="23"/>
    </row>
    <row r="661" ht="15.75" customHeight="1"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AA661" s="23"/>
      <c r="AB661" s="23"/>
      <c r="AC661" s="23"/>
      <c r="AD661" s="23"/>
      <c r="AE661" s="23"/>
      <c r="AF661" s="23"/>
    </row>
    <row r="662" ht="15.75" customHeight="1"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AA662" s="23"/>
      <c r="AB662" s="23"/>
      <c r="AC662" s="23"/>
      <c r="AD662" s="23"/>
      <c r="AE662" s="23"/>
      <c r="AF662" s="23"/>
    </row>
    <row r="663" ht="15.75" customHeight="1"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AA663" s="23"/>
      <c r="AB663" s="23"/>
      <c r="AC663" s="23"/>
      <c r="AD663" s="23"/>
      <c r="AE663" s="23"/>
      <c r="AF663" s="23"/>
    </row>
    <row r="664" ht="15.75" customHeight="1"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AA664" s="23"/>
      <c r="AB664" s="23"/>
      <c r="AC664" s="23"/>
      <c r="AD664" s="23"/>
      <c r="AE664" s="23"/>
      <c r="AF664" s="23"/>
    </row>
    <row r="665" ht="15.75" customHeight="1"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AA665" s="23"/>
      <c r="AB665" s="23"/>
      <c r="AC665" s="23"/>
      <c r="AD665" s="23"/>
      <c r="AE665" s="23"/>
      <c r="AF665" s="23"/>
    </row>
    <row r="666" ht="15.75" customHeight="1"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AA666" s="23"/>
      <c r="AB666" s="23"/>
      <c r="AC666" s="23"/>
      <c r="AD666" s="23"/>
      <c r="AE666" s="23"/>
      <c r="AF666" s="23"/>
    </row>
    <row r="667" ht="15.75" customHeight="1"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AA667" s="23"/>
      <c r="AB667" s="23"/>
      <c r="AC667" s="23"/>
      <c r="AD667" s="23"/>
      <c r="AE667" s="23"/>
      <c r="AF667" s="23"/>
    </row>
    <row r="668" ht="15.75" customHeight="1"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AA668" s="23"/>
      <c r="AB668" s="23"/>
      <c r="AC668" s="23"/>
      <c r="AD668" s="23"/>
      <c r="AE668" s="23"/>
      <c r="AF668" s="23"/>
    </row>
    <row r="669" ht="15.75" customHeight="1"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AA669" s="23"/>
      <c r="AB669" s="23"/>
      <c r="AC669" s="23"/>
      <c r="AD669" s="23"/>
      <c r="AE669" s="23"/>
      <c r="AF669" s="23"/>
    </row>
    <row r="670" ht="15.75" customHeight="1"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AA670" s="23"/>
      <c r="AB670" s="23"/>
      <c r="AC670" s="23"/>
      <c r="AD670" s="23"/>
      <c r="AE670" s="23"/>
      <c r="AF670" s="23"/>
    </row>
    <row r="671" ht="15.75" customHeight="1"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AA671" s="23"/>
      <c r="AB671" s="23"/>
      <c r="AC671" s="23"/>
      <c r="AD671" s="23"/>
      <c r="AE671" s="23"/>
      <c r="AF671" s="23"/>
    </row>
    <row r="672" ht="15.75" customHeight="1"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AA672" s="23"/>
      <c r="AB672" s="23"/>
      <c r="AC672" s="23"/>
      <c r="AD672" s="23"/>
      <c r="AE672" s="23"/>
      <c r="AF672" s="23"/>
    </row>
    <row r="673" ht="15.75" customHeight="1"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AA673" s="23"/>
      <c r="AB673" s="23"/>
      <c r="AC673" s="23"/>
      <c r="AD673" s="23"/>
      <c r="AE673" s="23"/>
      <c r="AF673" s="23"/>
    </row>
    <row r="674" ht="15.75" customHeight="1"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AA674" s="23"/>
      <c r="AB674" s="23"/>
      <c r="AC674" s="23"/>
      <c r="AD674" s="23"/>
      <c r="AE674" s="23"/>
      <c r="AF674" s="23"/>
    </row>
    <row r="675" ht="15.75" customHeight="1"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AA675" s="23"/>
      <c r="AB675" s="23"/>
      <c r="AC675" s="23"/>
      <c r="AD675" s="23"/>
      <c r="AE675" s="23"/>
      <c r="AF675" s="23"/>
    </row>
    <row r="676" ht="15.75" customHeight="1"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AA676" s="23"/>
      <c r="AB676" s="23"/>
      <c r="AC676" s="23"/>
      <c r="AD676" s="23"/>
      <c r="AE676" s="23"/>
      <c r="AF676" s="23"/>
    </row>
    <row r="677" ht="15.75" customHeight="1"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AA677" s="23"/>
      <c r="AB677" s="23"/>
      <c r="AC677" s="23"/>
      <c r="AD677" s="23"/>
      <c r="AE677" s="23"/>
      <c r="AF677" s="23"/>
    </row>
    <row r="678" ht="15.75" customHeight="1"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AA678" s="23"/>
      <c r="AB678" s="23"/>
      <c r="AC678" s="23"/>
      <c r="AD678" s="23"/>
      <c r="AE678" s="23"/>
      <c r="AF678" s="23"/>
    </row>
    <row r="679" ht="15.75" customHeight="1"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AA679" s="23"/>
      <c r="AB679" s="23"/>
      <c r="AC679" s="23"/>
      <c r="AD679" s="23"/>
      <c r="AE679" s="23"/>
      <c r="AF679" s="23"/>
    </row>
    <row r="680" ht="15.75" customHeight="1"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AA680" s="23"/>
      <c r="AB680" s="23"/>
      <c r="AC680" s="23"/>
      <c r="AD680" s="23"/>
      <c r="AE680" s="23"/>
      <c r="AF680" s="23"/>
    </row>
    <row r="681" ht="15.75" customHeight="1"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AA681" s="23"/>
      <c r="AB681" s="23"/>
      <c r="AC681" s="23"/>
      <c r="AD681" s="23"/>
      <c r="AE681" s="23"/>
      <c r="AF681" s="23"/>
    </row>
    <row r="682" ht="15.75" customHeight="1"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AA682" s="23"/>
      <c r="AB682" s="23"/>
      <c r="AC682" s="23"/>
      <c r="AD682" s="23"/>
      <c r="AE682" s="23"/>
      <c r="AF682" s="23"/>
    </row>
    <row r="683" ht="15.75" customHeight="1"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AA683" s="23"/>
      <c r="AB683" s="23"/>
      <c r="AC683" s="23"/>
      <c r="AD683" s="23"/>
      <c r="AE683" s="23"/>
      <c r="AF683" s="23"/>
    </row>
    <row r="684" ht="15.75" customHeight="1"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AA684" s="23"/>
      <c r="AB684" s="23"/>
      <c r="AC684" s="23"/>
      <c r="AD684" s="23"/>
      <c r="AE684" s="23"/>
      <c r="AF684" s="23"/>
    </row>
    <row r="685" ht="15.75" customHeight="1"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AA685" s="23"/>
      <c r="AB685" s="23"/>
      <c r="AC685" s="23"/>
      <c r="AD685" s="23"/>
      <c r="AE685" s="23"/>
      <c r="AF685" s="23"/>
    </row>
    <row r="686" ht="15.75" customHeight="1"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AA686" s="23"/>
      <c r="AB686" s="23"/>
      <c r="AC686" s="23"/>
      <c r="AD686" s="23"/>
      <c r="AE686" s="23"/>
      <c r="AF686" s="23"/>
    </row>
    <row r="687" ht="15.75" customHeight="1"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AA687" s="23"/>
      <c r="AB687" s="23"/>
      <c r="AC687" s="23"/>
      <c r="AD687" s="23"/>
      <c r="AE687" s="23"/>
      <c r="AF687" s="23"/>
    </row>
    <row r="688" ht="15.75" customHeight="1"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AA688" s="23"/>
      <c r="AB688" s="23"/>
      <c r="AC688" s="23"/>
      <c r="AD688" s="23"/>
      <c r="AE688" s="23"/>
      <c r="AF688" s="23"/>
    </row>
    <row r="689" ht="15.75" customHeight="1"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AA689" s="23"/>
      <c r="AB689" s="23"/>
      <c r="AC689" s="23"/>
      <c r="AD689" s="23"/>
      <c r="AE689" s="23"/>
      <c r="AF689" s="23"/>
    </row>
    <row r="690" ht="15.75" customHeight="1"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AA690" s="23"/>
      <c r="AB690" s="23"/>
      <c r="AC690" s="23"/>
      <c r="AD690" s="23"/>
      <c r="AE690" s="23"/>
      <c r="AF690" s="23"/>
    </row>
    <row r="691" ht="15.75" customHeight="1"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AA691" s="23"/>
      <c r="AB691" s="23"/>
      <c r="AC691" s="23"/>
      <c r="AD691" s="23"/>
      <c r="AE691" s="23"/>
      <c r="AF691" s="23"/>
    </row>
    <row r="692" ht="15.75" customHeight="1"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AA692" s="23"/>
      <c r="AB692" s="23"/>
      <c r="AC692" s="23"/>
      <c r="AD692" s="23"/>
      <c r="AE692" s="23"/>
      <c r="AF692" s="23"/>
    </row>
    <row r="693" ht="15.75" customHeight="1"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AA693" s="23"/>
      <c r="AB693" s="23"/>
      <c r="AC693" s="23"/>
      <c r="AD693" s="23"/>
      <c r="AE693" s="23"/>
      <c r="AF693" s="23"/>
    </row>
    <row r="694" ht="15.75" customHeight="1"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AA694" s="23"/>
      <c r="AB694" s="23"/>
      <c r="AC694" s="23"/>
      <c r="AD694" s="23"/>
      <c r="AE694" s="23"/>
      <c r="AF694" s="23"/>
    </row>
    <row r="695" ht="15.75" customHeight="1"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AA695" s="23"/>
      <c r="AB695" s="23"/>
      <c r="AC695" s="23"/>
      <c r="AD695" s="23"/>
      <c r="AE695" s="23"/>
      <c r="AF695" s="23"/>
    </row>
    <row r="696" ht="15.75" customHeight="1"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AA696" s="23"/>
      <c r="AB696" s="23"/>
      <c r="AC696" s="23"/>
      <c r="AD696" s="23"/>
      <c r="AE696" s="23"/>
      <c r="AF696" s="23"/>
    </row>
    <row r="697" ht="15.75" customHeight="1"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AA697" s="23"/>
      <c r="AB697" s="23"/>
      <c r="AC697" s="23"/>
      <c r="AD697" s="23"/>
      <c r="AE697" s="23"/>
      <c r="AF697" s="23"/>
    </row>
    <row r="698" ht="15.75" customHeight="1"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AA698" s="23"/>
      <c r="AB698" s="23"/>
      <c r="AC698" s="23"/>
      <c r="AD698" s="23"/>
      <c r="AE698" s="23"/>
      <c r="AF698" s="23"/>
    </row>
    <row r="699" ht="15.75" customHeight="1"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AA699" s="23"/>
      <c r="AB699" s="23"/>
      <c r="AC699" s="23"/>
      <c r="AD699" s="23"/>
      <c r="AE699" s="23"/>
      <c r="AF699" s="23"/>
    </row>
    <row r="700" ht="15.75" customHeight="1"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AA700" s="23"/>
      <c r="AB700" s="23"/>
      <c r="AC700" s="23"/>
      <c r="AD700" s="23"/>
      <c r="AE700" s="23"/>
      <c r="AF700" s="23"/>
    </row>
    <row r="701" ht="15.75" customHeight="1"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AA701" s="23"/>
      <c r="AB701" s="23"/>
      <c r="AC701" s="23"/>
      <c r="AD701" s="23"/>
      <c r="AE701" s="23"/>
      <c r="AF701" s="23"/>
    </row>
    <row r="702" ht="15.75" customHeight="1"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AA702" s="23"/>
      <c r="AB702" s="23"/>
      <c r="AC702" s="23"/>
      <c r="AD702" s="23"/>
      <c r="AE702" s="23"/>
      <c r="AF702" s="23"/>
    </row>
    <row r="703" ht="15.75" customHeight="1"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AA703" s="23"/>
      <c r="AB703" s="23"/>
      <c r="AC703" s="23"/>
      <c r="AD703" s="23"/>
      <c r="AE703" s="23"/>
      <c r="AF703" s="23"/>
    </row>
    <row r="704" ht="15.75" customHeight="1"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AA704" s="23"/>
      <c r="AB704" s="23"/>
      <c r="AC704" s="23"/>
      <c r="AD704" s="23"/>
      <c r="AE704" s="23"/>
      <c r="AF704" s="23"/>
    </row>
    <row r="705" ht="15.75" customHeight="1"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AA705" s="23"/>
      <c r="AB705" s="23"/>
      <c r="AC705" s="23"/>
      <c r="AD705" s="23"/>
      <c r="AE705" s="23"/>
      <c r="AF705" s="23"/>
    </row>
    <row r="706" ht="15.75" customHeight="1"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AA706" s="23"/>
      <c r="AB706" s="23"/>
      <c r="AC706" s="23"/>
      <c r="AD706" s="23"/>
      <c r="AE706" s="23"/>
      <c r="AF706" s="23"/>
    </row>
    <row r="707" ht="15.75" customHeight="1"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AA707" s="23"/>
      <c r="AB707" s="23"/>
      <c r="AC707" s="23"/>
      <c r="AD707" s="23"/>
      <c r="AE707" s="23"/>
      <c r="AF707" s="23"/>
    </row>
    <row r="708" ht="15.75" customHeight="1"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AA708" s="23"/>
      <c r="AB708" s="23"/>
      <c r="AC708" s="23"/>
      <c r="AD708" s="23"/>
      <c r="AE708" s="23"/>
      <c r="AF708" s="23"/>
    </row>
    <row r="709" ht="15.75" customHeight="1"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AA709" s="23"/>
      <c r="AB709" s="23"/>
      <c r="AC709" s="23"/>
      <c r="AD709" s="23"/>
      <c r="AE709" s="23"/>
      <c r="AF709" s="23"/>
    </row>
    <row r="710" ht="15.75" customHeight="1"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AA710" s="23"/>
      <c r="AB710" s="23"/>
      <c r="AC710" s="23"/>
      <c r="AD710" s="23"/>
      <c r="AE710" s="23"/>
      <c r="AF710" s="23"/>
    </row>
    <row r="711" ht="15.75" customHeight="1"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AA711" s="23"/>
      <c r="AB711" s="23"/>
      <c r="AC711" s="23"/>
      <c r="AD711" s="23"/>
      <c r="AE711" s="23"/>
      <c r="AF711" s="23"/>
    </row>
    <row r="712" ht="15.75" customHeight="1"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AA712" s="23"/>
      <c r="AB712" s="23"/>
      <c r="AC712" s="23"/>
      <c r="AD712" s="23"/>
      <c r="AE712" s="23"/>
      <c r="AF712" s="23"/>
    </row>
    <row r="713" ht="15.75" customHeight="1"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AA713" s="23"/>
      <c r="AB713" s="23"/>
      <c r="AC713" s="23"/>
      <c r="AD713" s="23"/>
      <c r="AE713" s="23"/>
      <c r="AF713" s="23"/>
    </row>
    <row r="714" ht="15.75" customHeight="1"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AA714" s="23"/>
      <c r="AB714" s="23"/>
      <c r="AC714" s="23"/>
      <c r="AD714" s="23"/>
      <c r="AE714" s="23"/>
      <c r="AF714" s="23"/>
    </row>
    <row r="715" ht="15.75" customHeight="1"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AA715" s="23"/>
      <c r="AB715" s="23"/>
      <c r="AC715" s="23"/>
      <c r="AD715" s="23"/>
      <c r="AE715" s="23"/>
      <c r="AF715" s="23"/>
    </row>
    <row r="716" ht="15.75" customHeight="1"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AA716" s="23"/>
      <c r="AB716" s="23"/>
      <c r="AC716" s="23"/>
      <c r="AD716" s="23"/>
      <c r="AE716" s="23"/>
      <c r="AF716" s="23"/>
    </row>
    <row r="717" ht="15.75" customHeight="1"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AA717" s="23"/>
      <c r="AB717" s="23"/>
      <c r="AC717" s="23"/>
      <c r="AD717" s="23"/>
      <c r="AE717" s="23"/>
      <c r="AF717" s="23"/>
    </row>
    <row r="718" ht="15.75" customHeight="1"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AA718" s="23"/>
      <c r="AB718" s="23"/>
      <c r="AC718" s="23"/>
      <c r="AD718" s="23"/>
      <c r="AE718" s="23"/>
      <c r="AF718" s="23"/>
    </row>
    <row r="719" ht="15.75" customHeight="1"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AA719" s="23"/>
      <c r="AB719" s="23"/>
      <c r="AC719" s="23"/>
      <c r="AD719" s="23"/>
      <c r="AE719" s="23"/>
      <c r="AF719" s="23"/>
    </row>
    <row r="720" ht="15.75" customHeight="1"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AA720" s="23"/>
      <c r="AB720" s="23"/>
      <c r="AC720" s="23"/>
      <c r="AD720" s="23"/>
      <c r="AE720" s="23"/>
      <c r="AF720" s="23"/>
    </row>
    <row r="721" ht="15.75" customHeight="1"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AA721" s="23"/>
      <c r="AB721" s="23"/>
      <c r="AC721" s="23"/>
      <c r="AD721" s="23"/>
      <c r="AE721" s="23"/>
      <c r="AF721" s="23"/>
    </row>
    <row r="722" ht="15.75" customHeight="1"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AA722" s="23"/>
      <c r="AB722" s="23"/>
      <c r="AC722" s="23"/>
      <c r="AD722" s="23"/>
      <c r="AE722" s="23"/>
      <c r="AF722" s="23"/>
    </row>
    <row r="723" ht="15.75" customHeight="1"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AA723" s="23"/>
      <c r="AB723" s="23"/>
      <c r="AC723" s="23"/>
      <c r="AD723" s="23"/>
      <c r="AE723" s="23"/>
      <c r="AF723" s="23"/>
    </row>
    <row r="724" ht="15.75" customHeight="1"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AA724" s="23"/>
      <c r="AB724" s="23"/>
      <c r="AC724" s="23"/>
      <c r="AD724" s="23"/>
      <c r="AE724" s="23"/>
      <c r="AF724" s="23"/>
    </row>
    <row r="725" ht="15.75" customHeight="1"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AA725" s="23"/>
      <c r="AB725" s="23"/>
      <c r="AC725" s="23"/>
      <c r="AD725" s="23"/>
      <c r="AE725" s="23"/>
      <c r="AF725" s="23"/>
    </row>
    <row r="726" ht="15.75" customHeight="1"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AA726" s="23"/>
      <c r="AB726" s="23"/>
      <c r="AC726" s="23"/>
      <c r="AD726" s="23"/>
      <c r="AE726" s="23"/>
      <c r="AF726" s="23"/>
    </row>
    <row r="727" ht="15.75" customHeight="1"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AA727" s="23"/>
      <c r="AB727" s="23"/>
      <c r="AC727" s="23"/>
      <c r="AD727" s="23"/>
      <c r="AE727" s="23"/>
      <c r="AF727" s="23"/>
    </row>
    <row r="728" ht="15.75" customHeight="1"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AA728" s="23"/>
      <c r="AB728" s="23"/>
      <c r="AC728" s="23"/>
      <c r="AD728" s="23"/>
      <c r="AE728" s="23"/>
      <c r="AF728" s="23"/>
    </row>
    <row r="729" ht="15.75" customHeight="1"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AA729" s="23"/>
      <c r="AB729" s="23"/>
      <c r="AC729" s="23"/>
      <c r="AD729" s="23"/>
      <c r="AE729" s="23"/>
      <c r="AF729" s="23"/>
    </row>
    <row r="730" ht="15.75" customHeight="1"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AA730" s="23"/>
      <c r="AB730" s="23"/>
      <c r="AC730" s="23"/>
      <c r="AD730" s="23"/>
      <c r="AE730" s="23"/>
      <c r="AF730" s="23"/>
    </row>
    <row r="731" ht="15.75" customHeight="1"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AA731" s="23"/>
      <c r="AB731" s="23"/>
      <c r="AC731" s="23"/>
      <c r="AD731" s="23"/>
      <c r="AE731" s="23"/>
      <c r="AF731" s="23"/>
    </row>
    <row r="732" ht="15.75" customHeight="1"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AA732" s="23"/>
      <c r="AB732" s="23"/>
      <c r="AC732" s="23"/>
      <c r="AD732" s="23"/>
      <c r="AE732" s="23"/>
      <c r="AF732" s="23"/>
    </row>
    <row r="733" ht="15.75" customHeight="1"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AA733" s="23"/>
      <c r="AB733" s="23"/>
      <c r="AC733" s="23"/>
      <c r="AD733" s="23"/>
      <c r="AE733" s="23"/>
      <c r="AF733" s="23"/>
    </row>
    <row r="734" ht="15.75" customHeight="1"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AA734" s="23"/>
      <c r="AB734" s="23"/>
      <c r="AC734" s="23"/>
      <c r="AD734" s="23"/>
      <c r="AE734" s="23"/>
      <c r="AF734" s="23"/>
    </row>
    <row r="735" ht="15.75" customHeight="1"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AA735" s="23"/>
      <c r="AB735" s="23"/>
      <c r="AC735" s="23"/>
      <c r="AD735" s="23"/>
      <c r="AE735" s="23"/>
      <c r="AF735" s="23"/>
    </row>
    <row r="736" ht="15.75" customHeight="1"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AA736" s="23"/>
      <c r="AB736" s="23"/>
      <c r="AC736" s="23"/>
      <c r="AD736" s="23"/>
      <c r="AE736" s="23"/>
      <c r="AF736" s="23"/>
    </row>
    <row r="737" ht="15.75" customHeight="1"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AA737" s="23"/>
      <c r="AB737" s="23"/>
      <c r="AC737" s="23"/>
      <c r="AD737" s="23"/>
      <c r="AE737" s="23"/>
      <c r="AF737" s="23"/>
    </row>
    <row r="738" ht="15.75" customHeight="1"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AA738" s="23"/>
      <c r="AB738" s="23"/>
      <c r="AC738" s="23"/>
      <c r="AD738" s="23"/>
      <c r="AE738" s="23"/>
      <c r="AF738" s="23"/>
    </row>
    <row r="739" ht="15.75" customHeight="1"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AA739" s="23"/>
      <c r="AB739" s="23"/>
      <c r="AC739" s="23"/>
      <c r="AD739" s="23"/>
      <c r="AE739" s="23"/>
      <c r="AF739" s="23"/>
    </row>
    <row r="740" ht="15.75" customHeight="1"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AA740" s="23"/>
      <c r="AB740" s="23"/>
      <c r="AC740" s="23"/>
      <c r="AD740" s="23"/>
      <c r="AE740" s="23"/>
      <c r="AF740" s="23"/>
    </row>
    <row r="741" ht="15.75" customHeight="1"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AA741" s="23"/>
      <c r="AB741" s="23"/>
      <c r="AC741" s="23"/>
      <c r="AD741" s="23"/>
      <c r="AE741" s="23"/>
      <c r="AF741" s="23"/>
    </row>
    <row r="742" ht="15.75" customHeight="1"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AA742" s="23"/>
      <c r="AB742" s="23"/>
      <c r="AC742" s="23"/>
      <c r="AD742" s="23"/>
      <c r="AE742" s="23"/>
      <c r="AF742" s="23"/>
    </row>
    <row r="743" ht="15.75" customHeight="1"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AA743" s="23"/>
      <c r="AB743" s="23"/>
      <c r="AC743" s="23"/>
      <c r="AD743" s="23"/>
      <c r="AE743" s="23"/>
      <c r="AF743" s="23"/>
    </row>
    <row r="744" ht="15.75" customHeight="1"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AA744" s="23"/>
      <c r="AB744" s="23"/>
      <c r="AC744" s="23"/>
      <c r="AD744" s="23"/>
      <c r="AE744" s="23"/>
      <c r="AF744" s="23"/>
    </row>
    <row r="745" ht="15.75" customHeight="1"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AA745" s="23"/>
      <c r="AB745" s="23"/>
      <c r="AC745" s="23"/>
      <c r="AD745" s="23"/>
      <c r="AE745" s="23"/>
      <c r="AF745" s="23"/>
    </row>
    <row r="746" ht="15.75" customHeight="1"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AA746" s="23"/>
      <c r="AB746" s="23"/>
      <c r="AC746" s="23"/>
      <c r="AD746" s="23"/>
      <c r="AE746" s="23"/>
      <c r="AF746" s="23"/>
    </row>
    <row r="747" ht="15.75" customHeight="1"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AA747" s="23"/>
      <c r="AB747" s="23"/>
      <c r="AC747" s="23"/>
      <c r="AD747" s="23"/>
      <c r="AE747" s="23"/>
      <c r="AF747" s="23"/>
    </row>
    <row r="748" ht="15.75" customHeight="1"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AA748" s="23"/>
      <c r="AB748" s="23"/>
      <c r="AC748" s="23"/>
      <c r="AD748" s="23"/>
      <c r="AE748" s="23"/>
      <c r="AF748" s="23"/>
    </row>
    <row r="749" ht="15.75" customHeight="1"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AA749" s="23"/>
      <c r="AB749" s="23"/>
      <c r="AC749" s="23"/>
      <c r="AD749" s="23"/>
      <c r="AE749" s="23"/>
      <c r="AF749" s="23"/>
    </row>
    <row r="750" ht="15.75" customHeight="1"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AA750" s="23"/>
      <c r="AB750" s="23"/>
      <c r="AC750" s="23"/>
      <c r="AD750" s="23"/>
      <c r="AE750" s="23"/>
      <c r="AF750" s="23"/>
    </row>
    <row r="751" ht="15.75" customHeight="1"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AA751" s="23"/>
      <c r="AB751" s="23"/>
      <c r="AC751" s="23"/>
      <c r="AD751" s="23"/>
      <c r="AE751" s="23"/>
      <c r="AF751" s="23"/>
    </row>
    <row r="752" ht="15.75" customHeight="1"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AA752" s="23"/>
      <c r="AB752" s="23"/>
      <c r="AC752" s="23"/>
      <c r="AD752" s="23"/>
      <c r="AE752" s="23"/>
      <c r="AF752" s="23"/>
    </row>
    <row r="753" ht="15.75" customHeight="1"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AA753" s="23"/>
      <c r="AB753" s="23"/>
      <c r="AC753" s="23"/>
      <c r="AD753" s="23"/>
      <c r="AE753" s="23"/>
      <c r="AF753" s="23"/>
    </row>
    <row r="754" ht="15.75" customHeight="1"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AA754" s="23"/>
      <c r="AB754" s="23"/>
      <c r="AC754" s="23"/>
      <c r="AD754" s="23"/>
      <c r="AE754" s="23"/>
      <c r="AF754" s="23"/>
    </row>
    <row r="755" ht="15.75" customHeight="1"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AA755" s="23"/>
      <c r="AB755" s="23"/>
      <c r="AC755" s="23"/>
      <c r="AD755" s="23"/>
      <c r="AE755" s="23"/>
      <c r="AF755" s="23"/>
    </row>
    <row r="756" ht="15.75" customHeight="1"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AA756" s="23"/>
      <c r="AB756" s="23"/>
      <c r="AC756" s="23"/>
      <c r="AD756" s="23"/>
      <c r="AE756" s="23"/>
      <c r="AF756" s="23"/>
    </row>
    <row r="757" ht="15.75" customHeight="1"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AA757" s="23"/>
      <c r="AB757" s="23"/>
      <c r="AC757" s="23"/>
      <c r="AD757" s="23"/>
      <c r="AE757" s="23"/>
      <c r="AF757" s="23"/>
    </row>
    <row r="758" ht="15.75" customHeight="1"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AA758" s="23"/>
      <c r="AB758" s="23"/>
      <c r="AC758" s="23"/>
      <c r="AD758" s="23"/>
      <c r="AE758" s="23"/>
      <c r="AF758" s="23"/>
    </row>
    <row r="759" ht="15.75" customHeight="1"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AA759" s="23"/>
      <c r="AB759" s="23"/>
      <c r="AC759" s="23"/>
      <c r="AD759" s="23"/>
      <c r="AE759" s="23"/>
      <c r="AF759" s="23"/>
    </row>
    <row r="760" ht="15.75" customHeight="1"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AA760" s="23"/>
      <c r="AB760" s="23"/>
      <c r="AC760" s="23"/>
      <c r="AD760" s="23"/>
      <c r="AE760" s="23"/>
      <c r="AF760" s="23"/>
    </row>
    <row r="761" ht="15.75" customHeight="1"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AA761" s="23"/>
      <c r="AB761" s="23"/>
      <c r="AC761" s="23"/>
      <c r="AD761" s="23"/>
      <c r="AE761" s="23"/>
      <c r="AF761" s="23"/>
    </row>
    <row r="762" ht="15.75" customHeight="1"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AA762" s="23"/>
      <c r="AB762" s="23"/>
      <c r="AC762" s="23"/>
      <c r="AD762" s="23"/>
      <c r="AE762" s="23"/>
      <c r="AF762" s="23"/>
    </row>
    <row r="763" ht="15.75" customHeight="1"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AA763" s="23"/>
      <c r="AB763" s="23"/>
      <c r="AC763" s="23"/>
      <c r="AD763" s="23"/>
      <c r="AE763" s="23"/>
      <c r="AF763" s="23"/>
    </row>
    <row r="764" ht="15.75" customHeight="1"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AA764" s="23"/>
      <c r="AB764" s="23"/>
      <c r="AC764" s="23"/>
      <c r="AD764" s="23"/>
      <c r="AE764" s="23"/>
      <c r="AF764" s="23"/>
    </row>
    <row r="765" ht="15.75" customHeight="1"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AA765" s="23"/>
      <c r="AB765" s="23"/>
      <c r="AC765" s="23"/>
      <c r="AD765" s="23"/>
      <c r="AE765" s="23"/>
      <c r="AF765" s="23"/>
    </row>
    <row r="766" ht="15.75" customHeight="1"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AA766" s="23"/>
      <c r="AB766" s="23"/>
      <c r="AC766" s="23"/>
      <c r="AD766" s="23"/>
      <c r="AE766" s="23"/>
      <c r="AF766" s="23"/>
    </row>
    <row r="767" ht="15.75" customHeight="1"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AA767" s="23"/>
      <c r="AB767" s="23"/>
      <c r="AC767" s="23"/>
      <c r="AD767" s="23"/>
      <c r="AE767" s="23"/>
      <c r="AF767" s="23"/>
    </row>
    <row r="768" ht="15.75" customHeight="1"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AA768" s="23"/>
      <c r="AB768" s="23"/>
      <c r="AC768" s="23"/>
      <c r="AD768" s="23"/>
      <c r="AE768" s="23"/>
      <c r="AF768" s="23"/>
    </row>
    <row r="769" ht="15.75" customHeight="1"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AA769" s="23"/>
      <c r="AB769" s="23"/>
      <c r="AC769" s="23"/>
      <c r="AD769" s="23"/>
      <c r="AE769" s="23"/>
      <c r="AF769" s="23"/>
    </row>
    <row r="770" ht="15.75" customHeight="1"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AA770" s="23"/>
      <c r="AB770" s="23"/>
      <c r="AC770" s="23"/>
      <c r="AD770" s="23"/>
      <c r="AE770" s="23"/>
      <c r="AF770" s="23"/>
    </row>
    <row r="771" ht="15.75" customHeight="1"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AA771" s="23"/>
      <c r="AB771" s="23"/>
      <c r="AC771" s="23"/>
      <c r="AD771" s="23"/>
      <c r="AE771" s="23"/>
      <c r="AF771" s="23"/>
    </row>
    <row r="772" ht="15.75" customHeight="1"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AA772" s="23"/>
      <c r="AB772" s="23"/>
      <c r="AC772" s="23"/>
      <c r="AD772" s="23"/>
      <c r="AE772" s="23"/>
      <c r="AF772" s="23"/>
    </row>
    <row r="773" ht="15.75" customHeight="1"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AA773" s="23"/>
      <c r="AB773" s="23"/>
      <c r="AC773" s="23"/>
      <c r="AD773" s="23"/>
      <c r="AE773" s="23"/>
      <c r="AF773" s="23"/>
    </row>
    <row r="774" ht="15.75" customHeight="1"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AA774" s="23"/>
      <c r="AB774" s="23"/>
      <c r="AC774" s="23"/>
      <c r="AD774" s="23"/>
      <c r="AE774" s="23"/>
      <c r="AF774" s="23"/>
    </row>
    <row r="775" ht="15.75" customHeight="1"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AA775" s="23"/>
      <c r="AB775" s="23"/>
      <c r="AC775" s="23"/>
      <c r="AD775" s="23"/>
      <c r="AE775" s="23"/>
      <c r="AF775" s="23"/>
    </row>
    <row r="776" ht="15.75" customHeight="1"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AA776" s="23"/>
      <c r="AB776" s="23"/>
      <c r="AC776" s="23"/>
      <c r="AD776" s="23"/>
      <c r="AE776" s="23"/>
      <c r="AF776" s="23"/>
    </row>
    <row r="777" ht="15.75" customHeight="1"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AA777" s="23"/>
      <c r="AB777" s="23"/>
      <c r="AC777" s="23"/>
      <c r="AD777" s="23"/>
      <c r="AE777" s="23"/>
      <c r="AF777" s="23"/>
    </row>
    <row r="778" ht="15.75" customHeight="1"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AA778" s="23"/>
      <c r="AB778" s="23"/>
      <c r="AC778" s="23"/>
      <c r="AD778" s="23"/>
      <c r="AE778" s="23"/>
      <c r="AF778" s="23"/>
    </row>
    <row r="779" ht="15.75" customHeight="1"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AA779" s="23"/>
      <c r="AB779" s="23"/>
      <c r="AC779" s="23"/>
      <c r="AD779" s="23"/>
      <c r="AE779" s="23"/>
      <c r="AF779" s="23"/>
    </row>
    <row r="780" ht="15.75" customHeight="1"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AA780" s="23"/>
      <c r="AB780" s="23"/>
      <c r="AC780" s="23"/>
      <c r="AD780" s="23"/>
      <c r="AE780" s="23"/>
      <c r="AF780" s="23"/>
    </row>
    <row r="781" ht="15.75" customHeight="1"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AA781" s="23"/>
      <c r="AB781" s="23"/>
      <c r="AC781" s="23"/>
      <c r="AD781" s="23"/>
      <c r="AE781" s="23"/>
      <c r="AF781" s="23"/>
    </row>
    <row r="782" ht="15.75" customHeight="1"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AA782" s="23"/>
      <c r="AB782" s="23"/>
      <c r="AC782" s="23"/>
      <c r="AD782" s="23"/>
      <c r="AE782" s="23"/>
      <c r="AF782" s="23"/>
    </row>
    <row r="783" ht="15.75" customHeight="1"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AA783" s="23"/>
      <c r="AB783" s="23"/>
      <c r="AC783" s="23"/>
      <c r="AD783" s="23"/>
      <c r="AE783" s="23"/>
      <c r="AF783" s="23"/>
    </row>
    <row r="784" ht="15.75" customHeight="1"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AA784" s="23"/>
      <c r="AB784" s="23"/>
      <c r="AC784" s="23"/>
      <c r="AD784" s="23"/>
      <c r="AE784" s="23"/>
      <c r="AF784" s="23"/>
    </row>
    <row r="785" ht="15.75" customHeight="1"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AA785" s="23"/>
      <c r="AB785" s="23"/>
      <c r="AC785" s="23"/>
      <c r="AD785" s="23"/>
      <c r="AE785" s="23"/>
      <c r="AF785" s="23"/>
    </row>
    <row r="786" ht="15.75" customHeight="1"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AA786" s="23"/>
      <c r="AB786" s="23"/>
      <c r="AC786" s="23"/>
      <c r="AD786" s="23"/>
      <c r="AE786" s="23"/>
      <c r="AF786" s="23"/>
    </row>
    <row r="787" ht="15.75" customHeight="1"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AA787" s="23"/>
      <c r="AB787" s="23"/>
      <c r="AC787" s="23"/>
      <c r="AD787" s="23"/>
      <c r="AE787" s="23"/>
      <c r="AF787" s="23"/>
    </row>
    <row r="788" ht="15.75" customHeight="1"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AA788" s="23"/>
      <c r="AB788" s="23"/>
      <c r="AC788" s="23"/>
      <c r="AD788" s="23"/>
      <c r="AE788" s="23"/>
      <c r="AF788" s="23"/>
    </row>
    <row r="789" ht="15.75" customHeight="1"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AA789" s="23"/>
      <c r="AB789" s="23"/>
      <c r="AC789" s="23"/>
      <c r="AD789" s="23"/>
      <c r="AE789" s="23"/>
      <c r="AF789" s="23"/>
    </row>
    <row r="790" ht="15.75" customHeight="1"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AA790" s="23"/>
      <c r="AB790" s="23"/>
      <c r="AC790" s="23"/>
      <c r="AD790" s="23"/>
      <c r="AE790" s="23"/>
      <c r="AF790" s="23"/>
    </row>
    <row r="791" ht="15.75" customHeight="1"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AA791" s="23"/>
      <c r="AB791" s="23"/>
      <c r="AC791" s="23"/>
      <c r="AD791" s="23"/>
      <c r="AE791" s="23"/>
      <c r="AF791" s="23"/>
    </row>
    <row r="792" ht="15.75" customHeight="1"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AA792" s="23"/>
      <c r="AB792" s="23"/>
      <c r="AC792" s="23"/>
      <c r="AD792" s="23"/>
      <c r="AE792" s="23"/>
      <c r="AF792" s="23"/>
    </row>
    <row r="793" ht="15.75" customHeight="1"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AA793" s="23"/>
      <c r="AB793" s="23"/>
      <c r="AC793" s="23"/>
      <c r="AD793" s="23"/>
      <c r="AE793" s="23"/>
      <c r="AF793" s="23"/>
    </row>
    <row r="794" ht="15.75" customHeight="1"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AA794" s="23"/>
      <c r="AB794" s="23"/>
      <c r="AC794" s="23"/>
      <c r="AD794" s="23"/>
      <c r="AE794" s="23"/>
      <c r="AF794" s="23"/>
    </row>
    <row r="795" ht="15.75" customHeight="1"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AA795" s="23"/>
      <c r="AB795" s="23"/>
      <c r="AC795" s="23"/>
      <c r="AD795" s="23"/>
      <c r="AE795" s="23"/>
      <c r="AF795" s="23"/>
    </row>
    <row r="796" ht="15.75" customHeight="1"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AA796" s="23"/>
      <c r="AB796" s="23"/>
      <c r="AC796" s="23"/>
      <c r="AD796" s="23"/>
      <c r="AE796" s="23"/>
      <c r="AF796" s="23"/>
    </row>
    <row r="797" ht="15.75" customHeight="1"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AA797" s="23"/>
      <c r="AB797" s="23"/>
      <c r="AC797" s="23"/>
      <c r="AD797" s="23"/>
      <c r="AE797" s="23"/>
      <c r="AF797" s="23"/>
    </row>
    <row r="798" ht="15.75" customHeight="1"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AA798" s="23"/>
      <c r="AB798" s="23"/>
      <c r="AC798" s="23"/>
      <c r="AD798" s="23"/>
      <c r="AE798" s="23"/>
      <c r="AF798" s="23"/>
    </row>
    <row r="799" ht="15.75" customHeight="1"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AA799" s="23"/>
      <c r="AB799" s="23"/>
      <c r="AC799" s="23"/>
      <c r="AD799" s="23"/>
      <c r="AE799" s="23"/>
      <c r="AF799" s="23"/>
    </row>
    <row r="800" ht="15.75" customHeight="1"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AA800" s="23"/>
      <c r="AB800" s="23"/>
      <c r="AC800" s="23"/>
      <c r="AD800" s="23"/>
      <c r="AE800" s="23"/>
      <c r="AF800" s="23"/>
    </row>
    <row r="801" ht="15.75" customHeight="1"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AA801" s="23"/>
      <c r="AB801" s="23"/>
      <c r="AC801" s="23"/>
      <c r="AD801" s="23"/>
      <c r="AE801" s="23"/>
      <c r="AF801" s="23"/>
    </row>
    <row r="802" ht="15.75" customHeight="1"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AA802" s="23"/>
      <c r="AB802" s="23"/>
      <c r="AC802" s="23"/>
      <c r="AD802" s="23"/>
      <c r="AE802" s="23"/>
      <c r="AF802" s="23"/>
    </row>
    <row r="803" ht="15.75" customHeight="1"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AA803" s="23"/>
      <c r="AB803" s="23"/>
      <c r="AC803" s="23"/>
      <c r="AD803" s="23"/>
      <c r="AE803" s="23"/>
      <c r="AF803" s="23"/>
    </row>
    <row r="804" ht="15.75" customHeight="1"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AA804" s="23"/>
      <c r="AB804" s="23"/>
      <c r="AC804" s="23"/>
      <c r="AD804" s="23"/>
      <c r="AE804" s="23"/>
      <c r="AF804" s="23"/>
    </row>
    <row r="805" ht="15.75" customHeight="1"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AA805" s="23"/>
      <c r="AB805" s="23"/>
      <c r="AC805" s="23"/>
      <c r="AD805" s="23"/>
      <c r="AE805" s="23"/>
      <c r="AF805" s="23"/>
    </row>
    <row r="806" ht="15.75" customHeight="1"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AA806" s="23"/>
      <c r="AB806" s="23"/>
      <c r="AC806" s="23"/>
      <c r="AD806" s="23"/>
      <c r="AE806" s="23"/>
      <c r="AF806" s="23"/>
    </row>
    <row r="807" ht="15.75" customHeight="1"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AA807" s="23"/>
      <c r="AB807" s="23"/>
      <c r="AC807" s="23"/>
      <c r="AD807" s="23"/>
      <c r="AE807" s="23"/>
      <c r="AF807" s="23"/>
    </row>
    <row r="808" ht="15.75" customHeight="1"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AA808" s="23"/>
      <c r="AB808" s="23"/>
      <c r="AC808" s="23"/>
      <c r="AD808" s="23"/>
      <c r="AE808" s="23"/>
      <c r="AF808" s="23"/>
    </row>
    <row r="809" ht="15.75" customHeight="1"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AA809" s="23"/>
      <c r="AB809" s="23"/>
      <c r="AC809" s="23"/>
      <c r="AD809" s="23"/>
      <c r="AE809" s="23"/>
      <c r="AF809" s="23"/>
    </row>
    <row r="810" ht="15.75" customHeight="1"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AA810" s="23"/>
      <c r="AB810" s="23"/>
      <c r="AC810" s="23"/>
      <c r="AD810" s="23"/>
      <c r="AE810" s="23"/>
      <c r="AF810" s="23"/>
    </row>
    <row r="811" ht="15.75" customHeight="1"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AA811" s="23"/>
      <c r="AB811" s="23"/>
      <c r="AC811" s="23"/>
      <c r="AD811" s="23"/>
      <c r="AE811" s="23"/>
      <c r="AF811" s="23"/>
    </row>
    <row r="812" ht="15.75" customHeight="1"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AA812" s="23"/>
      <c r="AB812" s="23"/>
      <c r="AC812" s="23"/>
      <c r="AD812" s="23"/>
      <c r="AE812" s="23"/>
      <c r="AF812" s="23"/>
    </row>
    <row r="813" ht="15.75" customHeight="1"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AA813" s="23"/>
      <c r="AB813" s="23"/>
      <c r="AC813" s="23"/>
      <c r="AD813" s="23"/>
      <c r="AE813" s="23"/>
      <c r="AF813" s="23"/>
    </row>
    <row r="814" ht="15.75" customHeight="1"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AA814" s="23"/>
      <c r="AB814" s="23"/>
      <c r="AC814" s="23"/>
      <c r="AD814" s="23"/>
      <c r="AE814" s="23"/>
      <c r="AF814" s="23"/>
    </row>
    <row r="815" ht="15.75" customHeight="1"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AA815" s="23"/>
      <c r="AB815" s="23"/>
      <c r="AC815" s="23"/>
      <c r="AD815" s="23"/>
      <c r="AE815" s="23"/>
      <c r="AF815" s="23"/>
    </row>
    <row r="816" ht="15.75" customHeight="1"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AA816" s="23"/>
      <c r="AB816" s="23"/>
      <c r="AC816" s="23"/>
      <c r="AD816" s="23"/>
      <c r="AE816" s="23"/>
      <c r="AF816" s="23"/>
    </row>
    <row r="817" ht="15.75" customHeight="1"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AA817" s="23"/>
      <c r="AB817" s="23"/>
      <c r="AC817" s="23"/>
      <c r="AD817" s="23"/>
      <c r="AE817" s="23"/>
      <c r="AF817" s="23"/>
    </row>
    <row r="818" ht="15.75" customHeight="1"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AA818" s="23"/>
      <c r="AB818" s="23"/>
      <c r="AC818" s="23"/>
      <c r="AD818" s="23"/>
      <c r="AE818" s="23"/>
      <c r="AF818" s="23"/>
    </row>
    <row r="819" ht="15.75" customHeight="1"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AA819" s="23"/>
      <c r="AB819" s="23"/>
      <c r="AC819" s="23"/>
      <c r="AD819" s="23"/>
      <c r="AE819" s="23"/>
      <c r="AF819" s="23"/>
    </row>
    <row r="820" ht="15.75" customHeight="1"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AA820" s="23"/>
      <c r="AB820" s="23"/>
      <c r="AC820" s="23"/>
      <c r="AD820" s="23"/>
      <c r="AE820" s="23"/>
      <c r="AF820" s="23"/>
    </row>
    <row r="821" ht="15.75" customHeight="1"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AA821" s="23"/>
      <c r="AB821" s="23"/>
      <c r="AC821" s="23"/>
      <c r="AD821" s="23"/>
      <c r="AE821" s="23"/>
      <c r="AF821" s="23"/>
    </row>
    <row r="822" ht="15.75" customHeight="1"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AA822" s="23"/>
      <c r="AB822" s="23"/>
      <c r="AC822" s="23"/>
      <c r="AD822" s="23"/>
      <c r="AE822" s="23"/>
      <c r="AF822" s="23"/>
    </row>
    <row r="823" ht="15.75" customHeight="1"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AA823" s="23"/>
      <c r="AB823" s="23"/>
      <c r="AC823" s="23"/>
      <c r="AD823" s="23"/>
      <c r="AE823" s="23"/>
      <c r="AF823" s="23"/>
    </row>
    <row r="824" ht="15.75" customHeight="1"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AA824" s="23"/>
      <c r="AB824" s="23"/>
      <c r="AC824" s="23"/>
      <c r="AD824" s="23"/>
      <c r="AE824" s="23"/>
      <c r="AF824" s="23"/>
    </row>
    <row r="825" ht="15.75" customHeight="1"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AA825" s="23"/>
      <c r="AB825" s="23"/>
      <c r="AC825" s="23"/>
      <c r="AD825" s="23"/>
      <c r="AE825" s="23"/>
      <c r="AF825" s="23"/>
    </row>
    <row r="826" ht="15.75" customHeight="1"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AA826" s="23"/>
      <c r="AB826" s="23"/>
      <c r="AC826" s="23"/>
      <c r="AD826" s="23"/>
      <c r="AE826" s="23"/>
      <c r="AF826" s="23"/>
    </row>
    <row r="827" ht="15.75" customHeight="1"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AA827" s="23"/>
      <c r="AB827" s="23"/>
      <c r="AC827" s="23"/>
      <c r="AD827" s="23"/>
      <c r="AE827" s="23"/>
      <c r="AF827" s="23"/>
    </row>
    <row r="828" ht="15.75" customHeight="1"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AA828" s="23"/>
      <c r="AB828" s="23"/>
      <c r="AC828" s="23"/>
      <c r="AD828" s="23"/>
      <c r="AE828" s="23"/>
      <c r="AF828" s="23"/>
    </row>
    <row r="829" ht="15.75" customHeight="1"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AA829" s="23"/>
      <c r="AB829" s="23"/>
      <c r="AC829" s="23"/>
      <c r="AD829" s="23"/>
      <c r="AE829" s="23"/>
      <c r="AF829" s="23"/>
    </row>
    <row r="830" ht="15.75" customHeight="1"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AA830" s="23"/>
      <c r="AB830" s="23"/>
      <c r="AC830" s="23"/>
      <c r="AD830" s="23"/>
      <c r="AE830" s="23"/>
      <c r="AF830" s="23"/>
    </row>
    <row r="831" ht="15.75" customHeight="1"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AA831" s="23"/>
      <c r="AB831" s="23"/>
      <c r="AC831" s="23"/>
      <c r="AD831" s="23"/>
      <c r="AE831" s="23"/>
      <c r="AF831" s="23"/>
    </row>
    <row r="832" ht="15.75" customHeight="1"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AA832" s="23"/>
      <c r="AB832" s="23"/>
      <c r="AC832" s="23"/>
      <c r="AD832" s="23"/>
      <c r="AE832" s="23"/>
      <c r="AF832" s="23"/>
    </row>
    <row r="833" ht="15.75" customHeight="1"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AA833" s="23"/>
      <c r="AB833" s="23"/>
      <c r="AC833" s="23"/>
      <c r="AD833" s="23"/>
      <c r="AE833" s="23"/>
      <c r="AF833" s="23"/>
    </row>
    <row r="834" ht="15.75" customHeight="1"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AA834" s="23"/>
      <c r="AB834" s="23"/>
      <c r="AC834" s="23"/>
      <c r="AD834" s="23"/>
      <c r="AE834" s="23"/>
      <c r="AF834" s="23"/>
    </row>
    <row r="835" ht="15.75" customHeight="1"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AA835" s="23"/>
      <c r="AB835" s="23"/>
      <c r="AC835" s="23"/>
      <c r="AD835" s="23"/>
      <c r="AE835" s="23"/>
      <c r="AF835" s="23"/>
    </row>
    <row r="836" ht="15.75" customHeight="1"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AA836" s="23"/>
      <c r="AB836" s="23"/>
      <c r="AC836" s="23"/>
      <c r="AD836" s="23"/>
      <c r="AE836" s="23"/>
      <c r="AF836" s="23"/>
    </row>
    <row r="837" ht="15.75" customHeight="1"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AA837" s="23"/>
      <c r="AB837" s="23"/>
      <c r="AC837" s="23"/>
      <c r="AD837" s="23"/>
      <c r="AE837" s="23"/>
      <c r="AF837" s="23"/>
    </row>
    <row r="838" ht="15.75" customHeight="1"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AA838" s="23"/>
      <c r="AB838" s="23"/>
      <c r="AC838" s="23"/>
      <c r="AD838" s="23"/>
      <c r="AE838" s="23"/>
      <c r="AF838" s="23"/>
    </row>
    <row r="839" ht="15.75" customHeight="1"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AA839" s="23"/>
      <c r="AB839" s="23"/>
      <c r="AC839" s="23"/>
      <c r="AD839" s="23"/>
      <c r="AE839" s="23"/>
      <c r="AF839" s="23"/>
    </row>
    <row r="840" ht="15.75" customHeight="1"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AA840" s="23"/>
      <c r="AB840" s="23"/>
      <c r="AC840" s="23"/>
      <c r="AD840" s="23"/>
      <c r="AE840" s="23"/>
      <c r="AF840" s="23"/>
    </row>
    <row r="841" ht="15.75" customHeight="1"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AA841" s="23"/>
      <c r="AB841" s="23"/>
      <c r="AC841" s="23"/>
      <c r="AD841" s="23"/>
      <c r="AE841" s="23"/>
      <c r="AF841" s="23"/>
    </row>
    <row r="842" ht="15.75" customHeight="1"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AA842" s="23"/>
      <c r="AB842" s="23"/>
      <c r="AC842" s="23"/>
      <c r="AD842" s="23"/>
      <c r="AE842" s="23"/>
      <c r="AF842" s="23"/>
    </row>
    <row r="843" ht="15.75" customHeight="1"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AA843" s="23"/>
      <c r="AB843" s="23"/>
      <c r="AC843" s="23"/>
      <c r="AD843" s="23"/>
      <c r="AE843" s="23"/>
      <c r="AF843" s="23"/>
    </row>
    <row r="844" ht="15.75" customHeight="1"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AA844" s="23"/>
      <c r="AB844" s="23"/>
      <c r="AC844" s="23"/>
      <c r="AD844" s="23"/>
      <c r="AE844" s="23"/>
      <c r="AF844" s="23"/>
    </row>
    <row r="845" ht="15.75" customHeight="1"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AA845" s="23"/>
      <c r="AB845" s="23"/>
      <c r="AC845" s="23"/>
      <c r="AD845" s="23"/>
      <c r="AE845" s="23"/>
      <c r="AF845" s="23"/>
    </row>
    <row r="846" ht="15.75" customHeight="1"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AA846" s="23"/>
      <c r="AB846" s="23"/>
      <c r="AC846" s="23"/>
      <c r="AD846" s="23"/>
      <c r="AE846" s="23"/>
      <c r="AF846" s="23"/>
    </row>
    <row r="847" ht="15.75" customHeight="1"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AA847" s="23"/>
      <c r="AB847" s="23"/>
      <c r="AC847" s="23"/>
      <c r="AD847" s="23"/>
      <c r="AE847" s="23"/>
      <c r="AF847" s="23"/>
    </row>
    <row r="848" ht="15.75" customHeight="1"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AA848" s="23"/>
      <c r="AB848" s="23"/>
      <c r="AC848" s="23"/>
      <c r="AD848" s="23"/>
      <c r="AE848" s="23"/>
      <c r="AF848" s="23"/>
    </row>
    <row r="849" ht="15.75" customHeight="1"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AA849" s="23"/>
      <c r="AB849" s="23"/>
      <c r="AC849" s="23"/>
      <c r="AD849" s="23"/>
      <c r="AE849" s="23"/>
      <c r="AF849" s="23"/>
    </row>
    <row r="850" ht="15.75" customHeight="1"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AA850" s="23"/>
      <c r="AB850" s="23"/>
      <c r="AC850" s="23"/>
      <c r="AD850" s="23"/>
      <c r="AE850" s="23"/>
      <c r="AF850" s="23"/>
    </row>
    <row r="851" ht="15.75" customHeight="1"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AA851" s="23"/>
      <c r="AB851" s="23"/>
      <c r="AC851" s="23"/>
      <c r="AD851" s="23"/>
      <c r="AE851" s="23"/>
      <c r="AF851" s="23"/>
    </row>
    <row r="852" ht="15.75" customHeight="1"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AA852" s="23"/>
      <c r="AB852" s="23"/>
      <c r="AC852" s="23"/>
      <c r="AD852" s="23"/>
      <c r="AE852" s="23"/>
      <c r="AF852" s="23"/>
    </row>
    <row r="853" ht="15.75" customHeight="1"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AA853" s="23"/>
      <c r="AB853" s="23"/>
      <c r="AC853" s="23"/>
      <c r="AD853" s="23"/>
      <c r="AE853" s="23"/>
      <c r="AF853" s="23"/>
    </row>
    <row r="854" ht="15.75" customHeight="1"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AA854" s="23"/>
      <c r="AB854" s="23"/>
      <c r="AC854" s="23"/>
      <c r="AD854" s="23"/>
      <c r="AE854" s="23"/>
      <c r="AF854" s="23"/>
    </row>
    <row r="855" ht="15.75" customHeight="1"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AA855" s="23"/>
      <c r="AB855" s="23"/>
      <c r="AC855" s="23"/>
      <c r="AD855" s="23"/>
      <c r="AE855" s="23"/>
      <c r="AF855" s="23"/>
    </row>
    <row r="856" ht="15.75" customHeight="1"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AA856" s="23"/>
      <c r="AB856" s="23"/>
      <c r="AC856" s="23"/>
      <c r="AD856" s="23"/>
      <c r="AE856" s="23"/>
      <c r="AF856" s="23"/>
    </row>
    <row r="857" ht="15.75" customHeight="1"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AA857" s="23"/>
      <c r="AB857" s="23"/>
      <c r="AC857" s="23"/>
      <c r="AD857" s="23"/>
      <c r="AE857" s="23"/>
      <c r="AF857" s="23"/>
    </row>
    <row r="858" ht="15.75" customHeight="1"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AA858" s="23"/>
      <c r="AB858" s="23"/>
      <c r="AC858" s="23"/>
      <c r="AD858" s="23"/>
      <c r="AE858" s="23"/>
      <c r="AF858" s="23"/>
    </row>
    <row r="859" ht="15.75" customHeight="1"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AA859" s="23"/>
      <c r="AB859" s="23"/>
      <c r="AC859" s="23"/>
      <c r="AD859" s="23"/>
      <c r="AE859" s="23"/>
      <c r="AF859" s="23"/>
    </row>
    <row r="860" ht="15.75" customHeight="1"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AA860" s="23"/>
      <c r="AB860" s="23"/>
      <c r="AC860" s="23"/>
      <c r="AD860" s="23"/>
      <c r="AE860" s="23"/>
      <c r="AF860" s="23"/>
    </row>
    <row r="861" ht="15.75" customHeight="1"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AA861" s="23"/>
      <c r="AB861" s="23"/>
      <c r="AC861" s="23"/>
      <c r="AD861" s="23"/>
      <c r="AE861" s="23"/>
      <c r="AF861" s="23"/>
    </row>
    <row r="862" ht="15.75" customHeight="1"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AA862" s="23"/>
      <c r="AB862" s="23"/>
      <c r="AC862" s="23"/>
      <c r="AD862" s="23"/>
      <c r="AE862" s="23"/>
      <c r="AF862" s="23"/>
    </row>
    <row r="863" ht="15.75" customHeight="1"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AA863" s="23"/>
      <c r="AB863" s="23"/>
      <c r="AC863" s="23"/>
      <c r="AD863" s="23"/>
      <c r="AE863" s="23"/>
      <c r="AF863" s="23"/>
    </row>
    <row r="864" ht="15.75" customHeight="1"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AA864" s="23"/>
      <c r="AB864" s="23"/>
      <c r="AC864" s="23"/>
      <c r="AD864" s="23"/>
      <c r="AE864" s="23"/>
      <c r="AF864" s="23"/>
    </row>
    <row r="865" ht="15.75" customHeight="1"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AA865" s="23"/>
      <c r="AB865" s="23"/>
      <c r="AC865" s="23"/>
      <c r="AD865" s="23"/>
      <c r="AE865" s="23"/>
      <c r="AF865" s="23"/>
    </row>
    <row r="866" ht="15.75" customHeight="1"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AA866" s="23"/>
      <c r="AB866" s="23"/>
      <c r="AC866" s="23"/>
      <c r="AD866" s="23"/>
      <c r="AE866" s="23"/>
      <c r="AF866" s="23"/>
    </row>
    <row r="867" ht="15.75" customHeight="1"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AA867" s="23"/>
      <c r="AB867" s="23"/>
      <c r="AC867" s="23"/>
      <c r="AD867" s="23"/>
      <c r="AE867" s="23"/>
      <c r="AF867" s="23"/>
    </row>
    <row r="868" ht="15.75" customHeight="1"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AA868" s="23"/>
      <c r="AB868" s="23"/>
      <c r="AC868" s="23"/>
      <c r="AD868" s="23"/>
      <c r="AE868" s="23"/>
      <c r="AF868" s="23"/>
    </row>
    <row r="869" ht="15.75" customHeight="1"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AA869" s="23"/>
      <c r="AB869" s="23"/>
      <c r="AC869" s="23"/>
      <c r="AD869" s="23"/>
      <c r="AE869" s="23"/>
      <c r="AF869" s="23"/>
    </row>
    <row r="870" ht="15.75" customHeight="1"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AA870" s="23"/>
      <c r="AB870" s="23"/>
      <c r="AC870" s="23"/>
      <c r="AD870" s="23"/>
      <c r="AE870" s="23"/>
      <c r="AF870" s="23"/>
    </row>
    <row r="871" ht="15.75" customHeight="1"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AA871" s="23"/>
      <c r="AB871" s="23"/>
      <c r="AC871" s="23"/>
      <c r="AD871" s="23"/>
      <c r="AE871" s="23"/>
      <c r="AF871" s="23"/>
    </row>
    <row r="872" ht="15.75" customHeight="1"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AA872" s="23"/>
      <c r="AB872" s="23"/>
      <c r="AC872" s="23"/>
      <c r="AD872" s="23"/>
      <c r="AE872" s="23"/>
      <c r="AF872" s="23"/>
    </row>
    <row r="873" ht="15.75" customHeight="1"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AA873" s="23"/>
      <c r="AB873" s="23"/>
      <c r="AC873" s="23"/>
      <c r="AD873" s="23"/>
      <c r="AE873" s="23"/>
      <c r="AF873" s="23"/>
    </row>
    <row r="874" ht="15.75" customHeight="1"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AA874" s="23"/>
      <c r="AB874" s="23"/>
      <c r="AC874" s="23"/>
      <c r="AD874" s="23"/>
      <c r="AE874" s="23"/>
      <c r="AF874" s="23"/>
    </row>
    <row r="875" ht="15.75" customHeight="1"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AA875" s="23"/>
      <c r="AB875" s="23"/>
      <c r="AC875" s="23"/>
      <c r="AD875" s="23"/>
      <c r="AE875" s="23"/>
      <c r="AF875" s="23"/>
    </row>
    <row r="876" ht="15.75" customHeight="1"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AA876" s="23"/>
      <c r="AB876" s="23"/>
      <c r="AC876" s="23"/>
      <c r="AD876" s="23"/>
      <c r="AE876" s="23"/>
      <c r="AF876" s="23"/>
    </row>
    <row r="877" ht="15.75" customHeight="1"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AA877" s="23"/>
      <c r="AB877" s="23"/>
      <c r="AC877" s="23"/>
      <c r="AD877" s="23"/>
      <c r="AE877" s="23"/>
      <c r="AF877" s="23"/>
    </row>
    <row r="878" ht="15.75" customHeight="1"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AA878" s="23"/>
      <c r="AB878" s="23"/>
      <c r="AC878" s="23"/>
      <c r="AD878" s="23"/>
      <c r="AE878" s="23"/>
      <c r="AF878" s="23"/>
    </row>
    <row r="879" ht="15.75" customHeight="1"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AA879" s="23"/>
      <c r="AB879" s="23"/>
      <c r="AC879" s="23"/>
      <c r="AD879" s="23"/>
      <c r="AE879" s="23"/>
      <c r="AF879" s="23"/>
    </row>
    <row r="880" ht="15.75" customHeight="1"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AA880" s="23"/>
      <c r="AB880" s="23"/>
      <c r="AC880" s="23"/>
      <c r="AD880" s="23"/>
      <c r="AE880" s="23"/>
      <c r="AF880" s="23"/>
    </row>
    <row r="881" ht="15.75" customHeight="1"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AA881" s="23"/>
      <c r="AB881" s="23"/>
      <c r="AC881" s="23"/>
      <c r="AD881" s="23"/>
      <c r="AE881" s="23"/>
      <c r="AF881" s="23"/>
    </row>
    <row r="882" ht="15.75" customHeight="1"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AA882" s="23"/>
      <c r="AB882" s="23"/>
      <c r="AC882" s="23"/>
      <c r="AD882" s="23"/>
      <c r="AE882" s="23"/>
      <c r="AF882" s="23"/>
    </row>
    <row r="883" ht="15.75" customHeight="1"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AA883" s="23"/>
      <c r="AB883" s="23"/>
      <c r="AC883" s="23"/>
      <c r="AD883" s="23"/>
      <c r="AE883" s="23"/>
      <c r="AF883" s="23"/>
    </row>
    <row r="884" ht="15.75" customHeight="1"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AA884" s="23"/>
      <c r="AB884" s="23"/>
      <c r="AC884" s="23"/>
      <c r="AD884" s="23"/>
      <c r="AE884" s="23"/>
      <c r="AF884" s="23"/>
    </row>
    <row r="885" ht="15.75" customHeight="1"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AA885" s="23"/>
      <c r="AB885" s="23"/>
      <c r="AC885" s="23"/>
      <c r="AD885" s="23"/>
      <c r="AE885" s="23"/>
      <c r="AF885" s="23"/>
    </row>
    <row r="886" ht="15.75" customHeight="1"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AA886" s="23"/>
      <c r="AB886" s="23"/>
      <c r="AC886" s="23"/>
      <c r="AD886" s="23"/>
      <c r="AE886" s="23"/>
      <c r="AF886" s="23"/>
    </row>
    <row r="887" ht="15.75" customHeight="1"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AA887" s="23"/>
      <c r="AB887" s="23"/>
      <c r="AC887" s="23"/>
      <c r="AD887" s="23"/>
      <c r="AE887" s="23"/>
      <c r="AF887" s="23"/>
    </row>
    <row r="888" ht="15.75" customHeight="1"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AA888" s="23"/>
      <c r="AB888" s="23"/>
      <c r="AC888" s="23"/>
      <c r="AD888" s="23"/>
      <c r="AE888" s="23"/>
      <c r="AF888" s="23"/>
    </row>
    <row r="889" ht="15.75" customHeight="1"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AA889" s="23"/>
      <c r="AB889" s="23"/>
      <c r="AC889" s="23"/>
      <c r="AD889" s="23"/>
      <c r="AE889" s="23"/>
      <c r="AF889" s="23"/>
    </row>
    <row r="890" ht="15.75" customHeight="1"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AA890" s="23"/>
      <c r="AB890" s="23"/>
      <c r="AC890" s="23"/>
      <c r="AD890" s="23"/>
      <c r="AE890" s="23"/>
      <c r="AF890" s="23"/>
    </row>
    <row r="891" ht="15.75" customHeight="1"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AA891" s="23"/>
      <c r="AB891" s="23"/>
      <c r="AC891" s="23"/>
      <c r="AD891" s="23"/>
      <c r="AE891" s="23"/>
      <c r="AF891" s="23"/>
    </row>
    <row r="892" ht="15.75" customHeight="1"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AA892" s="23"/>
      <c r="AB892" s="23"/>
      <c r="AC892" s="23"/>
      <c r="AD892" s="23"/>
      <c r="AE892" s="23"/>
      <c r="AF892" s="23"/>
    </row>
    <row r="893" ht="15.75" customHeight="1"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AA893" s="23"/>
      <c r="AB893" s="23"/>
      <c r="AC893" s="23"/>
      <c r="AD893" s="23"/>
      <c r="AE893" s="23"/>
      <c r="AF893" s="23"/>
    </row>
    <row r="894" ht="15.75" customHeight="1"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AA894" s="23"/>
      <c r="AB894" s="23"/>
      <c r="AC894" s="23"/>
      <c r="AD894" s="23"/>
      <c r="AE894" s="23"/>
      <c r="AF894" s="23"/>
    </row>
    <row r="895" ht="15.75" customHeight="1"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AA895" s="23"/>
      <c r="AB895" s="23"/>
      <c r="AC895" s="23"/>
      <c r="AD895" s="23"/>
      <c r="AE895" s="23"/>
      <c r="AF895" s="23"/>
    </row>
    <row r="896" ht="15.75" customHeight="1"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AA896" s="23"/>
      <c r="AB896" s="23"/>
      <c r="AC896" s="23"/>
      <c r="AD896" s="23"/>
      <c r="AE896" s="23"/>
      <c r="AF896" s="23"/>
    </row>
    <row r="897" ht="15.75" customHeight="1"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AA897" s="23"/>
      <c r="AB897" s="23"/>
      <c r="AC897" s="23"/>
      <c r="AD897" s="23"/>
      <c r="AE897" s="23"/>
      <c r="AF897" s="23"/>
    </row>
    <row r="898" ht="15.75" customHeight="1"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AA898" s="23"/>
      <c r="AB898" s="23"/>
      <c r="AC898" s="23"/>
      <c r="AD898" s="23"/>
      <c r="AE898" s="23"/>
      <c r="AF898" s="23"/>
    </row>
    <row r="899" ht="15.75" customHeight="1"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AA899" s="23"/>
      <c r="AB899" s="23"/>
      <c r="AC899" s="23"/>
      <c r="AD899" s="23"/>
      <c r="AE899" s="23"/>
      <c r="AF899" s="23"/>
    </row>
    <row r="900" ht="15.75" customHeight="1"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AA900" s="23"/>
      <c r="AB900" s="23"/>
      <c r="AC900" s="23"/>
      <c r="AD900" s="23"/>
      <c r="AE900" s="23"/>
      <c r="AF900" s="23"/>
    </row>
    <row r="901" ht="15.75" customHeight="1"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AA901" s="23"/>
      <c r="AB901" s="23"/>
      <c r="AC901" s="23"/>
      <c r="AD901" s="23"/>
      <c r="AE901" s="23"/>
      <c r="AF901" s="23"/>
    </row>
    <row r="902" ht="15.75" customHeight="1"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AA902" s="23"/>
      <c r="AB902" s="23"/>
      <c r="AC902" s="23"/>
      <c r="AD902" s="23"/>
      <c r="AE902" s="23"/>
      <c r="AF902" s="23"/>
    </row>
    <row r="903" ht="15.75" customHeight="1"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AA903" s="23"/>
      <c r="AB903" s="23"/>
      <c r="AC903" s="23"/>
      <c r="AD903" s="23"/>
      <c r="AE903" s="23"/>
      <c r="AF903" s="23"/>
    </row>
    <row r="904" ht="15.75" customHeight="1"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AA904" s="23"/>
      <c r="AB904" s="23"/>
      <c r="AC904" s="23"/>
      <c r="AD904" s="23"/>
      <c r="AE904" s="23"/>
      <c r="AF904" s="23"/>
    </row>
    <row r="905" ht="15.75" customHeight="1"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AA905" s="23"/>
      <c r="AB905" s="23"/>
      <c r="AC905" s="23"/>
      <c r="AD905" s="23"/>
      <c r="AE905" s="23"/>
      <c r="AF905" s="23"/>
    </row>
    <row r="906" ht="15.75" customHeight="1"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AA906" s="23"/>
      <c r="AB906" s="23"/>
      <c r="AC906" s="23"/>
      <c r="AD906" s="23"/>
      <c r="AE906" s="23"/>
      <c r="AF906" s="23"/>
    </row>
    <row r="907" ht="15.75" customHeight="1"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AA907" s="23"/>
      <c r="AB907" s="23"/>
      <c r="AC907" s="23"/>
      <c r="AD907" s="23"/>
      <c r="AE907" s="23"/>
      <c r="AF907" s="23"/>
    </row>
    <row r="908" ht="15.75" customHeight="1"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AA908" s="23"/>
      <c r="AB908" s="23"/>
      <c r="AC908" s="23"/>
      <c r="AD908" s="23"/>
      <c r="AE908" s="23"/>
      <c r="AF908" s="23"/>
    </row>
    <row r="909" ht="15.75" customHeight="1"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AA909" s="23"/>
      <c r="AB909" s="23"/>
      <c r="AC909" s="23"/>
      <c r="AD909" s="23"/>
      <c r="AE909" s="23"/>
      <c r="AF909" s="23"/>
    </row>
    <row r="910" ht="15.75" customHeight="1"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AA910" s="23"/>
      <c r="AB910" s="23"/>
      <c r="AC910" s="23"/>
      <c r="AD910" s="23"/>
      <c r="AE910" s="23"/>
      <c r="AF910" s="23"/>
    </row>
    <row r="911" ht="15.75" customHeight="1"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AA911" s="23"/>
      <c r="AB911" s="23"/>
      <c r="AC911" s="23"/>
      <c r="AD911" s="23"/>
      <c r="AE911" s="23"/>
      <c r="AF911" s="23"/>
    </row>
    <row r="912" ht="15.75" customHeight="1"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AA912" s="23"/>
      <c r="AB912" s="23"/>
      <c r="AC912" s="23"/>
      <c r="AD912" s="23"/>
      <c r="AE912" s="23"/>
      <c r="AF912" s="23"/>
    </row>
    <row r="913" ht="15.75" customHeight="1"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AA913" s="23"/>
      <c r="AB913" s="23"/>
      <c r="AC913" s="23"/>
      <c r="AD913" s="23"/>
      <c r="AE913" s="23"/>
      <c r="AF913" s="23"/>
    </row>
    <row r="914" ht="15.75" customHeight="1"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AA914" s="23"/>
      <c r="AB914" s="23"/>
      <c r="AC914" s="23"/>
      <c r="AD914" s="23"/>
      <c r="AE914" s="23"/>
      <c r="AF914" s="23"/>
    </row>
    <row r="915" ht="15.75" customHeight="1"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AA915" s="23"/>
      <c r="AB915" s="23"/>
      <c r="AC915" s="23"/>
      <c r="AD915" s="23"/>
      <c r="AE915" s="23"/>
      <c r="AF915" s="23"/>
    </row>
    <row r="916" ht="15.75" customHeight="1"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AA916" s="23"/>
      <c r="AB916" s="23"/>
      <c r="AC916" s="23"/>
      <c r="AD916" s="23"/>
      <c r="AE916" s="23"/>
      <c r="AF916" s="23"/>
    </row>
    <row r="917" ht="15.75" customHeight="1"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AA917" s="23"/>
      <c r="AB917" s="23"/>
      <c r="AC917" s="23"/>
      <c r="AD917" s="23"/>
      <c r="AE917" s="23"/>
      <c r="AF917" s="23"/>
    </row>
    <row r="918" ht="15.75" customHeight="1"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AA918" s="23"/>
      <c r="AB918" s="23"/>
      <c r="AC918" s="23"/>
      <c r="AD918" s="23"/>
      <c r="AE918" s="23"/>
      <c r="AF918" s="23"/>
    </row>
    <row r="919" ht="15.75" customHeight="1"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AA919" s="23"/>
      <c r="AB919" s="23"/>
      <c r="AC919" s="23"/>
      <c r="AD919" s="23"/>
      <c r="AE919" s="23"/>
      <c r="AF919" s="23"/>
    </row>
    <row r="920" ht="15.75" customHeight="1"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AA920" s="23"/>
      <c r="AB920" s="23"/>
      <c r="AC920" s="23"/>
      <c r="AD920" s="23"/>
      <c r="AE920" s="23"/>
      <c r="AF920" s="23"/>
    </row>
    <row r="921" ht="15.75" customHeight="1"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AA921" s="23"/>
      <c r="AB921" s="23"/>
      <c r="AC921" s="23"/>
      <c r="AD921" s="23"/>
      <c r="AE921" s="23"/>
      <c r="AF921" s="23"/>
    </row>
    <row r="922" ht="15.75" customHeight="1"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AA922" s="23"/>
      <c r="AB922" s="23"/>
      <c r="AC922" s="23"/>
      <c r="AD922" s="23"/>
      <c r="AE922" s="23"/>
      <c r="AF922" s="23"/>
    </row>
    <row r="923" ht="15.75" customHeight="1"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AA923" s="23"/>
      <c r="AB923" s="23"/>
      <c r="AC923" s="23"/>
      <c r="AD923" s="23"/>
      <c r="AE923" s="23"/>
      <c r="AF923" s="23"/>
    </row>
    <row r="924" ht="15.75" customHeight="1"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AA924" s="23"/>
      <c r="AB924" s="23"/>
      <c r="AC924" s="23"/>
      <c r="AD924" s="23"/>
      <c r="AE924" s="23"/>
      <c r="AF924" s="23"/>
    </row>
    <row r="925" ht="15.75" customHeight="1"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AA925" s="23"/>
      <c r="AB925" s="23"/>
      <c r="AC925" s="23"/>
      <c r="AD925" s="23"/>
      <c r="AE925" s="23"/>
      <c r="AF925" s="23"/>
    </row>
    <row r="926" ht="15.75" customHeight="1"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AA926" s="23"/>
      <c r="AB926" s="23"/>
      <c r="AC926" s="23"/>
      <c r="AD926" s="23"/>
      <c r="AE926" s="23"/>
      <c r="AF926" s="23"/>
    </row>
    <row r="927" ht="15.75" customHeight="1"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AA927" s="23"/>
      <c r="AB927" s="23"/>
      <c r="AC927" s="23"/>
      <c r="AD927" s="23"/>
      <c r="AE927" s="23"/>
      <c r="AF927" s="23"/>
    </row>
    <row r="928" ht="15.75" customHeight="1"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AA928" s="23"/>
      <c r="AB928" s="23"/>
      <c r="AC928" s="23"/>
      <c r="AD928" s="23"/>
      <c r="AE928" s="23"/>
      <c r="AF928" s="23"/>
    </row>
    <row r="929" ht="15.75" customHeight="1"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AA929" s="23"/>
      <c r="AB929" s="23"/>
      <c r="AC929" s="23"/>
      <c r="AD929" s="23"/>
      <c r="AE929" s="23"/>
      <c r="AF929" s="23"/>
    </row>
    <row r="930" ht="15.75" customHeight="1"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AA930" s="23"/>
      <c r="AB930" s="23"/>
      <c r="AC930" s="23"/>
      <c r="AD930" s="23"/>
      <c r="AE930" s="23"/>
      <c r="AF930" s="23"/>
    </row>
    <row r="931" ht="15.75" customHeight="1"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AA931" s="23"/>
      <c r="AB931" s="23"/>
      <c r="AC931" s="23"/>
      <c r="AD931" s="23"/>
      <c r="AE931" s="23"/>
      <c r="AF931" s="23"/>
    </row>
    <row r="932" ht="15.75" customHeight="1"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AA932" s="23"/>
      <c r="AB932" s="23"/>
      <c r="AC932" s="23"/>
      <c r="AD932" s="23"/>
      <c r="AE932" s="23"/>
      <c r="AF932" s="23"/>
    </row>
    <row r="933" ht="15.75" customHeight="1"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AA933" s="23"/>
      <c r="AB933" s="23"/>
      <c r="AC933" s="23"/>
      <c r="AD933" s="23"/>
      <c r="AE933" s="23"/>
      <c r="AF933" s="23"/>
    </row>
    <row r="934" ht="15.75" customHeight="1"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AA934" s="23"/>
      <c r="AB934" s="23"/>
      <c r="AC934" s="23"/>
      <c r="AD934" s="23"/>
      <c r="AE934" s="23"/>
      <c r="AF934" s="23"/>
    </row>
    <row r="935" ht="15.75" customHeight="1"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AA935" s="23"/>
      <c r="AB935" s="23"/>
      <c r="AC935" s="23"/>
      <c r="AD935" s="23"/>
      <c r="AE935" s="23"/>
      <c r="AF935" s="23"/>
    </row>
    <row r="936" ht="15.75" customHeight="1"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AA936" s="23"/>
      <c r="AB936" s="23"/>
      <c r="AC936" s="23"/>
      <c r="AD936" s="23"/>
      <c r="AE936" s="23"/>
      <c r="AF936" s="23"/>
    </row>
    <row r="937" ht="15.75" customHeight="1"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AA937" s="23"/>
      <c r="AB937" s="23"/>
      <c r="AC937" s="23"/>
      <c r="AD937" s="23"/>
      <c r="AE937" s="23"/>
      <c r="AF937" s="23"/>
    </row>
    <row r="938" ht="15.75" customHeight="1"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AA938" s="23"/>
      <c r="AB938" s="23"/>
      <c r="AC938" s="23"/>
      <c r="AD938" s="23"/>
      <c r="AE938" s="23"/>
      <c r="AF938" s="23"/>
    </row>
    <row r="939" ht="15.75" customHeight="1"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AA939" s="23"/>
      <c r="AB939" s="23"/>
      <c r="AC939" s="23"/>
      <c r="AD939" s="23"/>
      <c r="AE939" s="23"/>
      <c r="AF939" s="23"/>
    </row>
    <row r="940" ht="15.75" customHeight="1"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AA940" s="23"/>
      <c r="AB940" s="23"/>
      <c r="AC940" s="23"/>
      <c r="AD940" s="23"/>
      <c r="AE940" s="23"/>
      <c r="AF940" s="23"/>
    </row>
    <row r="941" ht="15.75" customHeight="1"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AA941" s="23"/>
      <c r="AB941" s="23"/>
      <c r="AC941" s="23"/>
      <c r="AD941" s="23"/>
      <c r="AE941" s="23"/>
      <c r="AF941" s="23"/>
    </row>
    <row r="942" ht="15.75" customHeight="1"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AA942" s="23"/>
      <c r="AB942" s="23"/>
      <c r="AC942" s="23"/>
      <c r="AD942" s="23"/>
      <c r="AE942" s="23"/>
      <c r="AF942" s="23"/>
    </row>
    <row r="943" ht="15.75" customHeight="1"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AA943" s="23"/>
      <c r="AB943" s="23"/>
      <c r="AC943" s="23"/>
      <c r="AD943" s="23"/>
      <c r="AE943" s="23"/>
      <c r="AF943" s="23"/>
    </row>
    <row r="944" ht="15.75" customHeight="1"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AA944" s="23"/>
      <c r="AB944" s="23"/>
      <c r="AC944" s="23"/>
      <c r="AD944" s="23"/>
      <c r="AE944" s="23"/>
      <c r="AF944" s="23"/>
    </row>
    <row r="945" ht="15.75" customHeight="1"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AA945" s="23"/>
      <c r="AB945" s="23"/>
      <c r="AC945" s="23"/>
      <c r="AD945" s="23"/>
      <c r="AE945" s="23"/>
      <c r="AF945" s="23"/>
    </row>
    <row r="946" ht="15.75" customHeight="1"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AA946" s="23"/>
      <c r="AB946" s="23"/>
      <c r="AC946" s="23"/>
      <c r="AD946" s="23"/>
      <c r="AE946" s="23"/>
      <c r="AF946" s="23"/>
    </row>
    <row r="947" ht="15.75" customHeight="1"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AA947" s="23"/>
      <c r="AB947" s="23"/>
      <c r="AC947" s="23"/>
      <c r="AD947" s="23"/>
      <c r="AE947" s="23"/>
      <c r="AF947" s="23"/>
    </row>
    <row r="948" ht="15.75" customHeight="1"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AA948" s="23"/>
      <c r="AB948" s="23"/>
      <c r="AC948" s="23"/>
      <c r="AD948" s="23"/>
      <c r="AE948" s="23"/>
      <c r="AF948" s="23"/>
    </row>
    <row r="949" ht="15.75" customHeight="1"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AA949" s="23"/>
      <c r="AB949" s="23"/>
      <c r="AC949" s="23"/>
      <c r="AD949" s="23"/>
      <c r="AE949" s="23"/>
      <c r="AF949" s="23"/>
    </row>
    <row r="950" ht="15.75" customHeight="1"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AA950" s="23"/>
      <c r="AB950" s="23"/>
      <c r="AC950" s="23"/>
      <c r="AD950" s="23"/>
      <c r="AE950" s="23"/>
      <c r="AF950" s="23"/>
    </row>
    <row r="951" ht="15.75" customHeight="1"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AA951" s="23"/>
      <c r="AB951" s="23"/>
      <c r="AC951" s="23"/>
      <c r="AD951" s="23"/>
      <c r="AE951" s="23"/>
      <c r="AF951" s="23"/>
    </row>
    <row r="952" ht="15.75" customHeight="1"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AA952" s="23"/>
      <c r="AB952" s="23"/>
      <c r="AC952" s="23"/>
      <c r="AD952" s="23"/>
      <c r="AE952" s="23"/>
      <c r="AF952" s="23"/>
    </row>
    <row r="953" ht="15.75" customHeight="1"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AA953" s="23"/>
      <c r="AB953" s="23"/>
      <c r="AC953" s="23"/>
      <c r="AD953" s="23"/>
      <c r="AE953" s="23"/>
      <c r="AF953" s="23"/>
    </row>
    <row r="954" ht="15.75" customHeight="1"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AA954" s="23"/>
      <c r="AB954" s="23"/>
      <c r="AC954" s="23"/>
      <c r="AD954" s="23"/>
      <c r="AE954" s="23"/>
      <c r="AF954" s="23"/>
    </row>
    <row r="955" ht="15.75" customHeight="1"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AA955" s="23"/>
      <c r="AB955" s="23"/>
      <c r="AC955" s="23"/>
      <c r="AD955" s="23"/>
      <c r="AE955" s="23"/>
      <c r="AF955" s="23"/>
    </row>
    <row r="956" ht="15.75" customHeight="1"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AA956" s="23"/>
      <c r="AB956" s="23"/>
      <c r="AC956" s="23"/>
      <c r="AD956" s="23"/>
      <c r="AE956" s="23"/>
      <c r="AF956" s="23"/>
    </row>
    <row r="957" ht="15.75" customHeight="1"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AA957" s="23"/>
      <c r="AB957" s="23"/>
      <c r="AC957" s="23"/>
      <c r="AD957" s="23"/>
      <c r="AE957" s="23"/>
      <c r="AF957" s="23"/>
    </row>
    <row r="958" ht="15.75" customHeight="1"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AA958" s="23"/>
      <c r="AB958" s="23"/>
      <c r="AC958" s="23"/>
      <c r="AD958" s="23"/>
      <c r="AE958" s="23"/>
      <c r="AF958" s="23"/>
    </row>
    <row r="959" ht="15.75" customHeight="1"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AA959" s="23"/>
      <c r="AB959" s="23"/>
      <c r="AC959" s="23"/>
      <c r="AD959" s="23"/>
      <c r="AE959" s="23"/>
      <c r="AF959" s="23"/>
    </row>
    <row r="960" ht="15.75" customHeight="1"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AA960" s="23"/>
      <c r="AB960" s="23"/>
      <c r="AC960" s="23"/>
      <c r="AD960" s="23"/>
      <c r="AE960" s="23"/>
      <c r="AF960" s="23"/>
    </row>
    <row r="961" ht="15.75" customHeight="1"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AA961" s="23"/>
      <c r="AB961" s="23"/>
      <c r="AC961" s="23"/>
      <c r="AD961" s="23"/>
      <c r="AE961" s="23"/>
      <c r="AF961" s="23"/>
    </row>
    <row r="962" ht="15.75" customHeight="1"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AA962" s="23"/>
      <c r="AB962" s="23"/>
      <c r="AC962" s="23"/>
      <c r="AD962" s="23"/>
      <c r="AE962" s="23"/>
      <c r="AF962" s="23"/>
    </row>
    <row r="963" ht="15.75" customHeight="1"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AA963" s="23"/>
      <c r="AB963" s="23"/>
      <c r="AC963" s="23"/>
      <c r="AD963" s="23"/>
      <c r="AE963" s="23"/>
      <c r="AF963" s="23"/>
    </row>
    <row r="964" ht="15.75" customHeight="1"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AA964" s="23"/>
      <c r="AB964" s="23"/>
      <c r="AC964" s="23"/>
      <c r="AD964" s="23"/>
      <c r="AE964" s="23"/>
      <c r="AF964" s="23"/>
    </row>
    <row r="965" ht="15.75" customHeight="1"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AA965" s="23"/>
      <c r="AB965" s="23"/>
      <c r="AC965" s="23"/>
      <c r="AD965" s="23"/>
      <c r="AE965" s="23"/>
      <c r="AF965" s="23"/>
    </row>
    <row r="966" ht="15.75" customHeight="1"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AA966" s="23"/>
      <c r="AB966" s="23"/>
      <c r="AC966" s="23"/>
      <c r="AD966" s="23"/>
      <c r="AE966" s="23"/>
      <c r="AF966" s="23"/>
    </row>
    <row r="967" ht="15.75" customHeight="1"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AA967" s="23"/>
      <c r="AB967" s="23"/>
      <c r="AC967" s="23"/>
      <c r="AD967" s="23"/>
      <c r="AE967" s="23"/>
      <c r="AF967" s="23"/>
    </row>
    <row r="968" ht="15.75" customHeight="1"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AA968" s="23"/>
      <c r="AB968" s="23"/>
      <c r="AC968" s="23"/>
      <c r="AD968" s="23"/>
      <c r="AE968" s="23"/>
      <c r="AF968" s="23"/>
    </row>
    <row r="969" ht="15.75" customHeight="1"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AA969" s="23"/>
      <c r="AB969" s="23"/>
      <c r="AC969" s="23"/>
      <c r="AD969" s="23"/>
      <c r="AE969" s="23"/>
      <c r="AF969" s="23"/>
    </row>
    <row r="970" ht="15.75" customHeight="1"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AA970" s="23"/>
      <c r="AB970" s="23"/>
      <c r="AC970" s="23"/>
      <c r="AD970" s="23"/>
      <c r="AE970" s="23"/>
      <c r="AF970" s="23"/>
    </row>
    <row r="971" ht="15.75" customHeight="1"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AA971" s="23"/>
      <c r="AB971" s="23"/>
      <c r="AC971" s="23"/>
      <c r="AD971" s="23"/>
      <c r="AE971" s="23"/>
      <c r="AF971" s="23"/>
    </row>
    <row r="972" ht="15.75" customHeight="1"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AA972" s="23"/>
      <c r="AB972" s="23"/>
      <c r="AC972" s="23"/>
      <c r="AD972" s="23"/>
      <c r="AE972" s="23"/>
      <c r="AF972" s="23"/>
    </row>
    <row r="973" ht="15.75" customHeight="1"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AA973" s="23"/>
      <c r="AB973" s="23"/>
      <c r="AC973" s="23"/>
      <c r="AD973" s="23"/>
      <c r="AE973" s="23"/>
      <c r="AF973" s="23"/>
    </row>
    <row r="974" ht="15.75" customHeight="1"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AA974" s="23"/>
      <c r="AB974" s="23"/>
      <c r="AC974" s="23"/>
      <c r="AD974" s="23"/>
      <c r="AE974" s="23"/>
      <c r="AF974" s="23"/>
    </row>
    <row r="975" ht="15.75" customHeight="1"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AA975" s="23"/>
      <c r="AB975" s="23"/>
      <c r="AC975" s="23"/>
      <c r="AD975" s="23"/>
      <c r="AE975" s="23"/>
      <c r="AF975" s="23"/>
    </row>
    <row r="976" ht="15.75" customHeight="1"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AA976" s="23"/>
      <c r="AB976" s="23"/>
      <c r="AC976" s="23"/>
      <c r="AD976" s="23"/>
      <c r="AE976" s="23"/>
      <c r="AF976" s="23"/>
    </row>
    <row r="977" ht="15.75" customHeight="1"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AA977" s="23"/>
      <c r="AB977" s="23"/>
      <c r="AC977" s="23"/>
      <c r="AD977" s="23"/>
      <c r="AE977" s="23"/>
      <c r="AF977" s="23"/>
    </row>
    <row r="978" ht="15.75" customHeight="1"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AA978" s="23"/>
      <c r="AB978" s="23"/>
      <c r="AC978" s="23"/>
      <c r="AD978" s="23"/>
      <c r="AE978" s="23"/>
      <c r="AF978" s="23"/>
    </row>
    <row r="979" ht="15.75" customHeight="1"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AA979" s="23"/>
      <c r="AB979" s="23"/>
      <c r="AC979" s="23"/>
      <c r="AD979" s="23"/>
      <c r="AE979" s="23"/>
      <c r="AF979" s="23"/>
    </row>
    <row r="980" ht="15.75" customHeight="1"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AA980" s="23"/>
      <c r="AB980" s="23"/>
      <c r="AC980" s="23"/>
      <c r="AD980" s="23"/>
      <c r="AE980" s="23"/>
      <c r="AF980" s="23"/>
    </row>
    <row r="981" ht="15.75" customHeight="1"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AA981" s="23"/>
      <c r="AB981" s="23"/>
      <c r="AC981" s="23"/>
      <c r="AD981" s="23"/>
      <c r="AE981" s="23"/>
      <c r="AF981" s="23"/>
    </row>
    <row r="982" ht="15.75" customHeight="1"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AA982" s="23"/>
      <c r="AB982" s="23"/>
      <c r="AC982" s="23"/>
      <c r="AD982" s="23"/>
      <c r="AE982" s="23"/>
      <c r="AF982" s="23"/>
    </row>
    <row r="983" ht="15.75" customHeight="1"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AA983" s="23"/>
      <c r="AB983" s="23"/>
      <c r="AC983" s="23"/>
      <c r="AD983" s="23"/>
      <c r="AE983" s="23"/>
      <c r="AF983" s="23"/>
    </row>
    <row r="984" ht="15.75" customHeight="1"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AA984" s="23"/>
      <c r="AB984" s="23"/>
      <c r="AC984" s="23"/>
      <c r="AD984" s="23"/>
      <c r="AE984" s="23"/>
      <c r="AF984" s="23"/>
    </row>
    <row r="985" ht="15.75" customHeight="1"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AA985" s="23"/>
      <c r="AB985" s="23"/>
      <c r="AC985" s="23"/>
      <c r="AD985" s="23"/>
      <c r="AE985" s="23"/>
      <c r="AF985" s="23"/>
    </row>
    <row r="986" ht="15.75" customHeight="1"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AA986" s="23"/>
      <c r="AB986" s="23"/>
      <c r="AC986" s="23"/>
      <c r="AD986" s="23"/>
      <c r="AE986" s="23"/>
      <c r="AF986" s="23"/>
    </row>
    <row r="987" ht="15.75" customHeight="1"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AA987" s="23"/>
      <c r="AB987" s="23"/>
      <c r="AC987" s="23"/>
      <c r="AD987" s="23"/>
      <c r="AE987" s="23"/>
      <c r="AF987" s="23"/>
    </row>
    <row r="988" ht="15.75" customHeight="1"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AA988" s="23"/>
      <c r="AB988" s="23"/>
      <c r="AC988" s="23"/>
      <c r="AD988" s="23"/>
      <c r="AE988" s="23"/>
      <c r="AF988" s="23"/>
    </row>
    <row r="989" ht="15.75" customHeight="1"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AA989" s="23"/>
      <c r="AB989" s="23"/>
      <c r="AC989" s="23"/>
      <c r="AD989" s="23"/>
      <c r="AE989" s="23"/>
      <c r="AF989" s="23"/>
    </row>
    <row r="990" ht="15.75" customHeight="1"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AA990" s="23"/>
      <c r="AB990" s="23"/>
      <c r="AC990" s="23"/>
      <c r="AD990" s="23"/>
      <c r="AE990" s="23"/>
      <c r="AF990" s="23"/>
    </row>
    <row r="991" ht="15.75" customHeight="1"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AA991" s="23"/>
      <c r="AB991" s="23"/>
      <c r="AC991" s="23"/>
      <c r="AD991" s="23"/>
      <c r="AE991" s="23"/>
      <c r="AF991" s="23"/>
    </row>
    <row r="992" ht="15.75" customHeight="1"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AA992" s="23"/>
      <c r="AB992" s="23"/>
      <c r="AC992" s="23"/>
      <c r="AD992" s="23"/>
      <c r="AE992" s="23"/>
      <c r="AF992" s="23"/>
    </row>
    <row r="993" ht="15.75" customHeight="1"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AA993" s="23"/>
      <c r="AB993" s="23"/>
      <c r="AC993" s="23"/>
      <c r="AD993" s="23"/>
      <c r="AE993" s="23"/>
      <c r="AF993" s="23"/>
    </row>
    <row r="994" ht="15.75" customHeight="1"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AA994" s="23"/>
      <c r="AB994" s="23"/>
      <c r="AC994" s="23"/>
      <c r="AD994" s="23"/>
      <c r="AE994" s="23"/>
      <c r="AF994" s="23"/>
    </row>
    <row r="995" ht="15.75" customHeight="1"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AA995" s="23"/>
      <c r="AB995" s="23"/>
      <c r="AC995" s="23"/>
      <c r="AD995" s="23"/>
      <c r="AE995" s="23"/>
      <c r="AF995" s="23"/>
    </row>
    <row r="996" ht="15.75" customHeight="1"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AA996" s="23"/>
      <c r="AB996" s="23"/>
      <c r="AC996" s="23"/>
      <c r="AD996" s="23"/>
      <c r="AE996" s="23"/>
      <c r="AF996" s="23"/>
    </row>
    <row r="997" ht="15.75" customHeight="1"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AA997" s="23"/>
      <c r="AB997" s="23"/>
      <c r="AC997" s="23"/>
      <c r="AD997" s="23"/>
      <c r="AE997" s="23"/>
      <c r="AF997" s="23"/>
    </row>
    <row r="998" ht="15.75" customHeight="1"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AA998" s="23"/>
      <c r="AB998" s="23"/>
      <c r="AC998" s="23"/>
      <c r="AD998" s="23"/>
      <c r="AE998" s="23"/>
      <c r="AF998" s="23"/>
    </row>
    <row r="999" ht="15.75" customHeight="1"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AA999" s="23"/>
      <c r="AB999" s="23"/>
      <c r="AC999" s="23"/>
      <c r="AD999" s="23"/>
      <c r="AE999" s="23"/>
      <c r="AF999" s="23"/>
    </row>
    <row r="1000" ht="15.75" customHeight="1"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AA1000" s="23"/>
      <c r="AB1000" s="23"/>
      <c r="AC1000" s="23"/>
      <c r="AD1000" s="23"/>
      <c r="AE1000" s="23"/>
      <c r="AF1000" s="23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9"/>
      <c r="U1" s="10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ht="12.75" customHeight="1">
      <c r="A2" s="16"/>
      <c r="C2" s="11"/>
      <c r="E2" s="11"/>
      <c r="G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8"/>
      <c r="U2" s="19"/>
      <c r="V2" s="20">
        <v>42983.0</v>
      </c>
      <c r="W2" s="20">
        <v>42983.0</v>
      </c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ht="12.75" customHeight="1">
      <c r="A3" s="24" t="s">
        <v>9</v>
      </c>
      <c r="B3" s="26"/>
      <c r="C3" s="27" t="s">
        <v>4</v>
      </c>
      <c r="D3" s="27" t="s">
        <v>5</v>
      </c>
      <c r="E3" s="27" t="s">
        <v>13</v>
      </c>
      <c r="F3" s="27" t="s">
        <v>14</v>
      </c>
      <c r="G3" s="27" t="s">
        <v>15</v>
      </c>
      <c r="H3" s="27" t="s">
        <v>16</v>
      </c>
      <c r="I3" s="27" t="s">
        <v>17</v>
      </c>
      <c r="J3" s="27" t="s">
        <v>18</v>
      </c>
      <c r="K3" s="27" t="s">
        <v>19</v>
      </c>
      <c r="L3" s="27" t="s">
        <v>20</v>
      </c>
      <c r="M3" s="27" t="s">
        <v>21</v>
      </c>
      <c r="N3" s="27" t="s">
        <v>22</v>
      </c>
      <c r="O3" s="27" t="s">
        <v>23</v>
      </c>
      <c r="P3" s="27" t="s">
        <v>24</v>
      </c>
      <c r="Q3" s="27" t="s">
        <v>25</v>
      </c>
      <c r="R3" s="27" t="s">
        <v>7</v>
      </c>
      <c r="S3" s="28"/>
      <c r="T3" s="30" t="s">
        <v>26</v>
      </c>
      <c r="U3" s="31" t="s">
        <v>28</v>
      </c>
      <c r="V3" s="32" t="s">
        <v>29</v>
      </c>
      <c r="W3" s="34">
        <v>43193.0</v>
      </c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ht="12.75" customHeight="1">
      <c r="A4" s="37" t="s">
        <v>31</v>
      </c>
      <c r="B4" s="38"/>
      <c r="C4" s="41">
        <v>0.0</v>
      </c>
      <c r="D4" s="41">
        <v>22.0</v>
      </c>
      <c r="E4" s="41">
        <v>41.0</v>
      </c>
      <c r="F4" s="41">
        <v>61.0</v>
      </c>
      <c r="G4" s="41">
        <v>56.0</v>
      </c>
      <c r="H4" s="41">
        <v>56.0</v>
      </c>
      <c r="I4" s="41">
        <v>64.0</v>
      </c>
      <c r="J4" s="41">
        <v>49.0</v>
      </c>
      <c r="K4" s="41">
        <v>0.0</v>
      </c>
      <c r="L4" s="41">
        <v>0.0</v>
      </c>
      <c r="M4" s="41">
        <v>0.0</v>
      </c>
      <c r="N4" s="41">
        <v>0.0</v>
      </c>
      <c r="O4" s="41">
        <v>0.0</v>
      </c>
      <c r="P4" s="41">
        <v>0.0</v>
      </c>
      <c r="Q4" s="41">
        <v>0.0</v>
      </c>
      <c r="R4" s="43">
        <f t="shared" ref="R4:R121" si="1">SUM(C4:Q4)</f>
        <v>349</v>
      </c>
      <c r="S4" s="47"/>
      <c r="T4" s="48">
        <v>1.0</v>
      </c>
      <c r="U4" s="49"/>
      <c r="V4" s="50">
        <v>105.0</v>
      </c>
      <c r="W4" s="50">
        <v>80.0</v>
      </c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ht="12.75" customHeight="1">
      <c r="A5" s="37" t="s">
        <v>36</v>
      </c>
      <c r="B5" s="38"/>
      <c r="C5" s="41">
        <v>0.0</v>
      </c>
      <c r="D5" s="41">
        <v>0.0</v>
      </c>
      <c r="E5" s="41">
        <v>8.0</v>
      </c>
      <c r="F5" s="41">
        <v>7.0</v>
      </c>
      <c r="G5" s="41">
        <v>5.0</v>
      </c>
      <c r="H5" s="41">
        <v>5.0</v>
      </c>
      <c r="I5" s="41">
        <v>1.0</v>
      </c>
      <c r="J5" s="41">
        <v>6.0</v>
      </c>
      <c r="K5" s="41">
        <v>0.0</v>
      </c>
      <c r="L5" s="41">
        <v>0.0</v>
      </c>
      <c r="M5" s="41">
        <v>0.0</v>
      </c>
      <c r="N5" s="41">
        <v>0.0</v>
      </c>
      <c r="O5" s="41">
        <v>0.0</v>
      </c>
      <c r="P5" s="41">
        <v>0.0</v>
      </c>
      <c r="Q5" s="41">
        <v>0.0</v>
      </c>
      <c r="R5" s="43">
        <f t="shared" si="1"/>
        <v>32</v>
      </c>
      <c r="S5" s="47"/>
      <c r="T5" s="48">
        <v>0.0</v>
      </c>
      <c r="U5" s="48">
        <v>0.0</v>
      </c>
      <c r="V5" s="50">
        <v>0.0</v>
      </c>
      <c r="W5" s="50">
        <v>0.0</v>
      </c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ht="12.75" customHeight="1">
      <c r="A6" s="37" t="s">
        <v>38</v>
      </c>
      <c r="B6" s="38"/>
      <c r="C6" s="41">
        <v>0.0</v>
      </c>
      <c r="D6" s="41">
        <v>13.0</v>
      </c>
      <c r="E6" s="41">
        <v>11.0</v>
      </c>
      <c r="F6" s="41">
        <v>3.0</v>
      </c>
      <c r="G6" s="41">
        <v>9.0</v>
      </c>
      <c r="H6" s="41">
        <v>9.0</v>
      </c>
      <c r="I6" s="41">
        <v>9.0</v>
      </c>
      <c r="J6" s="41">
        <v>5.0</v>
      </c>
      <c r="K6" s="41">
        <v>0.0</v>
      </c>
      <c r="L6" s="41">
        <v>0.0</v>
      </c>
      <c r="M6" s="41">
        <v>0.0</v>
      </c>
      <c r="N6" s="41">
        <v>0.0</v>
      </c>
      <c r="O6" s="41">
        <v>0.0</v>
      </c>
      <c r="P6" s="41">
        <v>0.0</v>
      </c>
      <c r="Q6" s="41">
        <v>0.0</v>
      </c>
      <c r="R6" s="43">
        <f t="shared" si="1"/>
        <v>59</v>
      </c>
      <c r="S6" s="47"/>
      <c r="T6" s="48">
        <v>0.0</v>
      </c>
      <c r="U6" s="48">
        <v>0.0</v>
      </c>
      <c r="V6" s="50">
        <v>0.0</v>
      </c>
      <c r="W6" s="50">
        <v>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ht="12.75" customHeight="1">
      <c r="A7" s="37" t="s">
        <v>40</v>
      </c>
      <c r="B7" s="38"/>
      <c r="C7" s="41">
        <v>0.0</v>
      </c>
      <c r="D7" s="41">
        <v>17.0</v>
      </c>
      <c r="E7" s="41">
        <v>18.0</v>
      </c>
      <c r="F7" s="41">
        <v>11.0</v>
      </c>
      <c r="G7" s="41">
        <v>13.0</v>
      </c>
      <c r="H7" s="41">
        <v>14.0</v>
      </c>
      <c r="I7" s="41">
        <v>11.0</v>
      </c>
      <c r="J7" s="41">
        <v>14.0</v>
      </c>
      <c r="K7" s="41">
        <v>0.0</v>
      </c>
      <c r="L7" s="41">
        <v>0.0</v>
      </c>
      <c r="M7" s="41">
        <v>0.0</v>
      </c>
      <c r="N7" s="41">
        <v>0.0</v>
      </c>
      <c r="O7" s="41">
        <v>0.0</v>
      </c>
      <c r="P7" s="41">
        <v>0.0</v>
      </c>
      <c r="Q7" s="41">
        <v>0.0</v>
      </c>
      <c r="R7" s="43">
        <f t="shared" si="1"/>
        <v>98</v>
      </c>
      <c r="S7" s="47"/>
      <c r="T7" s="48">
        <v>0.0</v>
      </c>
      <c r="U7" s="48">
        <v>0.0</v>
      </c>
      <c r="V7" s="50">
        <v>0.0</v>
      </c>
      <c r="W7" s="50">
        <v>0.0</v>
      </c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ht="12.75" customHeight="1">
      <c r="A8" s="37" t="s">
        <v>43</v>
      </c>
      <c r="B8" s="38"/>
      <c r="C8" s="41">
        <v>12.0</v>
      </c>
      <c r="D8" s="41">
        <v>0.0</v>
      </c>
      <c r="E8" s="41">
        <v>119.0</v>
      </c>
      <c r="F8" s="41">
        <v>109.0</v>
      </c>
      <c r="G8" s="41">
        <v>119.0</v>
      </c>
      <c r="H8" s="41">
        <v>150.0</v>
      </c>
      <c r="I8" s="41">
        <v>127.0</v>
      </c>
      <c r="J8" s="41">
        <v>137.0</v>
      </c>
      <c r="K8" s="41">
        <v>0.0</v>
      </c>
      <c r="L8" s="41">
        <v>0.0</v>
      </c>
      <c r="M8" s="41">
        <v>0.0</v>
      </c>
      <c r="N8" s="41">
        <v>0.0</v>
      </c>
      <c r="O8" s="41">
        <v>0.0</v>
      </c>
      <c r="P8" s="41">
        <v>0.0</v>
      </c>
      <c r="Q8" s="41">
        <v>0.0</v>
      </c>
      <c r="R8" s="43">
        <f t="shared" si="1"/>
        <v>773</v>
      </c>
      <c r="S8" s="47"/>
      <c r="T8" s="49"/>
      <c r="U8" s="49"/>
      <c r="V8" s="50">
        <v>39.0</v>
      </c>
      <c r="W8" s="50">
        <v>22.0</v>
      </c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ht="12.75" customHeight="1">
      <c r="A9" s="37" t="s">
        <v>46</v>
      </c>
      <c r="B9" s="38"/>
      <c r="C9" s="41">
        <v>0.0</v>
      </c>
      <c r="D9" s="41">
        <v>0.0</v>
      </c>
      <c r="E9" s="41">
        <v>5.0</v>
      </c>
      <c r="F9" s="41">
        <v>6.0</v>
      </c>
      <c r="G9" s="41">
        <v>5.0</v>
      </c>
      <c r="H9" s="41">
        <v>10.0</v>
      </c>
      <c r="I9" s="41">
        <v>4.0</v>
      </c>
      <c r="J9" s="41">
        <v>4.0</v>
      </c>
      <c r="K9" s="41">
        <v>0.0</v>
      </c>
      <c r="L9" s="41">
        <v>0.0</v>
      </c>
      <c r="M9" s="41">
        <v>0.0</v>
      </c>
      <c r="N9" s="41">
        <v>0.0</v>
      </c>
      <c r="O9" s="41">
        <v>0.0</v>
      </c>
      <c r="P9" s="41">
        <v>0.0</v>
      </c>
      <c r="Q9" s="41">
        <v>0.0</v>
      </c>
      <c r="R9" s="43">
        <f t="shared" si="1"/>
        <v>34</v>
      </c>
      <c r="S9" s="47"/>
      <c r="T9" s="48">
        <v>0.0</v>
      </c>
      <c r="U9" s="48">
        <v>0.0</v>
      </c>
      <c r="V9" s="50">
        <v>0.0</v>
      </c>
      <c r="W9" s="50">
        <v>0.0</v>
      </c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ht="12.75" customHeight="1">
      <c r="A10" s="37" t="s">
        <v>48</v>
      </c>
      <c r="B10" s="38"/>
      <c r="C10" s="41">
        <v>0.0</v>
      </c>
      <c r="D10" s="41">
        <v>11.0</v>
      </c>
      <c r="E10" s="41">
        <v>15.0</v>
      </c>
      <c r="F10" s="41">
        <v>28.0</v>
      </c>
      <c r="G10" s="41">
        <v>30.0</v>
      </c>
      <c r="H10" s="41">
        <v>32.0</v>
      </c>
      <c r="I10" s="41">
        <v>30.0</v>
      </c>
      <c r="J10" s="41">
        <v>38.0</v>
      </c>
      <c r="K10" s="41">
        <v>0.0</v>
      </c>
      <c r="L10" s="41">
        <v>0.0</v>
      </c>
      <c r="M10" s="41">
        <v>0.0</v>
      </c>
      <c r="N10" s="41">
        <v>0.0</v>
      </c>
      <c r="O10" s="41">
        <v>0.0</v>
      </c>
      <c r="P10" s="41">
        <v>0.0</v>
      </c>
      <c r="Q10" s="41">
        <v>0.0</v>
      </c>
      <c r="R10" s="43">
        <f t="shared" si="1"/>
        <v>184</v>
      </c>
      <c r="S10" s="47"/>
      <c r="T10" s="48">
        <v>5.0</v>
      </c>
      <c r="U10" s="48">
        <v>2.0</v>
      </c>
      <c r="V10" s="50">
        <v>79.0</v>
      </c>
      <c r="W10" s="50">
        <v>45.0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ht="12.75" customHeight="1">
      <c r="A11" s="37" t="s">
        <v>50</v>
      </c>
      <c r="B11" s="38"/>
      <c r="C11" s="41">
        <v>0.0</v>
      </c>
      <c r="D11" s="41">
        <v>0.0</v>
      </c>
      <c r="E11" s="41">
        <v>11.0</v>
      </c>
      <c r="F11" s="41">
        <v>4.0</v>
      </c>
      <c r="G11" s="41">
        <v>5.0</v>
      </c>
      <c r="H11" s="41">
        <v>4.0</v>
      </c>
      <c r="I11" s="41">
        <v>2.0</v>
      </c>
      <c r="J11" s="41">
        <v>1.0</v>
      </c>
      <c r="K11" s="41">
        <v>0.0</v>
      </c>
      <c r="L11" s="41">
        <v>0.0</v>
      </c>
      <c r="M11" s="41">
        <v>0.0</v>
      </c>
      <c r="N11" s="41">
        <v>0.0</v>
      </c>
      <c r="O11" s="41">
        <v>0.0</v>
      </c>
      <c r="P11" s="41">
        <v>0.0</v>
      </c>
      <c r="Q11" s="41">
        <v>0.0</v>
      </c>
      <c r="R11" s="43">
        <f t="shared" si="1"/>
        <v>27</v>
      </c>
      <c r="S11" s="53"/>
      <c r="T11" s="48">
        <v>0.0</v>
      </c>
      <c r="U11" s="48">
        <v>0.0</v>
      </c>
      <c r="V11" s="50">
        <v>0.0</v>
      </c>
      <c r="W11" s="50">
        <v>0.0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ht="12.75" customHeight="1">
      <c r="A12" s="37" t="s">
        <v>54</v>
      </c>
      <c r="B12" s="38"/>
      <c r="C12" s="41">
        <v>0.0</v>
      </c>
      <c r="D12" s="41">
        <v>2.0</v>
      </c>
      <c r="E12" s="41">
        <v>4.0</v>
      </c>
      <c r="F12" s="41">
        <v>0.0</v>
      </c>
      <c r="G12" s="41">
        <v>3.0</v>
      </c>
      <c r="H12" s="41">
        <v>3.0</v>
      </c>
      <c r="I12" s="41">
        <v>5.0</v>
      </c>
      <c r="J12" s="41">
        <v>4.0</v>
      </c>
      <c r="K12" s="41">
        <v>0.0</v>
      </c>
      <c r="L12" s="41">
        <v>0.0</v>
      </c>
      <c r="M12" s="41">
        <v>0.0</v>
      </c>
      <c r="N12" s="41">
        <v>0.0</v>
      </c>
      <c r="O12" s="41">
        <v>0.0</v>
      </c>
      <c r="P12" s="41">
        <v>0.0</v>
      </c>
      <c r="Q12" s="41">
        <v>0.0</v>
      </c>
      <c r="R12" s="43">
        <f t="shared" si="1"/>
        <v>21</v>
      </c>
      <c r="S12" s="47"/>
      <c r="T12" s="48">
        <v>0.0</v>
      </c>
      <c r="U12" s="48">
        <v>0.0</v>
      </c>
      <c r="V12" s="50">
        <v>0.0</v>
      </c>
      <c r="W12" s="50">
        <v>0.0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ht="12.75" customHeight="1">
      <c r="A13" s="37" t="s">
        <v>56</v>
      </c>
      <c r="B13" s="38"/>
      <c r="C13" s="41">
        <v>0.0</v>
      </c>
      <c r="D13" s="41">
        <v>25.0</v>
      </c>
      <c r="E13" s="41">
        <v>17.0</v>
      </c>
      <c r="F13" s="41">
        <v>26.0</v>
      </c>
      <c r="G13" s="41">
        <v>20.0</v>
      </c>
      <c r="H13" s="41">
        <v>19.0</v>
      </c>
      <c r="I13" s="41">
        <v>29.0</v>
      </c>
      <c r="J13" s="41">
        <v>24.0</v>
      </c>
      <c r="K13" s="41">
        <v>0.0</v>
      </c>
      <c r="L13" s="41">
        <v>0.0</v>
      </c>
      <c r="M13" s="41">
        <v>0.0</v>
      </c>
      <c r="N13" s="41">
        <v>0.0</v>
      </c>
      <c r="O13" s="41">
        <v>0.0</v>
      </c>
      <c r="P13" s="41">
        <v>0.0</v>
      </c>
      <c r="Q13" s="41">
        <v>0.0</v>
      </c>
      <c r="R13" s="43">
        <f t="shared" si="1"/>
        <v>160</v>
      </c>
      <c r="S13" s="47"/>
      <c r="T13" s="48">
        <v>0.0</v>
      </c>
      <c r="U13" s="48">
        <v>0.0</v>
      </c>
      <c r="V13" s="50">
        <v>0.0</v>
      </c>
      <c r="W13" s="50">
        <v>0.0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ht="12.75" customHeight="1">
      <c r="A14" s="37" t="s">
        <v>58</v>
      </c>
      <c r="B14" s="38"/>
      <c r="C14" s="41">
        <v>8.0</v>
      </c>
      <c r="D14" s="41">
        <v>16.0</v>
      </c>
      <c r="E14" s="41">
        <v>88.0</v>
      </c>
      <c r="F14" s="41">
        <v>102.0</v>
      </c>
      <c r="G14" s="41">
        <v>136.0</v>
      </c>
      <c r="H14" s="41">
        <v>92.0</v>
      </c>
      <c r="I14" s="41">
        <v>122.0</v>
      </c>
      <c r="J14" s="41">
        <v>135.0</v>
      </c>
      <c r="K14" s="41">
        <v>0.0</v>
      </c>
      <c r="L14" s="41">
        <v>0.0</v>
      </c>
      <c r="M14" s="41">
        <v>0.0</v>
      </c>
      <c r="N14" s="41">
        <v>0.0</v>
      </c>
      <c r="O14" s="41">
        <v>0.0</v>
      </c>
      <c r="P14" s="41">
        <v>0.0</v>
      </c>
      <c r="Q14" s="41">
        <v>0.0</v>
      </c>
      <c r="R14" s="43">
        <f t="shared" si="1"/>
        <v>699</v>
      </c>
      <c r="S14" s="47"/>
      <c r="T14" s="48">
        <v>3.0</v>
      </c>
      <c r="U14" s="49"/>
      <c r="V14" s="50">
        <v>66.0</v>
      </c>
      <c r="W14" s="50">
        <v>43.0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ht="12.75" customHeight="1">
      <c r="A15" s="37" t="s">
        <v>60</v>
      </c>
      <c r="B15" s="38"/>
      <c r="C15" s="41">
        <v>0.0</v>
      </c>
      <c r="D15" s="41">
        <v>17.0</v>
      </c>
      <c r="E15" s="41">
        <v>8.0</v>
      </c>
      <c r="F15" s="41">
        <v>10.0</v>
      </c>
      <c r="G15" s="41">
        <v>8.0</v>
      </c>
      <c r="H15" s="41">
        <v>10.0</v>
      </c>
      <c r="I15" s="41">
        <v>8.0</v>
      </c>
      <c r="J15" s="41">
        <v>4.0</v>
      </c>
      <c r="K15" s="41">
        <v>0.0</v>
      </c>
      <c r="L15" s="41">
        <v>0.0</v>
      </c>
      <c r="M15" s="41">
        <v>0.0</v>
      </c>
      <c r="N15" s="41">
        <v>0.0</v>
      </c>
      <c r="O15" s="41">
        <v>0.0</v>
      </c>
      <c r="P15" s="41">
        <v>0.0</v>
      </c>
      <c r="Q15" s="41">
        <v>0.0</v>
      </c>
      <c r="R15" s="43">
        <f t="shared" si="1"/>
        <v>65</v>
      </c>
      <c r="S15" s="47"/>
      <c r="T15" s="48">
        <v>0.0</v>
      </c>
      <c r="U15" s="48">
        <v>0.0</v>
      </c>
      <c r="V15" s="50">
        <v>0.0</v>
      </c>
      <c r="W15" s="50">
        <v>0.0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ht="12.75" customHeight="1">
      <c r="A16" s="37" t="s">
        <v>61</v>
      </c>
      <c r="B16" s="38"/>
      <c r="C16" s="41">
        <v>10.0</v>
      </c>
      <c r="D16" s="41">
        <v>0.0</v>
      </c>
      <c r="E16" s="41">
        <v>134.0</v>
      </c>
      <c r="F16" s="41">
        <v>121.0</v>
      </c>
      <c r="G16" s="41">
        <v>137.0</v>
      </c>
      <c r="H16" s="41">
        <v>151.0</v>
      </c>
      <c r="I16" s="41">
        <v>207.0</v>
      </c>
      <c r="J16" s="41">
        <v>167.0</v>
      </c>
      <c r="K16" s="41">
        <v>0.0</v>
      </c>
      <c r="L16" s="41">
        <v>0.0</v>
      </c>
      <c r="M16" s="41">
        <v>0.0</v>
      </c>
      <c r="N16" s="41">
        <v>0.0</v>
      </c>
      <c r="O16" s="41">
        <v>0.0</v>
      </c>
      <c r="P16" s="41">
        <v>0.0</v>
      </c>
      <c r="Q16" s="41">
        <v>0.0</v>
      </c>
      <c r="R16" s="43">
        <f t="shared" si="1"/>
        <v>927</v>
      </c>
      <c r="S16" s="47"/>
      <c r="T16" s="49"/>
      <c r="U16" s="49"/>
      <c r="V16" s="50">
        <v>51.0</v>
      </c>
      <c r="W16" s="50">
        <v>37.0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ht="12.75" customHeight="1">
      <c r="A17" s="37" t="s">
        <v>62</v>
      </c>
      <c r="B17" s="38"/>
      <c r="C17" s="41">
        <v>0.0</v>
      </c>
      <c r="D17" s="41">
        <v>0.0</v>
      </c>
      <c r="E17" s="41">
        <v>9.0</v>
      </c>
      <c r="F17" s="41">
        <v>17.0</v>
      </c>
      <c r="G17" s="41">
        <v>6.0</v>
      </c>
      <c r="H17" s="41">
        <v>10.0</v>
      </c>
      <c r="I17" s="41">
        <v>7.0</v>
      </c>
      <c r="J17" s="41">
        <v>6.0</v>
      </c>
      <c r="K17" s="41">
        <v>0.0</v>
      </c>
      <c r="L17" s="41">
        <v>0.0</v>
      </c>
      <c r="M17" s="41">
        <v>0.0</v>
      </c>
      <c r="N17" s="41">
        <v>0.0</v>
      </c>
      <c r="O17" s="41">
        <v>0.0</v>
      </c>
      <c r="P17" s="41">
        <v>0.0</v>
      </c>
      <c r="Q17" s="41">
        <v>0.0</v>
      </c>
      <c r="R17" s="43">
        <f t="shared" si="1"/>
        <v>55</v>
      </c>
      <c r="S17" s="47"/>
      <c r="T17" s="48">
        <v>0.0</v>
      </c>
      <c r="U17" s="48">
        <v>0.0</v>
      </c>
      <c r="V17" s="50">
        <v>0.0</v>
      </c>
      <c r="W17" s="50">
        <v>0.0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ht="12.75" customHeight="1">
      <c r="A18" s="37" t="s">
        <v>63</v>
      </c>
      <c r="B18" s="38"/>
      <c r="C18" s="41">
        <v>9.0</v>
      </c>
      <c r="D18" s="41">
        <v>27.0</v>
      </c>
      <c r="E18" s="41">
        <v>80.0</v>
      </c>
      <c r="F18" s="41">
        <v>84.0</v>
      </c>
      <c r="G18" s="41">
        <v>73.0</v>
      </c>
      <c r="H18" s="41">
        <v>95.0</v>
      </c>
      <c r="I18" s="41">
        <v>82.0</v>
      </c>
      <c r="J18" s="41">
        <v>92.0</v>
      </c>
      <c r="K18" s="41">
        <v>0.0</v>
      </c>
      <c r="L18" s="41">
        <v>0.0</v>
      </c>
      <c r="M18" s="41">
        <v>0.0</v>
      </c>
      <c r="N18" s="41">
        <v>0.0</v>
      </c>
      <c r="O18" s="41">
        <v>0.0</v>
      </c>
      <c r="P18" s="41">
        <v>0.0</v>
      </c>
      <c r="Q18" s="41">
        <v>0.0</v>
      </c>
      <c r="R18" s="43">
        <f t="shared" si="1"/>
        <v>542</v>
      </c>
      <c r="S18" s="47"/>
      <c r="T18" s="48">
        <v>1.0</v>
      </c>
      <c r="U18" s="48">
        <v>2.0</v>
      </c>
      <c r="V18" s="50">
        <v>128.0</v>
      </c>
      <c r="W18" s="50">
        <v>85.0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ht="12.75" customHeight="1">
      <c r="A19" s="37" t="s">
        <v>64</v>
      </c>
      <c r="B19" s="38"/>
      <c r="C19" s="41">
        <v>0.0</v>
      </c>
      <c r="D19" s="41">
        <v>0.0</v>
      </c>
      <c r="E19" s="41">
        <v>20.0</v>
      </c>
      <c r="F19" s="41">
        <v>11.0</v>
      </c>
      <c r="G19" s="41">
        <v>8.0</v>
      </c>
      <c r="H19" s="41">
        <v>10.0</v>
      </c>
      <c r="I19" s="41">
        <v>14.0</v>
      </c>
      <c r="J19" s="41">
        <v>9.0</v>
      </c>
      <c r="K19" s="41">
        <v>0.0</v>
      </c>
      <c r="L19" s="41">
        <v>0.0</v>
      </c>
      <c r="M19" s="41">
        <v>0.0</v>
      </c>
      <c r="N19" s="41">
        <v>0.0</v>
      </c>
      <c r="O19" s="41">
        <v>0.0</v>
      </c>
      <c r="P19" s="41">
        <v>0.0</v>
      </c>
      <c r="Q19" s="41">
        <v>0.0</v>
      </c>
      <c r="R19" s="43">
        <f t="shared" si="1"/>
        <v>72</v>
      </c>
      <c r="S19" s="47"/>
      <c r="T19" s="48">
        <v>0.0</v>
      </c>
      <c r="U19" s="48">
        <v>0.0</v>
      </c>
      <c r="V19" s="50">
        <v>0.0</v>
      </c>
      <c r="W19" s="50">
        <v>0.0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ht="12.75" customHeight="1">
      <c r="A20" s="37" t="s">
        <v>65</v>
      </c>
      <c r="B20" s="38"/>
      <c r="C20" s="41">
        <v>0.0</v>
      </c>
      <c r="D20" s="41">
        <v>10.0</v>
      </c>
      <c r="E20" s="41">
        <v>5.0</v>
      </c>
      <c r="F20" s="41">
        <v>4.0</v>
      </c>
      <c r="G20" s="41">
        <v>2.0</v>
      </c>
      <c r="H20" s="41">
        <v>6.0</v>
      </c>
      <c r="I20" s="41">
        <v>7.0</v>
      </c>
      <c r="J20" s="41">
        <v>4.0</v>
      </c>
      <c r="K20" s="41">
        <v>0.0</v>
      </c>
      <c r="L20" s="41">
        <v>0.0</v>
      </c>
      <c r="M20" s="41">
        <v>0.0</v>
      </c>
      <c r="N20" s="41">
        <v>0.0</v>
      </c>
      <c r="O20" s="41">
        <v>0.0</v>
      </c>
      <c r="P20" s="41">
        <v>0.0</v>
      </c>
      <c r="Q20" s="41">
        <v>0.0</v>
      </c>
      <c r="R20" s="43">
        <f t="shared" si="1"/>
        <v>38</v>
      </c>
      <c r="S20" s="47"/>
      <c r="T20" s="48">
        <v>0.0</v>
      </c>
      <c r="U20" s="48">
        <v>0.0</v>
      </c>
      <c r="V20" s="50">
        <v>0.0</v>
      </c>
      <c r="W20" s="50">
        <v>0.0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ht="12.75" customHeight="1">
      <c r="A21" s="37" t="s">
        <v>66</v>
      </c>
      <c r="B21" s="38"/>
      <c r="C21" s="41">
        <v>0.0</v>
      </c>
      <c r="D21" s="41">
        <v>9.0</v>
      </c>
      <c r="E21" s="41">
        <v>18.0</v>
      </c>
      <c r="F21" s="41">
        <v>14.0</v>
      </c>
      <c r="G21" s="41">
        <v>9.0</v>
      </c>
      <c r="H21" s="41">
        <v>15.0</v>
      </c>
      <c r="I21" s="41">
        <v>17.0</v>
      </c>
      <c r="J21" s="41">
        <v>13.0</v>
      </c>
      <c r="K21" s="41">
        <v>0.0</v>
      </c>
      <c r="L21" s="41">
        <v>0.0</v>
      </c>
      <c r="M21" s="41">
        <v>0.0</v>
      </c>
      <c r="N21" s="41">
        <v>0.0</v>
      </c>
      <c r="O21" s="41">
        <v>0.0</v>
      </c>
      <c r="P21" s="41">
        <v>0.0</v>
      </c>
      <c r="Q21" s="41">
        <v>0.0</v>
      </c>
      <c r="R21" s="43">
        <f t="shared" si="1"/>
        <v>95</v>
      </c>
      <c r="S21" s="47"/>
      <c r="T21" s="48">
        <v>0.0</v>
      </c>
      <c r="U21" s="48">
        <v>0.0</v>
      </c>
      <c r="V21" s="50">
        <v>0.0</v>
      </c>
      <c r="W21" s="50">
        <v>0.0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ht="12.75" customHeight="1">
      <c r="A22" s="37" t="s">
        <v>67</v>
      </c>
      <c r="B22" s="38"/>
      <c r="C22" s="41">
        <v>0.0</v>
      </c>
      <c r="D22" s="41">
        <v>0.0</v>
      </c>
      <c r="E22" s="41">
        <v>59.0</v>
      </c>
      <c r="F22" s="41">
        <v>68.0</v>
      </c>
      <c r="G22" s="41">
        <v>57.0</v>
      </c>
      <c r="H22" s="41">
        <v>70.0</v>
      </c>
      <c r="I22" s="41">
        <v>82.0</v>
      </c>
      <c r="J22" s="41">
        <v>69.0</v>
      </c>
      <c r="K22" s="41">
        <v>0.0</v>
      </c>
      <c r="L22" s="41">
        <v>0.0</v>
      </c>
      <c r="M22" s="41">
        <v>0.0</v>
      </c>
      <c r="N22" s="41">
        <v>0.0</v>
      </c>
      <c r="O22" s="41">
        <v>0.0</v>
      </c>
      <c r="P22" s="41">
        <v>0.0</v>
      </c>
      <c r="Q22" s="41">
        <v>0.0</v>
      </c>
      <c r="R22" s="43">
        <f t="shared" si="1"/>
        <v>405</v>
      </c>
      <c r="S22" s="47"/>
      <c r="T22" s="49"/>
      <c r="U22" s="49"/>
      <c r="V22" s="50">
        <v>21.0</v>
      </c>
      <c r="W22" s="50">
        <v>14.0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ht="12.75" customHeight="1">
      <c r="A23" s="37" t="s">
        <v>70</v>
      </c>
      <c r="B23" s="38"/>
      <c r="C23" s="41">
        <v>0.0</v>
      </c>
      <c r="D23" s="41">
        <v>0.0</v>
      </c>
      <c r="E23" s="41">
        <v>5.0</v>
      </c>
      <c r="F23" s="41">
        <v>8.0</v>
      </c>
      <c r="G23" s="41">
        <v>5.0</v>
      </c>
      <c r="H23" s="41">
        <v>8.0</v>
      </c>
      <c r="I23" s="41">
        <v>1.0</v>
      </c>
      <c r="J23" s="41">
        <v>1.0</v>
      </c>
      <c r="K23" s="41">
        <v>0.0</v>
      </c>
      <c r="L23" s="41">
        <v>0.0</v>
      </c>
      <c r="M23" s="41">
        <v>0.0</v>
      </c>
      <c r="N23" s="41">
        <v>0.0</v>
      </c>
      <c r="O23" s="41">
        <v>0.0</v>
      </c>
      <c r="P23" s="41">
        <v>0.0</v>
      </c>
      <c r="Q23" s="41">
        <v>0.0</v>
      </c>
      <c r="R23" s="43">
        <f t="shared" si="1"/>
        <v>28</v>
      </c>
      <c r="S23" s="47"/>
      <c r="T23" s="48">
        <v>0.0</v>
      </c>
      <c r="U23" s="48">
        <v>0.0</v>
      </c>
      <c r="V23" s="50">
        <v>0.0</v>
      </c>
      <c r="W23" s="50">
        <v>0.0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ht="12.75" customHeight="1">
      <c r="A24" s="37" t="s">
        <v>72</v>
      </c>
      <c r="B24" s="38"/>
      <c r="C24" s="41">
        <v>0.0</v>
      </c>
      <c r="D24" s="41">
        <v>0.0</v>
      </c>
      <c r="E24" s="41">
        <v>98.0</v>
      </c>
      <c r="F24" s="41">
        <v>89.0</v>
      </c>
      <c r="G24" s="41">
        <v>76.0</v>
      </c>
      <c r="H24" s="41">
        <v>92.0</v>
      </c>
      <c r="I24" s="41">
        <v>87.0</v>
      </c>
      <c r="J24" s="41">
        <v>99.0</v>
      </c>
      <c r="K24" s="41">
        <v>0.0</v>
      </c>
      <c r="L24" s="41">
        <v>0.0</v>
      </c>
      <c r="M24" s="41">
        <v>0.0</v>
      </c>
      <c r="N24" s="41">
        <v>0.0</v>
      </c>
      <c r="O24" s="41">
        <v>0.0</v>
      </c>
      <c r="P24" s="41">
        <v>0.0</v>
      </c>
      <c r="Q24" s="41">
        <v>0.0</v>
      </c>
      <c r="R24" s="43">
        <f t="shared" si="1"/>
        <v>541</v>
      </c>
      <c r="S24" s="47"/>
      <c r="T24" s="49"/>
      <c r="U24" s="49"/>
      <c r="V24" s="50">
        <v>34.0</v>
      </c>
      <c r="W24" s="50">
        <v>29.0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ht="12.75" customHeight="1">
      <c r="A25" s="37" t="s">
        <v>74</v>
      </c>
      <c r="B25" s="38"/>
      <c r="C25" s="41">
        <v>0.0</v>
      </c>
      <c r="D25" s="41">
        <v>0.0</v>
      </c>
      <c r="E25" s="41">
        <v>8.0</v>
      </c>
      <c r="F25" s="41">
        <v>7.0</v>
      </c>
      <c r="G25" s="41">
        <v>2.0</v>
      </c>
      <c r="H25" s="41">
        <v>1.0</v>
      </c>
      <c r="I25" s="41">
        <v>6.0</v>
      </c>
      <c r="J25" s="41">
        <v>5.0</v>
      </c>
      <c r="K25" s="41">
        <v>0.0</v>
      </c>
      <c r="L25" s="41">
        <v>0.0</v>
      </c>
      <c r="M25" s="41">
        <v>0.0</v>
      </c>
      <c r="N25" s="41">
        <v>0.0</v>
      </c>
      <c r="O25" s="41">
        <v>0.0</v>
      </c>
      <c r="P25" s="41">
        <v>0.0</v>
      </c>
      <c r="Q25" s="41">
        <v>0.0</v>
      </c>
      <c r="R25" s="43">
        <f t="shared" si="1"/>
        <v>29</v>
      </c>
      <c r="S25" s="47"/>
      <c r="T25" s="48">
        <v>0.0</v>
      </c>
      <c r="U25" s="48">
        <v>0.0</v>
      </c>
      <c r="V25" s="50">
        <v>0.0</v>
      </c>
      <c r="W25" s="50">
        <v>0.0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ht="12.75" customHeight="1">
      <c r="A26" s="37" t="s">
        <v>76</v>
      </c>
      <c r="B26" s="38"/>
      <c r="C26" s="41">
        <v>0.0</v>
      </c>
      <c r="D26" s="41">
        <v>34.0</v>
      </c>
      <c r="E26" s="41">
        <v>40.0</v>
      </c>
      <c r="F26" s="41">
        <v>36.0</v>
      </c>
      <c r="G26" s="41">
        <v>49.0</v>
      </c>
      <c r="H26" s="41">
        <v>31.0</v>
      </c>
      <c r="I26" s="41">
        <v>35.0</v>
      </c>
      <c r="J26" s="41">
        <v>44.0</v>
      </c>
      <c r="K26" s="41">
        <v>0.0</v>
      </c>
      <c r="L26" s="41">
        <v>0.0</v>
      </c>
      <c r="M26" s="41">
        <v>0.0</v>
      </c>
      <c r="N26" s="41">
        <v>0.0</v>
      </c>
      <c r="O26" s="41">
        <v>0.0</v>
      </c>
      <c r="P26" s="41">
        <v>0.0</v>
      </c>
      <c r="Q26" s="41">
        <v>0.0</v>
      </c>
      <c r="R26" s="43">
        <f t="shared" si="1"/>
        <v>269</v>
      </c>
      <c r="S26" s="47"/>
      <c r="T26" s="48">
        <v>3.0</v>
      </c>
      <c r="U26" s="48">
        <v>1.0</v>
      </c>
      <c r="V26" s="50">
        <v>96.0</v>
      </c>
      <c r="W26" s="50">
        <v>80.0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ht="12.75" customHeight="1">
      <c r="A27" s="37" t="s">
        <v>78</v>
      </c>
      <c r="B27" s="38"/>
      <c r="C27" s="41">
        <v>0.0</v>
      </c>
      <c r="D27" s="41">
        <v>0.0</v>
      </c>
      <c r="E27" s="41">
        <v>2.0</v>
      </c>
      <c r="F27" s="41">
        <v>3.0</v>
      </c>
      <c r="G27" s="41">
        <v>0.0</v>
      </c>
      <c r="H27" s="41">
        <v>0.0</v>
      </c>
      <c r="I27" s="41">
        <v>0.0</v>
      </c>
      <c r="J27" s="41">
        <v>0.0</v>
      </c>
      <c r="K27" s="41">
        <v>0.0</v>
      </c>
      <c r="L27" s="41">
        <v>0.0</v>
      </c>
      <c r="M27" s="41">
        <v>0.0</v>
      </c>
      <c r="N27" s="41">
        <v>0.0</v>
      </c>
      <c r="O27" s="41">
        <v>0.0</v>
      </c>
      <c r="P27" s="41">
        <v>0.0</v>
      </c>
      <c r="Q27" s="41">
        <v>0.0</v>
      </c>
      <c r="R27" s="43">
        <f t="shared" si="1"/>
        <v>5</v>
      </c>
      <c r="S27" s="53"/>
      <c r="T27" s="48">
        <v>0.0</v>
      </c>
      <c r="U27" s="48">
        <v>0.0</v>
      </c>
      <c r="V27" s="50">
        <v>0.0</v>
      </c>
      <c r="W27" s="50">
        <v>0.0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ht="12.75" customHeight="1">
      <c r="A28" s="37" t="s">
        <v>82</v>
      </c>
      <c r="B28" s="38"/>
      <c r="C28" s="41">
        <v>0.0</v>
      </c>
      <c r="D28" s="41">
        <v>4.0</v>
      </c>
      <c r="E28" s="41">
        <v>1.0</v>
      </c>
      <c r="F28" s="41">
        <v>0.0</v>
      </c>
      <c r="G28" s="41">
        <v>5.0</v>
      </c>
      <c r="H28" s="41">
        <v>1.0</v>
      </c>
      <c r="I28" s="41">
        <v>4.0</v>
      </c>
      <c r="J28" s="41">
        <v>4.0</v>
      </c>
      <c r="K28" s="41">
        <v>0.0</v>
      </c>
      <c r="L28" s="41">
        <v>0.0</v>
      </c>
      <c r="M28" s="41">
        <v>0.0</v>
      </c>
      <c r="N28" s="41">
        <v>0.0</v>
      </c>
      <c r="O28" s="41">
        <v>0.0</v>
      </c>
      <c r="P28" s="41">
        <v>0.0</v>
      </c>
      <c r="Q28" s="41">
        <v>0.0</v>
      </c>
      <c r="R28" s="43">
        <f t="shared" si="1"/>
        <v>19</v>
      </c>
      <c r="S28" s="47"/>
      <c r="T28" s="48">
        <v>0.0</v>
      </c>
      <c r="U28" s="48">
        <v>0.0</v>
      </c>
      <c r="V28" s="50">
        <v>0.0</v>
      </c>
      <c r="W28" s="50">
        <v>0.0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ht="12.75" customHeight="1">
      <c r="A29" s="37" t="s">
        <v>83</v>
      </c>
      <c r="B29" s="38"/>
      <c r="C29" s="41">
        <v>0.0</v>
      </c>
      <c r="D29" s="41">
        <v>24.0</v>
      </c>
      <c r="E29" s="41">
        <v>27.0</v>
      </c>
      <c r="F29" s="41">
        <v>29.0</v>
      </c>
      <c r="G29" s="41">
        <v>20.0</v>
      </c>
      <c r="H29" s="41">
        <v>21.0</v>
      </c>
      <c r="I29" s="41">
        <v>30.0</v>
      </c>
      <c r="J29" s="41">
        <v>24.0</v>
      </c>
      <c r="K29" s="41">
        <v>0.0</v>
      </c>
      <c r="L29" s="41">
        <v>0.0</v>
      </c>
      <c r="M29" s="41">
        <v>0.0</v>
      </c>
      <c r="N29" s="41">
        <v>0.0</v>
      </c>
      <c r="O29" s="41">
        <v>0.0</v>
      </c>
      <c r="P29" s="41">
        <v>0.0</v>
      </c>
      <c r="Q29" s="41">
        <v>0.0</v>
      </c>
      <c r="R29" s="43">
        <f t="shared" si="1"/>
        <v>175</v>
      </c>
      <c r="S29" s="47"/>
      <c r="T29" s="48">
        <v>0.0</v>
      </c>
      <c r="U29" s="48">
        <v>0.0</v>
      </c>
      <c r="V29" s="50">
        <v>0.0</v>
      </c>
      <c r="W29" s="50">
        <v>0.0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ht="15.75" customHeight="1">
      <c r="A30" s="37" t="s">
        <v>84</v>
      </c>
      <c r="B30" s="38"/>
      <c r="C30" s="41">
        <v>10.0</v>
      </c>
      <c r="D30" s="41">
        <v>0.0</v>
      </c>
      <c r="E30" s="41">
        <v>53.0</v>
      </c>
      <c r="F30" s="41">
        <v>44.0</v>
      </c>
      <c r="G30" s="41">
        <v>55.0</v>
      </c>
      <c r="H30" s="41">
        <v>50.0</v>
      </c>
      <c r="I30" s="41">
        <v>58.0</v>
      </c>
      <c r="J30" s="41">
        <v>81.0</v>
      </c>
      <c r="K30" s="41">
        <v>0.0</v>
      </c>
      <c r="L30" s="41">
        <v>0.0</v>
      </c>
      <c r="M30" s="41">
        <v>0.0</v>
      </c>
      <c r="N30" s="41">
        <v>0.0</v>
      </c>
      <c r="O30" s="41">
        <v>0.0</v>
      </c>
      <c r="P30" s="41">
        <v>0.0</v>
      </c>
      <c r="Q30" s="41">
        <v>0.0</v>
      </c>
      <c r="R30" s="43">
        <f t="shared" si="1"/>
        <v>351</v>
      </c>
      <c r="S30" s="47"/>
      <c r="T30" s="48">
        <v>1.0</v>
      </c>
      <c r="U30" s="48">
        <v>1.0</v>
      </c>
      <c r="V30" s="50">
        <v>31.0</v>
      </c>
      <c r="W30" s="50">
        <v>20.0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ht="15.75" customHeight="1">
      <c r="A31" s="37" t="s">
        <v>85</v>
      </c>
      <c r="B31" s="38"/>
      <c r="C31" s="41">
        <v>0.0</v>
      </c>
      <c r="D31" s="41">
        <v>0.0</v>
      </c>
      <c r="E31" s="41">
        <v>0.0</v>
      </c>
      <c r="F31" s="41">
        <v>0.0</v>
      </c>
      <c r="G31" s="41">
        <v>2.0</v>
      </c>
      <c r="H31" s="41">
        <v>2.0</v>
      </c>
      <c r="I31" s="41">
        <v>2.0</v>
      </c>
      <c r="J31" s="41">
        <v>3.0</v>
      </c>
      <c r="K31" s="41">
        <v>0.0</v>
      </c>
      <c r="L31" s="41">
        <v>0.0</v>
      </c>
      <c r="M31" s="41">
        <v>0.0</v>
      </c>
      <c r="N31" s="41">
        <v>0.0</v>
      </c>
      <c r="O31" s="41">
        <v>0.0</v>
      </c>
      <c r="P31" s="41">
        <v>0.0</v>
      </c>
      <c r="Q31" s="41">
        <v>0.0</v>
      </c>
      <c r="R31" s="43">
        <f t="shared" si="1"/>
        <v>9</v>
      </c>
      <c r="S31" s="53"/>
      <c r="T31" s="48">
        <v>0.0</v>
      </c>
      <c r="U31" s="48">
        <v>0.0</v>
      </c>
      <c r="V31" s="50">
        <v>0.0</v>
      </c>
      <c r="W31" s="50">
        <v>0.0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ht="15.75" customHeight="1">
      <c r="A32" s="37" t="s">
        <v>88</v>
      </c>
      <c r="B32" s="38"/>
      <c r="C32" s="41">
        <v>48.0</v>
      </c>
      <c r="D32" s="41">
        <v>18.0</v>
      </c>
      <c r="E32" s="41">
        <v>89.0</v>
      </c>
      <c r="F32" s="41">
        <v>83.0</v>
      </c>
      <c r="G32" s="41">
        <v>86.0</v>
      </c>
      <c r="H32" s="41">
        <v>97.0</v>
      </c>
      <c r="I32" s="41">
        <v>87.0</v>
      </c>
      <c r="J32" s="41">
        <v>89.0</v>
      </c>
      <c r="K32" s="41">
        <v>0.0</v>
      </c>
      <c r="L32" s="41">
        <v>0.0</v>
      </c>
      <c r="M32" s="41">
        <v>0.0</v>
      </c>
      <c r="N32" s="41">
        <v>0.0</v>
      </c>
      <c r="O32" s="41">
        <v>0.0</v>
      </c>
      <c r="P32" s="41">
        <v>0.0</v>
      </c>
      <c r="Q32" s="41">
        <v>0.0</v>
      </c>
      <c r="R32" s="43">
        <f t="shared" si="1"/>
        <v>597</v>
      </c>
      <c r="S32" s="47"/>
      <c r="T32" s="48">
        <v>2.0</v>
      </c>
      <c r="U32" s="48">
        <v>1.0</v>
      </c>
      <c r="V32" s="50">
        <v>85.0</v>
      </c>
      <c r="W32" s="50">
        <v>49.0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ht="15.75" customHeight="1">
      <c r="A33" s="37" t="s">
        <v>91</v>
      </c>
      <c r="B33" s="38"/>
      <c r="C33" s="41">
        <v>0.0</v>
      </c>
      <c r="D33" s="41">
        <v>7.0</v>
      </c>
      <c r="E33" s="41">
        <v>6.0</v>
      </c>
      <c r="F33" s="41">
        <v>5.0</v>
      </c>
      <c r="G33" s="41">
        <v>6.0</v>
      </c>
      <c r="H33" s="41">
        <v>6.0</v>
      </c>
      <c r="I33" s="41">
        <v>5.0</v>
      </c>
      <c r="J33" s="41">
        <v>7.0</v>
      </c>
      <c r="K33" s="41">
        <v>0.0</v>
      </c>
      <c r="L33" s="41">
        <v>0.0</v>
      </c>
      <c r="M33" s="41">
        <v>0.0</v>
      </c>
      <c r="N33" s="41">
        <v>0.0</v>
      </c>
      <c r="O33" s="41">
        <v>0.0</v>
      </c>
      <c r="P33" s="41">
        <v>0.0</v>
      </c>
      <c r="Q33" s="41">
        <v>0.0</v>
      </c>
      <c r="R33" s="43">
        <f t="shared" si="1"/>
        <v>42</v>
      </c>
      <c r="S33" s="47"/>
      <c r="T33" s="48">
        <v>0.0</v>
      </c>
      <c r="U33" s="48">
        <v>0.0</v>
      </c>
      <c r="V33" s="50">
        <v>0.0</v>
      </c>
      <c r="W33" s="50">
        <v>0.0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ht="15.75" customHeight="1">
      <c r="A34" s="37" t="s">
        <v>92</v>
      </c>
      <c r="B34" s="38"/>
      <c r="C34" s="41">
        <v>0.0</v>
      </c>
      <c r="D34" s="41">
        <v>1.0</v>
      </c>
      <c r="E34" s="41">
        <v>136.0</v>
      </c>
      <c r="F34" s="41">
        <v>173.0</v>
      </c>
      <c r="G34" s="41">
        <v>153.0</v>
      </c>
      <c r="H34" s="41">
        <v>169.0</v>
      </c>
      <c r="I34" s="41">
        <v>171.0</v>
      </c>
      <c r="J34" s="41">
        <v>157.0</v>
      </c>
      <c r="K34" s="41">
        <v>0.0</v>
      </c>
      <c r="L34" s="41">
        <v>0.0</v>
      </c>
      <c r="M34" s="41">
        <v>0.0</v>
      </c>
      <c r="N34" s="41">
        <v>0.0</v>
      </c>
      <c r="O34" s="41">
        <v>0.0</v>
      </c>
      <c r="P34" s="41">
        <v>0.0</v>
      </c>
      <c r="Q34" s="41">
        <v>0.0</v>
      </c>
      <c r="R34" s="43">
        <f t="shared" si="1"/>
        <v>960</v>
      </c>
      <c r="S34" s="47"/>
      <c r="T34" s="48">
        <v>2.0</v>
      </c>
      <c r="U34" s="49"/>
      <c r="V34" s="50">
        <v>113.0</v>
      </c>
      <c r="W34" s="50">
        <v>63.0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ht="15.75" customHeight="1">
      <c r="A35" s="37" t="s">
        <v>93</v>
      </c>
      <c r="B35" s="38"/>
      <c r="C35" s="41">
        <v>0.0</v>
      </c>
      <c r="D35" s="41">
        <v>29.0</v>
      </c>
      <c r="E35" s="41">
        <v>32.0</v>
      </c>
      <c r="F35" s="41">
        <v>25.0</v>
      </c>
      <c r="G35" s="41">
        <v>27.0</v>
      </c>
      <c r="H35" s="41">
        <v>21.0</v>
      </c>
      <c r="I35" s="41">
        <v>24.0</v>
      </c>
      <c r="J35" s="41">
        <v>15.0</v>
      </c>
      <c r="K35" s="41">
        <v>0.0</v>
      </c>
      <c r="L35" s="41">
        <v>0.0</v>
      </c>
      <c r="M35" s="41">
        <v>0.0</v>
      </c>
      <c r="N35" s="41">
        <v>0.0</v>
      </c>
      <c r="O35" s="41">
        <v>0.0</v>
      </c>
      <c r="P35" s="41">
        <v>0.0</v>
      </c>
      <c r="Q35" s="41">
        <v>0.0</v>
      </c>
      <c r="R35" s="43">
        <f t="shared" si="1"/>
        <v>173</v>
      </c>
      <c r="S35" s="47"/>
      <c r="T35" s="48">
        <v>0.0</v>
      </c>
      <c r="U35" s="48">
        <v>0.0</v>
      </c>
      <c r="V35" s="50">
        <v>0.0</v>
      </c>
      <c r="W35" s="50">
        <v>0.0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ht="15.75" customHeight="1">
      <c r="A36" s="37" t="s">
        <v>94</v>
      </c>
      <c r="B36" s="38"/>
      <c r="C36" s="41">
        <v>0.0</v>
      </c>
      <c r="D36" s="41">
        <v>0.0</v>
      </c>
      <c r="E36" s="41">
        <v>101.0</v>
      </c>
      <c r="F36" s="41">
        <v>94.0</v>
      </c>
      <c r="G36" s="41">
        <v>92.0</v>
      </c>
      <c r="H36" s="41">
        <v>96.0</v>
      </c>
      <c r="I36" s="41">
        <v>104.0</v>
      </c>
      <c r="J36" s="41">
        <v>114.0</v>
      </c>
      <c r="K36" s="41">
        <v>0.0</v>
      </c>
      <c r="L36" s="41">
        <v>0.0</v>
      </c>
      <c r="M36" s="41">
        <v>0.0</v>
      </c>
      <c r="N36" s="41">
        <v>0.0</v>
      </c>
      <c r="O36" s="41">
        <v>0.0</v>
      </c>
      <c r="P36" s="41">
        <v>0.0</v>
      </c>
      <c r="Q36" s="41">
        <v>0.0</v>
      </c>
      <c r="R36" s="43">
        <f t="shared" si="1"/>
        <v>601</v>
      </c>
      <c r="S36" s="47"/>
      <c r="T36" s="49"/>
      <c r="U36" s="49"/>
      <c r="V36" s="50">
        <v>34.0</v>
      </c>
      <c r="W36" s="50">
        <v>19.0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ht="15.75" customHeight="1">
      <c r="A37" s="37" t="s">
        <v>97</v>
      </c>
      <c r="B37" s="38"/>
      <c r="C37" s="41">
        <v>0.0</v>
      </c>
      <c r="D37" s="41">
        <v>0.0</v>
      </c>
      <c r="E37" s="41">
        <v>5.0</v>
      </c>
      <c r="F37" s="41">
        <v>1.0</v>
      </c>
      <c r="G37" s="41">
        <v>4.0</v>
      </c>
      <c r="H37" s="41">
        <v>5.0</v>
      </c>
      <c r="I37" s="41">
        <v>4.0</v>
      </c>
      <c r="J37" s="41">
        <v>2.0</v>
      </c>
      <c r="K37" s="41">
        <v>0.0</v>
      </c>
      <c r="L37" s="41">
        <v>0.0</v>
      </c>
      <c r="M37" s="41">
        <v>0.0</v>
      </c>
      <c r="N37" s="41">
        <v>0.0</v>
      </c>
      <c r="O37" s="41">
        <v>0.0</v>
      </c>
      <c r="P37" s="41">
        <v>0.0</v>
      </c>
      <c r="Q37" s="41">
        <v>0.0</v>
      </c>
      <c r="R37" s="43">
        <f t="shared" si="1"/>
        <v>21</v>
      </c>
      <c r="S37" s="47"/>
      <c r="T37" s="48">
        <v>0.0</v>
      </c>
      <c r="U37" s="48">
        <v>0.0</v>
      </c>
      <c r="V37" s="50">
        <v>0.0</v>
      </c>
      <c r="W37" s="50">
        <v>0.0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ht="15.75" customHeight="1">
      <c r="A38" s="37" t="s">
        <v>99</v>
      </c>
      <c r="B38" s="38"/>
      <c r="C38" s="41">
        <v>0.0</v>
      </c>
      <c r="D38" s="41">
        <v>0.0</v>
      </c>
      <c r="E38" s="41">
        <v>113.0</v>
      </c>
      <c r="F38" s="41">
        <v>125.0</v>
      </c>
      <c r="G38" s="41">
        <v>121.0</v>
      </c>
      <c r="H38" s="41">
        <v>127.0</v>
      </c>
      <c r="I38" s="41">
        <v>143.0</v>
      </c>
      <c r="J38" s="41">
        <v>155.0</v>
      </c>
      <c r="K38" s="41">
        <v>0.0</v>
      </c>
      <c r="L38" s="41">
        <v>0.0</v>
      </c>
      <c r="M38" s="41">
        <v>0.0</v>
      </c>
      <c r="N38" s="41">
        <v>0.0</v>
      </c>
      <c r="O38" s="41">
        <v>0.0</v>
      </c>
      <c r="P38" s="41">
        <v>0.0</v>
      </c>
      <c r="Q38" s="41">
        <v>0.0</v>
      </c>
      <c r="R38" s="43">
        <f t="shared" si="1"/>
        <v>784</v>
      </c>
      <c r="S38" s="47"/>
      <c r="T38" s="48">
        <v>3.0</v>
      </c>
      <c r="U38" s="49"/>
      <c r="V38" s="50">
        <v>33.0</v>
      </c>
      <c r="W38" s="50">
        <v>24.0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ht="15.75" customHeight="1">
      <c r="A39" s="37" t="s">
        <v>101</v>
      </c>
      <c r="B39" s="38"/>
      <c r="C39" s="41">
        <v>0.0</v>
      </c>
      <c r="D39" s="41">
        <v>0.0</v>
      </c>
      <c r="E39" s="41">
        <v>14.0</v>
      </c>
      <c r="F39" s="41">
        <v>14.0</v>
      </c>
      <c r="G39" s="41">
        <v>8.0</v>
      </c>
      <c r="H39" s="41">
        <v>8.0</v>
      </c>
      <c r="I39" s="41">
        <v>4.0</v>
      </c>
      <c r="J39" s="41">
        <v>8.0</v>
      </c>
      <c r="K39" s="41">
        <v>0.0</v>
      </c>
      <c r="L39" s="41">
        <v>0.0</v>
      </c>
      <c r="M39" s="41">
        <v>0.0</v>
      </c>
      <c r="N39" s="41">
        <v>0.0</v>
      </c>
      <c r="O39" s="41">
        <v>0.0</v>
      </c>
      <c r="P39" s="41">
        <v>0.0</v>
      </c>
      <c r="Q39" s="41">
        <v>0.0</v>
      </c>
      <c r="R39" s="43">
        <f t="shared" si="1"/>
        <v>56</v>
      </c>
      <c r="S39" s="47"/>
      <c r="T39" s="48">
        <v>0.0</v>
      </c>
      <c r="U39" s="48">
        <v>0.0</v>
      </c>
      <c r="V39" s="50">
        <v>0.0</v>
      </c>
      <c r="W39" s="50">
        <v>0.0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ht="15.75" customHeight="1">
      <c r="A40" s="37" t="s">
        <v>102</v>
      </c>
      <c r="B40" s="38"/>
      <c r="C40" s="41">
        <v>10.0</v>
      </c>
      <c r="D40" s="41">
        <v>14.0</v>
      </c>
      <c r="E40" s="41">
        <v>43.0</v>
      </c>
      <c r="F40" s="41">
        <v>55.0</v>
      </c>
      <c r="G40" s="41">
        <v>65.0</v>
      </c>
      <c r="H40" s="41">
        <v>56.0</v>
      </c>
      <c r="I40" s="41">
        <v>58.0</v>
      </c>
      <c r="J40" s="41">
        <v>44.0</v>
      </c>
      <c r="K40" s="41">
        <v>0.0</v>
      </c>
      <c r="L40" s="41">
        <v>0.0</v>
      </c>
      <c r="M40" s="41">
        <v>0.0</v>
      </c>
      <c r="N40" s="41">
        <v>0.0</v>
      </c>
      <c r="O40" s="41">
        <v>0.0</v>
      </c>
      <c r="P40" s="41">
        <v>0.0</v>
      </c>
      <c r="Q40" s="41">
        <v>0.0</v>
      </c>
      <c r="R40" s="43">
        <f t="shared" si="1"/>
        <v>345</v>
      </c>
      <c r="S40" s="47"/>
      <c r="T40" s="48">
        <v>1.0</v>
      </c>
      <c r="U40" s="48">
        <v>1.0</v>
      </c>
      <c r="V40" s="50">
        <v>79.0</v>
      </c>
      <c r="W40" s="50">
        <v>52.0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ht="15.75" customHeight="1">
      <c r="A41" s="37" t="s">
        <v>104</v>
      </c>
      <c r="B41" s="38"/>
      <c r="C41" s="41">
        <v>0.0</v>
      </c>
      <c r="D41" s="41">
        <v>6.0</v>
      </c>
      <c r="E41" s="41">
        <v>5.0</v>
      </c>
      <c r="F41" s="41">
        <v>1.0</v>
      </c>
      <c r="G41" s="41">
        <v>3.0</v>
      </c>
      <c r="H41" s="41">
        <v>4.0</v>
      </c>
      <c r="I41" s="41">
        <v>2.0</v>
      </c>
      <c r="J41" s="41">
        <v>0.0</v>
      </c>
      <c r="K41" s="41">
        <v>0.0</v>
      </c>
      <c r="L41" s="41">
        <v>0.0</v>
      </c>
      <c r="M41" s="41">
        <v>0.0</v>
      </c>
      <c r="N41" s="41">
        <v>0.0</v>
      </c>
      <c r="O41" s="41">
        <v>0.0</v>
      </c>
      <c r="P41" s="41">
        <v>0.0</v>
      </c>
      <c r="Q41" s="41">
        <v>0.0</v>
      </c>
      <c r="R41" s="43">
        <f t="shared" si="1"/>
        <v>21</v>
      </c>
      <c r="S41" s="47"/>
      <c r="T41" s="48">
        <v>0.0</v>
      </c>
      <c r="U41" s="48">
        <v>0.0</v>
      </c>
      <c r="V41" s="50">
        <v>0.0</v>
      </c>
      <c r="W41" s="50">
        <v>0.0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ht="15.75" customHeight="1">
      <c r="A42" s="37" t="s">
        <v>106</v>
      </c>
      <c r="B42" s="38"/>
      <c r="C42" s="41">
        <v>20.0</v>
      </c>
      <c r="D42" s="41">
        <v>33.0</v>
      </c>
      <c r="E42" s="41">
        <v>74.0</v>
      </c>
      <c r="F42" s="41">
        <v>89.0</v>
      </c>
      <c r="G42" s="41">
        <v>89.0</v>
      </c>
      <c r="H42" s="41">
        <v>95.0</v>
      </c>
      <c r="I42" s="41">
        <v>100.0</v>
      </c>
      <c r="J42" s="41">
        <v>103.0</v>
      </c>
      <c r="K42" s="41">
        <v>0.0</v>
      </c>
      <c r="L42" s="41">
        <v>0.0</v>
      </c>
      <c r="M42" s="41">
        <v>0.0</v>
      </c>
      <c r="N42" s="41">
        <v>0.0</v>
      </c>
      <c r="O42" s="41">
        <v>0.0</v>
      </c>
      <c r="P42" s="41">
        <v>0.0</v>
      </c>
      <c r="Q42" s="41">
        <v>0.0</v>
      </c>
      <c r="R42" s="43">
        <f t="shared" si="1"/>
        <v>603</v>
      </c>
      <c r="S42" s="47"/>
      <c r="T42" s="48">
        <v>1.0</v>
      </c>
      <c r="U42" s="48">
        <v>2.0</v>
      </c>
      <c r="V42" s="50">
        <v>76.0</v>
      </c>
      <c r="W42" s="50">
        <v>52.0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ht="15.75" customHeight="1">
      <c r="A43" s="37" t="s">
        <v>108</v>
      </c>
      <c r="B43" s="38"/>
      <c r="C43" s="41">
        <v>0.0</v>
      </c>
      <c r="D43" s="41">
        <v>0.0</v>
      </c>
      <c r="E43" s="41">
        <v>8.0</v>
      </c>
      <c r="F43" s="41">
        <v>7.0</v>
      </c>
      <c r="G43" s="41">
        <v>7.0</v>
      </c>
      <c r="H43" s="41">
        <v>6.0</v>
      </c>
      <c r="I43" s="41">
        <v>7.0</v>
      </c>
      <c r="J43" s="41">
        <v>5.0</v>
      </c>
      <c r="K43" s="41">
        <v>0.0</v>
      </c>
      <c r="L43" s="41">
        <v>0.0</v>
      </c>
      <c r="M43" s="41">
        <v>0.0</v>
      </c>
      <c r="N43" s="41">
        <v>0.0</v>
      </c>
      <c r="O43" s="41">
        <v>0.0</v>
      </c>
      <c r="P43" s="41">
        <v>0.0</v>
      </c>
      <c r="Q43" s="41">
        <v>0.0</v>
      </c>
      <c r="R43" s="43">
        <f t="shared" si="1"/>
        <v>40</v>
      </c>
      <c r="S43" s="53"/>
      <c r="T43" s="48">
        <v>0.0</v>
      </c>
      <c r="U43" s="48">
        <v>0.0</v>
      </c>
      <c r="V43" s="50">
        <v>0.0</v>
      </c>
      <c r="W43" s="50">
        <v>0.0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ht="15.75" customHeight="1">
      <c r="A44" s="37" t="s">
        <v>110</v>
      </c>
      <c r="B44" s="38"/>
      <c r="C44" s="41">
        <v>0.0</v>
      </c>
      <c r="D44" s="41">
        <v>12.0</v>
      </c>
      <c r="E44" s="41">
        <v>2.0</v>
      </c>
      <c r="F44" s="41">
        <v>0.0</v>
      </c>
      <c r="G44" s="41">
        <v>5.0</v>
      </c>
      <c r="H44" s="41">
        <v>10.0</v>
      </c>
      <c r="I44" s="41">
        <v>3.0</v>
      </c>
      <c r="J44" s="41">
        <v>7.0</v>
      </c>
      <c r="K44" s="41">
        <v>0.0</v>
      </c>
      <c r="L44" s="41">
        <v>0.0</v>
      </c>
      <c r="M44" s="41">
        <v>0.0</v>
      </c>
      <c r="N44" s="41">
        <v>0.0</v>
      </c>
      <c r="O44" s="41">
        <v>0.0</v>
      </c>
      <c r="P44" s="41">
        <v>0.0</v>
      </c>
      <c r="Q44" s="41">
        <v>0.0</v>
      </c>
      <c r="R44" s="43">
        <f t="shared" si="1"/>
        <v>39</v>
      </c>
      <c r="S44" s="47"/>
      <c r="T44" s="48">
        <v>0.0</v>
      </c>
      <c r="U44" s="48">
        <v>0.0</v>
      </c>
      <c r="V44" s="50">
        <v>0.0</v>
      </c>
      <c r="W44" s="50">
        <v>0.0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ht="15.75" customHeight="1">
      <c r="A45" s="37" t="s">
        <v>111</v>
      </c>
      <c r="B45" s="38"/>
      <c r="C45" s="41">
        <v>0.0</v>
      </c>
      <c r="D45" s="41">
        <v>11.0</v>
      </c>
      <c r="E45" s="41">
        <v>10.0</v>
      </c>
      <c r="F45" s="41">
        <v>10.0</v>
      </c>
      <c r="G45" s="41">
        <v>10.0</v>
      </c>
      <c r="H45" s="41">
        <v>11.0</v>
      </c>
      <c r="I45" s="41">
        <v>9.0</v>
      </c>
      <c r="J45" s="41">
        <v>16.0</v>
      </c>
      <c r="K45" s="41">
        <v>0.0</v>
      </c>
      <c r="L45" s="41">
        <v>0.0</v>
      </c>
      <c r="M45" s="41">
        <v>0.0</v>
      </c>
      <c r="N45" s="41">
        <v>0.0</v>
      </c>
      <c r="O45" s="41">
        <v>0.0</v>
      </c>
      <c r="P45" s="41">
        <v>0.0</v>
      </c>
      <c r="Q45" s="41">
        <v>0.0</v>
      </c>
      <c r="R45" s="43">
        <f t="shared" si="1"/>
        <v>77</v>
      </c>
      <c r="S45" s="53"/>
      <c r="T45" s="48">
        <v>0.0</v>
      </c>
      <c r="U45" s="48">
        <v>0.0</v>
      </c>
      <c r="V45" s="50">
        <v>0.0</v>
      </c>
      <c r="W45" s="50">
        <v>0.0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ht="15.75" customHeight="1">
      <c r="A46" s="37" t="s">
        <v>112</v>
      </c>
      <c r="B46" s="38"/>
      <c r="C46" s="41">
        <v>20.0</v>
      </c>
      <c r="D46" s="41">
        <v>0.0</v>
      </c>
      <c r="E46" s="41">
        <v>91.0</v>
      </c>
      <c r="F46" s="41">
        <v>113.0</v>
      </c>
      <c r="G46" s="41">
        <v>94.0</v>
      </c>
      <c r="H46" s="41">
        <v>104.0</v>
      </c>
      <c r="I46" s="41">
        <v>103.0</v>
      </c>
      <c r="J46" s="41">
        <v>130.0</v>
      </c>
      <c r="K46" s="41">
        <v>0.0</v>
      </c>
      <c r="L46" s="41">
        <v>0.0</v>
      </c>
      <c r="M46" s="41">
        <v>0.0</v>
      </c>
      <c r="N46" s="41">
        <v>0.0</v>
      </c>
      <c r="O46" s="41">
        <v>0.0</v>
      </c>
      <c r="P46" s="41">
        <v>0.0</v>
      </c>
      <c r="Q46" s="41">
        <v>0.0</v>
      </c>
      <c r="R46" s="43">
        <f t="shared" si="1"/>
        <v>655</v>
      </c>
      <c r="S46" s="47"/>
      <c r="T46" s="48">
        <v>1.0</v>
      </c>
      <c r="U46" s="48">
        <v>1.0</v>
      </c>
      <c r="V46" s="50">
        <v>58.0</v>
      </c>
      <c r="W46" s="50">
        <v>41.0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ht="15.75" customHeight="1">
      <c r="A47" s="37" t="s">
        <v>113</v>
      </c>
      <c r="B47" s="38"/>
      <c r="C47" s="41">
        <v>0.0</v>
      </c>
      <c r="D47" s="41">
        <v>0.0</v>
      </c>
      <c r="E47" s="41">
        <v>18.0</v>
      </c>
      <c r="F47" s="41">
        <v>15.0</v>
      </c>
      <c r="G47" s="41">
        <v>11.0</v>
      </c>
      <c r="H47" s="41">
        <v>11.0</v>
      </c>
      <c r="I47" s="41">
        <v>13.0</v>
      </c>
      <c r="J47" s="41">
        <v>5.0</v>
      </c>
      <c r="K47" s="41">
        <v>0.0</v>
      </c>
      <c r="L47" s="41">
        <v>0.0</v>
      </c>
      <c r="M47" s="41">
        <v>0.0</v>
      </c>
      <c r="N47" s="41">
        <v>0.0</v>
      </c>
      <c r="O47" s="41">
        <v>0.0</v>
      </c>
      <c r="P47" s="41">
        <v>0.0</v>
      </c>
      <c r="Q47" s="41">
        <v>0.0</v>
      </c>
      <c r="R47" s="43">
        <f t="shared" si="1"/>
        <v>73</v>
      </c>
      <c r="S47" s="47"/>
      <c r="T47" s="48">
        <v>0.0</v>
      </c>
      <c r="U47" s="48">
        <v>0.0</v>
      </c>
      <c r="V47" s="50">
        <v>0.0</v>
      </c>
      <c r="W47" s="50">
        <v>0.0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ht="15.75" customHeight="1">
      <c r="A48" s="37" t="s">
        <v>114</v>
      </c>
      <c r="B48" s="38"/>
      <c r="C48" s="41">
        <v>0.0</v>
      </c>
      <c r="D48" s="41">
        <v>0.0</v>
      </c>
      <c r="E48" s="41">
        <v>138.0</v>
      </c>
      <c r="F48" s="41">
        <v>106.0</v>
      </c>
      <c r="G48" s="41">
        <v>118.0</v>
      </c>
      <c r="H48" s="41">
        <v>110.0</v>
      </c>
      <c r="I48" s="41">
        <v>95.0</v>
      </c>
      <c r="J48" s="41">
        <v>88.0</v>
      </c>
      <c r="K48" s="41">
        <v>0.0</v>
      </c>
      <c r="L48" s="41">
        <v>0.0</v>
      </c>
      <c r="M48" s="41">
        <v>0.0</v>
      </c>
      <c r="N48" s="41">
        <v>0.0</v>
      </c>
      <c r="O48" s="41">
        <v>0.0</v>
      </c>
      <c r="P48" s="41">
        <v>0.0</v>
      </c>
      <c r="Q48" s="41">
        <v>0.0</v>
      </c>
      <c r="R48" s="43">
        <f t="shared" si="1"/>
        <v>655</v>
      </c>
      <c r="S48" s="47"/>
      <c r="T48" s="48">
        <v>3.0</v>
      </c>
      <c r="U48" s="48">
        <v>3.0</v>
      </c>
      <c r="V48" s="50">
        <v>96.0</v>
      </c>
      <c r="W48" s="50">
        <v>108.0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ht="15.75" customHeight="1">
      <c r="A49" s="37" t="s">
        <v>115</v>
      </c>
      <c r="B49" s="38"/>
      <c r="C49" s="41">
        <v>0.0</v>
      </c>
      <c r="D49" s="41">
        <v>0.0</v>
      </c>
      <c r="E49" s="41">
        <v>11.0</v>
      </c>
      <c r="F49" s="41">
        <v>9.0</v>
      </c>
      <c r="G49" s="41">
        <v>16.0</v>
      </c>
      <c r="H49" s="41">
        <v>7.0</v>
      </c>
      <c r="I49" s="41">
        <v>5.0</v>
      </c>
      <c r="J49" s="41">
        <v>8.0</v>
      </c>
      <c r="K49" s="41">
        <v>0.0</v>
      </c>
      <c r="L49" s="41">
        <v>0.0</v>
      </c>
      <c r="M49" s="41">
        <v>0.0</v>
      </c>
      <c r="N49" s="41">
        <v>0.0</v>
      </c>
      <c r="O49" s="41">
        <v>0.0</v>
      </c>
      <c r="P49" s="41">
        <v>0.0</v>
      </c>
      <c r="Q49" s="41">
        <v>0.0</v>
      </c>
      <c r="R49" s="43">
        <f t="shared" si="1"/>
        <v>56</v>
      </c>
      <c r="S49" s="47"/>
      <c r="T49" s="48">
        <v>0.0</v>
      </c>
      <c r="U49" s="48">
        <v>0.0</v>
      </c>
      <c r="V49" s="50">
        <v>0.0</v>
      </c>
      <c r="W49" s="50">
        <v>0.0</v>
      </c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ht="15.75" customHeight="1">
      <c r="A50" s="37" t="s">
        <v>116</v>
      </c>
      <c r="B50" s="38"/>
      <c r="C50" s="41">
        <v>53.0</v>
      </c>
      <c r="D50" s="41">
        <v>14.0</v>
      </c>
      <c r="E50" s="41">
        <v>59.0</v>
      </c>
      <c r="F50" s="41">
        <v>62.0</v>
      </c>
      <c r="G50" s="41">
        <v>52.0</v>
      </c>
      <c r="H50" s="41">
        <v>58.0</v>
      </c>
      <c r="I50" s="41">
        <v>56.0</v>
      </c>
      <c r="J50" s="41">
        <v>61.0</v>
      </c>
      <c r="K50" s="41">
        <v>0.0</v>
      </c>
      <c r="L50" s="41">
        <v>0.0</v>
      </c>
      <c r="M50" s="41">
        <v>0.0</v>
      </c>
      <c r="N50" s="41">
        <v>0.0</v>
      </c>
      <c r="O50" s="41">
        <v>0.0</v>
      </c>
      <c r="P50" s="41">
        <v>0.0</v>
      </c>
      <c r="Q50" s="41">
        <v>0.0</v>
      </c>
      <c r="R50" s="43">
        <f t="shared" si="1"/>
        <v>415</v>
      </c>
      <c r="S50" s="47"/>
      <c r="T50" s="48">
        <v>7.0</v>
      </c>
      <c r="U50" s="48">
        <v>2.0</v>
      </c>
      <c r="V50" s="50">
        <v>118.0</v>
      </c>
      <c r="W50" s="50">
        <v>65.0</v>
      </c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ht="15.75" customHeight="1">
      <c r="A51" s="37" t="s">
        <v>118</v>
      </c>
      <c r="B51" s="38"/>
      <c r="C51" s="41">
        <v>0.0</v>
      </c>
      <c r="D51" s="41">
        <v>18.0</v>
      </c>
      <c r="E51" s="41">
        <v>5.0</v>
      </c>
      <c r="F51" s="41">
        <v>10.0</v>
      </c>
      <c r="G51" s="41">
        <v>8.0</v>
      </c>
      <c r="H51" s="41">
        <v>9.0</v>
      </c>
      <c r="I51" s="41">
        <v>8.0</v>
      </c>
      <c r="J51" s="41">
        <v>12.0</v>
      </c>
      <c r="K51" s="41">
        <v>0.0</v>
      </c>
      <c r="L51" s="41">
        <v>0.0</v>
      </c>
      <c r="M51" s="41">
        <v>0.0</v>
      </c>
      <c r="N51" s="41">
        <v>0.0</v>
      </c>
      <c r="O51" s="41">
        <v>0.0</v>
      </c>
      <c r="P51" s="41">
        <v>0.0</v>
      </c>
      <c r="Q51" s="41">
        <v>0.0</v>
      </c>
      <c r="R51" s="43">
        <f t="shared" si="1"/>
        <v>70</v>
      </c>
      <c r="S51" s="47"/>
      <c r="T51" s="48">
        <v>0.0</v>
      </c>
      <c r="U51" s="48">
        <v>0.0</v>
      </c>
      <c r="V51" s="50">
        <v>0.0</v>
      </c>
      <c r="W51" s="50">
        <v>0.0</v>
      </c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ht="15.75" customHeight="1">
      <c r="A52" s="37" t="s">
        <v>120</v>
      </c>
      <c r="B52" s="38"/>
      <c r="C52" s="41">
        <v>8.0</v>
      </c>
      <c r="D52" s="41">
        <v>0.0</v>
      </c>
      <c r="E52" s="41">
        <v>120.0</v>
      </c>
      <c r="F52" s="41">
        <v>113.0</v>
      </c>
      <c r="G52" s="41">
        <v>125.0</v>
      </c>
      <c r="H52" s="41">
        <v>104.0</v>
      </c>
      <c r="I52" s="41">
        <v>116.0</v>
      </c>
      <c r="J52" s="41">
        <v>117.0</v>
      </c>
      <c r="K52" s="41">
        <v>0.0</v>
      </c>
      <c r="L52" s="41">
        <v>0.0</v>
      </c>
      <c r="M52" s="41">
        <v>0.0</v>
      </c>
      <c r="N52" s="41">
        <v>0.0</v>
      </c>
      <c r="O52" s="41">
        <v>0.0</v>
      </c>
      <c r="P52" s="41">
        <v>0.0</v>
      </c>
      <c r="Q52" s="41">
        <v>0.0</v>
      </c>
      <c r="R52" s="43">
        <f t="shared" si="1"/>
        <v>703</v>
      </c>
      <c r="S52" s="47"/>
      <c r="T52" s="48">
        <v>5.0</v>
      </c>
      <c r="U52" s="48">
        <v>4.0</v>
      </c>
      <c r="V52" s="50">
        <v>103.0</v>
      </c>
      <c r="W52" s="50">
        <v>77.0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ht="15.75" customHeight="1">
      <c r="A53" s="37" t="s">
        <v>121</v>
      </c>
      <c r="B53" s="38"/>
      <c r="C53" s="41">
        <v>0.0</v>
      </c>
      <c r="D53" s="41">
        <v>0.0</v>
      </c>
      <c r="E53" s="41">
        <v>19.0</v>
      </c>
      <c r="F53" s="41">
        <v>31.0</v>
      </c>
      <c r="G53" s="41">
        <v>24.0</v>
      </c>
      <c r="H53" s="41">
        <v>19.0</v>
      </c>
      <c r="I53" s="41">
        <v>17.0</v>
      </c>
      <c r="J53" s="41">
        <v>20.0</v>
      </c>
      <c r="K53" s="41">
        <v>0.0</v>
      </c>
      <c r="L53" s="41">
        <v>0.0</v>
      </c>
      <c r="M53" s="41">
        <v>0.0</v>
      </c>
      <c r="N53" s="41">
        <v>0.0</v>
      </c>
      <c r="O53" s="41">
        <v>0.0</v>
      </c>
      <c r="P53" s="41">
        <v>0.0</v>
      </c>
      <c r="Q53" s="41">
        <v>0.0</v>
      </c>
      <c r="R53" s="43">
        <f t="shared" si="1"/>
        <v>130</v>
      </c>
      <c r="S53" s="47"/>
      <c r="T53" s="48">
        <v>0.0</v>
      </c>
      <c r="U53" s="48">
        <v>0.0</v>
      </c>
      <c r="V53" s="50">
        <v>0.0</v>
      </c>
      <c r="W53" s="50">
        <v>0.0</v>
      </c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ht="15.75" customHeight="1">
      <c r="A54" s="37" t="s">
        <v>122</v>
      </c>
      <c r="B54" s="38"/>
      <c r="C54" s="41">
        <v>0.0</v>
      </c>
      <c r="D54" s="41">
        <v>0.0</v>
      </c>
      <c r="E54" s="41">
        <v>75.0</v>
      </c>
      <c r="F54" s="41">
        <v>105.0</v>
      </c>
      <c r="G54" s="41">
        <v>119.0</v>
      </c>
      <c r="H54" s="41">
        <v>123.0</v>
      </c>
      <c r="I54" s="41">
        <v>127.0</v>
      </c>
      <c r="J54" s="41">
        <v>147.0</v>
      </c>
      <c r="K54" s="41">
        <v>0.0</v>
      </c>
      <c r="L54" s="41">
        <v>0.0</v>
      </c>
      <c r="M54" s="41">
        <v>0.0</v>
      </c>
      <c r="N54" s="41">
        <v>0.0</v>
      </c>
      <c r="O54" s="41">
        <v>0.0</v>
      </c>
      <c r="P54" s="41">
        <v>0.0</v>
      </c>
      <c r="Q54" s="41">
        <v>0.0</v>
      </c>
      <c r="R54" s="43">
        <f t="shared" si="1"/>
        <v>696</v>
      </c>
      <c r="S54" s="47"/>
      <c r="T54" s="49"/>
      <c r="U54" s="49"/>
      <c r="V54" s="50">
        <v>41.0</v>
      </c>
      <c r="W54" s="50">
        <v>13.0</v>
      </c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ht="15.75" customHeight="1">
      <c r="A55" s="37" t="s">
        <v>123</v>
      </c>
      <c r="B55" s="38"/>
      <c r="C55" s="41">
        <v>0.0</v>
      </c>
      <c r="D55" s="41">
        <v>0.0</v>
      </c>
      <c r="E55" s="41">
        <v>18.0</v>
      </c>
      <c r="F55" s="41">
        <v>11.0</v>
      </c>
      <c r="G55" s="41">
        <v>17.0</v>
      </c>
      <c r="H55" s="41">
        <v>17.0</v>
      </c>
      <c r="I55" s="41">
        <v>9.0</v>
      </c>
      <c r="J55" s="41">
        <v>7.0</v>
      </c>
      <c r="K55" s="41">
        <v>0.0</v>
      </c>
      <c r="L55" s="41">
        <v>0.0</v>
      </c>
      <c r="M55" s="41">
        <v>0.0</v>
      </c>
      <c r="N55" s="41">
        <v>0.0</v>
      </c>
      <c r="O55" s="41">
        <v>0.0</v>
      </c>
      <c r="P55" s="41">
        <v>0.0</v>
      </c>
      <c r="Q55" s="41">
        <v>0.0</v>
      </c>
      <c r="R55" s="43">
        <f t="shared" si="1"/>
        <v>79</v>
      </c>
      <c r="S55" s="47"/>
      <c r="T55" s="48">
        <v>0.0</v>
      </c>
      <c r="U55" s="48">
        <v>0.0</v>
      </c>
      <c r="V55" s="50">
        <v>0.0</v>
      </c>
      <c r="W55" s="50">
        <v>0.0</v>
      </c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ht="15.75" customHeight="1">
      <c r="A56" s="37" t="s">
        <v>124</v>
      </c>
      <c r="B56" s="38"/>
      <c r="C56" s="41">
        <v>13.0</v>
      </c>
      <c r="D56" s="41">
        <v>13.0</v>
      </c>
      <c r="E56" s="41">
        <v>134.0</v>
      </c>
      <c r="F56" s="41">
        <v>141.0</v>
      </c>
      <c r="G56" s="41">
        <v>147.0</v>
      </c>
      <c r="H56" s="41">
        <v>125.0</v>
      </c>
      <c r="I56" s="41">
        <v>113.0</v>
      </c>
      <c r="J56" s="41">
        <v>114.0</v>
      </c>
      <c r="K56" s="41">
        <v>0.0</v>
      </c>
      <c r="L56" s="41">
        <v>0.0</v>
      </c>
      <c r="M56" s="41">
        <v>0.0</v>
      </c>
      <c r="N56" s="41">
        <v>0.0</v>
      </c>
      <c r="O56" s="41">
        <v>0.0</v>
      </c>
      <c r="P56" s="41">
        <v>0.0</v>
      </c>
      <c r="Q56" s="41">
        <v>0.0</v>
      </c>
      <c r="R56" s="43">
        <f t="shared" si="1"/>
        <v>800</v>
      </c>
      <c r="S56" s="47"/>
      <c r="T56" s="48">
        <v>1.0</v>
      </c>
      <c r="U56" s="48">
        <v>1.0</v>
      </c>
      <c r="V56" s="50">
        <v>110.0</v>
      </c>
      <c r="W56" s="50">
        <v>81.0</v>
      </c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ht="15.75" customHeight="1">
      <c r="A57" s="37" t="s">
        <v>126</v>
      </c>
      <c r="B57" s="38"/>
      <c r="C57" s="41">
        <v>0.0</v>
      </c>
      <c r="D57" s="41">
        <v>0.0</v>
      </c>
      <c r="E57" s="41">
        <v>17.0</v>
      </c>
      <c r="F57" s="41">
        <v>24.0</v>
      </c>
      <c r="G57" s="41">
        <v>25.0</v>
      </c>
      <c r="H57" s="41">
        <v>25.0</v>
      </c>
      <c r="I57" s="41">
        <v>22.0</v>
      </c>
      <c r="J57" s="41">
        <v>18.0</v>
      </c>
      <c r="K57" s="41">
        <v>0.0</v>
      </c>
      <c r="L57" s="41">
        <v>0.0</v>
      </c>
      <c r="M57" s="41">
        <v>0.0</v>
      </c>
      <c r="N57" s="41">
        <v>0.0</v>
      </c>
      <c r="O57" s="41">
        <v>0.0</v>
      </c>
      <c r="P57" s="41">
        <v>0.0</v>
      </c>
      <c r="Q57" s="41">
        <v>0.0</v>
      </c>
      <c r="R57" s="43">
        <f t="shared" si="1"/>
        <v>131</v>
      </c>
      <c r="S57" s="47"/>
      <c r="T57" s="48">
        <v>0.0</v>
      </c>
      <c r="U57" s="48">
        <v>0.0</v>
      </c>
      <c r="V57" s="50">
        <v>0.0</v>
      </c>
      <c r="W57" s="50">
        <v>0.0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ht="15.75" customHeight="1">
      <c r="A58" s="37" t="s">
        <v>127</v>
      </c>
      <c r="B58" s="38"/>
      <c r="C58" s="41">
        <v>0.0</v>
      </c>
      <c r="D58" s="41">
        <v>11.0</v>
      </c>
      <c r="E58" s="41">
        <v>6.0</v>
      </c>
      <c r="F58" s="41">
        <v>11.0</v>
      </c>
      <c r="G58" s="41">
        <v>7.0</v>
      </c>
      <c r="H58" s="41">
        <v>5.0</v>
      </c>
      <c r="I58" s="41">
        <v>3.0</v>
      </c>
      <c r="J58" s="41">
        <v>2.0</v>
      </c>
      <c r="K58" s="41">
        <v>0.0</v>
      </c>
      <c r="L58" s="41">
        <v>0.0</v>
      </c>
      <c r="M58" s="41">
        <v>0.0</v>
      </c>
      <c r="N58" s="41">
        <v>0.0</v>
      </c>
      <c r="O58" s="41">
        <v>0.0</v>
      </c>
      <c r="P58" s="41">
        <v>0.0</v>
      </c>
      <c r="Q58" s="41">
        <v>0.0</v>
      </c>
      <c r="R58" s="43">
        <f t="shared" si="1"/>
        <v>45</v>
      </c>
      <c r="S58" s="47"/>
      <c r="T58" s="48">
        <v>0.0</v>
      </c>
      <c r="U58" s="48">
        <v>0.0</v>
      </c>
      <c r="V58" s="50">
        <v>0.0</v>
      </c>
      <c r="W58" s="50">
        <v>0.0</v>
      </c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ht="15.75" customHeight="1">
      <c r="A59" s="37" t="s">
        <v>128</v>
      </c>
      <c r="B59" s="38"/>
      <c r="C59" s="41">
        <v>0.0</v>
      </c>
      <c r="D59" s="41">
        <v>7.0</v>
      </c>
      <c r="E59" s="41">
        <v>18.0</v>
      </c>
      <c r="F59" s="41">
        <v>13.0</v>
      </c>
      <c r="G59" s="41">
        <v>8.0</v>
      </c>
      <c r="H59" s="41">
        <v>8.0</v>
      </c>
      <c r="I59" s="41">
        <v>14.0</v>
      </c>
      <c r="J59" s="41">
        <v>10.0</v>
      </c>
      <c r="K59" s="41">
        <v>0.0</v>
      </c>
      <c r="L59" s="41">
        <v>0.0</v>
      </c>
      <c r="M59" s="41">
        <v>0.0</v>
      </c>
      <c r="N59" s="41">
        <v>0.0</v>
      </c>
      <c r="O59" s="41">
        <v>0.0</v>
      </c>
      <c r="P59" s="41">
        <v>0.0</v>
      </c>
      <c r="Q59" s="41">
        <v>0.0</v>
      </c>
      <c r="R59" s="43">
        <f t="shared" si="1"/>
        <v>78</v>
      </c>
      <c r="S59" s="47"/>
      <c r="T59" s="48">
        <v>0.0</v>
      </c>
      <c r="U59" s="48">
        <v>0.0</v>
      </c>
      <c r="V59" s="50">
        <v>0.0</v>
      </c>
      <c r="W59" s="50">
        <v>0.0</v>
      </c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ht="15.75" customHeight="1">
      <c r="A60" s="37" t="s">
        <v>130</v>
      </c>
      <c r="B60" s="38"/>
      <c r="C60" s="41">
        <v>16.0</v>
      </c>
      <c r="D60" s="41">
        <v>0.0</v>
      </c>
      <c r="E60" s="41">
        <v>89.0</v>
      </c>
      <c r="F60" s="41">
        <v>88.0</v>
      </c>
      <c r="G60" s="41">
        <v>88.0</v>
      </c>
      <c r="H60" s="41">
        <v>73.0</v>
      </c>
      <c r="I60" s="41">
        <v>95.0</v>
      </c>
      <c r="J60" s="41">
        <v>81.0</v>
      </c>
      <c r="K60" s="41">
        <v>0.0</v>
      </c>
      <c r="L60" s="41">
        <v>0.0</v>
      </c>
      <c r="M60" s="41">
        <v>0.0</v>
      </c>
      <c r="N60" s="41">
        <v>0.0</v>
      </c>
      <c r="O60" s="41">
        <v>0.0</v>
      </c>
      <c r="P60" s="41">
        <v>0.0</v>
      </c>
      <c r="Q60" s="41">
        <v>0.0</v>
      </c>
      <c r="R60" s="43">
        <f t="shared" si="1"/>
        <v>530</v>
      </c>
      <c r="S60" s="47"/>
      <c r="T60" s="48">
        <v>2.0</v>
      </c>
      <c r="U60" s="48">
        <v>2.0</v>
      </c>
      <c r="V60" s="50">
        <v>91.0</v>
      </c>
      <c r="W60" s="50">
        <v>47.0</v>
      </c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ht="15.75" customHeight="1">
      <c r="A61" s="37" t="s">
        <v>131</v>
      </c>
      <c r="B61" s="38"/>
      <c r="C61" s="41">
        <v>0.0</v>
      </c>
      <c r="D61" s="41">
        <v>0.0</v>
      </c>
      <c r="E61" s="41">
        <v>8.0</v>
      </c>
      <c r="F61" s="41">
        <v>6.0</v>
      </c>
      <c r="G61" s="41">
        <v>6.0</v>
      </c>
      <c r="H61" s="41">
        <v>10.0</v>
      </c>
      <c r="I61" s="41">
        <v>9.0</v>
      </c>
      <c r="J61" s="41">
        <v>4.0</v>
      </c>
      <c r="K61" s="41">
        <v>0.0</v>
      </c>
      <c r="L61" s="41">
        <v>0.0</v>
      </c>
      <c r="M61" s="41">
        <v>0.0</v>
      </c>
      <c r="N61" s="41">
        <v>0.0</v>
      </c>
      <c r="O61" s="41">
        <v>0.0</v>
      </c>
      <c r="P61" s="41">
        <v>0.0</v>
      </c>
      <c r="Q61" s="41">
        <v>0.0</v>
      </c>
      <c r="R61" s="43">
        <f t="shared" si="1"/>
        <v>43</v>
      </c>
      <c r="S61" s="47"/>
      <c r="T61" s="48">
        <v>0.0</v>
      </c>
      <c r="U61" s="48">
        <v>0.0</v>
      </c>
      <c r="V61" s="50">
        <v>0.0</v>
      </c>
      <c r="W61" s="50">
        <v>0.0</v>
      </c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ht="15.75" customHeight="1">
      <c r="A62" s="37" t="s">
        <v>132</v>
      </c>
      <c r="B62" s="38"/>
      <c r="C62" s="41">
        <v>29.0</v>
      </c>
      <c r="D62" s="41">
        <v>30.0</v>
      </c>
      <c r="E62" s="41">
        <v>82.0</v>
      </c>
      <c r="F62" s="41">
        <v>76.0</v>
      </c>
      <c r="G62" s="41">
        <v>88.0</v>
      </c>
      <c r="H62" s="41">
        <v>81.0</v>
      </c>
      <c r="I62" s="41">
        <v>78.0</v>
      </c>
      <c r="J62" s="41">
        <v>95.0</v>
      </c>
      <c r="K62" s="41">
        <v>0.0</v>
      </c>
      <c r="L62" s="41">
        <v>0.0</v>
      </c>
      <c r="M62" s="41">
        <v>0.0</v>
      </c>
      <c r="N62" s="41">
        <v>0.0</v>
      </c>
      <c r="O62" s="41">
        <v>0.0</v>
      </c>
      <c r="P62" s="41">
        <v>0.0</v>
      </c>
      <c r="Q62" s="41">
        <v>0.0</v>
      </c>
      <c r="R62" s="43">
        <f t="shared" si="1"/>
        <v>559</v>
      </c>
      <c r="S62" s="47"/>
      <c r="T62" s="48">
        <v>2.0</v>
      </c>
      <c r="U62" s="48">
        <v>2.0</v>
      </c>
      <c r="V62" s="50">
        <v>118.0</v>
      </c>
      <c r="W62" s="50">
        <v>79.0</v>
      </c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ht="15.75" customHeight="1">
      <c r="A63" s="37" t="s">
        <v>133</v>
      </c>
      <c r="B63" s="38"/>
      <c r="C63" s="41">
        <v>0.0</v>
      </c>
      <c r="D63" s="41">
        <v>0.0</v>
      </c>
      <c r="E63" s="41">
        <v>15.0</v>
      </c>
      <c r="F63" s="41">
        <v>13.0</v>
      </c>
      <c r="G63" s="41">
        <v>15.0</v>
      </c>
      <c r="H63" s="41">
        <v>8.0</v>
      </c>
      <c r="I63" s="41">
        <v>13.0</v>
      </c>
      <c r="J63" s="41">
        <v>8.0</v>
      </c>
      <c r="K63" s="41">
        <v>0.0</v>
      </c>
      <c r="L63" s="41">
        <v>0.0</v>
      </c>
      <c r="M63" s="41">
        <v>0.0</v>
      </c>
      <c r="N63" s="41">
        <v>0.0</v>
      </c>
      <c r="O63" s="41">
        <v>0.0</v>
      </c>
      <c r="P63" s="41">
        <v>0.0</v>
      </c>
      <c r="Q63" s="41">
        <v>0.0</v>
      </c>
      <c r="R63" s="43">
        <f t="shared" si="1"/>
        <v>72</v>
      </c>
      <c r="S63" s="47"/>
      <c r="T63" s="48">
        <v>0.0</v>
      </c>
      <c r="U63" s="48">
        <v>0.0</v>
      </c>
      <c r="V63" s="50">
        <v>0.0</v>
      </c>
      <c r="W63" s="50">
        <v>0.0</v>
      </c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ht="15.75" customHeight="1">
      <c r="A64" s="37" t="s">
        <v>135</v>
      </c>
      <c r="B64" s="38"/>
      <c r="C64" s="41">
        <v>0.0</v>
      </c>
      <c r="D64" s="41">
        <v>5.0</v>
      </c>
      <c r="E64" s="41">
        <v>6.0</v>
      </c>
      <c r="F64" s="41">
        <v>6.0</v>
      </c>
      <c r="G64" s="41">
        <v>6.0</v>
      </c>
      <c r="H64" s="41">
        <v>9.0</v>
      </c>
      <c r="I64" s="41">
        <v>3.0</v>
      </c>
      <c r="J64" s="41">
        <v>7.0</v>
      </c>
      <c r="K64" s="41">
        <v>0.0</v>
      </c>
      <c r="L64" s="41">
        <v>0.0</v>
      </c>
      <c r="M64" s="41">
        <v>0.0</v>
      </c>
      <c r="N64" s="41">
        <v>0.0</v>
      </c>
      <c r="O64" s="41">
        <v>0.0</v>
      </c>
      <c r="P64" s="41">
        <v>0.0</v>
      </c>
      <c r="Q64" s="41">
        <v>0.0</v>
      </c>
      <c r="R64" s="43">
        <f t="shared" si="1"/>
        <v>42</v>
      </c>
      <c r="S64" s="47"/>
      <c r="T64" s="48">
        <v>0.0</v>
      </c>
      <c r="U64" s="48">
        <v>0.0</v>
      </c>
      <c r="V64" s="50">
        <v>0.0</v>
      </c>
      <c r="W64" s="50">
        <v>0.0</v>
      </c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ht="15.75" customHeight="1">
      <c r="A65" s="37" t="s">
        <v>136</v>
      </c>
      <c r="B65" s="38"/>
      <c r="C65" s="41">
        <v>0.0</v>
      </c>
      <c r="D65" s="41">
        <v>14.0</v>
      </c>
      <c r="E65" s="41">
        <v>27.0</v>
      </c>
      <c r="F65" s="41">
        <v>12.0</v>
      </c>
      <c r="G65" s="41">
        <v>25.0</v>
      </c>
      <c r="H65" s="41">
        <v>29.0</v>
      </c>
      <c r="I65" s="41">
        <v>23.0</v>
      </c>
      <c r="J65" s="41">
        <v>21.0</v>
      </c>
      <c r="K65" s="41">
        <v>0.0</v>
      </c>
      <c r="L65" s="41">
        <v>0.0</v>
      </c>
      <c r="M65" s="41">
        <v>0.0</v>
      </c>
      <c r="N65" s="41">
        <v>0.0</v>
      </c>
      <c r="O65" s="41">
        <v>0.0</v>
      </c>
      <c r="P65" s="41">
        <v>0.0</v>
      </c>
      <c r="Q65" s="41">
        <v>0.0</v>
      </c>
      <c r="R65" s="43">
        <f t="shared" si="1"/>
        <v>151</v>
      </c>
      <c r="S65" s="47"/>
      <c r="T65" s="48">
        <v>0.0</v>
      </c>
      <c r="U65" s="48">
        <v>0.0</v>
      </c>
      <c r="V65" s="50">
        <v>0.0</v>
      </c>
      <c r="W65" s="50">
        <v>0.0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ht="15.75" customHeight="1">
      <c r="A66" s="37" t="s">
        <v>137</v>
      </c>
      <c r="B66" s="38"/>
      <c r="C66" s="41">
        <v>0.0</v>
      </c>
      <c r="D66" s="41">
        <v>20.0</v>
      </c>
      <c r="E66" s="41">
        <v>69.0</v>
      </c>
      <c r="F66" s="41">
        <v>81.0</v>
      </c>
      <c r="G66" s="41">
        <v>81.0</v>
      </c>
      <c r="H66" s="41">
        <v>121.0</v>
      </c>
      <c r="I66" s="41">
        <v>105.0</v>
      </c>
      <c r="J66" s="41">
        <v>118.0</v>
      </c>
      <c r="K66" s="41">
        <v>0.0</v>
      </c>
      <c r="L66" s="41">
        <v>0.0</v>
      </c>
      <c r="M66" s="41">
        <v>0.0</v>
      </c>
      <c r="N66" s="41">
        <v>0.0</v>
      </c>
      <c r="O66" s="41">
        <v>0.0</v>
      </c>
      <c r="P66" s="41">
        <v>0.0</v>
      </c>
      <c r="Q66" s="41">
        <v>0.0</v>
      </c>
      <c r="R66" s="43">
        <f t="shared" si="1"/>
        <v>595</v>
      </c>
      <c r="S66" s="47"/>
      <c r="T66" s="49"/>
      <c r="U66" s="49"/>
      <c r="V66" s="50">
        <v>60.0</v>
      </c>
      <c r="W66" s="50">
        <v>41.0</v>
      </c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ht="15.75" customHeight="1">
      <c r="A67" s="37" t="s">
        <v>138</v>
      </c>
      <c r="B67" s="38"/>
      <c r="C67" s="41">
        <v>0.0</v>
      </c>
      <c r="D67" s="41">
        <v>0.0</v>
      </c>
      <c r="E67" s="41">
        <v>12.0</v>
      </c>
      <c r="F67" s="41">
        <v>8.0</v>
      </c>
      <c r="G67" s="41">
        <v>9.0</v>
      </c>
      <c r="H67" s="41">
        <v>0.0</v>
      </c>
      <c r="I67" s="41">
        <v>1.0</v>
      </c>
      <c r="J67" s="41">
        <v>0.0</v>
      </c>
      <c r="K67" s="41">
        <v>0.0</v>
      </c>
      <c r="L67" s="41">
        <v>0.0</v>
      </c>
      <c r="M67" s="41">
        <v>0.0</v>
      </c>
      <c r="N67" s="41">
        <v>0.0</v>
      </c>
      <c r="O67" s="41">
        <v>0.0</v>
      </c>
      <c r="P67" s="41">
        <v>0.0</v>
      </c>
      <c r="Q67" s="41">
        <v>0.0</v>
      </c>
      <c r="R67" s="43">
        <f t="shared" si="1"/>
        <v>30</v>
      </c>
      <c r="S67" s="47"/>
      <c r="T67" s="48">
        <v>0.0</v>
      </c>
      <c r="U67" s="48">
        <v>0.0</v>
      </c>
      <c r="V67" s="50">
        <v>0.0</v>
      </c>
      <c r="W67" s="50">
        <v>0.0</v>
      </c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ht="15.75" customHeight="1">
      <c r="A68" s="37" t="s">
        <v>140</v>
      </c>
      <c r="B68" s="38"/>
      <c r="C68" s="41">
        <v>0.0</v>
      </c>
      <c r="D68" s="41">
        <v>15.0</v>
      </c>
      <c r="E68" s="41">
        <v>2.0</v>
      </c>
      <c r="F68" s="41">
        <v>2.0</v>
      </c>
      <c r="G68" s="41">
        <v>3.0</v>
      </c>
      <c r="H68" s="41">
        <v>4.0</v>
      </c>
      <c r="I68" s="41">
        <v>5.0</v>
      </c>
      <c r="J68" s="41">
        <v>4.0</v>
      </c>
      <c r="K68" s="41">
        <v>0.0</v>
      </c>
      <c r="L68" s="41">
        <v>0.0</v>
      </c>
      <c r="M68" s="41">
        <v>0.0</v>
      </c>
      <c r="N68" s="41">
        <v>0.0</v>
      </c>
      <c r="O68" s="41">
        <v>0.0</v>
      </c>
      <c r="P68" s="41">
        <v>0.0</v>
      </c>
      <c r="Q68" s="41">
        <v>0.0</v>
      </c>
      <c r="R68" s="43">
        <f t="shared" si="1"/>
        <v>35</v>
      </c>
      <c r="S68" s="47"/>
      <c r="T68" s="48">
        <v>0.0</v>
      </c>
      <c r="U68" s="48">
        <v>0.0</v>
      </c>
      <c r="V68" s="50">
        <v>0.0</v>
      </c>
      <c r="W68" s="50">
        <v>0.0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 ht="15.75" customHeight="1">
      <c r="A69" s="37" t="s">
        <v>141</v>
      </c>
      <c r="B69" s="38"/>
      <c r="C69" s="41">
        <v>0.0</v>
      </c>
      <c r="D69" s="41">
        <v>16.0</v>
      </c>
      <c r="E69" s="41">
        <v>21.0</v>
      </c>
      <c r="F69" s="41">
        <v>13.0</v>
      </c>
      <c r="G69" s="41">
        <v>11.0</v>
      </c>
      <c r="H69" s="41">
        <v>14.0</v>
      </c>
      <c r="I69" s="41">
        <v>14.0</v>
      </c>
      <c r="J69" s="41">
        <v>20.0</v>
      </c>
      <c r="K69" s="41">
        <v>0.0</v>
      </c>
      <c r="L69" s="41">
        <v>0.0</v>
      </c>
      <c r="M69" s="41">
        <v>0.0</v>
      </c>
      <c r="N69" s="41">
        <v>0.0</v>
      </c>
      <c r="O69" s="41">
        <v>0.0</v>
      </c>
      <c r="P69" s="41">
        <v>0.0</v>
      </c>
      <c r="Q69" s="41">
        <v>0.0</v>
      </c>
      <c r="R69" s="43">
        <f t="shared" si="1"/>
        <v>109</v>
      </c>
      <c r="S69" s="47"/>
      <c r="T69" s="48">
        <v>0.0</v>
      </c>
      <c r="U69" s="48">
        <v>0.0</v>
      </c>
      <c r="V69" s="50">
        <v>0.0</v>
      </c>
      <c r="W69" s="50">
        <v>0.0</v>
      </c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 ht="15.75" customHeight="1">
      <c r="A70" s="37" t="s">
        <v>142</v>
      </c>
      <c r="B70" s="38"/>
      <c r="C70" s="41">
        <v>10.0</v>
      </c>
      <c r="D70" s="41">
        <v>0.0</v>
      </c>
      <c r="E70" s="41">
        <v>164.0</v>
      </c>
      <c r="F70" s="41">
        <v>205.0</v>
      </c>
      <c r="G70" s="41">
        <v>189.0</v>
      </c>
      <c r="H70" s="41">
        <v>187.0</v>
      </c>
      <c r="I70" s="41">
        <v>218.0</v>
      </c>
      <c r="J70" s="41">
        <v>177.0</v>
      </c>
      <c r="K70" s="41">
        <v>0.0</v>
      </c>
      <c r="L70" s="41">
        <v>0.0</v>
      </c>
      <c r="M70" s="41">
        <v>0.0</v>
      </c>
      <c r="N70" s="41">
        <v>0.0</v>
      </c>
      <c r="O70" s="41">
        <v>0.0</v>
      </c>
      <c r="P70" s="41">
        <v>0.0</v>
      </c>
      <c r="Q70" s="41">
        <v>0.0</v>
      </c>
      <c r="R70" s="43">
        <f t="shared" si="1"/>
        <v>1150</v>
      </c>
      <c r="S70" s="47"/>
      <c r="T70" s="48">
        <v>1.0</v>
      </c>
      <c r="U70" s="49"/>
      <c r="V70" s="50">
        <v>59.0</v>
      </c>
      <c r="W70" s="50">
        <v>42.0</v>
      </c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 ht="15.75" customHeight="1">
      <c r="A71" s="37" t="s">
        <v>143</v>
      </c>
      <c r="B71" s="38"/>
      <c r="C71" s="41">
        <v>0.0</v>
      </c>
      <c r="D71" s="41">
        <v>0.0</v>
      </c>
      <c r="E71" s="41">
        <v>21.0</v>
      </c>
      <c r="F71" s="41">
        <v>15.0</v>
      </c>
      <c r="G71" s="41">
        <v>20.0</v>
      </c>
      <c r="H71" s="41">
        <v>13.0</v>
      </c>
      <c r="I71" s="41">
        <v>15.0</v>
      </c>
      <c r="J71" s="41">
        <v>6.0</v>
      </c>
      <c r="K71" s="41">
        <v>0.0</v>
      </c>
      <c r="L71" s="41">
        <v>0.0</v>
      </c>
      <c r="M71" s="41">
        <v>0.0</v>
      </c>
      <c r="N71" s="41">
        <v>0.0</v>
      </c>
      <c r="O71" s="41">
        <v>0.0</v>
      </c>
      <c r="P71" s="41">
        <v>0.0</v>
      </c>
      <c r="Q71" s="41">
        <v>0.0</v>
      </c>
      <c r="R71" s="43">
        <f t="shared" si="1"/>
        <v>90</v>
      </c>
      <c r="S71" s="47"/>
      <c r="T71" s="48">
        <v>0.0</v>
      </c>
      <c r="U71" s="48">
        <v>0.0</v>
      </c>
      <c r="V71" s="50">
        <v>0.0</v>
      </c>
      <c r="W71" s="50">
        <v>0.0</v>
      </c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ht="15.75" customHeight="1">
      <c r="A72" s="37" t="s">
        <v>144</v>
      </c>
      <c r="B72" s="38"/>
      <c r="C72" s="41">
        <v>10.0</v>
      </c>
      <c r="D72" s="41">
        <v>23.0</v>
      </c>
      <c r="E72" s="41">
        <v>89.0</v>
      </c>
      <c r="F72" s="41">
        <v>98.0</v>
      </c>
      <c r="G72" s="41">
        <v>101.0</v>
      </c>
      <c r="H72" s="41">
        <v>92.0</v>
      </c>
      <c r="I72" s="41">
        <v>96.0</v>
      </c>
      <c r="J72" s="41">
        <v>101.0</v>
      </c>
      <c r="K72" s="41">
        <v>0.0</v>
      </c>
      <c r="L72" s="41">
        <v>0.0</v>
      </c>
      <c r="M72" s="41">
        <v>0.0</v>
      </c>
      <c r="N72" s="41">
        <v>0.0</v>
      </c>
      <c r="O72" s="41">
        <v>0.0</v>
      </c>
      <c r="P72" s="41">
        <v>0.0</v>
      </c>
      <c r="Q72" s="41">
        <v>0.0</v>
      </c>
      <c r="R72" s="43">
        <f t="shared" si="1"/>
        <v>610</v>
      </c>
      <c r="S72" s="47"/>
      <c r="T72" s="49"/>
      <c r="U72" s="48">
        <v>1.0</v>
      </c>
      <c r="V72" s="50">
        <v>63.0</v>
      </c>
      <c r="W72" s="50">
        <v>50.0</v>
      </c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 ht="15.75" customHeight="1">
      <c r="A73" s="37" t="s">
        <v>146</v>
      </c>
      <c r="B73" s="38"/>
      <c r="C73" s="41">
        <v>0.0</v>
      </c>
      <c r="D73" s="41">
        <v>13.0</v>
      </c>
      <c r="E73" s="41">
        <v>5.0</v>
      </c>
      <c r="F73" s="41">
        <v>4.0</v>
      </c>
      <c r="G73" s="41">
        <v>6.0</v>
      </c>
      <c r="H73" s="41">
        <v>4.0</v>
      </c>
      <c r="I73" s="41">
        <v>5.0</v>
      </c>
      <c r="J73" s="41">
        <v>4.0</v>
      </c>
      <c r="K73" s="41">
        <v>0.0</v>
      </c>
      <c r="L73" s="41">
        <v>0.0</v>
      </c>
      <c r="M73" s="41">
        <v>0.0</v>
      </c>
      <c r="N73" s="41">
        <v>0.0</v>
      </c>
      <c r="O73" s="41">
        <v>0.0</v>
      </c>
      <c r="P73" s="41">
        <v>0.0</v>
      </c>
      <c r="Q73" s="41">
        <v>0.0</v>
      </c>
      <c r="R73" s="43">
        <f t="shared" si="1"/>
        <v>41</v>
      </c>
      <c r="S73" s="47"/>
      <c r="T73" s="48">
        <v>0.0</v>
      </c>
      <c r="U73" s="48">
        <v>0.0</v>
      </c>
      <c r="V73" s="50">
        <v>0.0</v>
      </c>
      <c r="W73" s="50">
        <v>0.0</v>
      </c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ht="15.75" customHeight="1">
      <c r="A74" s="37" t="s">
        <v>147</v>
      </c>
      <c r="B74" s="38"/>
      <c r="C74" s="41">
        <v>19.0</v>
      </c>
      <c r="D74" s="41">
        <v>9.0</v>
      </c>
      <c r="E74" s="41">
        <v>52.0</v>
      </c>
      <c r="F74" s="41">
        <v>37.0</v>
      </c>
      <c r="G74" s="41">
        <v>48.0</v>
      </c>
      <c r="H74" s="41">
        <v>44.0</v>
      </c>
      <c r="I74" s="41">
        <v>47.0</v>
      </c>
      <c r="J74" s="41">
        <v>42.0</v>
      </c>
      <c r="K74" s="41">
        <v>0.0</v>
      </c>
      <c r="L74" s="41">
        <v>0.0</v>
      </c>
      <c r="M74" s="41">
        <v>0.0</v>
      </c>
      <c r="N74" s="41">
        <v>0.0</v>
      </c>
      <c r="O74" s="41">
        <v>0.0</v>
      </c>
      <c r="P74" s="41">
        <v>0.0</v>
      </c>
      <c r="Q74" s="41">
        <v>0.0</v>
      </c>
      <c r="R74" s="43">
        <f t="shared" si="1"/>
        <v>298</v>
      </c>
      <c r="S74" s="47"/>
      <c r="T74" s="48">
        <v>5.0</v>
      </c>
      <c r="U74" s="49"/>
      <c r="V74" s="50">
        <v>76.0</v>
      </c>
      <c r="W74" s="50">
        <v>67.0</v>
      </c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ht="15.75" customHeight="1">
      <c r="A75" s="37" t="s">
        <v>148</v>
      </c>
      <c r="B75" s="38"/>
      <c r="C75" s="41">
        <v>0.0</v>
      </c>
      <c r="D75" s="41">
        <v>0.0</v>
      </c>
      <c r="E75" s="41">
        <v>7.0</v>
      </c>
      <c r="F75" s="41">
        <v>9.0</v>
      </c>
      <c r="G75" s="41">
        <v>5.0</v>
      </c>
      <c r="H75" s="41">
        <v>8.0</v>
      </c>
      <c r="I75" s="41">
        <v>7.0</v>
      </c>
      <c r="J75" s="41">
        <v>2.0</v>
      </c>
      <c r="K75" s="41">
        <v>0.0</v>
      </c>
      <c r="L75" s="41">
        <v>0.0</v>
      </c>
      <c r="M75" s="41">
        <v>0.0</v>
      </c>
      <c r="N75" s="41">
        <v>0.0</v>
      </c>
      <c r="O75" s="41">
        <v>0.0</v>
      </c>
      <c r="P75" s="41">
        <v>0.0</v>
      </c>
      <c r="Q75" s="41">
        <v>0.0</v>
      </c>
      <c r="R75" s="43">
        <f t="shared" si="1"/>
        <v>38</v>
      </c>
      <c r="S75" s="47"/>
      <c r="T75" s="48">
        <v>0.0</v>
      </c>
      <c r="U75" s="48">
        <v>0.0</v>
      </c>
      <c r="V75" s="50">
        <v>0.0</v>
      </c>
      <c r="W75" s="50">
        <v>0.0</v>
      </c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ht="15.75" customHeight="1">
      <c r="A76" s="37" t="s">
        <v>149</v>
      </c>
      <c r="B76" s="38"/>
      <c r="C76" s="41">
        <v>0.0</v>
      </c>
      <c r="D76" s="41">
        <v>27.0</v>
      </c>
      <c r="E76" s="41">
        <v>4.0</v>
      </c>
      <c r="F76" s="41">
        <v>4.0</v>
      </c>
      <c r="G76" s="41">
        <v>0.0</v>
      </c>
      <c r="H76" s="41">
        <v>4.0</v>
      </c>
      <c r="I76" s="41">
        <v>0.0</v>
      </c>
      <c r="J76" s="41">
        <v>2.0</v>
      </c>
      <c r="K76" s="41">
        <v>0.0</v>
      </c>
      <c r="L76" s="41">
        <v>0.0</v>
      </c>
      <c r="M76" s="41">
        <v>0.0</v>
      </c>
      <c r="N76" s="41">
        <v>0.0</v>
      </c>
      <c r="O76" s="41">
        <v>0.0</v>
      </c>
      <c r="P76" s="41">
        <v>0.0</v>
      </c>
      <c r="Q76" s="41">
        <v>0.0</v>
      </c>
      <c r="R76" s="43">
        <f t="shared" si="1"/>
        <v>41</v>
      </c>
      <c r="S76" s="53"/>
      <c r="T76" s="48">
        <v>0.0</v>
      </c>
      <c r="U76" s="48">
        <v>0.0</v>
      </c>
      <c r="V76" s="50">
        <v>0.0</v>
      </c>
      <c r="W76" s="50">
        <v>0.0</v>
      </c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ht="15.75" customHeight="1">
      <c r="A77" s="37" t="s">
        <v>150</v>
      </c>
      <c r="B77" s="38"/>
      <c r="C77" s="41">
        <v>0.0</v>
      </c>
      <c r="D77" s="41">
        <v>0.0</v>
      </c>
      <c r="E77" s="41">
        <v>7.0</v>
      </c>
      <c r="F77" s="41">
        <v>17.0</v>
      </c>
      <c r="G77" s="41">
        <v>13.0</v>
      </c>
      <c r="H77" s="41">
        <v>8.0</v>
      </c>
      <c r="I77" s="41">
        <v>12.0</v>
      </c>
      <c r="J77" s="41">
        <v>11.0</v>
      </c>
      <c r="K77" s="41">
        <v>0.0</v>
      </c>
      <c r="L77" s="41">
        <v>0.0</v>
      </c>
      <c r="M77" s="41">
        <v>0.0</v>
      </c>
      <c r="N77" s="41">
        <v>0.0</v>
      </c>
      <c r="O77" s="41">
        <v>0.0</v>
      </c>
      <c r="P77" s="41">
        <v>0.0</v>
      </c>
      <c r="Q77" s="41">
        <v>0.0</v>
      </c>
      <c r="R77" s="43">
        <f t="shared" si="1"/>
        <v>68</v>
      </c>
      <c r="S77" s="47"/>
      <c r="T77" s="48">
        <v>0.0</v>
      </c>
      <c r="U77" s="48">
        <v>0.0</v>
      </c>
      <c r="V77" s="50">
        <v>0.0</v>
      </c>
      <c r="W77" s="50">
        <v>0.0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 ht="15.75" customHeight="1">
      <c r="A78" s="37" t="s">
        <v>151</v>
      </c>
      <c r="B78" s="38"/>
      <c r="C78" s="41">
        <v>0.0</v>
      </c>
      <c r="D78" s="41">
        <v>17.0</v>
      </c>
      <c r="E78" s="41">
        <v>29.0</v>
      </c>
      <c r="F78" s="41">
        <v>44.0</v>
      </c>
      <c r="G78" s="41">
        <v>43.0</v>
      </c>
      <c r="H78" s="41">
        <v>57.0</v>
      </c>
      <c r="I78" s="41">
        <v>44.0</v>
      </c>
      <c r="J78" s="41">
        <v>46.0</v>
      </c>
      <c r="K78" s="41">
        <v>0.0</v>
      </c>
      <c r="L78" s="41">
        <v>0.0</v>
      </c>
      <c r="M78" s="41">
        <v>0.0</v>
      </c>
      <c r="N78" s="41">
        <v>0.0</v>
      </c>
      <c r="O78" s="41">
        <v>0.0</v>
      </c>
      <c r="P78" s="41">
        <v>0.0</v>
      </c>
      <c r="Q78" s="41">
        <v>0.0</v>
      </c>
      <c r="R78" s="43">
        <f t="shared" si="1"/>
        <v>280</v>
      </c>
      <c r="S78" s="47"/>
      <c r="T78" s="48">
        <v>2.0</v>
      </c>
      <c r="U78" s="48">
        <v>3.0</v>
      </c>
      <c r="V78" s="50">
        <v>63.0</v>
      </c>
      <c r="W78" s="50">
        <v>74.0</v>
      </c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 ht="15.75" customHeight="1">
      <c r="A79" s="37" t="s">
        <v>152</v>
      </c>
      <c r="B79" s="38"/>
      <c r="C79" s="41">
        <v>0.0</v>
      </c>
      <c r="D79" s="41">
        <v>0.0</v>
      </c>
      <c r="E79" s="41">
        <v>0.0</v>
      </c>
      <c r="F79" s="41">
        <v>0.0</v>
      </c>
      <c r="G79" s="41">
        <v>0.0</v>
      </c>
      <c r="H79" s="41">
        <v>0.0</v>
      </c>
      <c r="I79" s="41">
        <v>1.0</v>
      </c>
      <c r="J79" s="41">
        <v>4.0</v>
      </c>
      <c r="K79" s="41">
        <v>0.0</v>
      </c>
      <c r="L79" s="41">
        <v>0.0</v>
      </c>
      <c r="M79" s="41">
        <v>0.0</v>
      </c>
      <c r="N79" s="41">
        <v>0.0</v>
      </c>
      <c r="O79" s="41">
        <v>0.0</v>
      </c>
      <c r="P79" s="41">
        <v>0.0</v>
      </c>
      <c r="Q79" s="41">
        <v>0.0</v>
      </c>
      <c r="R79" s="43">
        <f t="shared" si="1"/>
        <v>5</v>
      </c>
      <c r="S79" s="53"/>
      <c r="T79" s="48">
        <v>0.0</v>
      </c>
      <c r="U79" s="48">
        <v>0.0</v>
      </c>
      <c r="V79" s="50">
        <v>0.0</v>
      </c>
      <c r="W79" s="50">
        <v>0.0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ht="15.75" customHeight="1">
      <c r="A80" s="37" t="s">
        <v>153</v>
      </c>
      <c r="B80" s="38"/>
      <c r="C80" s="41">
        <v>0.0</v>
      </c>
      <c r="D80" s="41">
        <v>1.0</v>
      </c>
      <c r="E80" s="41">
        <v>4.0</v>
      </c>
      <c r="F80" s="41">
        <v>5.0</v>
      </c>
      <c r="G80" s="41">
        <v>1.0</v>
      </c>
      <c r="H80" s="41">
        <v>2.0</v>
      </c>
      <c r="I80" s="41">
        <v>8.0</v>
      </c>
      <c r="J80" s="41">
        <v>1.0</v>
      </c>
      <c r="K80" s="41">
        <v>0.0</v>
      </c>
      <c r="L80" s="41">
        <v>0.0</v>
      </c>
      <c r="M80" s="41">
        <v>0.0</v>
      </c>
      <c r="N80" s="41">
        <v>0.0</v>
      </c>
      <c r="O80" s="41">
        <v>0.0</v>
      </c>
      <c r="P80" s="41">
        <v>0.0</v>
      </c>
      <c r="Q80" s="41">
        <v>0.0</v>
      </c>
      <c r="R80" s="43">
        <f t="shared" si="1"/>
        <v>22</v>
      </c>
      <c r="S80" s="53"/>
      <c r="T80" s="48">
        <v>0.0</v>
      </c>
      <c r="U80" s="48">
        <v>0.0</v>
      </c>
      <c r="V80" s="50">
        <v>0.0</v>
      </c>
      <c r="W80" s="50">
        <v>0.0</v>
      </c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 ht="15.75" customHeight="1">
      <c r="A81" s="37" t="s">
        <v>155</v>
      </c>
      <c r="B81" s="38"/>
      <c r="C81" s="41">
        <v>0.0</v>
      </c>
      <c r="D81" s="41">
        <v>14.0</v>
      </c>
      <c r="E81" s="41">
        <v>20.0</v>
      </c>
      <c r="F81" s="41">
        <v>16.0</v>
      </c>
      <c r="G81" s="41">
        <v>21.0</v>
      </c>
      <c r="H81" s="41">
        <v>16.0</v>
      </c>
      <c r="I81" s="41">
        <v>13.0</v>
      </c>
      <c r="J81" s="41">
        <v>14.0</v>
      </c>
      <c r="K81" s="41">
        <v>0.0</v>
      </c>
      <c r="L81" s="41">
        <v>0.0</v>
      </c>
      <c r="M81" s="41">
        <v>0.0</v>
      </c>
      <c r="N81" s="41">
        <v>0.0</v>
      </c>
      <c r="O81" s="41">
        <v>0.0</v>
      </c>
      <c r="P81" s="41">
        <v>0.0</v>
      </c>
      <c r="Q81" s="41">
        <v>0.0</v>
      </c>
      <c r="R81" s="43">
        <f t="shared" si="1"/>
        <v>114</v>
      </c>
      <c r="S81" s="47"/>
      <c r="T81" s="48">
        <v>0.0</v>
      </c>
      <c r="U81" s="48">
        <v>0.0</v>
      </c>
      <c r="V81" s="50">
        <v>0.0</v>
      </c>
      <c r="W81" s="50">
        <v>0.0</v>
      </c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 ht="15.75" customHeight="1">
      <c r="A82" s="37" t="s">
        <v>156</v>
      </c>
      <c r="B82" s="38"/>
      <c r="C82" s="41">
        <v>0.0</v>
      </c>
      <c r="D82" s="41">
        <v>0.0</v>
      </c>
      <c r="E82" s="41">
        <v>101.0</v>
      </c>
      <c r="F82" s="41">
        <v>120.0</v>
      </c>
      <c r="G82" s="41">
        <v>132.0</v>
      </c>
      <c r="H82" s="41">
        <v>145.0</v>
      </c>
      <c r="I82" s="41">
        <v>141.0</v>
      </c>
      <c r="J82" s="41">
        <v>126.0</v>
      </c>
      <c r="K82" s="41">
        <v>0.0</v>
      </c>
      <c r="L82" s="41">
        <v>0.0</v>
      </c>
      <c r="M82" s="41">
        <v>0.0</v>
      </c>
      <c r="N82" s="41">
        <v>0.0</v>
      </c>
      <c r="O82" s="41">
        <v>0.0</v>
      </c>
      <c r="P82" s="41">
        <v>0.0</v>
      </c>
      <c r="Q82" s="41">
        <v>0.0</v>
      </c>
      <c r="R82" s="43">
        <f t="shared" si="1"/>
        <v>765</v>
      </c>
      <c r="S82" s="47"/>
      <c r="T82" s="48">
        <v>2.0</v>
      </c>
      <c r="U82" s="49"/>
      <c r="V82" s="50">
        <v>32.0</v>
      </c>
      <c r="W82" s="50">
        <v>30.0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ht="15.75" customHeight="1">
      <c r="A83" s="37" t="s">
        <v>157</v>
      </c>
      <c r="B83" s="38"/>
      <c r="C83" s="41">
        <v>0.0</v>
      </c>
      <c r="D83" s="41">
        <v>0.0</v>
      </c>
      <c r="E83" s="41">
        <v>4.0</v>
      </c>
      <c r="F83" s="41">
        <v>11.0</v>
      </c>
      <c r="G83" s="41">
        <v>12.0</v>
      </c>
      <c r="H83" s="41">
        <v>4.0</v>
      </c>
      <c r="I83" s="41">
        <v>10.0</v>
      </c>
      <c r="J83" s="41">
        <v>4.0</v>
      </c>
      <c r="K83" s="41">
        <v>0.0</v>
      </c>
      <c r="L83" s="41">
        <v>0.0</v>
      </c>
      <c r="M83" s="41">
        <v>0.0</v>
      </c>
      <c r="N83" s="41">
        <v>0.0</v>
      </c>
      <c r="O83" s="41">
        <v>0.0</v>
      </c>
      <c r="P83" s="41">
        <v>0.0</v>
      </c>
      <c r="Q83" s="41">
        <v>0.0</v>
      </c>
      <c r="R83" s="43">
        <f t="shared" si="1"/>
        <v>45</v>
      </c>
      <c r="S83" s="47"/>
      <c r="T83" s="48">
        <v>0.0</v>
      </c>
      <c r="U83" s="48">
        <v>0.0</v>
      </c>
      <c r="V83" s="50">
        <v>0.0</v>
      </c>
      <c r="W83" s="50">
        <v>0.0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 ht="15.75" customHeight="1">
      <c r="A84" s="37" t="s">
        <v>159</v>
      </c>
      <c r="B84" s="38"/>
      <c r="C84" s="41">
        <v>12.0</v>
      </c>
      <c r="D84" s="41">
        <v>7.0</v>
      </c>
      <c r="E84" s="41">
        <v>118.0</v>
      </c>
      <c r="F84" s="41">
        <v>112.0</v>
      </c>
      <c r="G84" s="41">
        <v>138.0</v>
      </c>
      <c r="H84" s="41">
        <v>142.0</v>
      </c>
      <c r="I84" s="41">
        <v>136.0</v>
      </c>
      <c r="J84" s="41">
        <v>138.0</v>
      </c>
      <c r="K84" s="41">
        <v>0.0</v>
      </c>
      <c r="L84" s="41">
        <v>0.0</v>
      </c>
      <c r="M84" s="41">
        <v>0.0</v>
      </c>
      <c r="N84" s="41">
        <v>0.0</v>
      </c>
      <c r="O84" s="41">
        <v>0.0</v>
      </c>
      <c r="P84" s="41">
        <v>0.0</v>
      </c>
      <c r="Q84" s="41">
        <v>0.0</v>
      </c>
      <c r="R84" s="43">
        <f t="shared" si="1"/>
        <v>803</v>
      </c>
      <c r="S84" s="47"/>
      <c r="T84" s="49"/>
      <c r="U84" s="48">
        <v>1.0</v>
      </c>
      <c r="V84" s="50">
        <v>64.0</v>
      </c>
      <c r="W84" s="50">
        <v>56.0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 ht="15.75" customHeight="1">
      <c r="A85" s="37" t="s">
        <v>160</v>
      </c>
      <c r="B85" s="38"/>
      <c r="C85" s="41">
        <v>0.0</v>
      </c>
      <c r="D85" s="41">
        <v>7.0</v>
      </c>
      <c r="E85" s="41">
        <v>7.0</v>
      </c>
      <c r="F85" s="41">
        <v>13.0</v>
      </c>
      <c r="G85" s="41">
        <v>12.0</v>
      </c>
      <c r="H85" s="41">
        <v>10.0</v>
      </c>
      <c r="I85" s="41">
        <v>7.0</v>
      </c>
      <c r="J85" s="41">
        <v>8.0</v>
      </c>
      <c r="K85" s="41">
        <v>0.0</v>
      </c>
      <c r="L85" s="41">
        <v>0.0</v>
      </c>
      <c r="M85" s="41">
        <v>0.0</v>
      </c>
      <c r="N85" s="41">
        <v>0.0</v>
      </c>
      <c r="O85" s="41">
        <v>0.0</v>
      </c>
      <c r="P85" s="41">
        <v>0.0</v>
      </c>
      <c r="Q85" s="41">
        <v>0.0</v>
      </c>
      <c r="R85" s="43">
        <f t="shared" si="1"/>
        <v>64</v>
      </c>
      <c r="S85" s="47"/>
      <c r="T85" s="48">
        <v>0.0</v>
      </c>
      <c r="U85" s="48">
        <v>0.0</v>
      </c>
      <c r="V85" s="50">
        <v>0.0</v>
      </c>
      <c r="W85" s="50">
        <v>0.0</v>
      </c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 ht="15.75" customHeight="1">
      <c r="A86" s="37" t="s">
        <v>161</v>
      </c>
      <c r="B86" s="38"/>
      <c r="C86" s="41">
        <v>9.0</v>
      </c>
      <c r="D86" s="41">
        <v>15.0</v>
      </c>
      <c r="E86" s="41">
        <v>69.0</v>
      </c>
      <c r="F86" s="41">
        <v>70.0</v>
      </c>
      <c r="G86" s="41">
        <v>73.0</v>
      </c>
      <c r="H86" s="41">
        <v>87.0</v>
      </c>
      <c r="I86" s="41">
        <v>86.0</v>
      </c>
      <c r="J86" s="41">
        <v>70.0</v>
      </c>
      <c r="K86" s="41">
        <v>0.0</v>
      </c>
      <c r="L86" s="41">
        <v>0.0</v>
      </c>
      <c r="M86" s="41">
        <v>0.0</v>
      </c>
      <c r="N86" s="41">
        <v>0.0</v>
      </c>
      <c r="O86" s="41">
        <v>0.0</v>
      </c>
      <c r="P86" s="41">
        <v>0.0</v>
      </c>
      <c r="Q86" s="41">
        <v>0.0</v>
      </c>
      <c r="R86" s="43">
        <f t="shared" si="1"/>
        <v>479</v>
      </c>
      <c r="S86" s="47"/>
      <c r="T86" s="48">
        <v>6.0</v>
      </c>
      <c r="U86" s="48">
        <v>2.0</v>
      </c>
      <c r="V86" s="50">
        <v>84.0</v>
      </c>
      <c r="W86" s="50">
        <v>88.0</v>
      </c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 ht="15.75" customHeight="1">
      <c r="A87" s="37" t="s">
        <v>162</v>
      </c>
      <c r="B87" s="38"/>
      <c r="C87" s="41">
        <v>0.0</v>
      </c>
      <c r="D87" s="41">
        <v>0.0</v>
      </c>
      <c r="E87" s="41">
        <v>12.0</v>
      </c>
      <c r="F87" s="41">
        <v>18.0</v>
      </c>
      <c r="G87" s="41">
        <v>8.0</v>
      </c>
      <c r="H87" s="41">
        <v>10.0</v>
      </c>
      <c r="I87" s="41">
        <v>4.0</v>
      </c>
      <c r="J87" s="41">
        <v>7.0</v>
      </c>
      <c r="K87" s="41">
        <v>0.0</v>
      </c>
      <c r="L87" s="41">
        <v>0.0</v>
      </c>
      <c r="M87" s="41">
        <v>0.0</v>
      </c>
      <c r="N87" s="41">
        <v>0.0</v>
      </c>
      <c r="O87" s="41">
        <v>0.0</v>
      </c>
      <c r="P87" s="41">
        <v>0.0</v>
      </c>
      <c r="Q87" s="41">
        <v>0.0</v>
      </c>
      <c r="R87" s="43">
        <f t="shared" si="1"/>
        <v>59</v>
      </c>
      <c r="S87" s="47"/>
      <c r="T87" s="48">
        <v>0.0</v>
      </c>
      <c r="U87" s="48">
        <v>0.0</v>
      </c>
      <c r="V87" s="50">
        <v>0.0</v>
      </c>
      <c r="W87" s="50">
        <v>0.0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ht="15.75" customHeight="1">
      <c r="A88" s="37" t="s">
        <v>164</v>
      </c>
      <c r="B88" s="38"/>
      <c r="C88" s="41">
        <v>0.0</v>
      </c>
      <c r="D88" s="41">
        <v>2.0</v>
      </c>
      <c r="E88" s="41">
        <v>1.0</v>
      </c>
      <c r="F88" s="41">
        <v>3.0</v>
      </c>
      <c r="G88" s="41">
        <v>3.0</v>
      </c>
      <c r="H88" s="41">
        <v>1.0</v>
      </c>
      <c r="I88" s="41">
        <v>5.0</v>
      </c>
      <c r="J88" s="41">
        <v>1.0</v>
      </c>
      <c r="K88" s="41">
        <v>0.0</v>
      </c>
      <c r="L88" s="41">
        <v>0.0</v>
      </c>
      <c r="M88" s="41">
        <v>0.0</v>
      </c>
      <c r="N88" s="41">
        <v>0.0</v>
      </c>
      <c r="O88" s="41">
        <v>0.0</v>
      </c>
      <c r="P88" s="41">
        <v>0.0</v>
      </c>
      <c r="Q88" s="41">
        <v>0.0</v>
      </c>
      <c r="R88" s="43">
        <f t="shared" si="1"/>
        <v>16</v>
      </c>
      <c r="S88" s="47"/>
      <c r="T88" s="48">
        <v>0.0</v>
      </c>
      <c r="U88" s="48">
        <v>0.0</v>
      </c>
      <c r="V88" s="50">
        <v>0.0</v>
      </c>
      <c r="W88" s="50">
        <v>0.0</v>
      </c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ht="15.75" customHeight="1">
      <c r="A89" s="37" t="s">
        <v>165</v>
      </c>
      <c r="B89" s="38"/>
      <c r="C89" s="41">
        <v>0.0</v>
      </c>
      <c r="D89" s="41">
        <v>21.0</v>
      </c>
      <c r="E89" s="41">
        <v>21.0</v>
      </c>
      <c r="F89" s="41">
        <v>24.0</v>
      </c>
      <c r="G89" s="41">
        <v>26.0</v>
      </c>
      <c r="H89" s="41">
        <v>28.0</v>
      </c>
      <c r="I89" s="41">
        <v>24.0</v>
      </c>
      <c r="J89" s="41">
        <v>28.0</v>
      </c>
      <c r="K89" s="41">
        <v>0.0</v>
      </c>
      <c r="L89" s="41">
        <v>0.0</v>
      </c>
      <c r="M89" s="41">
        <v>0.0</v>
      </c>
      <c r="N89" s="41">
        <v>0.0</v>
      </c>
      <c r="O89" s="41">
        <v>0.0</v>
      </c>
      <c r="P89" s="41">
        <v>0.0</v>
      </c>
      <c r="Q89" s="41">
        <v>0.0</v>
      </c>
      <c r="R89" s="43">
        <f t="shared" si="1"/>
        <v>172</v>
      </c>
      <c r="S89" s="47"/>
      <c r="T89" s="48">
        <v>0.0</v>
      </c>
      <c r="U89" s="48">
        <v>0.0</v>
      </c>
      <c r="V89" s="50">
        <v>0.0</v>
      </c>
      <c r="W89" s="50">
        <v>0.0</v>
      </c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 ht="15.75" customHeight="1">
      <c r="A90" s="37" t="s">
        <v>166</v>
      </c>
      <c r="B90" s="38"/>
      <c r="C90" s="41">
        <v>11.0</v>
      </c>
      <c r="D90" s="41">
        <v>35.0</v>
      </c>
      <c r="E90" s="41">
        <v>50.0</v>
      </c>
      <c r="F90" s="41">
        <v>41.0</v>
      </c>
      <c r="G90" s="41">
        <v>37.0</v>
      </c>
      <c r="H90" s="41">
        <v>44.0</v>
      </c>
      <c r="I90" s="41">
        <v>40.0</v>
      </c>
      <c r="J90" s="41">
        <v>41.0</v>
      </c>
      <c r="K90" s="41">
        <v>0.0</v>
      </c>
      <c r="L90" s="41">
        <v>0.0</v>
      </c>
      <c r="M90" s="41">
        <v>0.0</v>
      </c>
      <c r="N90" s="41">
        <v>0.0</v>
      </c>
      <c r="O90" s="41">
        <v>0.0</v>
      </c>
      <c r="P90" s="41">
        <v>0.0</v>
      </c>
      <c r="Q90" s="41">
        <v>0.0</v>
      </c>
      <c r="R90" s="43">
        <f t="shared" si="1"/>
        <v>299</v>
      </c>
      <c r="S90" s="47"/>
      <c r="T90" s="48">
        <v>1.0</v>
      </c>
      <c r="U90" s="48">
        <v>1.0</v>
      </c>
      <c r="V90" s="50">
        <v>92.0</v>
      </c>
      <c r="W90" s="50">
        <v>73.0</v>
      </c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 ht="15.75" customHeight="1">
      <c r="A91" s="37" t="s">
        <v>167</v>
      </c>
      <c r="B91" s="38"/>
      <c r="C91" s="41">
        <v>0.0</v>
      </c>
      <c r="D91" s="41">
        <v>0.0</v>
      </c>
      <c r="E91" s="41">
        <v>13.0</v>
      </c>
      <c r="F91" s="41">
        <v>14.0</v>
      </c>
      <c r="G91" s="41">
        <v>9.0</v>
      </c>
      <c r="H91" s="41">
        <v>11.0</v>
      </c>
      <c r="I91" s="41">
        <v>13.0</v>
      </c>
      <c r="J91" s="41">
        <v>2.0</v>
      </c>
      <c r="K91" s="41">
        <v>0.0</v>
      </c>
      <c r="L91" s="41">
        <v>0.0</v>
      </c>
      <c r="M91" s="41">
        <v>0.0</v>
      </c>
      <c r="N91" s="41">
        <v>0.0</v>
      </c>
      <c r="O91" s="41">
        <v>0.0</v>
      </c>
      <c r="P91" s="41">
        <v>0.0</v>
      </c>
      <c r="Q91" s="41">
        <v>0.0</v>
      </c>
      <c r="R91" s="43">
        <f t="shared" si="1"/>
        <v>62</v>
      </c>
      <c r="S91" s="53"/>
      <c r="T91" s="48">
        <v>0.0</v>
      </c>
      <c r="U91" s="48">
        <v>0.0</v>
      </c>
      <c r="V91" s="50">
        <v>0.0</v>
      </c>
      <c r="W91" s="50">
        <v>0.0</v>
      </c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 ht="15.75" customHeight="1">
      <c r="A92" s="37" t="s">
        <v>168</v>
      </c>
      <c r="B92" s="38"/>
      <c r="C92" s="41">
        <v>0.0</v>
      </c>
      <c r="D92" s="41">
        <v>13.0</v>
      </c>
      <c r="E92" s="41">
        <v>2.0</v>
      </c>
      <c r="F92" s="41">
        <v>5.0</v>
      </c>
      <c r="G92" s="41">
        <v>3.0</v>
      </c>
      <c r="H92" s="41">
        <v>3.0</v>
      </c>
      <c r="I92" s="41">
        <v>4.0</v>
      </c>
      <c r="J92" s="41">
        <v>8.0</v>
      </c>
      <c r="K92" s="41">
        <v>0.0</v>
      </c>
      <c r="L92" s="41">
        <v>0.0</v>
      </c>
      <c r="M92" s="41">
        <v>0.0</v>
      </c>
      <c r="N92" s="41">
        <v>0.0</v>
      </c>
      <c r="O92" s="41">
        <v>0.0</v>
      </c>
      <c r="P92" s="41">
        <v>0.0</v>
      </c>
      <c r="Q92" s="41">
        <v>0.0</v>
      </c>
      <c r="R92" s="43">
        <f t="shared" si="1"/>
        <v>38</v>
      </c>
      <c r="S92" s="47"/>
      <c r="T92" s="48">
        <v>0.0</v>
      </c>
      <c r="U92" s="48">
        <v>0.0</v>
      </c>
      <c r="V92" s="50">
        <v>0.0</v>
      </c>
      <c r="W92" s="50">
        <v>0.0</v>
      </c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 ht="15.75" customHeight="1">
      <c r="A93" s="37" t="s">
        <v>170</v>
      </c>
      <c r="B93" s="38"/>
      <c r="C93" s="41">
        <v>0.0</v>
      </c>
      <c r="D93" s="41">
        <v>9.0</v>
      </c>
      <c r="E93" s="41">
        <v>15.0</v>
      </c>
      <c r="F93" s="41">
        <v>13.0</v>
      </c>
      <c r="G93" s="41">
        <v>11.0</v>
      </c>
      <c r="H93" s="41">
        <v>13.0</v>
      </c>
      <c r="I93" s="41">
        <v>14.0</v>
      </c>
      <c r="J93" s="41">
        <v>12.0</v>
      </c>
      <c r="K93" s="41">
        <v>0.0</v>
      </c>
      <c r="L93" s="41">
        <v>0.0</v>
      </c>
      <c r="M93" s="41">
        <v>0.0</v>
      </c>
      <c r="N93" s="41">
        <v>0.0</v>
      </c>
      <c r="O93" s="41">
        <v>0.0</v>
      </c>
      <c r="P93" s="41">
        <v>0.0</v>
      </c>
      <c r="Q93" s="41">
        <v>0.0</v>
      </c>
      <c r="R93" s="43">
        <f t="shared" si="1"/>
        <v>87</v>
      </c>
      <c r="S93" s="53"/>
      <c r="T93" s="48">
        <v>0.0</v>
      </c>
      <c r="U93" s="48">
        <v>0.0</v>
      </c>
      <c r="V93" s="50">
        <v>0.0</v>
      </c>
      <c r="W93" s="50">
        <v>0.0</v>
      </c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 ht="15.75" customHeight="1">
      <c r="A94" s="37" t="s">
        <v>171</v>
      </c>
      <c r="B94" s="38"/>
      <c r="C94" s="41">
        <v>12.0</v>
      </c>
      <c r="D94" s="41">
        <v>18.0</v>
      </c>
      <c r="E94" s="41">
        <v>32.0</v>
      </c>
      <c r="F94" s="41">
        <v>45.0</v>
      </c>
      <c r="G94" s="41">
        <v>34.0</v>
      </c>
      <c r="H94" s="41">
        <v>50.0</v>
      </c>
      <c r="I94" s="41">
        <v>37.0</v>
      </c>
      <c r="J94" s="41">
        <v>51.0</v>
      </c>
      <c r="K94" s="41">
        <v>0.0</v>
      </c>
      <c r="L94" s="41">
        <v>0.0</v>
      </c>
      <c r="M94" s="41">
        <v>0.0</v>
      </c>
      <c r="N94" s="41">
        <v>0.0</v>
      </c>
      <c r="O94" s="41">
        <v>0.0</v>
      </c>
      <c r="P94" s="41">
        <v>0.0</v>
      </c>
      <c r="Q94" s="41">
        <v>0.0</v>
      </c>
      <c r="R94" s="43">
        <f t="shared" si="1"/>
        <v>279</v>
      </c>
      <c r="S94" s="47"/>
      <c r="T94" s="48">
        <v>4.0</v>
      </c>
      <c r="U94" s="48">
        <v>2.0</v>
      </c>
      <c r="V94" s="50">
        <v>72.0</v>
      </c>
      <c r="W94" s="50">
        <v>80.0</v>
      </c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 ht="15.75" customHeight="1">
      <c r="A95" s="37" t="s">
        <v>172</v>
      </c>
      <c r="B95" s="38"/>
      <c r="C95" s="41">
        <v>0.0</v>
      </c>
      <c r="D95" s="41">
        <v>0.0</v>
      </c>
      <c r="E95" s="41">
        <v>3.0</v>
      </c>
      <c r="F95" s="41">
        <v>3.0</v>
      </c>
      <c r="G95" s="41">
        <v>1.0</v>
      </c>
      <c r="H95" s="41">
        <v>1.0</v>
      </c>
      <c r="I95" s="41">
        <v>3.0</v>
      </c>
      <c r="J95" s="41">
        <v>1.0</v>
      </c>
      <c r="K95" s="41">
        <v>0.0</v>
      </c>
      <c r="L95" s="41">
        <v>0.0</v>
      </c>
      <c r="M95" s="41">
        <v>0.0</v>
      </c>
      <c r="N95" s="41">
        <v>0.0</v>
      </c>
      <c r="O95" s="41">
        <v>0.0</v>
      </c>
      <c r="P95" s="41">
        <v>0.0</v>
      </c>
      <c r="Q95" s="41">
        <v>0.0</v>
      </c>
      <c r="R95" s="43">
        <f t="shared" si="1"/>
        <v>12</v>
      </c>
      <c r="S95" s="53"/>
      <c r="T95" s="48">
        <v>0.0</v>
      </c>
      <c r="U95" s="48">
        <v>0.0</v>
      </c>
      <c r="V95" s="50">
        <v>0.0</v>
      </c>
      <c r="W95" s="50">
        <v>0.0</v>
      </c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ht="15.75" customHeight="1">
      <c r="A96" s="37" t="s">
        <v>173</v>
      </c>
      <c r="B96" s="38"/>
      <c r="C96" s="41">
        <v>0.0</v>
      </c>
      <c r="D96" s="41">
        <v>3.0</v>
      </c>
      <c r="E96" s="41">
        <v>1.0</v>
      </c>
      <c r="F96" s="41">
        <v>6.0</v>
      </c>
      <c r="G96" s="41">
        <v>5.0</v>
      </c>
      <c r="H96" s="41">
        <v>5.0</v>
      </c>
      <c r="I96" s="41">
        <v>3.0</v>
      </c>
      <c r="J96" s="41">
        <v>9.0</v>
      </c>
      <c r="K96" s="41">
        <v>0.0</v>
      </c>
      <c r="L96" s="41">
        <v>0.0</v>
      </c>
      <c r="M96" s="41">
        <v>0.0</v>
      </c>
      <c r="N96" s="41">
        <v>0.0</v>
      </c>
      <c r="O96" s="41">
        <v>0.0</v>
      </c>
      <c r="P96" s="41">
        <v>0.0</v>
      </c>
      <c r="Q96" s="41">
        <v>0.0</v>
      </c>
      <c r="R96" s="43">
        <f t="shared" si="1"/>
        <v>32</v>
      </c>
      <c r="S96" s="47"/>
      <c r="T96" s="48">
        <v>0.0</v>
      </c>
      <c r="U96" s="48">
        <v>0.0</v>
      </c>
      <c r="V96" s="50">
        <v>0.0</v>
      </c>
      <c r="W96" s="50">
        <v>0.0</v>
      </c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ht="15.75" customHeight="1">
      <c r="A97" s="37" t="s">
        <v>175</v>
      </c>
      <c r="B97" s="38"/>
      <c r="C97" s="41">
        <v>0.0</v>
      </c>
      <c r="D97" s="41">
        <v>22.0</v>
      </c>
      <c r="E97" s="41">
        <v>22.0</v>
      </c>
      <c r="F97" s="41">
        <v>31.0</v>
      </c>
      <c r="G97" s="41">
        <v>20.0</v>
      </c>
      <c r="H97" s="41">
        <v>33.0</v>
      </c>
      <c r="I97" s="41">
        <v>33.0</v>
      </c>
      <c r="J97" s="41">
        <v>31.0</v>
      </c>
      <c r="K97" s="41">
        <v>0.0</v>
      </c>
      <c r="L97" s="41">
        <v>0.0</v>
      </c>
      <c r="M97" s="41">
        <v>0.0</v>
      </c>
      <c r="N97" s="41">
        <v>0.0</v>
      </c>
      <c r="O97" s="41">
        <v>0.0</v>
      </c>
      <c r="P97" s="41">
        <v>0.0</v>
      </c>
      <c r="Q97" s="41">
        <v>0.0</v>
      </c>
      <c r="R97" s="43">
        <f t="shared" si="1"/>
        <v>192</v>
      </c>
      <c r="S97" s="47"/>
      <c r="T97" s="48">
        <v>0.0</v>
      </c>
      <c r="U97" s="48">
        <v>0.0</v>
      </c>
      <c r="V97" s="50">
        <v>0.0</v>
      </c>
      <c r="W97" s="50">
        <v>0.0</v>
      </c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 ht="15.75" customHeight="1">
      <c r="A98" s="37" t="s">
        <v>176</v>
      </c>
      <c r="B98" s="38"/>
      <c r="C98" s="41">
        <v>0.0</v>
      </c>
      <c r="D98" s="41">
        <v>0.0</v>
      </c>
      <c r="E98" s="41">
        <v>0.0</v>
      </c>
      <c r="F98" s="41">
        <v>0.0</v>
      </c>
      <c r="G98" s="41">
        <v>1.0</v>
      </c>
      <c r="H98" s="41">
        <v>3.0</v>
      </c>
      <c r="I98" s="41">
        <v>0.0</v>
      </c>
      <c r="J98" s="41">
        <v>0.0</v>
      </c>
      <c r="K98" s="41">
        <v>0.0</v>
      </c>
      <c r="L98" s="41">
        <v>0.0</v>
      </c>
      <c r="M98" s="41">
        <v>0.0</v>
      </c>
      <c r="N98" s="41">
        <v>0.0</v>
      </c>
      <c r="O98" s="41">
        <v>0.0</v>
      </c>
      <c r="P98" s="41">
        <v>0.0</v>
      </c>
      <c r="Q98" s="41">
        <v>0.0</v>
      </c>
      <c r="R98" s="43">
        <f t="shared" si="1"/>
        <v>4</v>
      </c>
      <c r="S98" s="53"/>
      <c r="T98" s="48">
        <v>1.0</v>
      </c>
      <c r="U98" s="48">
        <v>2.0</v>
      </c>
      <c r="V98" s="50">
        <v>30.0</v>
      </c>
      <c r="W98" s="50">
        <v>26.0</v>
      </c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 ht="15.75" customHeight="1">
      <c r="A99" s="68" t="s">
        <v>59</v>
      </c>
      <c r="B99" s="38"/>
      <c r="C99" s="69">
        <f t="shared" ref="C99:J99" si="2">SUM(C4:C98)</f>
        <v>349</v>
      </c>
      <c r="D99" s="69">
        <f t="shared" si="2"/>
        <v>781</v>
      </c>
      <c r="E99" s="69">
        <f t="shared" si="2"/>
        <v>3475</v>
      </c>
      <c r="F99" s="69">
        <f t="shared" si="2"/>
        <v>3636</v>
      </c>
      <c r="G99" s="69">
        <f t="shared" si="2"/>
        <v>3666</v>
      </c>
      <c r="H99" s="69">
        <f t="shared" si="2"/>
        <v>3777</v>
      </c>
      <c r="I99" s="69">
        <f t="shared" si="2"/>
        <v>3845</v>
      </c>
      <c r="J99" s="69">
        <f t="shared" si="2"/>
        <v>3808</v>
      </c>
      <c r="K99" s="69"/>
      <c r="L99" s="69"/>
      <c r="M99" s="69"/>
      <c r="N99" s="69"/>
      <c r="O99" s="69"/>
      <c r="P99" s="69"/>
      <c r="Q99" s="69"/>
      <c r="R99" s="70">
        <f t="shared" si="1"/>
        <v>23337</v>
      </c>
      <c r="S99" s="71"/>
      <c r="T99" s="72">
        <v>66.0</v>
      </c>
      <c r="U99" s="72">
        <v>37.0</v>
      </c>
      <c r="V99" s="72">
        <v>2500.0</v>
      </c>
      <c r="W99" s="72">
        <v>1852.0</v>
      </c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 ht="15.75" customHeight="1">
      <c r="A100" s="37" t="s">
        <v>179</v>
      </c>
      <c r="B100" s="38"/>
      <c r="C100" s="73"/>
      <c r="D100" s="73"/>
      <c r="E100" s="73"/>
      <c r="F100" s="73"/>
      <c r="G100" s="73"/>
      <c r="H100" s="73"/>
      <c r="I100" s="73"/>
      <c r="J100" s="73"/>
      <c r="K100" s="41">
        <v>184.0</v>
      </c>
      <c r="L100" s="41">
        <v>185.0</v>
      </c>
      <c r="M100" s="41">
        <v>185.0</v>
      </c>
      <c r="N100" s="41">
        <v>0.0</v>
      </c>
      <c r="O100" s="41">
        <v>0.0</v>
      </c>
      <c r="P100" s="41">
        <v>0.0</v>
      </c>
      <c r="Q100" s="41">
        <v>0.0</v>
      </c>
      <c r="R100" s="43">
        <f t="shared" si="1"/>
        <v>554</v>
      </c>
      <c r="S100" s="74"/>
      <c r="T100" s="48">
        <v>7.0</v>
      </c>
      <c r="U100" s="48">
        <v>2.0</v>
      </c>
      <c r="V100" s="50">
        <v>104.0</v>
      </c>
      <c r="W100" s="50">
        <v>92.0</v>
      </c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 ht="15.75" customHeight="1">
      <c r="A101" s="37" t="s">
        <v>180</v>
      </c>
      <c r="B101" s="38"/>
      <c r="C101" s="73"/>
      <c r="D101" s="73"/>
      <c r="E101" s="73"/>
      <c r="F101" s="73"/>
      <c r="G101" s="73"/>
      <c r="H101" s="73"/>
      <c r="I101" s="73"/>
      <c r="J101" s="73"/>
      <c r="K101" s="41">
        <v>54.0</v>
      </c>
      <c r="L101" s="41">
        <v>57.0</v>
      </c>
      <c r="M101" s="41">
        <v>44.0</v>
      </c>
      <c r="N101" s="41"/>
      <c r="O101" s="41"/>
      <c r="P101" s="41"/>
      <c r="Q101" s="41"/>
      <c r="R101" s="43">
        <f t="shared" si="1"/>
        <v>155</v>
      </c>
      <c r="S101" s="74"/>
      <c r="T101" s="48">
        <v>0.0</v>
      </c>
      <c r="U101" s="48">
        <v>0.0</v>
      </c>
      <c r="V101" s="50">
        <v>0.0</v>
      </c>
      <c r="W101" s="50">
        <v>0.0</v>
      </c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ht="15.75" customHeight="1">
      <c r="A102" s="37" t="s">
        <v>181</v>
      </c>
      <c r="B102" s="38"/>
      <c r="C102" s="73"/>
      <c r="D102" s="73"/>
      <c r="E102" s="73"/>
      <c r="F102" s="73"/>
      <c r="G102" s="73"/>
      <c r="H102" s="73"/>
      <c r="I102" s="73"/>
      <c r="J102" s="73"/>
      <c r="K102" s="41">
        <v>436.0</v>
      </c>
      <c r="L102" s="41">
        <v>412.0</v>
      </c>
      <c r="M102" s="41">
        <v>436.0</v>
      </c>
      <c r="N102" s="41">
        <v>0.0</v>
      </c>
      <c r="O102" s="41">
        <v>0.0</v>
      </c>
      <c r="P102" s="41">
        <v>0.0</v>
      </c>
      <c r="Q102" s="41">
        <v>0.0</v>
      </c>
      <c r="R102" s="43">
        <f t="shared" si="1"/>
        <v>1284</v>
      </c>
      <c r="S102" s="74"/>
      <c r="T102" s="48">
        <v>2.0</v>
      </c>
      <c r="U102" s="49"/>
      <c r="V102" s="50">
        <v>53.0</v>
      </c>
      <c r="W102" s="50">
        <v>31.0</v>
      </c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ht="15.75" customHeight="1">
      <c r="A103" s="37" t="s">
        <v>183</v>
      </c>
      <c r="B103" s="38"/>
      <c r="C103" s="73"/>
      <c r="D103" s="73"/>
      <c r="E103" s="73"/>
      <c r="F103" s="73"/>
      <c r="G103" s="73"/>
      <c r="H103" s="73"/>
      <c r="I103" s="73"/>
      <c r="J103" s="73"/>
      <c r="K103" s="41">
        <v>30.0</v>
      </c>
      <c r="L103" s="41">
        <v>26.0</v>
      </c>
      <c r="M103" s="41">
        <v>21.0</v>
      </c>
      <c r="N103" s="41">
        <v>0.0</v>
      </c>
      <c r="O103" s="41">
        <v>0.0</v>
      </c>
      <c r="P103" s="41">
        <v>0.0</v>
      </c>
      <c r="Q103" s="41">
        <v>0.0</v>
      </c>
      <c r="R103" s="43">
        <f t="shared" si="1"/>
        <v>77</v>
      </c>
      <c r="S103" s="74"/>
      <c r="T103" s="48">
        <v>0.0</v>
      </c>
      <c r="U103" s="48">
        <v>0.0</v>
      </c>
      <c r="V103" s="50">
        <v>0.0</v>
      </c>
      <c r="W103" s="50">
        <v>0.0</v>
      </c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 ht="15.75" customHeight="1">
      <c r="A104" s="37" t="s">
        <v>184</v>
      </c>
      <c r="B104" s="38"/>
      <c r="C104" s="73"/>
      <c r="D104" s="73"/>
      <c r="E104" s="73"/>
      <c r="F104" s="73"/>
      <c r="G104" s="73"/>
      <c r="H104" s="73"/>
      <c r="I104" s="73"/>
      <c r="J104" s="73"/>
      <c r="K104" s="41">
        <v>397.0</v>
      </c>
      <c r="L104" s="41">
        <v>402.0</v>
      </c>
      <c r="M104" s="41">
        <v>443.0</v>
      </c>
      <c r="N104" s="41">
        <v>0.0</v>
      </c>
      <c r="O104" s="41">
        <v>0.0</v>
      </c>
      <c r="P104" s="41">
        <v>0.0</v>
      </c>
      <c r="Q104" s="41">
        <v>0.0</v>
      </c>
      <c r="R104" s="43">
        <f t="shared" si="1"/>
        <v>1242</v>
      </c>
      <c r="S104" s="74"/>
      <c r="T104" s="48">
        <v>2.0</v>
      </c>
      <c r="U104" s="48">
        <v>1.0</v>
      </c>
      <c r="V104" s="50">
        <v>60.0</v>
      </c>
      <c r="W104" s="50">
        <v>37.0</v>
      </c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 ht="15.75" customHeight="1">
      <c r="A105" s="37" t="s">
        <v>185</v>
      </c>
      <c r="B105" s="38"/>
      <c r="C105" s="73"/>
      <c r="D105" s="73"/>
      <c r="E105" s="73"/>
      <c r="F105" s="73"/>
      <c r="G105" s="73"/>
      <c r="H105" s="73"/>
      <c r="I105" s="73"/>
      <c r="J105" s="73"/>
      <c r="K105" s="41">
        <v>20.0</v>
      </c>
      <c r="L105" s="41">
        <v>16.0</v>
      </c>
      <c r="M105" s="41">
        <v>13.0</v>
      </c>
      <c r="N105" s="41"/>
      <c r="O105" s="41"/>
      <c r="P105" s="41"/>
      <c r="Q105" s="41"/>
      <c r="R105" s="43">
        <f t="shared" si="1"/>
        <v>49</v>
      </c>
      <c r="S105" s="74"/>
      <c r="T105" s="48">
        <v>0.0</v>
      </c>
      <c r="U105" s="48">
        <v>0.0</v>
      </c>
      <c r="V105" s="50">
        <v>0.0</v>
      </c>
      <c r="W105" s="50">
        <v>0.0</v>
      </c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 ht="15.75" customHeight="1">
      <c r="A106" s="37" t="s">
        <v>186</v>
      </c>
      <c r="B106" s="38"/>
      <c r="C106" s="73"/>
      <c r="D106" s="73"/>
      <c r="E106" s="73"/>
      <c r="F106" s="73"/>
      <c r="G106" s="73"/>
      <c r="H106" s="73"/>
      <c r="I106" s="73"/>
      <c r="J106" s="73"/>
      <c r="K106" s="41">
        <v>252.0</v>
      </c>
      <c r="L106" s="41">
        <v>293.0</v>
      </c>
      <c r="M106" s="41">
        <v>296.0</v>
      </c>
      <c r="N106" s="41">
        <v>0.0</v>
      </c>
      <c r="O106" s="41">
        <v>0.0</v>
      </c>
      <c r="P106" s="41">
        <v>0.0</v>
      </c>
      <c r="Q106" s="41">
        <v>0.0</v>
      </c>
      <c r="R106" s="43">
        <f t="shared" si="1"/>
        <v>841</v>
      </c>
      <c r="S106" s="74"/>
      <c r="T106" s="48">
        <v>1.0</v>
      </c>
      <c r="U106" s="49"/>
      <c r="V106" s="50">
        <v>85.0</v>
      </c>
      <c r="W106" s="50">
        <v>78.0</v>
      </c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 ht="15.75" customHeight="1">
      <c r="A107" s="37" t="s">
        <v>188</v>
      </c>
      <c r="B107" s="38"/>
      <c r="C107" s="73"/>
      <c r="D107" s="73"/>
      <c r="E107" s="73"/>
      <c r="F107" s="73"/>
      <c r="G107" s="73"/>
      <c r="H107" s="73"/>
      <c r="I107" s="73"/>
      <c r="J107" s="73"/>
      <c r="K107" s="41">
        <v>45.0</v>
      </c>
      <c r="L107" s="41">
        <v>35.0</v>
      </c>
      <c r="M107" s="41">
        <v>29.0</v>
      </c>
      <c r="N107" s="41"/>
      <c r="O107" s="41"/>
      <c r="P107" s="41"/>
      <c r="Q107" s="41"/>
      <c r="R107" s="43">
        <f t="shared" si="1"/>
        <v>109</v>
      </c>
      <c r="S107" s="74"/>
      <c r="T107" s="48">
        <v>0.0</v>
      </c>
      <c r="U107" s="48">
        <v>0.0</v>
      </c>
      <c r="V107" s="50">
        <v>0.0</v>
      </c>
      <c r="W107" s="50">
        <v>0.0</v>
      </c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 ht="15.75" customHeight="1">
      <c r="A108" s="37" t="s">
        <v>189</v>
      </c>
      <c r="B108" s="38"/>
      <c r="C108" s="73"/>
      <c r="D108" s="73"/>
      <c r="E108" s="73"/>
      <c r="F108" s="73"/>
      <c r="G108" s="73"/>
      <c r="H108" s="73"/>
      <c r="I108" s="73"/>
      <c r="J108" s="73"/>
      <c r="K108" s="41">
        <v>281.0</v>
      </c>
      <c r="L108" s="41">
        <v>298.0</v>
      </c>
      <c r="M108" s="41">
        <v>264.0</v>
      </c>
      <c r="N108" s="41">
        <v>0.0</v>
      </c>
      <c r="O108" s="41">
        <v>0.0</v>
      </c>
      <c r="P108" s="41">
        <v>0.0</v>
      </c>
      <c r="Q108" s="41">
        <v>0.0</v>
      </c>
      <c r="R108" s="43">
        <f t="shared" si="1"/>
        <v>843</v>
      </c>
      <c r="S108" s="74"/>
      <c r="T108" s="48">
        <v>4.0</v>
      </c>
      <c r="U108" s="48">
        <v>1.0</v>
      </c>
      <c r="V108" s="50">
        <v>112.0</v>
      </c>
      <c r="W108" s="50">
        <v>112.0</v>
      </c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 ht="15.75" customHeight="1">
      <c r="A109" s="37" t="s">
        <v>190</v>
      </c>
      <c r="B109" s="38"/>
      <c r="C109" s="73"/>
      <c r="D109" s="73"/>
      <c r="E109" s="73"/>
      <c r="F109" s="73"/>
      <c r="G109" s="73"/>
      <c r="H109" s="73"/>
      <c r="I109" s="73"/>
      <c r="J109" s="73"/>
      <c r="K109" s="41">
        <v>20.0</v>
      </c>
      <c r="L109" s="41">
        <v>25.0</v>
      </c>
      <c r="M109" s="41">
        <v>17.0</v>
      </c>
      <c r="N109" s="41"/>
      <c r="O109" s="41"/>
      <c r="P109" s="41"/>
      <c r="Q109" s="41"/>
      <c r="R109" s="43">
        <f t="shared" si="1"/>
        <v>62</v>
      </c>
      <c r="S109" s="74"/>
      <c r="T109" s="48">
        <v>0.0</v>
      </c>
      <c r="U109" s="48">
        <v>0.0</v>
      </c>
      <c r="V109" s="50">
        <v>0.0</v>
      </c>
      <c r="W109" s="50">
        <v>0.0</v>
      </c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 ht="15.75" customHeight="1">
      <c r="A110" s="37" t="s">
        <v>191</v>
      </c>
      <c r="B110" s="38"/>
      <c r="C110" s="73"/>
      <c r="D110" s="73"/>
      <c r="E110" s="73"/>
      <c r="F110" s="73"/>
      <c r="G110" s="73"/>
      <c r="H110" s="73"/>
      <c r="I110" s="73"/>
      <c r="J110" s="73"/>
      <c r="K110" s="41">
        <v>180.0</v>
      </c>
      <c r="L110" s="41">
        <v>240.0</v>
      </c>
      <c r="M110" s="41">
        <v>210.0</v>
      </c>
      <c r="N110" s="41">
        <v>0.0</v>
      </c>
      <c r="O110" s="41">
        <v>0.0</v>
      </c>
      <c r="P110" s="41">
        <v>0.0</v>
      </c>
      <c r="Q110" s="41">
        <v>0.0</v>
      </c>
      <c r="R110" s="43">
        <f t="shared" si="1"/>
        <v>630</v>
      </c>
      <c r="S110" s="74"/>
      <c r="T110" s="48">
        <v>4.0</v>
      </c>
      <c r="U110" s="48">
        <v>3.0</v>
      </c>
      <c r="V110" s="50">
        <v>84.0</v>
      </c>
      <c r="W110" s="50">
        <v>78.0</v>
      </c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 ht="15.75" customHeight="1">
      <c r="A111" s="37" t="s">
        <v>193</v>
      </c>
      <c r="B111" s="38"/>
      <c r="C111" s="73"/>
      <c r="D111" s="73"/>
      <c r="E111" s="73"/>
      <c r="F111" s="73"/>
      <c r="G111" s="73"/>
      <c r="H111" s="73"/>
      <c r="I111" s="73"/>
      <c r="J111" s="73"/>
      <c r="K111" s="41">
        <v>39.0</v>
      </c>
      <c r="L111" s="41">
        <v>47.0</v>
      </c>
      <c r="M111" s="41">
        <v>39.0</v>
      </c>
      <c r="N111" s="41"/>
      <c r="O111" s="41"/>
      <c r="P111" s="41"/>
      <c r="Q111" s="41"/>
      <c r="R111" s="43">
        <f t="shared" si="1"/>
        <v>125</v>
      </c>
      <c r="S111" s="74"/>
      <c r="T111" s="48">
        <v>0.0</v>
      </c>
      <c r="U111" s="48">
        <v>0.0</v>
      </c>
      <c r="V111" s="50">
        <v>0.0</v>
      </c>
      <c r="W111" s="50">
        <v>0.0</v>
      </c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 ht="15.75" customHeight="1">
      <c r="A112" s="37" t="s">
        <v>194</v>
      </c>
      <c r="B112" s="38"/>
      <c r="C112" s="73"/>
      <c r="D112" s="73"/>
      <c r="E112" s="73"/>
      <c r="F112" s="73"/>
      <c r="G112" s="73"/>
      <c r="H112" s="73"/>
      <c r="I112" s="73"/>
      <c r="J112" s="73"/>
      <c r="K112" s="41">
        <v>336.0</v>
      </c>
      <c r="L112" s="41">
        <v>359.0</v>
      </c>
      <c r="M112" s="41">
        <v>328.0</v>
      </c>
      <c r="N112" s="41">
        <v>0.0</v>
      </c>
      <c r="O112" s="41">
        <v>0.0</v>
      </c>
      <c r="P112" s="41">
        <v>0.0</v>
      </c>
      <c r="Q112" s="41">
        <v>0.0</v>
      </c>
      <c r="R112" s="43">
        <f t="shared" si="1"/>
        <v>1023</v>
      </c>
      <c r="S112" s="74"/>
      <c r="T112" s="48">
        <v>3.0</v>
      </c>
      <c r="U112" s="49"/>
      <c r="V112" s="50">
        <v>80.0</v>
      </c>
      <c r="W112" s="50">
        <v>82.0</v>
      </c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 ht="15.75" customHeight="1">
      <c r="A113" s="37" t="s">
        <v>195</v>
      </c>
      <c r="B113" s="38"/>
      <c r="C113" s="73"/>
      <c r="D113" s="73"/>
      <c r="E113" s="73"/>
      <c r="F113" s="73"/>
      <c r="G113" s="73"/>
      <c r="H113" s="73"/>
      <c r="I113" s="73"/>
      <c r="J113" s="73"/>
      <c r="K113" s="41">
        <v>23.0</v>
      </c>
      <c r="L113" s="41">
        <v>34.0</v>
      </c>
      <c r="M113" s="41">
        <v>30.0</v>
      </c>
      <c r="N113" s="41"/>
      <c r="O113" s="41"/>
      <c r="P113" s="41"/>
      <c r="Q113" s="41"/>
      <c r="R113" s="43">
        <f t="shared" si="1"/>
        <v>87</v>
      </c>
      <c r="S113" s="74"/>
      <c r="T113" s="48">
        <v>0.0</v>
      </c>
      <c r="U113" s="48">
        <v>0.0</v>
      </c>
      <c r="V113" s="50">
        <v>0.0</v>
      </c>
      <c r="W113" s="50">
        <v>0.0</v>
      </c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 ht="15.75" customHeight="1">
      <c r="A114" s="37" t="s">
        <v>196</v>
      </c>
      <c r="B114" s="38"/>
      <c r="C114" s="73"/>
      <c r="D114" s="73"/>
      <c r="E114" s="73"/>
      <c r="F114" s="73"/>
      <c r="G114" s="73"/>
      <c r="H114" s="73"/>
      <c r="I114" s="73"/>
      <c r="J114" s="73"/>
      <c r="K114" s="41">
        <v>437.0</v>
      </c>
      <c r="L114" s="41">
        <v>435.0</v>
      </c>
      <c r="M114" s="41">
        <v>539.0</v>
      </c>
      <c r="N114" s="41">
        <v>0.0</v>
      </c>
      <c r="O114" s="41">
        <v>0.0</v>
      </c>
      <c r="P114" s="41">
        <v>0.0</v>
      </c>
      <c r="Q114" s="41">
        <v>0.0</v>
      </c>
      <c r="R114" s="43">
        <f t="shared" si="1"/>
        <v>1411</v>
      </c>
      <c r="S114" s="74"/>
      <c r="T114" s="49"/>
      <c r="U114" s="49"/>
      <c r="V114" s="50">
        <v>40.0</v>
      </c>
      <c r="W114" s="50">
        <v>49.0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 ht="15.75" customHeight="1">
      <c r="A115" s="37" t="s">
        <v>198</v>
      </c>
      <c r="B115" s="38"/>
      <c r="C115" s="73"/>
      <c r="D115" s="73"/>
      <c r="E115" s="73"/>
      <c r="F115" s="73"/>
      <c r="G115" s="73"/>
      <c r="H115" s="73"/>
      <c r="I115" s="73"/>
      <c r="J115" s="73"/>
      <c r="K115" s="41">
        <v>12.0</v>
      </c>
      <c r="L115" s="41">
        <v>12.0</v>
      </c>
      <c r="M115" s="41">
        <v>14.0</v>
      </c>
      <c r="N115" s="41"/>
      <c r="O115" s="41"/>
      <c r="P115" s="41"/>
      <c r="Q115" s="41"/>
      <c r="R115" s="43">
        <f t="shared" si="1"/>
        <v>38</v>
      </c>
      <c r="S115" s="74"/>
      <c r="T115" s="48">
        <v>0.0</v>
      </c>
      <c r="U115" s="48">
        <v>0.0</v>
      </c>
      <c r="V115" s="50">
        <v>0.0</v>
      </c>
      <c r="W115" s="50">
        <v>0.0</v>
      </c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 ht="15.75" customHeight="1">
      <c r="A116" s="37" t="s">
        <v>199</v>
      </c>
      <c r="B116" s="38"/>
      <c r="C116" s="73"/>
      <c r="D116" s="73"/>
      <c r="E116" s="73"/>
      <c r="F116" s="73"/>
      <c r="G116" s="73"/>
      <c r="H116" s="73"/>
      <c r="I116" s="73"/>
      <c r="J116" s="73"/>
      <c r="K116" s="41">
        <v>192.0</v>
      </c>
      <c r="L116" s="41">
        <v>188.0</v>
      </c>
      <c r="M116" s="41">
        <v>217.0</v>
      </c>
      <c r="N116" s="41">
        <v>0.0</v>
      </c>
      <c r="O116" s="41">
        <v>0.0</v>
      </c>
      <c r="P116" s="41">
        <v>0.0</v>
      </c>
      <c r="Q116" s="41">
        <v>0.0</v>
      </c>
      <c r="R116" s="43">
        <f t="shared" si="1"/>
        <v>597</v>
      </c>
      <c r="S116" s="74"/>
      <c r="T116" s="48">
        <v>1.0</v>
      </c>
      <c r="U116" s="48">
        <v>1.0</v>
      </c>
      <c r="V116" s="50">
        <v>60.0</v>
      </c>
      <c r="W116" s="50">
        <v>48.0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ht="15.75" customHeight="1">
      <c r="A117" s="37" t="s">
        <v>200</v>
      </c>
      <c r="B117" s="38"/>
      <c r="C117" s="73"/>
      <c r="D117" s="73"/>
      <c r="E117" s="73"/>
      <c r="F117" s="73"/>
      <c r="G117" s="73"/>
      <c r="H117" s="73"/>
      <c r="I117" s="73"/>
      <c r="J117" s="73"/>
      <c r="K117" s="41">
        <v>20.0</v>
      </c>
      <c r="L117" s="41">
        <v>19.0</v>
      </c>
      <c r="M117" s="41">
        <v>17.0</v>
      </c>
      <c r="N117" s="41"/>
      <c r="O117" s="41"/>
      <c r="P117" s="41"/>
      <c r="Q117" s="41"/>
      <c r="R117" s="43">
        <f t="shared" si="1"/>
        <v>56</v>
      </c>
      <c r="S117" s="74"/>
      <c r="T117" s="48">
        <v>0.0</v>
      </c>
      <c r="U117" s="48">
        <v>0.0</v>
      </c>
      <c r="V117" s="50">
        <v>0.0</v>
      </c>
      <c r="W117" s="50">
        <v>0.0</v>
      </c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 ht="15.75" customHeight="1">
      <c r="A118" s="37" t="s">
        <v>201</v>
      </c>
      <c r="B118" s="38"/>
      <c r="C118" s="73"/>
      <c r="D118" s="73"/>
      <c r="E118" s="73"/>
      <c r="F118" s="73"/>
      <c r="G118" s="73"/>
      <c r="H118" s="73"/>
      <c r="I118" s="73"/>
      <c r="J118" s="73"/>
      <c r="K118" s="41">
        <v>257.0</v>
      </c>
      <c r="L118" s="41">
        <v>250.0</v>
      </c>
      <c r="M118" s="41">
        <v>122.0</v>
      </c>
      <c r="N118" s="41"/>
      <c r="O118" s="41"/>
      <c r="P118" s="41"/>
      <c r="Q118" s="41"/>
      <c r="R118" s="43">
        <f t="shared" si="1"/>
        <v>629</v>
      </c>
      <c r="S118" s="74"/>
      <c r="T118" s="49"/>
      <c r="U118" s="48">
        <v>2.0</v>
      </c>
      <c r="V118" s="50">
        <v>70.0</v>
      </c>
      <c r="W118" s="50">
        <v>39.0</v>
      </c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 ht="15.75" customHeight="1">
      <c r="A119" s="37" t="s">
        <v>202</v>
      </c>
      <c r="B119" s="38"/>
      <c r="C119" s="73"/>
      <c r="D119" s="73"/>
      <c r="E119" s="73"/>
      <c r="F119" s="73"/>
      <c r="G119" s="73"/>
      <c r="H119" s="73"/>
      <c r="I119" s="73"/>
      <c r="J119" s="73"/>
      <c r="K119" s="41">
        <v>20.0</v>
      </c>
      <c r="L119" s="41">
        <v>23.0</v>
      </c>
      <c r="M119" s="41">
        <v>9.0</v>
      </c>
      <c r="N119" s="41"/>
      <c r="O119" s="41"/>
      <c r="P119" s="41"/>
      <c r="Q119" s="41"/>
      <c r="R119" s="43">
        <f t="shared" si="1"/>
        <v>52</v>
      </c>
      <c r="S119" s="74"/>
      <c r="T119" s="48">
        <v>0.0</v>
      </c>
      <c r="U119" s="48">
        <v>0.0</v>
      </c>
      <c r="V119" s="50">
        <v>0.0</v>
      </c>
      <c r="W119" s="50">
        <v>0.0</v>
      </c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ht="15.75" customHeight="1">
      <c r="A120" s="37" t="s">
        <v>204</v>
      </c>
      <c r="B120" s="38"/>
      <c r="C120" s="73"/>
      <c r="D120" s="73"/>
      <c r="E120" s="73"/>
      <c r="F120" s="73"/>
      <c r="G120" s="73"/>
      <c r="H120" s="73"/>
      <c r="I120" s="73"/>
      <c r="J120" s="73"/>
      <c r="K120" s="41">
        <v>416.0</v>
      </c>
      <c r="L120" s="41">
        <v>434.0</v>
      </c>
      <c r="M120" s="41">
        <v>476.0</v>
      </c>
      <c r="N120" s="41">
        <v>0.0</v>
      </c>
      <c r="O120" s="41">
        <v>0.0</v>
      </c>
      <c r="P120" s="41">
        <v>0.0</v>
      </c>
      <c r="Q120" s="41">
        <v>0.0</v>
      </c>
      <c r="R120" s="43">
        <f t="shared" si="1"/>
        <v>1326</v>
      </c>
      <c r="S120" s="74"/>
      <c r="T120" s="48">
        <v>2.0</v>
      </c>
      <c r="U120" s="48">
        <v>1.0</v>
      </c>
      <c r="V120" s="50">
        <v>54.0</v>
      </c>
      <c r="W120" s="50">
        <v>35.0</v>
      </c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 ht="15.75" customHeight="1">
      <c r="A121" s="37" t="s">
        <v>205</v>
      </c>
      <c r="B121" s="38"/>
      <c r="C121" s="73"/>
      <c r="D121" s="73"/>
      <c r="E121" s="73"/>
      <c r="F121" s="73"/>
      <c r="G121" s="73"/>
      <c r="H121" s="73"/>
      <c r="I121" s="73"/>
      <c r="J121" s="73"/>
      <c r="K121" s="41">
        <v>18.0</v>
      </c>
      <c r="L121" s="41">
        <v>15.0</v>
      </c>
      <c r="M121" s="41">
        <v>15.0</v>
      </c>
      <c r="N121" s="41"/>
      <c r="O121" s="41"/>
      <c r="P121" s="41"/>
      <c r="Q121" s="41"/>
      <c r="R121" s="43">
        <f t="shared" si="1"/>
        <v>48</v>
      </c>
      <c r="S121" s="74"/>
      <c r="T121" s="48">
        <v>0.0</v>
      </c>
      <c r="U121" s="48">
        <v>0.0</v>
      </c>
      <c r="V121" s="50">
        <v>0.0</v>
      </c>
      <c r="W121" s="50">
        <v>0.0</v>
      </c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 ht="15.75" customHeight="1">
      <c r="A122" s="68" t="s">
        <v>90</v>
      </c>
      <c r="B122" s="38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3669</v>
      </c>
      <c r="L122" s="76">
        <f t="shared" si="3"/>
        <v>3805</v>
      </c>
      <c r="M122" s="76">
        <f t="shared" si="3"/>
        <v>3764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11238</v>
      </c>
      <c r="S122" s="77"/>
      <c r="T122" s="72">
        <v>26.0</v>
      </c>
      <c r="U122" s="72">
        <v>11.0</v>
      </c>
      <c r="V122" s="72">
        <v>802.0</v>
      </c>
      <c r="W122" s="72">
        <v>681.0</v>
      </c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 ht="15.75" customHeight="1">
      <c r="A123" s="37" t="s">
        <v>207</v>
      </c>
      <c r="B123" s="38"/>
      <c r="C123" s="73"/>
      <c r="D123" s="73"/>
      <c r="E123" s="73"/>
      <c r="F123" s="73"/>
      <c r="G123" s="73"/>
      <c r="H123" s="73"/>
      <c r="I123" s="73"/>
      <c r="J123" s="73"/>
      <c r="K123" s="41">
        <v>0.0</v>
      </c>
      <c r="L123" s="41">
        <v>0.0</v>
      </c>
      <c r="M123" s="41">
        <v>0.0</v>
      </c>
      <c r="N123" s="41">
        <v>692.0</v>
      </c>
      <c r="O123" s="41">
        <v>660.0</v>
      </c>
      <c r="P123" s="41">
        <v>638.0</v>
      </c>
      <c r="Q123" s="41">
        <v>604.0</v>
      </c>
      <c r="R123" s="43">
        <v>2601.0</v>
      </c>
      <c r="S123" s="78"/>
      <c r="T123" s="48">
        <v>6.0</v>
      </c>
      <c r="U123" s="48">
        <v>8.0</v>
      </c>
      <c r="V123" s="50">
        <v>201.0</v>
      </c>
      <c r="W123" s="50">
        <v>250.0</v>
      </c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ht="15.75" customHeight="1">
      <c r="A124" s="37" t="s">
        <v>208</v>
      </c>
      <c r="B124" s="38"/>
      <c r="C124" s="73"/>
      <c r="D124" s="73"/>
      <c r="E124" s="73"/>
      <c r="F124" s="73"/>
      <c r="G124" s="73"/>
      <c r="H124" s="73"/>
      <c r="I124" s="73"/>
      <c r="J124" s="73"/>
      <c r="K124" s="41">
        <v>0.0</v>
      </c>
      <c r="L124" s="41">
        <v>0.0</v>
      </c>
      <c r="M124" s="41">
        <v>0.0</v>
      </c>
      <c r="N124" s="41">
        <v>38.0</v>
      </c>
      <c r="O124" s="41">
        <v>37.0</v>
      </c>
      <c r="P124" s="41">
        <v>19.0</v>
      </c>
      <c r="Q124" s="41">
        <v>20.0</v>
      </c>
      <c r="R124" s="43">
        <v>115.0</v>
      </c>
      <c r="S124" s="78"/>
      <c r="T124" s="48">
        <v>0.0</v>
      </c>
      <c r="U124" s="48">
        <v>0.0</v>
      </c>
      <c r="V124" s="50">
        <v>0.0</v>
      </c>
      <c r="W124" s="50">
        <v>0.0</v>
      </c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ht="15.75" customHeight="1">
      <c r="A125" s="37" t="s">
        <v>209</v>
      </c>
      <c r="B125" s="38"/>
      <c r="C125" s="73"/>
      <c r="D125" s="73"/>
      <c r="E125" s="73"/>
      <c r="F125" s="73"/>
      <c r="G125" s="73"/>
      <c r="H125" s="73"/>
      <c r="I125" s="73"/>
      <c r="J125" s="73"/>
      <c r="K125" s="41">
        <v>0.0</v>
      </c>
      <c r="L125" s="41">
        <v>0.0</v>
      </c>
      <c r="M125" s="41">
        <v>0.0</v>
      </c>
      <c r="N125" s="41">
        <v>670.0</v>
      </c>
      <c r="O125" s="41">
        <v>652.0</v>
      </c>
      <c r="P125" s="41">
        <v>615.0</v>
      </c>
      <c r="Q125" s="41">
        <v>552.0</v>
      </c>
      <c r="R125" s="43">
        <v>2484.0</v>
      </c>
      <c r="S125" s="78"/>
      <c r="T125" s="48">
        <v>8.0</v>
      </c>
      <c r="U125" s="48">
        <v>6.0</v>
      </c>
      <c r="V125" s="50">
        <v>203.0</v>
      </c>
      <c r="W125" s="50">
        <v>302.0</v>
      </c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ht="15.75" customHeight="1">
      <c r="A126" s="37" t="s">
        <v>210</v>
      </c>
      <c r="B126" s="38"/>
      <c r="C126" s="73"/>
      <c r="D126" s="73"/>
      <c r="E126" s="73"/>
      <c r="F126" s="73"/>
      <c r="G126" s="73"/>
      <c r="H126" s="73"/>
      <c r="I126" s="73"/>
      <c r="J126" s="73"/>
      <c r="K126" s="41">
        <v>0.0</v>
      </c>
      <c r="L126" s="41">
        <v>0.0</v>
      </c>
      <c r="M126" s="41">
        <v>0.0</v>
      </c>
      <c r="N126" s="41">
        <v>38.0</v>
      </c>
      <c r="O126" s="41">
        <v>32.0</v>
      </c>
      <c r="P126" s="41">
        <v>29.0</v>
      </c>
      <c r="Q126" s="41">
        <v>15.0</v>
      </c>
      <c r="R126" s="43">
        <v>113.0</v>
      </c>
      <c r="S126" s="78"/>
      <c r="T126" s="48">
        <v>0.0</v>
      </c>
      <c r="U126" s="48">
        <v>0.0</v>
      </c>
      <c r="V126" s="50">
        <v>0.0</v>
      </c>
      <c r="W126" s="50">
        <v>0.0</v>
      </c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ht="15.75" customHeight="1">
      <c r="A127" s="37" t="s">
        <v>211</v>
      </c>
      <c r="B127" s="38"/>
      <c r="C127" s="73"/>
      <c r="D127" s="73"/>
      <c r="E127" s="73"/>
      <c r="F127" s="73"/>
      <c r="G127" s="73"/>
      <c r="H127" s="73"/>
      <c r="I127" s="73"/>
      <c r="J127" s="73"/>
      <c r="K127" s="41">
        <v>0.0</v>
      </c>
      <c r="L127" s="41">
        <v>0.0</v>
      </c>
      <c r="M127" s="41">
        <v>0.0</v>
      </c>
      <c r="N127" s="41">
        <v>880.0</v>
      </c>
      <c r="O127" s="41">
        <v>843.0</v>
      </c>
      <c r="P127" s="41">
        <v>773.0</v>
      </c>
      <c r="Q127" s="41">
        <v>684.0</v>
      </c>
      <c r="R127" s="43">
        <v>3191.0</v>
      </c>
      <c r="S127" s="78"/>
      <c r="T127" s="48">
        <v>4.0</v>
      </c>
      <c r="U127" s="48">
        <v>7.0</v>
      </c>
      <c r="V127" s="50">
        <v>160.0</v>
      </c>
      <c r="W127" s="50">
        <v>241.0</v>
      </c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ht="15.75" customHeight="1">
      <c r="A128" s="37" t="s">
        <v>213</v>
      </c>
      <c r="B128" s="38"/>
      <c r="C128" s="73"/>
      <c r="D128" s="73"/>
      <c r="E128" s="73"/>
      <c r="F128" s="73"/>
      <c r="G128" s="73"/>
      <c r="H128" s="73"/>
      <c r="I128" s="73"/>
      <c r="J128" s="73"/>
      <c r="K128" s="41">
        <v>0.0</v>
      </c>
      <c r="L128" s="41">
        <v>0.0</v>
      </c>
      <c r="M128" s="41">
        <v>0.0</v>
      </c>
      <c r="N128" s="41">
        <v>49.0</v>
      </c>
      <c r="O128" s="41">
        <v>27.0</v>
      </c>
      <c r="P128" s="41">
        <v>18.0</v>
      </c>
      <c r="Q128" s="41">
        <v>10.0</v>
      </c>
      <c r="R128" s="43">
        <v>104.0</v>
      </c>
      <c r="S128" s="78"/>
      <c r="T128" s="48">
        <v>0.0</v>
      </c>
      <c r="U128" s="48">
        <v>0.0</v>
      </c>
      <c r="V128" s="50">
        <v>0.0</v>
      </c>
      <c r="W128" s="50">
        <v>0.0</v>
      </c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ht="15.75" customHeight="1">
      <c r="A129" s="37" t="s">
        <v>214</v>
      </c>
      <c r="B129" s="38"/>
      <c r="C129" s="73"/>
      <c r="D129" s="73"/>
      <c r="E129" s="73"/>
      <c r="F129" s="73"/>
      <c r="G129" s="73"/>
      <c r="H129" s="73"/>
      <c r="I129" s="73"/>
      <c r="J129" s="73"/>
      <c r="K129" s="41">
        <v>0.0</v>
      </c>
      <c r="L129" s="41">
        <v>0.0</v>
      </c>
      <c r="M129" s="41">
        <v>0.0</v>
      </c>
      <c r="N129" s="41">
        <v>675.0</v>
      </c>
      <c r="O129" s="41">
        <v>588.0</v>
      </c>
      <c r="P129" s="41">
        <v>601.0</v>
      </c>
      <c r="Q129" s="41">
        <v>561.0</v>
      </c>
      <c r="R129" s="43">
        <v>2435.0</v>
      </c>
      <c r="S129" s="78"/>
      <c r="T129" s="48">
        <v>8.0</v>
      </c>
      <c r="U129" s="48">
        <v>9.0</v>
      </c>
      <c r="V129" s="50">
        <v>241.0</v>
      </c>
      <c r="W129" s="50">
        <v>270.0</v>
      </c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ht="15.75" customHeight="1">
      <c r="A130" s="37" t="s">
        <v>215</v>
      </c>
      <c r="B130" s="38"/>
      <c r="C130" s="73"/>
      <c r="D130" s="73"/>
      <c r="E130" s="73"/>
      <c r="F130" s="73"/>
      <c r="G130" s="73"/>
      <c r="H130" s="73"/>
      <c r="I130" s="73"/>
      <c r="J130" s="73"/>
      <c r="K130" s="41">
        <v>0.0</v>
      </c>
      <c r="L130" s="41">
        <v>0.0</v>
      </c>
      <c r="M130" s="41">
        <v>0.0</v>
      </c>
      <c r="N130" s="41">
        <v>58.0</v>
      </c>
      <c r="O130" s="41">
        <v>42.0</v>
      </c>
      <c r="P130" s="41">
        <v>36.0</v>
      </c>
      <c r="Q130" s="41">
        <v>23.0</v>
      </c>
      <c r="R130" s="43">
        <v>159.0</v>
      </c>
      <c r="S130" s="78"/>
      <c r="T130" s="48">
        <v>0.0</v>
      </c>
      <c r="U130" s="48">
        <v>0.0</v>
      </c>
      <c r="V130" s="50">
        <v>0.0</v>
      </c>
      <c r="W130" s="50">
        <v>0.0</v>
      </c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ht="15.75" customHeight="1">
      <c r="A131" s="37" t="s">
        <v>216</v>
      </c>
      <c r="B131" s="38"/>
      <c r="C131" s="73"/>
      <c r="D131" s="73"/>
      <c r="E131" s="73"/>
      <c r="F131" s="73"/>
      <c r="G131" s="73"/>
      <c r="H131" s="73"/>
      <c r="I131" s="73"/>
      <c r="J131" s="73"/>
      <c r="K131" s="41">
        <v>0.0</v>
      </c>
      <c r="L131" s="41">
        <v>0.0</v>
      </c>
      <c r="M131" s="41">
        <v>0.0</v>
      </c>
      <c r="N131" s="41">
        <v>700.0</v>
      </c>
      <c r="O131" s="41">
        <v>651.0</v>
      </c>
      <c r="P131" s="41">
        <v>607.0</v>
      </c>
      <c r="Q131" s="41">
        <v>623.0</v>
      </c>
      <c r="R131" s="43">
        <v>2587.0</v>
      </c>
      <c r="S131" s="78"/>
      <c r="T131" s="48">
        <v>3.0</v>
      </c>
      <c r="U131" s="48">
        <v>5.0</v>
      </c>
      <c r="V131" s="50">
        <v>128.0</v>
      </c>
      <c r="W131" s="50">
        <v>153.0</v>
      </c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ht="15.75" customHeight="1">
      <c r="A132" s="37" t="s">
        <v>217</v>
      </c>
      <c r="B132" s="38"/>
      <c r="C132" s="73"/>
      <c r="D132" s="73"/>
      <c r="E132" s="73"/>
      <c r="F132" s="73"/>
      <c r="G132" s="73"/>
      <c r="H132" s="73"/>
      <c r="I132" s="73"/>
      <c r="J132" s="73"/>
      <c r="K132" s="41">
        <v>0.0</v>
      </c>
      <c r="L132" s="41">
        <v>0.0</v>
      </c>
      <c r="M132" s="41">
        <v>0.0</v>
      </c>
      <c r="N132" s="41">
        <v>55.0</v>
      </c>
      <c r="O132" s="41">
        <v>26.0</v>
      </c>
      <c r="P132" s="41">
        <v>32.0</v>
      </c>
      <c r="Q132" s="41">
        <v>20.0</v>
      </c>
      <c r="R132" s="43">
        <v>134.0</v>
      </c>
      <c r="S132" s="78"/>
      <c r="T132" s="48">
        <v>0.0</v>
      </c>
      <c r="U132" s="48">
        <v>0.0</v>
      </c>
      <c r="V132" s="50">
        <v>0.0</v>
      </c>
      <c r="W132" s="50">
        <v>0.0</v>
      </c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ht="15.75" customHeight="1">
      <c r="A133" s="37" t="s">
        <v>218</v>
      </c>
      <c r="B133" s="38"/>
      <c r="C133" s="73"/>
      <c r="D133" s="73"/>
      <c r="E133" s="73"/>
      <c r="F133" s="73"/>
      <c r="G133" s="73"/>
      <c r="H133" s="73"/>
      <c r="I133" s="73"/>
      <c r="J133" s="73"/>
      <c r="K133" s="41">
        <v>11.0</v>
      </c>
      <c r="L133" s="41">
        <v>10.0</v>
      </c>
      <c r="M133" s="41">
        <v>9.0</v>
      </c>
      <c r="N133" s="41">
        <v>22.0</v>
      </c>
      <c r="O133" s="41">
        <v>22.0</v>
      </c>
      <c r="P133" s="41">
        <v>8.0</v>
      </c>
      <c r="Q133" s="41">
        <v>8.0</v>
      </c>
      <c r="R133" s="43">
        <v>94.0</v>
      </c>
      <c r="S133" s="74"/>
      <c r="T133" s="48">
        <v>14.0</v>
      </c>
      <c r="U133" s="48">
        <v>16.0</v>
      </c>
      <c r="V133" s="50">
        <v>338.0</v>
      </c>
      <c r="W133" s="50">
        <v>295.0</v>
      </c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ht="15.75" customHeight="1">
      <c r="A134" s="37" t="s">
        <v>219</v>
      </c>
      <c r="B134" s="38"/>
      <c r="C134" s="73"/>
      <c r="D134" s="73"/>
      <c r="E134" s="73"/>
      <c r="F134" s="73"/>
      <c r="G134" s="73"/>
      <c r="H134" s="73"/>
      <c r="I134" s="73"/>
      <c r="J134" s="73"/>
      <c r="K134" s="41">
        <v>0.0</v>
      </c>
      <c r="L134" s="41">
        <v>0.0</v>
      </c>
      <c r="M134" s="41">
        <v>0.0</v>
      </c>
      <c r="N134" s="41">
        <v>1.0</v>
      </c>
      <c r="O134" s="41">
        <v>1.0</v>
      </c>
      <c r="P134" s="41">
        <v>1.0</v>
      </c>
      <c r="Q134" s="41">
        <v>0.0</v>
      </c>
      <c r="R134" s="43">
        <v>4.0</v>
      </c>
      <c r="S134" s="74"/>
      <c r="T134" s="48">
        <v>0.0</v>
      </c>
      <c r="U134" s="48">
        <v>0.0</v>
      </c>
      <c r="V134" s="50">
        <v>0.0</v>
      </c>
      <c r="W134" s="50">
        <v>0.0</v>
      </c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ht="15.75" customHeight="1">
      <c r="A135" s="37" t="s">
        <v>220</v>
      </c>
      <c r="B135" s="38"/>
      <c r="C135" s="73"/>
      <c r="D135" s="73"/>
      <c r="E135" s="73"/>
      <c r="F135" s="73"/>
      <c r="G135" s="73"/>
      <c r="H135" s="73"/>
      <c r="I135" s="73"/>
      <c r="J135" s="73"/>
      <c r="K135" s="41">
        <v>0.0</v>
      </c>
      <c r="L135" s="41">
        <v>1.0</v>
      </c>
      <c r="M135" s="41">
        <v>0.0</v>
      </c>
      <c r="N135" s="41">
        <v>2.0</v>
      </c>
      <c r="O135" s="41">
        <v>1.0</v>
      </c>
      <c r="P135" s="41">
        <v>0.0</v>
      </c>
      <c r="Q135" s="41">
        <v>1.0</v>
      </c>
      <c r="R135" s="43">
        <v>8.0</v>
      </c>
      <c r="S135" s="74"/>
      <c r="T135" s="49"/>
      <c r="U135" s="48">
        <v>3.0</v>
      </c>
      <c r="V135" s="50">
        <v>17.0</v>
      </c>
      <c r="W135" s="50">
        <v>17.0</v>
      </c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ht="15.75" customHeight="1">
      <c r="A136" s="37" t="s">
        <v>221</v>
      </c>
      <c r="B136" s="38"/>
      <c r="C136" s="73"/>
      <c r="D136" s="73"/>
      <c r="E136" s="73"/>
      <c r="F136" s="73"/>
      <c r="G136" s="73"/>
      <c r="H136" s="73"/>
      <c r="I136" s="73"/>
      <c r="J136" s="73"/>
      <c r="K136" s="41">
        <v>0.0</v>
      </c>
      <c r="L136" s="41">
        <v>0.0</v>
      </c>
      <c r="M136" s="41">
        <v>0.0</v>
      </c>
      <c r="N136" s="41">
        <v>1.0</v>
      </c>
      <c r="O136" s="41">
        <v>0.0</v>
      </c>
      <c r="P136" s="41">
        <v>0.0</v>
      </c>
      <c r="Q136" s="41">
        <v>0.0</v>
      </c>
      <c r="R136" s="43">
        <v>1.0</v>
      </c>
      <c r="S136" s="74"/>
      <c r="T136" s="48">
        <v>0.0</v>
      </c>
      <c r="U136" s="48">
        <v>0.0</v>
      </c>
      <c r="V136" s="50">
        <v>0.0</v>
      </c>
      <c r="W136" s="50">
        <v>0.0</v>
      </c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ht="15.75" customHeight="1">
      <c r="A137" s="37" t="s">
        <v>222</v>
      </c>
      <c r="B137" s="38"/>
      <c r="C137" s="73"/>
      <c r="D137" s="73"/>
      <c r="E137" s="73"/>
      <c r="F137" s="73"/>
      <c r="G137" s="73"/>
      <c r="H137" s="73"/>
      <c r="I137" s="73"/>
      <c r="J137" s="73"/>
      <c r="K137" s="41">
        <v>0.0</v>
      </c>
      <c r="L137" s="41">
        <v>0.0</v>
      </c>
      <c r="M137" s="41">
        <v>0.0</v>
      </c>
      <c r="N137" s="41">
        <v>1.0</v>
      </c>
      <c r="O137" s="41">
        <v>1.0</v>
      </c>
      <c r="P137" s="41">
        <v>0.0</v>
      </c>
      <c r="Q137" s="41">
        <v>0.0</v>
      </c>
      <c r="R137" s="43">
        <v>2.0</v>
      </c>
      <c r="S137" s="74"/>
      <c r="T137" s="48">
        <v>1.0</v>
      </c>
      <c r="U137" s="48">
        <v>2.0</v>
      </c>
      <c r="V137" s="50">
        <v>33.0</v>
      </c>
      <c r="W137" s="50">
        <v>33.0</v>
      </c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ht="15.75" customHeight="1">
      <c r="A138" s="37" t="s">
        <v>223</v>
      </c>
      <c r="B138" s="38"/>
      <c r="C138" s="73"/>
      <c r="D138" s="73"/>
      <c r="E138" s="73"/>
      <c r="F138" s="73"/>
      <c r="G138" s="73"/>
      <c r="H138" s="73"/>
      <c r="I138" s="73"/>
      <c r="J138" s="73"/>
      <c r="K138" s="41">
        <v>0.0</v>
      </c>
      <c r="L138" s="41">
        <v>0.0</v>
      </c>
      <c r="M138" s="41">
        <v>0.0</v>
      </c>
      <c r="N138" s="41">
        <v>9.0</v>
      </c>
      <c r="O138" s="41">
        <v>25.0</v>
      </c>
      <c r="P138" s="41">
        <v>46.0</v>
      </c>
      <c r="Q138" s="41">
        <v>127.0</v>
      </c>
      <c r="R138" s="43">
        <v>224.0</v>
      </c>
      <c r="S138" s="78"/>
      <c r="T138" s="48">
        <v>14.0</v>
      </c>
      <c r="U138" s="48">
        <v>16.0</v>
      </c>
      <c r="V138" s="50">
        <v>290.0</v>
      </c>
      <c r="W138" s="50">
        <v>330.0</v>
      </c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ht="15.75" customHeight="1">
      <c r="A139" s="37" t="s">
        <v>225</v>
      </c>
      <c r="B139" s="38"/>
      <c r="C139" s="73"/>
      <c r="D139" s="73"/>
      <c r="E139" s="73"/>
      <c r="F139" s="73"/>
      <c r="G139" s="73"/>
      <c r="H139" s="73"/>
      <c r="I139" s="73"/>
      <c r="J139" s="73"/>
      <c r="K139" s="41">
        <v>0.0</v>
      </c>
      <c r="L139" s="41">
        <v>0.0</v>
      </c>
      <c r="M139" s="41">
        <v>0.0</v>
      </c>
      <c r="N139" s="41">
        <v>13.0</v>
      </c>
      <c r="O139" s="41">
        <v>10.0</v>
      </c>
      <c r="P139" s="41">
        <v>13.0</v>
      </c>
      <c r="Q139" s="41">
        <v>9.0</v>
      </c>
      <c r="R139" s="43">
        <v>45.0</v>
      </c>
      <c r="S139" s="78"/>
      <c r="T139" s="48">
        <v>0.0</v>
      </c>
      <c r="U139" s="48">
        <v>0.0</v>
      </c>
      <c r="V139" s="50">
        <v>0.0</v>
      </c>
      <c r="W139" s="50">
        <v>0.0</v>
      </c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ht="15.75" customHeight="1">
      <c r="A140" s="37" t="s">
        <v>226</v>
      </c>
      <c r="B140" s="38"/>
      <c r="C140" s="73"/>
      <c r="D140" s="73"/>
      <c r="E140" s="73"/>
      <c r="F140" s="73"/>
      <c r="G140" s="73"/>
      <c r="H140" s="73"/>
      <c r="I140" s="73"/>
      <c r="J140" s="73"/>
      <c r="K140" s="41">
        <v>0.0</v>
      </c>
      <c r="L140" s="41">
        <v>0.0</v>
      </c>
      <c r="M140" s="41">
        <v>0.0</v>
      </c>
      <c r="N140" s="41">
        <v>80.0</v>
      </c>
      <c r="O140" s="41">
        <v>115.0</v>
      </c>
      <c r="P140" s="41">
        <v>0.0</v>
      </c>
      <c r="Q140" s="41">
        <v>0.0</v>
      </c>
      <c r="R140" s="43">
        <v>195.0</v>
      </c>
      <c r="S140" s="78"/>
      <c r="T140" s="49"/>
      <c r="U140" s="49"/>
      <c r="V140" s="50">
        <v>6.0</v>
      </c>
      <c r="W140" s="50">
        <v>20.0</v>
      </c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ht="15.75" customHeight="1">
      <c r="A141" s="37" t="s">
        <v>227</v>
      </c>
      <c r="B141" s="38"/>
      <c r="C141" s="73"/>
      <c r="D141" s="73"/>
      <c r="E141" s="73"/>
      <c r="F141" s="73"/>
      <c r="G141" s="73"/>
      <c r="H141" s="73"/>
      <c r="I141" s="73"/>
      <c r="J141" s="73"/>
      <c r="K141" s="41">
        <v>0.0</v>
      </c>
      <c r="L141" s="41">
        <v>0.0</v>
      </c>
      <c r="M141" s="41">
        <v>0.0</v>
      </c>
      <c r="N141" s="41">
        <v>7.0</v>
      </c>
      <c r="O141" s="41">
        <v>3.0</v>
      </c>
      <c r="P141" s="41">
        <v>0.0</v>
      </c>
      <c r="Q141" s="41">
        <v>0.0</v>
      </c>
      <c r="R141" s="43">
        <v>10.0</v>
      </c>
      <c r="S141" s="78"/>
      <c r="T141" s="48">
        <v>0.0</v>
      </c>
      <c r="U141" s="48">
        <v>0.0</v>
      </c>
      <c r="V141" s="50">
        <v>0.0</v>
      </c>
      <c r="W141" s="50">
        <v>0.0</v>
      </c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ht="15.75" customHeight="1">
      <c r="A142" s="79" t="s">
        <v>107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11</v>
      </c>
      <c r="L142" s="69">
        <f t="shared" si="4"/>
        <v>11</v>
      </c>
      <c r="M142" s="69">
        <f t="shared" si="4"/>
        <v>9</v>
      </c>
      <c r="N142" s="69">
        <f t="shared" ref="N142:Q142" si="5">SUM(N123:N141)</f>
        <v>3991</v>
      </c>
      <c r="O142" s="69">
        <f t="shared" si="5"/>
        <v>3736</v>
      </c>
      <c r="P142" s="69">
        <f t="shared" si="5"/>
        <v>3436</v>
      </c>
      <c r="Q142" s="69">
        <f t="shared" si="5"/>
        <v>3257</v>
      </c>
      <c r="R142" s="70">
        <f t="shared" ref="R142:R143" si="7">SUM(C142:Q142)</f>
        <v>14451</v>
      </c>
      <c r="S142" s="71"/>
      <c r="T142" s="72">
        <v>58.0</v>
      </c>
      <c r="U142" s="72">
        <v>72.0</v>
      </c>
      <c r="V142" s="72">
        <v>1617.0</v>
      </c>
      <c r="W142" s="72">
        <v>1911.0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117</v>
      </c>
      <c r="B143" s="83"/>
      <c r="C143" s="69">
        <f t="shared" ref="C143:Q143" si="6">SUM(C99+C122+C142)</f>
        <v>349</v>
      </c>
      <c r="D143" s="69">
        <f t="shared" si="6"/>
        <v>781</v>
      </c>
      <c r="E143" s="69">
        <f t="shared" si="6"/>
        <v>3475</v>
      </c>
      <c r="F143" s="69">
        <f t="shared" si="6"/>
        <v>3636</v>
      </c>
      <c r="G143" s="69">
        <f t="shared" si="6"/>
        <v>3666</v>
      </c>
      <c r="H143" s="69">
        <f t="shared" si="6"/>
        <v>3777</v>
      </c>
      <c r="I143" s="69">
        <f t="shared" si="6"/>
        <v>3845</v>
      </c>
      <c r="J143" s="69">
        <f t="shared" si="6"/>
        <v>3808</v>
      </c>
      <c r="K143" s="69">
        <f t="shared" si="6"/>
        <v>3680</v>
      </c>
      <c r="L143" s="69">
        <f t="shared" si="6"/>
        <v>3816</v>
      </c>
      <c r="M143" s="69">
        <f t="shared" si="6"/>
        <v>3773</v>
      </c>
      <c r="N143" s="69">
        <f t="shared" si="6"/>
        <v>3991</v>
      </c>
      <c r="O143" s="69">
        <f t="shared" si="6"/>
        <v>3736</v>
      </c>
      <c r="P143" s="69">
        <f t="shared" si="6"/>
        <v>3436</v>
      </c>
      <c r="Q143" s="69">
        <f t="shared" si="6"/>
        <v>3257</v>
      </c>
      <c r="R143" s="70">
        <f t="shared" si="7"/>
        <v>49026</v>
      </c>
      <c r="S143" s="84">
        <f>SUM(S99+S122+S142)</f>
        <v>0</v>
      </c>
      <c r="T143" s="72">
        <v>150.0</v>
      </c>
      <c r="U143" s="72">
        <v>120.0</v>
      </c>
      <c r="V143" s="72">
        <v>4919.0</v>
      </c>
      <c r="W143" s="72">
        <v>4444.0</v>
      </c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"/>
      <c r="U144" s="8"/>
      <c r="V144" s="8"/>
      <c r="W144" s="8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60"/>
      <c r="U145" s="6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60"/>
      <c r="U146" s="6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60"/>
      <c r="U147" s="6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60"/>
      <c r="U148" s="6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60"/>
      <c r="U149" s="6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60"/>
      <c r="U150" s="6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60"/>
      <c r="U151" s="6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60"/>
      <c r="U152" s="6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60"/>
      <c r="U153" s="6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60"/>
      <c r="U154" s="6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60"/>
      <c r="U155" s="6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60"/>
      <c r="U156" s="6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60"/>
      <c r="U157" s="6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60"/>
      <c r="U158" s="6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60"/>
      <c r="U159" s="6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60"/>
      <c r="U160" s="6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60"/>
      <c r="U161" s="6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60"/>
      <c r="U162" s="6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60"/>
      <c r="U163" s="6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60"/>
      <c r="U164" s="6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60"/>
      <c r="U165" s="6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60"/>
      <c r="U166" s="6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60"/>
      <c r="U167" s="6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60"/>
      <c r="U168" s="6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60"/>
      <c r="U169" s="6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60"/>
      <c r="U170" s="6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60"/>
      <c r="U171" s="6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60"/>
      <c r="U172" s="6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60"/>
      <c r="U173" s="6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60"/>
      <c r="U174" s="6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60"/>
      <c r="U175" s="6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60"/>
      <c r="U176" s="6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60"/>
      <c r="U177" s="6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60"/>
      <c r="U178" s="6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60"/>
      <c r="U179" s="6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60"/>
      <c r="U180" s="6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60"/>
      <c r="U181" s="6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60"/>
      <c r="U182" s="6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60"/>
      <c r="U183" s="6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60"/>
      <c r="U184" s="6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60"/>
      <c r="U185" s="6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60"/>
      <c r="U186" s="6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60"/>
      <c r="U187" s="6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60"/>
      <c r="U188" s="6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60"/>
      <c r="U189" s="6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60"/>
      <c r="U190" s="6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60"/>
      <c r="U191" s="6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60"/>
      <c r="U192" s="6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60"/>
      <c r="U193" s="6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60"/>
      <c r="U194" s="6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60"/>
      <c r="U195" s="6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60"/>
      <c r="U196" s="6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60"/>
      <c r="U197" s="6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60"/>
      <c r="U198" s="6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60"/>
      <c r="U199" s="6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60"/>
      <c r="U200" s="60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60"/>
      <c r="U201" s="60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60"/>
      <c r="U202" s="60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60"/>
      <c r="U203" s="60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60"/>
      <c r="U204" s="60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60"/>
      <c r="U205" s="60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60"/>
      <c r="U206" s="60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60"/>
      <c r="U207" s="60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60"/>
      <c r="U208" s="60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60"/>
      <c r="U209" s="60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60"/>
      <c r="U210" s="60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60"/>
      <c r="U211" s="60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60"/>
      <c r="U212" s="60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60"/>
      <c r="U213" s="60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60"/>
      <c r="U214" s="60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60"/>
      <c r="U215" s="60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60"/>
      <c r="U216" s="60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60"/>
      <c r="U217" s="60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60"/>
      <c r="U218" s="60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60"/>
      <c r="U219" s="60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60"/>
      <c r="U220" s="60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60"/>
      <c r="U221" s="60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60"/>
      <c r="U222" s="60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60"/>
      <c r="U223" s="60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60"/>
      <c r="U224" s="60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60"/>
      <c r="U225" s="60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60"/>
      <c r="U226" s="60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60"/>
      <c r="U227" s="60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60"/>
      <c r="U228" s="60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60"/>
      <c r="U229" s="60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60"/>
      <c r="U230" s="60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60"/>
      <c r="U231" s="60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60"/>
      <c r="U232" s="60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60"/>
      <c r="U233" s="60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60"/>
      <c r="U234" s="60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60"/>
      <c r="U235" s="60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60"/>
      <c r="U236" s="60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60"/>
      <c r="U237" s="60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60"/>
      <c r="U238" s="60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60"/>
      <c r="U239" s="60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60"/>
      <c r="U240" s="60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60"/>
      <c r="U241" s="60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60"/>
      <c r="U242" s="60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60"/>
      <c r="U243" s="60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60"/>
      <c r="U244" s="60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60"/>
      <c r="U245" s="60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60"/>
      <c r="U246" s="60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60"/>
      <c r="U247" s="60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60"/>
      <c r="U248" s="60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60"/>
      <c r="U249" s="60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60"/>
      <c r="U250" s="60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60"/>
      <c r="U251" s="60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60"/>
      <c r="U252" s="60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60"/>
      <c r="U253" s="60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60"/>
      <c r="U254" s="60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60"/>
      <c r="U255" s="60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60"/>
      <c r="U256" s="60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60"/>
      <c r="U257" s="60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60"/>
      <c r="U258" s="60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60"/>
      <c r="U259" s="60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60"/>
      <c r="U260" s="60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60"/>
      <c r="U261" s="60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60"/>
      <c r="U262" s="60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60"/>
      <c r="U263" s="60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60"/>
      <c r="U264" s="60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60"/>
      <c r="U265" s="60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60"/>
      <c r="U266" s="60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60"/>
      <c r="U267" s="60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60"/>
      <c r="U268" s="60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60"/>
      <c r="U269" s="60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60"/>
      <c r="U270" s="60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60"/>
      <c r="U271" s="60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60"/>
      <c r="U272" s="60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60"/>
      <c r="U273" s="60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60"/>
      <c r="U274" s="60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60"/>
      <c r="U275" s="60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60"/>
      <c r="U276" s="60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60"/>
      <c r="U277" s="60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60"/>
      <c r="U278" s="60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60"/>
      <c r="U279" s="60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60"/>
      <c r="U280" s="60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60"/>
      <c r="U281" s="60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60"/>
      <c r="U282" s="60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60"/>
      <c r="U283" s="60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60"/>
      <c r="U284" s="60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60"/>
      <c r="U285" s="60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60"/>
      <c r="U286" s="60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60"/>
      <c r="U287" s="60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60"/>
      <c r="U288" s="60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60"/>
      <c r="U289" s="60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60"/>
      <c r="U290" s="60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60"/>
      <c r="U291" s="60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60"/>
      <c r="U292" s="60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60"/>
      <c r="U293" s="60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60"/>
      <c r="U294" s="60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60"/>
      <c r="U295" s="60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60"/>
      <c r="U296" s="60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60"/>
      <c r="U297" s="60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60"/>
      <c r="U298" s="60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60"/>
      <c r="U299" s="60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60"/>
      <c r="U300" s="60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60"/>
      <c r="U301" s="60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60"/>
      <c r="U302" s="60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60"/>
      <c r="U303" s="60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60"/>
      <c r="U304" s="60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60"/>
      <c r="U305" s="60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60"/>
      <c r="U306" s="60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60"/>
      <c r="U307" s="60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60"/>
      <c r="U308" s="60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60"/>
      <c r="U309" s="60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60"/>
      <c r="U310" s="60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60"/>
      <c r="U311" s="60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60"/>
      <c r="U312" s="60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60"/>
      <c r="U313" s="60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60"/>
      <c r="U314" s="60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60"/>
      <c r="U315" s="60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60"/>
      <c r="U316" s="60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60"/>
      <c r="U317" s="60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60"/>
      <c r="U318" s="60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60"/>
      <c r="U319" s="60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60"/>
      <c r="U320" s="60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60"/>
      <c r="U321" s="60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60"/>
      <c r="U322" s="60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60"/>
      <c r="U323" s="60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60"/>
      <c r="U324" s="60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60"/>
      <c r="U325" s="60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60"/>
      <c r="U326" s="60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60"/>
      <c r="U327" s="60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60"/>
      <c r="U328" s="60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60"/>
      <c r="U329" s="60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60"/>
      <c r="U330" s="60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60"/>
      <c r="U331" s="60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60"/>
      <c r="U332" s="60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60"/>
      <c r="U333" s="60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60"/>
      <c r="U334" s="60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60"/>
      <c r="U335" s="60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60"/>
      <c r="U336" s="60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60"/>
      <c r="U337" s="60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60"/>
      <c r="U338" s="60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60"/>
      <c r="U339" s="60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60"/>
      <c r="U340" s="60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60"/>
      <c r="U341" s="60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60"/>
      <c r="U342" s="60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60"/>
      <c r="U343" s="60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60"/>
      <c r="U344" s="60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60"/>
      <c r="U345" s="60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60"/>
      <c r="U346" s="60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60"/>
      <c r="U347" s="60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60"/>
      <c r="U348" s="60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60"/>
      <c r="U349" s="60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60"/>
      <c r="U350" s="60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60"/>
      <c r="U351" s="60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60"/>
      <c r="U352" s="60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60"/>
      <c r="U353" s="60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60"/>
      <c r="U354" s="60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60"/>
      <c r="U355" s="60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60"/>
      <c r="U356" s="60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60"/>
      <c r="U357" s="60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60"/>
      <c r="U358" s="60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60"/>
      <c r="U359" s="60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60"/>
      <c r="U360" s="60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60"/>
      <c r="U361" s="60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60"/>
      <c r="U362" s="60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60"/>
      <c r="U363" s="60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60"/>
      <c r="U364" s="60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60"/>
      <c r="U365" s="60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60"/>
      <c r="U366" s="60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60"/>
      <c r="U367" s="60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60"/>
      <c r="U368" s="60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60"/>
      <c r="U369" s="60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60"/>
      <c r="U370" s="60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60"/>
      <c r="U371" s="60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60"/>
      <c r="U372" s="60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60"/>
      <c r="U373" s="60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60"/>
      <c r="U374" s="60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60"/>
      <c r="U375" s="60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60"/>
      <c r="U376" s="60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60"/>
      <c r="U377" s="60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60"/>
      <c r="U378" s="60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60"/>
      <c r="U379" s="60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60"/>
      <c r="U380" s="60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60"/>
      <c r="U381" s="60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60"/>
      <c r="U382" s="60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60"/>
      <c r="U383" s="60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60"/>
      <c r="U384" s="60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60"/>
      <c r="U385" s="60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60"/>
      <c r="U386" s="60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60"/>
      <c r="U387" s="60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60"/>
      <c r="U388" s="60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60"/>
      <c r="U389" s="60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60"/>
      <c r="U390" s="60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60"/>
      <c r="U391" s="60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60"/>
      <c r="U392" s="60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60"/>
      <c r="U393" s="60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60"/>
      <c r="U394" s="60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60"/>
      <c r="U395" s="60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60"/>
      <c r="U396" s="60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60"/>
      <c r="U397" s="60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60"/>
      <c r="U398" s="60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60"/>
      <c r="U399" s="60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60"/>
      <c r="U400" s="60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60"/>
      <c r="U401" s="60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60"/>
      <c r="U402" s="60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60"/>
      <c r="U403" s="60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60"/>
      <c r="U404" s="60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60"/>
      <c r="U405" s="60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60"/>
      <c r="U406" s="60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60"/>
      <c r="U407" s="60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60"/>
      <c r="U408" s="60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60"/>
      <c r="U409" s="60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60"/>
      <c r="U410" s="60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60"/>
      <c r="U411" s="60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60"/>
      <c r="U412" s="60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60"/>
      <c r="U413" s="60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60"/>
      <c r="U414" s="60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60"/>
      <c r="U415" s="60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60"/>
      <c r="U416" s="60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60"/>
      <c r="U417" s="60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60"/>
      <c r="U418" s="60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60"/>
      <c r="U419" s="60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60"/>
      <c r="U420" s="60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60"/>
      <c r="U421" s="60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60"/>
      <c r="U422" s="60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60"/>
      <c r="U423" s="60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60"/>
      <c r="U424" s="60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60"/>
      <c r="U425" s="60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60"/>
      <c r="U426" s="60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60"/>
      <c r="U427" s="60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60"/>
      <c r="U428" s="60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60"/>
      <c r="U429" s="60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60"/>
      <c r="U430" s="60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60"/>
      <c r="U431" s="60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60"/>
      <c r="U432" s="60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60"/>
      <c r="U433" s="60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60"/>
      <c r="U434" s="60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60"/>
      <c r="U435" s="60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60"/>
      <c r="U436" s="60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60"/>
      <c r="U437" s="60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60"/>
      <c r="U438" s="60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60"/>
      <c r="U439" s="60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60"/>
      <c r="U440" s="60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60"/>
      <c r="U441" s="60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60"/>
      <c r="U442" s="60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60"/>
      <c r="U443" s="60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60"/>
      <c r="U444" s="60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60"/>
      <c r="U445" s="60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60"/>
      <c r="U446" s="60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60"/>
      <c r="U447" s="60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60"/>
      <c r="U448" s="60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60"/>
      <c r="U449" s="60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60"/>
      <c r="U450" s="60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60"/>
      <c r="U451" s="60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60"/>
      <c r="U452" s="60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60"/>
      <c r="U453" s="60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60"/>
      <c r="U454" s="60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60"/>
      <c r="U455" s="60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60"/>
      <c r="U456" s="60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60"/>
      <c r="U457" s="60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60"/>
      <c r="U458" s="60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60"/>
      <c r="U459" s="60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60"/>
      <c r="U460" s="60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60"/>
      <c r="U461" s="60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60"/>
      <c r="U462" s="60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60"/>
      <c r="U463" s="60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60"/>
      <c r="U464" s="60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60"/>
      <c r="U465" s="60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60"/>
      <c r="U466" s="60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60"/>
      <c r="U467" s="60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60"/>
      <c r="U468" s="60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60"/>
      <c r="U469" s="60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60"/>
      <c r="U470" s="60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60"/>
      <c r="U471" s="60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60"/>
      <c r="U472" s="60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60"/>
      <c r="U473" s="60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60"/>
      <c r="U474" s="60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60"/>
      <c r="U475" s="60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60"/>
      <c r="U476" s="60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60"/>
      <c r="U477" s="60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60"/>
      <c r="U478" s="60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60"/>
      <c r="U479" s="60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60"/>
      <c r="U480" s="60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60"/>
      <c r="U481" s="60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60"/>
      <c r="U482" s="60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60"/>
      <c r="U483" s="60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60"/>
      <c r="U484" s="60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60"/>
      <c r="U485" s="60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60"/>
      <c r="U486" s="60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60"/>
      <c r="U487" s="60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60"/>
      <c r="U488" s="60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60"/>
      <c r="U489" s="60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60"/>
      <c r="U490" s="60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60"/>
      <c r="U491" s="60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60"/>
      <c r="U492" s="60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60"/>
      <c r="U493" s="60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60"/>
      <c r="U494" s="60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60"/>
      <c r="U495" s="60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60"/>
      <c r="U496" s="60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60"/>
      <c r="U497" s="60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60"/>
      <c r="U498" s="60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60"/>
      <c r="U499" s="60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60"/>
      <c r="U500" s="60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60"/>
      <c r="U501" s="60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60"/>
      <c r="U502" s="60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60"/>
      <c r="U503" s="60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60"/>
      <c r="U504" s="60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60"/>
      <c r="U505" s="60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60"/>
      <c r="U506" s="60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60"/>
      <c r="U507" s="60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60"/>
      <c r="U508" s="60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60"/>
      <c r="U509" s="60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60"/>
      <c r="U510" s="60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60"/>
      <c r="U511" s="60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60"/>
      <c r="U512" s="60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60"/>
      <c r="U513" s="60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60"/>
      <c r="U514" s="60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60"/>
      <c r="U515" s="60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60"/>
      <c r="U516" s="60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60"/>
      <c r="U517" s="60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60"/>
      <c r="U518" s="60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60"/>
      <c r="U519" s="60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60"/>
      <c r="U520" s="60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60"/>
      <c r="U521" s="60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60"/>
      <c r="U522" s="60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60"/>
      <c r="U523" s="60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60"/>
      <c r="U524" s="60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60"/>
      <c r="U525" s="60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60"/>
      <c r="U526" s="60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60"/>
      <c r="U527" s="60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60"/>
      <c r="U528" s="60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60"/>
      <c r="U529" s="60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60"/>
      <c r="U530" s="60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60"/>
      <c r="U531" s="60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60"/>
      <c r="U532" s="60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60"/>
      <c r="U533" s="60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60"/>
      <c r="U534" s="60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60"/>
      <c r="U535" s="60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60"/>
      <c r="U536" s="60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60"/>
      <c r="U537" s="60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60"/>
      <c r="U538" s="60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60"/>
      <c r="U539" s="60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60"/>
      <c r="U540" s="60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60"/>
      <c r="U541" s="60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60"/>
      <c r="U542" s="60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60"/>
      <c r="U543" s="60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60"/>
      <c r="U544" s="60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60"/>
      <c r="U545" s="60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60"/>
      <c r="U546" s="60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60"/>
      <c r="U547" s="60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60"/>
      <c r="U548" s="60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60"/>
      <c r="U549" s="60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60"/>
      <c r="U550" s="60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60"/>
      <c r="U551" s="60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60"/>
      <c r="U552" s="60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60"/>
      <c r="U553" s="60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60"/>
      <c r="U554" s="60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60"/>
      <c r="U555" s="60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60"/>
      <c r="U556" s="60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60"/>
      <c r="U557" s="60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60"/>
      <c r="U558" s="60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60"/>
      <c r="U559" s="60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60"/>
      <c r="U560" s="60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60"/>
      <c r="U561" s="60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60"/>
      <c r="U562" s="60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60"/>
      <c r="U563" s="60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60"/>
      <c r="U564" s="60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60"/>
      <c r="U565" s="60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60"/>
      <c r="U566" s="60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60"/>
      <c r="U567" s="60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60"/>
      <c r="U568" s="60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60"/>
      <c r="U569" s="60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60"/>
      <c r="U570" s="60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60"/>
      <c r="U571" s="60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60"/>
      <c r="U572" s="60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60"/>
      <c r="U573" s="60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60"/>
      <c r="U574" s="60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60"/>
      <c r="U575" s="60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60"/>
      <c r="U576" s="60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60"/>
      <c r="U577" s="60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60"/>
      <c r="U578" s="60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60"/>
      <c r="U579" s="60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60"/>
      <c r="U580" s="60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60"/>
      <c r="U581" s="60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60"/>
      <c r="U582" s="60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60"/>
      <c r="U583" s="60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60"/>
      <c r="U584" s="60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60"/>
      <c r="U585" s="60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60"/>
      <c r="U586" s="60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60"/>
      <c r="U587" s="60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60"/>
      <c r="U588" s="60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60"/>
      <c r="U589" s="60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60"/>
      <c r="U590" s="60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60"/>
      <c r="U591" s="60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60"/>
      <c r="U592" s="60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60"/>
      <c r="U593" s="60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60"/>
      <c r="U594" s="60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60"/>
      <c r="U595" s="60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60"/>
      <c r="U596" s="60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60"/>
      <c r="U597" s="60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60"/>
      <c r="U598" s="60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60"/>
      <c r="U599" s="60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60"/>
      <c r="U600" s="60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60"/>
      <c r="U601" s="60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60"/>
      <c r="U602" s="60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60"/>
      <c r="U603" s="60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60"/>
      <c r="U604" s="60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60"/>
      <c r="U605" s="60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60"/>
      <c r="U606" s="60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60"/>
      <c r="U607" s="60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60"/>
      <c r="U608" s="60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60"/>
      <c r="U609" s="60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60"/>
      <c r="U610" s="60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60"/>
      <c r="U611" s="60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60"/>
      <c r="U612" s="60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60"/>
      <c r="U613" s="60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60"/>
      <c r="U614" s="60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60"/>
      <c r="U615" s="60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60"/>
      <c r="U616" s="60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60"/>
      <c r="U617" s="60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60"/>
      <c r="U618" s="60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60"/>
      <c r="U619" s="60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60"/>
      <c r="U620" s="60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60"/>
      <c r="U621" s="60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60"/>
      <c r="U622" s="60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60"/>
      <c r="U623" s="60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60"/>
      <c r="U624" s="60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60"/>
      <c r="U625" s="60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60"/>
      <c r="U626" s="60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60"/>
      <c r="U627" s="60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60"/>
      <c r="U628" s="60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60"/>
      <c r="U629" s="60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60"/>
      <c r="U630" s="60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60"/>
      <c r="U631" s="60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60"/>
      <c r="U632" s="60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60"/>
      <c r="U633" s="60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60"/>
      <c r="U634" s="60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60"/>
      <c r="U635" s="60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60"/>
      <c r="U636" s="60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60"/>
      <c r="U637" s="60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60"/>
      <c r="U638" s="60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60"/>
      <c r="U639" s="60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60"/>
      <c r="U640" s="60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60"/>
      <c r="U641" s="60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60"/>
      <c r="U642" s="60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60"/>
      <c r="U643" s="60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60"/>
      <c r="U644" s="60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60"/>
      <c r="U645" s="60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60"/>
      <c r="U646" s="60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60"/>
      <c r="U647" s="60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60"/>
      <c r="U648" s="60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60"/>
      <c r="U649" s="60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60"/>
      <c r="U650" s="60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60"/>
      <c r="U651" s="60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60"/>
      <c r="U652" s="60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60"/>
      <c r="U653" s="60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60"/>
      <c r="U654" s="60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60"/>
      <c r="U655" s="60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60"/>
      <c r="U656" s="60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60"/>
      <c r="U657" s="60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60"/>
      <c r="U658" s="60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60"/>
      <c r="U659" s="60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60"/>
      <c r="U660" s="60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60"/>
      <c r="U661" s="60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60"/>
      <c r="U662" s="60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60"/>
      <c r="U663" s="60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60"/>
      <c r="U664" s="60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60"/>
      <c r="U665" s="60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60"/>
      <c r="U666" s="60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60"/>
      <c r="U667" s="60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60"/>
      <c r="U668" s="60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60"/>
      <c r="U669" s="60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60"/>
      <c r="U670" s="60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60"/>
      <c r="U671" s="60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60"/>
      <c r="U672" s="60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60"/>
      <c r="U673" s="60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60"/>
      <c r="U674" s="60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60"/>
      <c r="U675" s="60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60"/>
      <c r="U676" s="60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60"/>
      <c r="U677" s="60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60"/>
      <c r="U678" s="60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60"/>
      <c r="U679" s="60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60"/>
      <c r="U680" s="60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60"/>
      <c r="U681" s="60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60"/>
      <c r="U682" s="60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60"/>
      <c r="U683" s="60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60"/>
      <c r="U684" s="60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60"/>
      <c r="U685" s="60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60"/>
      <c r="U686" s="60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60"/>
      <c r="U687" s="60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60"/>
      <c r="U688" s="60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60"/>
      <c r="U689" s="60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60"/>
      <c r="U690" s="60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60"/>
      <c r="U691" s="60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60"/>
      <c r="U692" s="60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60"/>
      <c r="U693" s="60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60"/>
      <c r="U694" s="60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60"/>
      <c r="U695" s="60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60"/>
      <c r="U696" s="60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60"/>
      <c r="U697" s="60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60"/>
      <c r="U698" s="60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60"/>
      <c r="U699" s="60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60"/>
      <c r="U700" s="60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60"/>
      <c r="U701" s="60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60"/>
      <c r="U702" s="60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60"/>
      <c r="U703" s="60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60"/>
      <c r="U704" s="60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60"/>
      <c r="U705" s="60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60"/>
      <c r="U706" s="60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60"/>
      <c r="U707" s="60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60"/>
      <c r="U708" s="60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60"/>
      <c r="U709" s="60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60"/>
      <c r="U710" s="60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60"/>
      <c r="U711" s="60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60"/>
      <c r="U712" s="60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60"/>
      <c r="U713" s="60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60"/>
      <c r="U714" s="60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60"/>
      <c r="U715" s="60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60"/>
      <c r="U716" s="60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60"/>
      <c r="U717" s="60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60"/>
      <c r="U718" s="60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60"/>
      <c r="U719" s="60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60"/>
      <c r="U720" s="60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60"/>
      <c r="U721" s="60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60"/>
      <c r="U722" s="60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60"/>
      <c r="U723" s="60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60"/>
      <c r="U724" s="60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60"/>
      <c r="U725" s="60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60"/>
      <c r="U726" s="60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60"/>
      <c r="U727" s="60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60"/>
      <c r="U728" s="60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60"/>
      <c r="U729" s="60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60"/>
      <c r="U730" s="60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60"/>
      <c r="U731" s="60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60"/>
      <c r="U732" s="60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60"/>
      <c r="U733" s="60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60"/>
      <c r="U734" s="60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60"/>
      <c r="U735" s="60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60"/>
      <c r="U736" s="60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60"/>
      <c r="U737" s="60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60"/>
      <c r="U738" s="60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60"/>
      <c r="U739" s="60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60"/>
      <c r="U740" s="60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60"/>
      <c r="U741" s="60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60"/>
      <c r="U742" s="60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60"/>
      <c r="U743" s="60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60"/>
      <c r="U744" s="60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60"/>
      <c r="U745" s="60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60"/>
      <c r="U746" s="60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60"/>
      <c r="U747" s="60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60"/>
      <c r="U748" s="60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60"/>
      <c r="U749" s="60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60"/>
      <c r="U750" s="60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60"/>
      <c r="U751" s="60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60"/>
      <c r="U752" s="60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60"/>
      <c r="U753" s="60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60"/>
      <c r="U754" s="60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60"/>
      <c r="U755" s="60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60"/>
      <c r="U756" s="60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60"/>
      <c r="U757" s="60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60"/>
      <c r="U758" s="60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60"/>
      <c r="U759" s="60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60"/>
      <c r="U760" s="60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60"/>
      <c r="U761" s="60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60"/>
      <c r="U762" s="60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60"/>
      <c r="U763" s="60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60"/>
      <c r="U764" s="60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60"/>
      <c r="U765" s="60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60"/>
      <c r="U766" s="60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60"/>
      <c r="U767" s="60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60"/>
      <c r="U768" s="60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60"/>
      <c r="U769" s="60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60"/>
      <c r="U770" s="60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60"/>
      <c r="U771" s="60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60"/>
      <c r="U772" s="60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60"/>
      <c r="U773" s="60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60"/>
      <c r="U774" s="60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60"/>
      <c r="U775" s="60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60"/>
      <c r="U776" s="60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60"/>
      <c r="U777" s="60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60"/>
      <c r="U778" s="60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60"/>
      <c r="U779" s="60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60"/>
      <c r="U780" s="60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60"/>
      <c r="U781" s="60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60"/>
      <c r="U782" s="60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60"/>
      <c r="U783" s="60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60"/>
      <c r="U784" s="60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60"/>
      <c r="U785" s="60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60"/>
      <c r="U786" s="60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60"/>
      <c r="U787" s="60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60"/>
      <c r="U788" s="60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60"/>
      <c r="U789" s="60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60"/>
      <c r="U790" s="60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60"/>
      <c r="U791" s="60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60"/>
      <c r="U792" s="60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60"/>
      <c r="U793" s="60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60"/>
      <c r="U794" s="60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60"/>
      <c r="U795" s="60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60"/>
      <c r="U796" s="60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60"/>
      <c r="U797" s="60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60"/>
      <c r="U798" s="60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60"/>
      <c r="U799" s="60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60"/>
      <c r="U800" s="60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60"/>
      <c r="U801" s="60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60"/>
      <c r="U802" s="60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60"/>
      <c r="U803" s="60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60"/>
      <c r="U804" s="60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60"/>
      <c r="U805" s="60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60"/>
      <c r="U806" s="60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60"/>
      <c r="U807" s="60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60"/>
      <c r="U808" s="60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60"/>
      <c r="U809" s="60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60"/>
      <c r="U810" s="60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60"/>
      <c r="U811" s="60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60"/>
      <c r="U812" s="60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60"/>
      <c r="U813" s="60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60"/>
      <c r="U814" s="60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60"/>
      <c r="U815" s="60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60"/>
      <c r="U816" s="60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60"/>
      <c r="U817" s="60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60"/>
      <c r="U818" s="60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60"/>
      <c r="U819" s="60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60"/>
      <c r="U820" s="60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60"/>
      <c r="U821" s="60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60"/>
      <c r="U822" s="60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60"/>
      <c r="U823" s="60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60"/>
      <c r="U824" s="60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60"/>
      <c r="U825" s="60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60"/>
      <c r="U826" s="60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60"/>
      <c r="U827" s="60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60"/>
      <c r="U828" s="60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60"/>
      <c r="U829" s="60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60"/>
      <c r="U830" s="60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60"/>
      <c r="U831" s="60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60"/>
      <c r="U832" s="60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60"/>
      <c r="U833" s="60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60"/>
      <c r="U834" s="60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60"/>
      <c r="U835" s="60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60"/>
      <c r="U836" s="60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60"/>
      <c r="U837" s="60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60"/>
      <c r="U838" s="60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60"/>
      <c r="U839" s="60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60"/>
      <c r="U840" s="60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60"/>
      <c r="U841" s="60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60"/>
      <c r="U842" s="60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60"/>
      <c r="U843" s="60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60"/>
      <c r="U844" s="60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60"/>
      <c r="U845" s="60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60"/>
      <c r="U846" s="60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60"/>
      <c r="U847" s="60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60"/>
      <c r="U848" s="60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60"/>
      <c r="U849" s="60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60"/>
      <c r="U850" s="60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60"/>
      <c r="U851" s="60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60"/>
      <c r="U852" s="60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60"/>
      <c r="U853" s="60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60"/>
      <c r="U854" s="60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60"/>
      <c r="U855" s="60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60"/>
      <c r="U856" s="60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60"/>
      <c r="U857" s="60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60"/>
      <c r="U858" s="60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60"/>
      <c r="U859" s="60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60"/>
      <c r="U860" s="60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60"/>
      <c r="U861" s="60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60"/>
      <c r="U862" s="60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60"/>
      <c r="U863" s="60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60"/>
      <c r="U864" s="60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60"/>
      <c r="U865" s="60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60"/>
      <c r="U866" s="60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60"/>
      <c r="U867" s="60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60"/>
      <c r="U868" s="60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60"/>
      <c r="U869" s="60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60"/>
      <c r="U870" s="60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60"/>
      <c r="U871" s="60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60"/>
      <c r="U872" s="60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60"/>
      <c r="U873" s="60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60"/>
      <c r="U874" s="60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60"/>
      <c r="U875" s="60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60"/>
      <c r="U876" s="60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60"/>
      <c r="U877" s="60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60"/>
      <c r="U878" s="60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60"/>
      <c r="U879" s="60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60"/>
      <c r="U880" s="60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60"/>
      <c r="U881" s="60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60"/>
      <c r="U882" s="60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60"/>
      <c r="U883" s="60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60"/>
      <c r="U884" s="60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60"/>
      <c r="U885" s="60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60"/>
      <c r="U886" s="60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60"/>
      <c r="U887" s="60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60"/>
      <c r="U888" s="60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60"/>
      <c r="U889" s="60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60"/>
      <c r="U890" s="60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60"/>
      <c r="U891" s="60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60"/>
      <c r="U892" s="60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60"/>
      <c r="U893" s="60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60"/>
      <c r="U894" s="60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60"/>
      <c r="U895" s="60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60"/>
      <c r="U896" s="60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60"/>
      <c r="U897" s="60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60"/>
      <c r="U898" s="60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60"/>
      <c r="U899" s="60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60"/>
      <c r="U900" s="60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60"/>
      <c r="U901" s="60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60"/>
      <c r="U902" s="60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60"/>
      <c r="U903" s="60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60"/>
      <c r="U904" s="60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60"/>
      <c r="U905" s="60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60"/>
      <c r="U906" s="60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60"/>
      <c r="U907" s="60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60"/>
      <c r="U908" s="60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60"/>
      <c r="U909" s="60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60"/>
      <c r="U910" s="60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60"/>
      <c r="U911" s="60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60"/>
      <c r="U912" s="60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60"/>
      <c r="U913" s="60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60"/>
      <c r="U914" s="60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60"/>
      <c r="U915" s="60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60"/>
      <c r="U916" s="60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60"/>
      <c r="U917" s="60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60"/>
      <c r="U918" s="60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60"/>
      <c r="U919" s="60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60"/>
      <c r="U920" s="60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60"/>
      <c r="U921" s="60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60"/>
      <c r="U922" s="60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60"/>
      <c r="U923" s="60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60"/>
      <c r="U924" s="60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60"/>
      <c r="U925" s="60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60"/>
      <c r="U926" s="60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60"/>
      <c r="U927" s="60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60"/>
      <c r="U928" s="60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60"/>
      <c r="U929" s="60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60"/>
      <c r="U930" s="60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60"/>
      <c r="U931" s="60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60"/>
      <c r="U932" s="60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60"/>
      <c r="U933" s="60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60"/>
      <c r="U934" s="60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60"/>
      <c r="U935" s="60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60"/>
      <c r="U936" s="60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60"/>
      <c r="U937" s="60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60"/>
      <c r="U938" s="60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60"/>
      <c r="U939" s="60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60"/>
      <c r="U940" s="60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60"/>
      <c r="U941" s="60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60"/>
      <c r="U942" s="60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60"/>
      <c r="U943" s="60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60"/>
      <c r="U944" s="60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60"/>
      <c r="U945" s="60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60"/>
      <c r="U946" s="60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60"/>
      <c r="U947" s="60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60"/>
      <c r="U948" s="60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60"/>
      <c r="U949" s="60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60"/>
      <c r="U950" s="60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60"/>
      <c r="U951" s="60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60"/>
      <c r="U952" s="60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60"/>
      <c r="U953" s="60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60"/>
      <c r="U954" s="60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60"/>
      <c r="U955" s="60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60"/>
      <c r="U956" s="60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60"/>
      <c r="U957" s="60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60"/>
      <c r="U958" s="60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60"/>
      <c r="U959" s="60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60"/>
      <c r="U960" s="60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60"/>
      <c r="U961" s="60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60"/>
      <c r="U962" s="60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60"/>
      <c r="U963" s="60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60"/>
      <c r="U964" s="60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60"/>
      <c r="U965" s="60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60"/>
      <c r="U966" s="60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60"/>
      <c r="U967" s="60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60"/>
      <c r="U968" s="60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60"/>
      <c r="U969" s="60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60"/>
      <c r="U970" s="60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60"/>
      <c r="U971" s="60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60"/>
      <c r="U972" s="60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60"/>
      <c r="U973" s="60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60"/>
      <c r="U974" s="60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60"/>
      <c r="U975" s="60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60"/>
      <c r="U976" s="60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60"/>
      <c r="U977" s="60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60"/>
      <c r="U978" s="60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60"/>
      <c r="U979" s="60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60"/>
      <c r="U980" s="60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60"/>
      <c r="U981" s="60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60"/>
      <c r="U982" s="60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60"/>
      <c r="U983" s="60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60"/>
      <c r="U984" s="60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60"/>
      <c r="U985" s="60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60"/>
      <c r="U986" s="60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60"/>
      <c r="U987" s="60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60"/>
      <c r="U988" s="60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60"/>
      <c r="U989" s="60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60"/>
      <c r="U990" s="60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60"/>
      <c r="U991" s="60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60"/>
      <c r="U992" s="60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60"/>
      <c r="U993" s="60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60"/>
      <c r="U994" s="60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60"/>
      <c r="U995" s="60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60"/>
      <c r="U996" s="60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60"/>
      <c r="U997" s="60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60"/>
      <c r="U998" s="60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60"/>
      <c r="U999" s="60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60"/>
      <c r="U1000" s="60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3" t="s">
        <v>0</v>
      </c>
      <c r="B1" s="4"/>
      <c r="C1" s="4"/>
      <c r="D1" s="4"/>
      <c r="E1" s="4"/>
      <c r="F1" s="5"/>
      <c r="G1" s="6"/>
      <c r="H1" s="4"/>
      <c r="I1" s="4"/>
      <c r="J1" s="4"/>
      <c r="K1" s="4"/>
      <c r="L1" s="4"/>
      <c r="M1" s="4"/>
      <c r="N1" s="4"/>
      <c r="O1" s="4"/>
      <c r="P1" s="4"/>
      <c r="Q1" s="3"/>
      <c r="R1" s="8"/>
      <c r="S1" s="8"/>
      <c r="T1" s="8"/>
      <c r="U1" s="8"/>
      <c r="V1" s="8"/>
      <c r="W1" s="8"/>
      <c r="X1" s="8"/>
      <c r="Y1" s="8"/>
      <c r="Z1" s="8"/>
      <c r="AA1" s="8"/>
    </row>
    <row r="2" ht="15.75" customHeight="1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12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21" t="s">
        <v>8</v>
      </c>
      <c r="B4" s="22"/>
      <c r="C4" s="22"/>
      <c r="D4" s="22">
        <v>6.0</v>
      </c>
      <c r="E4" s="22">
        <v>2.0</v>
      </c>
      <c r="F4" s="22">
        <v>4.0</v>
      </c>
      <c r="G4" s="22">
        <v>3.0</v>
      </c>
      <c r="H4" s="22">
        <v>4.0</v>
      </c>
      <c r="I4" s="22">
        <v>1.0</v>
      </c>
      <c r="J4" s="22"/>
      <c r="K4" s="22"/>
      <c r="L4" s="22"/>
      <c r="M4" s="22"/>
      <c r="N4" s="22"/>
      <c r="O4" s="22"/>
      <c r="P4" s="22"/>
      <c r="Q4" s="29">
        <f t="shared" ref="Q4:Q19" si="1">SUM(B4:P4)</f>
        <v>20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36" t="s">
        <v>27</v>
      </c>
      <c r="B5" s="22"/>
      <c r="C5" s="22"/>
      <c r="D5" s="22">
        <v>6.0</v>
      </c>
      <c r="E5" s="22">
        <v>3.0</v>
      </c>
      <c r="F5" s="22">
        <v>2.0</v>
      </c>
      <c r="G5" s="22">
        <v>2.0</v>
      </c>
      <c r="H5" s="22">
        <v>7.0</v>
      </c>
      <c r="I5" s="22">
        <v>2.0</v>
      </c>
      <c r="J5" s="22"/>
      <c r="K5" s="22"/>
      <c r="L5" s="22"/>
      <c r="M5" s="22"/>
      <c r="N5" s="22"/>
      <c r="O5" s="22"/>
      <c r="P5" s="22"/>
      <c r="Q5" s="29">
        <f t="shared" si="1"/>
        <v>22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40" t="s">
        <v>32</v>
      </c>
      <c r="B6" s="22"/>
      <c r="C6" s="22"/>
      <c r="D6" s="22">
        <v>4.0</v>
      </c>
      <c r="E6" s="22">
        <v>3.0</v>
      </c>
      <c r="F6" s="22">
        <v>1.0</v>
      </c>
      <c r="G6" s="22">
        <v>1.0</v>
      </c>
      <c r="H6" s="22">
        <v>3.0</v>
      </c>
      <c r="I6" s="22">
        <v>1.0</v>
      </c>
      <c r="J6" s="22"/>
      <c r="K6" s="22"/>
      <c r="L6" s="22"/>
      <c r="M6" s="22"/>
      <c r="N6" s="22"/>
      <c r="O6" s="22"/>
      <c r="P6" s="22"/>
      <c r="Q6" s="29">
        <f t="shared" si="1"/>
        <v>13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45" t="s">
        <v>33</v>
      </c>
      <c r="B7" s="46"/>
      <c r="C7" s="46"/>
      <c r="D7" s="46">
        <v>1.0</v>
      </c>
      <c r="E7" s="46">
        <v>2.0</v>
      </c>
      <c r="F7" s="46"/>
      <c r="G7" s="46">
        <v>2.0</v>
      </c>
      <c r="H7" s="46">
        <v>3.0</v>
      </c>
      <c r="I7" s="46">
        <v>1.0</v>
      </c>
      <c r="J7" s="46"/>
      <c r="K7" s="46"/>
      <c r="L7" s="46"/>
      <c r="M7" s="46"/>
      <c r="N7" s="46"/>
      <c r="O7" s="46"/>
      <c r="P7" s="46"/>
      <c r="Q7" s="51">
        <f t="shared" si="1"/>
        <v>9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45" t="s">
        <v>37</v>
      </c>
      <c r="B8" s="46"/>
      <c r="C8" s="46"/>
      <c r="D8" s="46"/>
      <c r="E8" s="46">
        <v>1.0</v>
      </c>
      <c r="F8" s="46">
        <v>3.0</v>
      </c>
      <c r="G8" s="46">
        <v>3.0</v>
      </c>
      <c r="H8" s="46">
        <v>1.0</v>
      </c>
      <c r="I8" s="46">
        <v>5.0</v>
      </c>
      <c r="J8" s="46"/>
      <c r="K8" s="46"/>
      <c r="L8" s="46"/>
      <c r="M8" s="46"/>
      <c r="N8" s="46"/>
      <c r="O8" s="46"/>
      <c r="P8" s="46"/>
      <c r="Q8" s="51">
        <f t="shared" si="1"/>
        <v>13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40" t="s">
        <v>39</v>
      </c>
      <c r="B9" s="22"/>
      <c r="C9" s="22"/>
      <c r="D9" s="22">
        <v>3.0</v>
      </c>
      <c r="E9" s="22">
        <v>2.0</v>
      </c>
      <c r="F9" s="22">
        <v>3.0</v>
      </c>
      <c r="G9" s="22">
        <v>6.0</v>
      </c>
      <c r="H9" s="22">
        <v>5.0</v>
      </c>
      <c r="I9" s="22">
        <v>2.0</v>
      </c>
      <c r="J9" s="22"/>
      <c r="K9" s="22"/>
      <c r="L9" s="22"/>
      <c r="M9" s="22"/>
      <c r="N9" s="22"/>
      <c r="O9" s="22"/>
      <c r="P9" s="22"/>
      <c r="Q9" s="29">
        <f t="shared" si="1"/>
        <v>21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45" t="s">
        <v>42</v>
      </c>
      <c r="B10" s="46"/>
      <c r="C10" s="46"/>
      <c r="D10" s="46">
        <v>10.0</v>
      </c>
      <c r="E10" s="46">
        <v>4.0</v>
      </c>
      <c r="F10" s="46">
        <v>3.0</v>
      </c>
      <c r="G10" s="46">
        <v>7.0</v>
      </c>
      <c r="H10" s="46">
        <v>12.0</v>
      </c>
      <c r="I10" s="46">
        <v>5.0</v>
      </c>
      <c r="J10" s="46"/>
      <c r="K10" s="46"/>
      <c r="L10" s="46"/>
      <c r="M10" s="46"/>
      <c r="N10" s="46"/>
      <c r="O10" s="46"/>
      <c r="P10" s="46"/>
      <c r="Q10" s="51">
        <f t="shared" si="1"/>
        <v>41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40" t="s">
        <v>44</v>
      </c>
      <c r="B11" s="22"/>
      <c r="C11" s="22"/>
      <c r="D11" s="22">
        <v>4.0</v>
      </c>
      <c r="E11" s="22">
        <v>3.0</v>
      </c>
      <c r="F11" s="22">
        <v>5.0</v>
      </c>
      <c r="G11" s="22">
        <v>7.0</v>
      </c>
      <c r="H11" s="22">
        <v>4.0</v>
      </c>
      <c r="I11" s="22">
        <v>1.0</v>
      </c>
      <c r="J11" s="22"/>
      <c r="K11" s="22"/>
      <c r="L11" s="22"/>
      <c r="M11" s="22"/>
      <c r="N11" s="22"/>
      <c r="O11" s="22"/>
      <c r="P11" s="22"/>
      <c r="Q11" s="29">
        <f t="shared" si="1"/>
        <v>24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45" t="s">
        <v>45</v>
      </c>
      <c r="B12" s="46"/>
      <c r="C12" s="46"/>
      <c r="D12" s="46">
        <v>2.0</v>
      </c>
      <c r="E12" s="46">
        <v>2.0</v>
      </c>
      <c r="F12" s="46">
        <v>5.0</v>
      </c>
      <c r="G12" s="46">
        <v>3.0</v>
      </c>
      <c r="H12" s="46">
        <v>4.0</v>
      </c>
      <c r="I12" s="46">
        <v>5.0</v>
      </c>
      <c r="J12" s="46"/>
      <c r="K12" s="46"/>
      <c r="L12" s="46"/>
      <c r="M12" s="46"/>
      <c r="N12" s="46"/>
      <c r="O12" s="46"/>
      <c r="P12" s="46"/>
      <c r="Q12" s="51">
        <f t="shared" si="1"/>
        <v>21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40" t="s">
        <v>47</v>
      </c>
      <c r="B13" s="22"/>
      <c r="C13" s="22"/>
      <c r="D13" s="22">
        <v>3.0</v>
      </c>
      <c r="E13" s="22">
        <v>6.0</v>
      </c>
      <c r="F13" s="22">
        <v>4.0</v>
      </c>
      <c r="G13" s="22"/>
      <c r="H13" s="22">
        <v>4.0</v>
      </c>
      <c r="I13" s="22">
        <v>6.0</v>
      </c>
      <c r="J13" s="22"/>
      <c r="K13" s="22"/>
      <c r="L13" s="22"/>
      <c r="M13" s="22"/>
      <c r="N13" s="22"/>
      <c r="O13" s="22"/>
      <c r="P13" s="22"/>
      <c r="Q13" s="29">
        <f t="shared" si="1"/>
        <v>23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45" t="s">
        <v>49</v>
      </c>
      <c r="B14" s="46"/>
      <c r="C14" s="46"/>
      <c r="D14" s="46">
        <v>2.0</v>
      </c>
      <c r="E14" s="46">
        <v>1.0</v>
      </c>
      <c r="F14" s="46">
        <v>1.0</v>
      </c>
      <c r="G14" s="46"/>
      <c r="H14" s="46"/>
      <c r="I14" s="46">
        <v>4.0</v>
      </c>
      <c r="J14" s="46"/>
      <c r="K14" s="46"/>
      <c r="L14" s="46"/>
      <c r="M14" s="46"/>
      <c r="N14" s="46"/>
      <c r="O14" s="46"/>
      <c r="P14" s="46"/>
      <c r="Q14" s="51">
        <f t="shared" si="1"/>
        <v>8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40" t="s">
        <v>51</v>
      </c>
      <c r="B15" s="22"/>
      <c r="C15" s="22"/>
      <c r="D15" s="22">
        <v>3.0</v>
      </c>
      <c r="E15" s="52"/>
      <c r="F15" s="22">
        <v>4.0</v>
      </c>
      <c r="G15" s="22">
        <v>1.0</v>
      </c>
      <c r="H15" s="22">
        <v>1.0</v>
      </c>
      <c r="I15" s="22">
        <v>1.0</v>
      </c>
      <c r="J15" s="22"/>
      <c r="K15" s="22"/>
      <c r="L15" s="22"/>
      <c r="M15" s="22"/>
      <c r="N15" s="22"/>
      <c r="O15" s="22"/>
      <c r="P15" s="22"/>
      <c r="Q15" s="29">
        <f t="shared" si="1"/>
        <v>10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45" t="s">
        <v>53</v>
      </c>
      <c r="B16" s="46"/>
      <c r="C16" s="46"/>
      <c r="D16" s="46"/>
      <c r="E16" s="46"/>
      <c r="F16" s="46">
        <v>1.0</v>
      </c>
      <c r="G16" s="46">
        <v>2.0</v>
      </c>
      <c r="H16" s="46">
        <v>2.0</v>
      </c>
      <c r="I16" s="46">
        <v>1.0</v>
      </c>
      <c r="J16" s="46"/>
      <c r="K16" s="46"/>
      <c r="L16" s="46"/>
      <c r="M16" s="46"/>
      <c r="N16" s="46"/>
      <c r="O16" s="46"/>
      <c r="P16" s="46"/>
      <c r="Q16" s="51">
        <f t="shared" si="1"/>
        <v>6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40" t="s">
        <v>55</v>
      </c>
      <c r="B17" s="22"/>
      <c r="C17" s="22"/>
      <c r="D17" s="22">
        <v>1.0</v>
      </c>
      <c r="E17" s="22">
        <v>3.0</v>
      </c>
      <c r="F17" s="22">
        <v>5.0</v>
      </c>
      <c r="G17" s="22">
        <v>5.0</v>
      </c>
      <c r="H17" s="22">
        <v>9.0</v>
      </c>
      <c r="I17" s="22">
        <v>6.0</v>
      </c>
      <c r="J17" s="22"/>
      <c r="K17" s="22"/>
      <c r="L17" s="22"/>
      <c r="M17" s="22"/>
      <c r="N17" s="22"/>
      <c r="O17" s="22"/>
      <c r="P17" s="22"/>
      <c r="Q17" s="29">
        <f t="shared" si="1"/>
        <v>29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45" t="s">
        <v>57</v>
      </c>
      <c r="B18" s="46"/>
      <c r="C18" s="46"/>
      <c r="D18" s="46">
        <v>2.0</v>
      </c>
      <c r="E18" s="46">
        <v>2.0</v>
      </c>
      <c r="F18" s="46">
        <v>3.0</v>
      </c>
      <c r="G18" s="46">
        <v>2.0</v>
      </c>
      <c r="H18" s="46">
        <v>5.0</v>
      </c>
      <c r="I18" s="46">
        <v>7.0</v>
      </c>
      <c r="J18" s="46"/>
      <c r="K18" s="46"/>
      <c r="L18" s="46"/>
      <c r="M18" s="46"/>
      <c r="N18" s="46"/>
      <c r="O18" s="46"/>
      <c r="P18" s="46"/>
      <c r="Q18" s="51">
        <f t="shared" si="1"/>
        <v>21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17" t="s">
        <v>59</v>
      </c>
      <c r="B19" s="55">
        <f t="shared" ref="B19:P19" si="2">SUM(B4:B18)</f>
        <v>0</v>
      </c>
      <c r="C19" s="55">
        <f t="shared" si="2"/>
        <v>0</v>
      </c>
      <c r="D19" s="55">
        <f t="shared" si="2"/>
        <v>47</v>
      </c>
      <c r="E19" s="55">
        <f t="shared" si="2"/>
        <v>34</v>
      </c>
      <c r="F19" s="55">
        <f t="shared" si="2"/>
        <v>44</v>
      </c>
      <c r="G19" s="55">
        <f t="shared" si="2"/>
        <v>44</v>
      </c>
      <c r="H19" s="55">
        <f t="shared" si="2"/>
        <v>64</v>
      </c>
      <c r="I19" s="55">
        <f t="shared" si="2"/>
        <v>48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si="2"/>
        <v>0</v>
      </c>
      <c r="O19" s="55">
        <f t="shared" si="2"/>
        <v>0</v>
      </c>
      <c r="P19" s="55">
        <f t="shared" si="2"/>
        <v>0</v>
      </c>
      <c r="Q19" s="57">
        <f t="shared" si="1"/>
        <v>281</v>
      </c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7.5" customHeight="1">
      <c r="A20" s="29"/>
      <c r="B20" s="59"/>
      <c r="C20" s="59"/>
      <c r="D20" s="59"/>
      <c r="E20" s="59"/>
      <c r="F20" s="59"/>
      <c r="G20" s="59"/>
      <c r="H20" s="59"/>
      <c r="I20" s="59"/>
      <c r="J20" s="22"/>
      <c r="K20" s="22"/>
      <c r="L20" s="22"/>
      <c r="M20" s="22"/>
      <c r="N20" s="22"/>
      <c r="O20" s="22"/>
      <c r="P20" s="22"/>
      <c r="Q20" s="29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45" t="s">
        <v>68</v>
      </c>
      <c r="B21" s="46"/>
      <c r="C21" s="46"/>
      <c r="D21" s="46"/>
      <c r="E21" s="46"/>
      <c r="F21" s="46"/>
      <c r="G21" s="46"/>
      <c r="H21" s="46"/>
      <c r="I21" s="46"/>
      <c r="J21" s="46">
        <v>3.0</v>
      </c>
      <c r="K21" s="46">
        <v>2.0</v>
      </c>
      <c r="L21" s="46">
        <v>3.0</v>
      </c>
      <c r="M21" s="46"/>
      <c r="N21" s="46"/>
      <c r="O21" s="46"/>
      <c r="P21" s="46"/>
      <c r="Q21" s="51">
        <f t="shared" ref="Q21:Q23" si="3">SUM(B21:P21)</f>
        <v>8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40" t="s">
        <v>71</v>
      </c>
      <c r="B22" s="22"/>
      <c r="C22" s="22"/>
      <c r="D22" s="22"/>
      <c r="E22" s="22"/>
      <c r="F22" s="22"/>
      <c r="G22" s="22"/>
      <c r="H22" s="22"/>
      <c r="I22" s="22"/>
      <c r="J22" s="22">
        <v>8.0</v>
      </c>
      <c r="K22" s="22">
        <v>6.0</v>
      </c>
      <c r="L22" s="22">
        <v>10.0</v>
      </c>
      <c r="M22" s="22"/>
      <c r="N22" s="22"/>
      <c r="O22" s="22"/>
      <c r="P22" s="22"/>
      <c r="Q22" s="29">
        <f t="shared" si="3"/>
        <v>24</v>
      </c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45" t="s">
        <v>73</v>
      </c>
      <c r="B23" s="46"/>
      <c r="C23" s="46"/>
      <c r="D23" s="46"/>
      <c r="E23" s="46"/>
      <c r="F23" s="46"/>
      <c r="G23" s="46"/>
      <c r="H23" s="46"/>
      <c r="I23" s="46"/>
      <c r="J23" s="46">
        <v>2.0</v>
      </c>
      <c r="K23" s="46">
        <v>9.0</v>
      </c>
      <c r="L23" s="46">
        <v>3.0</v>
      </c>
      <c r="M23" s="46"/>
      <c r="N23" s="46"/>
      <c r="O23" s="46"/>
      <c r="P23" s="46"/>
      <c r="Q23" s="51">
        <f t="shared" si="3"/>
        <v>14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45" t="s">
        <v>75</v>
      </c>
      <c r="B24" s="46"/>
      <c r="C24" s="46"/>
      <c r="D24" s="46"/>
      <c r="E24" s="46"/>
      <c r="F24" s="46"/>
      <c r="G24" s="46"/>
      <c r="H24" s="46"/>
      <c r="I24" s="46"/>
      <c r="J24" s="46">
        <v>2.0</v>
      </c>
      <c r="K24" s="46"/>
      <c r="L24" s="46">
        <v>4.0</v>
      </c>
      <c r="M24" s="46"/>
      <c r="N24" s="46"/>
      <c r="O24" s="46"/>
      <c r="P24" s="46"/>
      <c r="Q24" s="51">
        <f>SUM(J24:P24)</f>
        <v>6</v>
      </c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45" t="s">
        <v>77</v>
      </c>
      <c r="B25" s="46"/>
      <c r="C25" s="46"/>
      <c r="D25" s="46"/>
      <c r="E25" s="46"/>
      <c r="F25" s="46"/>
      <c r="G25" s="46"/>
      <c r="H25" s="46"/>
      <c r="I25" s="46"/>
      <c r="J25" s="46">
        <v>3.0</v>
      </c>
      <c r="K25" s="46">
        <v>7.0</v>
      </c>
      <c r="L25" s="46">
        <v>7.0</v>
      </c>
      <c r="M25" s="46"/>
      <c r="N25" s="46"/>
      <c r="O25" s="46"/>
      <c r="P25" s="46"/>
      <c r="Q25" s="51">
        <f t="shared" ref="Q25:Q29" si="4">SUM(B25:P25)</f>
        <v>17</v>
      </c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40" t="s">
        <v>79</v>
      </c>
      <c r="B26" s="22"/>
      <c r="C26" s="22"/>
      <c r="D26" s="22"/>
      <c r="E26" s="22"/>
      <c r="F26" s="22"/>
      <c r="G26" s="22"/>
      <c r="H26" s="22"/>
      <c r="I26" s="22"/>
      <c r="J26" s="22">
        <v>9.0</v>
      </c>
      <c r="K26" s="22">
        <v>11.0</v>
      </c>
      <c r="L26" s="22">
        <v>2.0</v>
      </c>
      <c r="M26" s="22"/>
      <c r="N26" s="22"/>
      <c r="O26" s="22"/>
      <c r="P26" s="22"/>
      <c r="Q26" s="29">
        <f t="shared" si="4"/>
        <v>22</v>
      </c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40" t="s">
        <v>81</v>
      </c>
      <c r="B27" s="22"/>
      <c r="C27" s="22"/>
      <c r="D27" s="22"/>
      <c r="E27" s="22"/>
      <c r="F27" s="22"/>
      <c r="G27" s="22"/>
      <c r="H27" s="22"/>
      <c r="I27" s="22"/>
      <c r="J27" s="61">
        <v>6.0</v>
      </c>
      <c r="K27" s="61">
        <v>4.0</v>
      </c>
      <c r="L27" s="61">
        <v>2.0</v>
      </c>
      <c r="M27" s="22"/>
      <c r="N27" s="22"/>
      <c r="O27" s="22"/>
      <c r="P27" s="22"/>
      <c r="Q27" s="29">
        <f t="shared" si="4"/>
        <v>12</v>
      </c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45" t="s">
        <v>86</v>
      </c>
      <c r="B28" s="46"/>
      <c r="C28" s="46"/>
      <c r="D28" s="46"/>
      <c r="E28" s="46"/>
      <c r="F28" s="46"/>
      <c r="G28" s="46"/>
      <c r="H28" s="46"/>
      <c r="I28" s="46"/>
      <c r="J28" s="46">
        <v>5.0</v>
      </c>
      <c r="K28" s="46">
        <v>7.0</v>
      </c>
      <c r="L28" s="46">
        <v>6.0</v>
      </c>
      <c r="M28" s="46"/>
      <c r="N28" s="46"/>
      <c r="O28" s="46"/>
      <c r="P28" s="46"/>
      <c r="Q28" s="51">
        <f t="shared" si="4"/>
        <v>18</v>
      </c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40" t="s">
        <v>87</v>
      </c>
      <c r="B29" s="22"/>
      <c r="C29" s="22"/>
      <c r="D29" s="22"/>
      <c r="E29" s="22"/>
      <c r="F29" s="22"/>
      <c r="G29" s="22"/>
      <c r="H29" s="22"/>
      <c r="I29" s="22"/>
      <c r="J29" s="22">
        <v>8.0</v>
      </c>
      <c r="K29" s="22">
        <v>5.0</v>
      </c>
      <c r="L29" s="22">
        <v>5.0</v>
      </c>
      <c r="M29" s="22"/>
      <c r="N29" s="22"/>
      <c r="O29" s="22"/>
      <c r="P29" s="22"/>
      <c r="Q29" s="29">
        <f t="shared" si="4"/>
        <v>18</v>
      </c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17" t="s">
        <v>90</v>
      </c>
      <c r="B30" s="55">
        <f t="shared" ref="B30:I30" si="5">SUM(B21:B28)</f>
        <v>0</v>
      </c>
      <c r="C30" s="55">
        <f t="shared" si="5"/>
        <v>0</v>
      </c>
      <c r="D30" s="55">
        <f t="shared" si="5"/>
        <v>0</v>
      </c>
      <c r="E30" s="55">
        <f t="shared" si="5"/>
        <v>0</v>
      </c>
      <c r="F30" s="55">
        <f t="shared" si="5"/>
        <v>0</v>
      </c>
      <c r="G30" s="55">
        <f t="shared" si="5"/>
        <v>0</v>
      </c>
      <c r="H30" s="55">
        <f t="shared" si="5"/>
        <v>0</v>
      </c>
      <c r="I30" s="55">
        <f t="shared" si="5"/>
        <v>0</v>
      </c>
      <c r="J30" s="55">
        <f t="shared" ref="J30:L30" si="6">SUM(J21:J29)</f>
        <v>46</v>
      </c>
      <c r="K30" s="55">
        <f t="shared" si="6"/>
        <v>51</v>
      </c>
      <c r="L30" s="55">
        <f t="shared" si="6"/>
        <v>42</v>
      </c>
      <c r="M30" s="55">
        <f t="shared" ref="M30:P30" si="7">SUM(M21:M28)</f>
        <v>0</v>
      </c>
      <c r="N30" s="55">
        <f t="shared" si="7"/>
        <v>0</v>
      </c>
      <c r="O30" s="55">
        <f t="shared" si="7"/>
        <v>0</v>
      </c>
      <c r="P30" s="55">
        <f t="shared" si="7"/>
        <v>0</v>
      </c>
      <c r="Q30" s="57">
        <f>SUM(J30:P30)</f>
        <v>139</v>
      </c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7.5" customHeight="1">
      <c r="A31" s="29"/>
      <c r="B31" s="22"/>
      <c r="C31" s="22"/>
      <c r="D31" s="22"/>
      <c r="E31" s="22"/>
      <c r="F31" s="22"/>
      <c r="G31" s="22"/>
      <c r="H31" s="22"/>
      <c r="I31" s="22"/>
      <c r="J31" s="59"/>
      <c r="K31" s="59"/>
      <c r="L31" s="59"/>
      <c r="M31" s="22"/>
      <c r="N31" s="22"/>
      <c r="O31" s="22"/>
      <c r="P31" s="22"/>
      <c r="Q31" s="29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45" t="s">
        <v>95</v>
      </c>
      <c r="B32" s="46"/>
      <c r="C32" s="46"/>
      <c r="D32" s="46"/>
      <c r="E32" s="46"/>
      <c r="F32" s="46"/>
      <c r="G32" s="46"/>
      <c r="H32" s="46"/>
      <c r="I32" s="46"/>
      <c r="J32" s="62"/>
      <c r="K32" s="62"/>
      <c r="L32" s="62"/>
      <c r="M32" s="46">
        <v>10.0</v>
      </c>
      <c r="N32" s="46">
        <v>10.0</v>
      </c>
      <c r="O32" s="46">
        <v>3.0</v>
      </c>
      <c r="P32" s="46">
        <v>6.0</v>
      </c>
      <c r="Q32" s="51">
        <f t="shared" ref="Q32:Q37" si="8">SUM(B32:P32)</f>
        <v>29</v>
      </c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40" t="s">
        <v>98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>
        <v>3.0</v>
      </c>
      <c r="N33" s="22">
        <v>9.0</v>
      </c>
      <c r="O33" s="22">
        <v>9.0</v>
      </c>
      <c r="P33" s="22">
        <v>10.0</v>
      </c>
      <c r="Q33" s="29">
        <f t="shared" si="8"/>
        <v>31</v>
      </c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45" t="s">
        <v>100</v>
      </c>
      <c r="B34" s="46"/>
      <c r="C34" s="46"/>
      <c r="D34" s="46"/>
      <c r="E34" s="46"/>
      <c r="F34" s="46"/>
      <c r="G34" s="46"/>
      <c r="H34" s="63"/>
      <c r="I34" s="46"/>
      <c r="J34" s="46"/>
      <c r="K34" s="46"/>
      <c r="L34" s="46"/>
      <c r="M34" s="46">
        <v>6.0</v>
      </c>
      <c r="N34" s="46">
        <v>8.0</v>
      </c>
      <c r="O34" s="46">
        <v>7.0</v>
      </c>
      <c r="P34" s="46">
        <v>7.0</v>
      </c>
      <c r="Q34" s="51">
        <f t="shared" si="8"/>
        <v>28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40" t="s">
        <v>103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>
        <v>10.0</v>
      </c>
      <c r="N35" s="22">
        <v>3.0</v>
      </c>
      <c r="O35" s="22">
        <v>12.0</v>
      </c>
      <c r="P35" s="22">
        <v>8.0</v>
      </c>
      <c r="Q35" s="29">
        <f t="shared" si="8"/>
        <v>33</v>
      </c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45" t="s">
        <v>105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>
        <v>8.0</v>
      </c>
      <c r="N36" s="46">
        <v>3.0</v>
      </c>
      <c r="O36" s="46">
        <v>3.0</v>
      </c>
      <c r="P36" s="46">
        <v>4.0</v>
      </c>
      <c r="Q36" s="51">
        <f t="shared" si="8"/>
        <v>18</v>
      </c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64" t="s">
        <v>107</v>
      </c>
      <c r="B37" s="55">
        <f t="shared" ref="B37:P37" si="9">SUM(B32:B36)</f>
        <v>0</v>
      </c>
      <c r="C37" s="55">
        <f t="shared" si="9"/>
        <v>0</v>
      </c>
      <c r="D37" s="55">
        <f t="shared" si="9"/>
        <v>0</v>
      </c>
      <c r="E37" s="55">
        <f t="shared" si="9"/>
        <v>0</v>
      </c>
      <c r="F37" s="55">
        <f t="shared" si="9"/>
        <v>0</v>
      </c>
      <c r="G37" s="55">
        <f t="shared" si="9"/>
        <v>0</v>
      </c>
      <c r="H37" s="55">
        <f t="shared" si="9"/>
        <v>0</v>
      </c>
      <c r="I37" s="55">
        <f t="shared" si="9"/>
        <v>0</v>
      </c>
      <c r="J37" s="55">
        <f t="shared" si="9"/>
        <v>0</v>
      </c>
      <c r="K37" s="55">
        <f t="shared" si="9"/>
        <v>0</v>
      </c>
      <c r="L37" s="55">
        <f t="shared" si="9"/>
        <v>0</v>
      </c>
      <c r="M37" s="55">
        <f t="shared" si="9"/>
        <v>37</v>
      </c>
      <c r="N37" s="55">
        <f t="shared" si="9"/>
        <v>33</v>
      </c>
      <c r="O37" s="55">
        <f t="shared" si="9"/>
        <v>34</v>
      </c>
      <c r="P37" s="55">
        <f t="shared" si="9"/>
        <v>35</v>
      </c>
      <c r="Q37" s="57">
        <f t="shared" si="8"/>
        <v>139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7.5" customHeight="1">
      <c r="A38" s="6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9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29" t="s">
        <v>117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8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