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<sst xmlns="http://schemas.openxmlformats.org/spreadsheetml/2006/main" count="218" uniqueCount="166">
  <si>
    <t>Differential Calculus 1B</t>
  </si>
  <si>
    <t>MIDTERM (50%)</t>
  </si>
  <si>
    <t>FINAL (50%)</t>
  </si>
  <si>
    <t>QUIZZES (30%)</t>
  </si>
  <si>
    <t>CLASS PARTICIPATION (30%)</t>
  </si>
  <si>
    <t>EXAM (40%)</t>
  </si>
  <si>
    <t>QUIZ (30%)</t>
  </si>
  <si>
    <t>ASSIGNMENT (50%)</t>
  </si>
  <si>
    <t>SEATWORK (30%)</t>
  </si>
  <si>
    <t>ATTENDANCE (20%)</t>
  </si>
  <si>
    <t>Q1</t>
  </si>
  <si>
    <t>Q2</t>
  </si>
  <si>
    <t>QG</t>
  </si>
  <si>
    <t>AS1</t>
  </si>
  <si>
    <t>AS2</t>
  </si>
  <si>
    <t>AS3</t>
  </si>
  <si>
    <t>AS4</t>
  </si>
  <si>
    <t>AS5</t>
  </si>
  <si>
    <t>AS6</t>
  </si>
  <si>
    <t>AS7</t>
  </si>
  <si>
    <t>ASG</t>
  </si>
  <si>
    <t>SW1</t>
  </si>
  <si>
    <t>SW2</t>
  </si>
  <si>
    <t>OSW1</t>
  </si>
  <si>
    <t>OSW2</t>
  </si>
  <si>
    <t>SWG</t>
  </si>
  <si>
    <t>ATT</t>
  </si>
  <si>
    <t>CPG</t>
  </si>
  <si>
    <t>ME</t>
  </si>
  <si>
    <t>MEG</t>
  </si>
  <si>
    <t>MG</t>
  </si>
  <si>
    <t>AS8</t>
  </si>
  <si>
    <t>AS9</t>
  </si>
  <si>
    <t>AS10</t>
  </si>
  <si>
    <t>AS11</t>
  </si>
  <si>
    <t>AS12</t>
  </si>
  <si>
    <t>AS13</t>
  </si>
  <si>
    <t>AS14</t>
  </si>
  <si>
    <t>SW3</t>
  </si>
  <si>
    <t>SW4</t>
  </si>
  <si>
    <t>SW5</t>
  </si>
  <si>
    <t>OSW3</t>
  </si>
  <si>
    <t>OSW4</t>
  </si>
  <si>
    <t>FE</t>
  </si>
  <si>
    <t>FEG</t>
  </si>
  <si>
    <t>FTG</t>
  </si>
  <si>
    <t>FG</t>
  </si>
  <si>
    <t>ADJFG</t>
  </si>
  <si>
    <t>RIZAL</t>
  </si>
  <si>
    <t>JOSE</t>
  </si>
  <si>
    <t>72 AND BELOW</t>
  </si>
  <si>
    <t>Abalos</t>
  </si>
  <si>
    <t>Analyn</t>
  </si>
  <si>
    <t xml:space="preserve">73 - 74 </t>
  </si>
  <si>
    <t>Alvendia</t>
  </si>
  <si>
    <t>Paul Patrick Nathan</t>
  </si>
  <si>
    <t>Aquino</t>
  </si>
  <si>
    <t>Brix Ivan</t>
  </si>
  <si>
    <t>Belisario</t>
  </si>
  <si>
    <t>Wendell</t>
  </si>
  <si>
    <t>DROPPED</t>
  </si>
  <si>
    <t>DROP</t>
  </si>
  <si>
    <t>Caido</t>
  </si>
  <si>
    <t>Carl Jacienthe</t>
  </si>
  <si>
    <t>Camat</t>
  </si>
  <si>
    <t>Kurt Aebrian</t>
  </si>
  <si>
    <t>Camaya</t>
  </si>
  <si>
    <t>Marie Angela</t>
  </si>
  <si>
    <t>Celzo</t>
  </si>
  <si>
    <t>Eim Jayson</t>
  </si>
  <si>
    <t>Cortez</t>
  </si>
  <si>
    <t>Amiel Rolando</t>
  </si>
  <si>
    <t>Cuecaco</t>
  </si>
  <si>
    <t>Choole</t>
  </si>
  <si>
    <t>Dela Cruz</t>
  </si>
  <si>
    <t>Amber</t>
  </si>
  <si>
    <t>Delos Reyes</t>
  </si>
  <si>
    <t>Jansen Stephen</t>
  </si>
  <si>
    <t>Espiritu</t>
  </si>
  <si>
    <t>Deanne Jasmin</t>
  </si>
  <si>
    <t>Fabro</t>
  </si>
  <si>
    <t>Ahrone</t>
  </si>
  <si>
    <t>Fiel</t>
  </si>
  <si>
    <t>Angelo Jose</t>
  </si>
  <si>
    <t>Flores</t>
  </si>
  <si>
    <t>Janmark</t>
  </si>
  <si>
    <t>Frayco</t>
  </si>
  <si>
    <t>Precious Yzel</t>
  </si>
  <si>
    <t>Gajelan</t>
  </si>
  <si>
    <t>Romarcfel</t>
  </si>
  <si>
    <t>Hortizuela</t>
  </si>
  <si>
    <t>Jonard</t>
  </si>
  <si>
    <t>Iglesias</t>
  </si>
  <si>
    <t>Jaosha Hanna</t>
  </si>
  <si>
    <t>Jallorina</t>
  </si>
  <si>
    <t>Dennis Lauren</t>
  </si>
  <si>
    <t>Lamarca</t>
  </si>
  <si>
    <t>Denver John</t>
  </si>
  <si>
    <t>Lazo</t>
  </si>
  <si>
    <t>Mark Wenley</t>
  </si>
  <si>
    <t>Llagas</t>
  </si>
  <si>
    <t>Michaela Jade</t>
  </si>
  <si>
    <t>Locquiao</t>
  </si>
  <si>
    <t>B-jay Benjamin</t>
  </si>
  <si>
    <t>Lorenzo</t>
  </si>
  <si>
    <t>Marc Annry</t>
  </si>
  <si>
    <t>Mallari</t>
  </si>
  <si>
    <t>Rafael</t>
  </si>
  <si>
    <t>Mayonte</t>
  </si>
  <si>
    <t>Ruvelyn</t>
  </si>
  <si>
    <t>Meña</t>
  </si>
  <si>
    <t>Precious Faye</t>
  </si>
  <si>
    <t>Moreno</t>
  </si>
  <si>
    <t>John Gbrck</t>
  </si>
  <si>
    <t>Michael Raphael</t>
  </si>
  <si>
    <t>Morillo</t>
  </si>
  <si>
    <t>Jenny</t>
  </si>
  <si>
    <t>Nava</t>
  </si>
  <si>
    <t>Aldwin</t>
  </si>
  <si>
    <t>Nicolas</t>
  </si>
  <si>
    <t>John Paul</t>
  </si>
  <si>
    <t>Ocariza</t>
  </si>
  <si>
    <t>James Clifford</t>
  </si>
  <si>
    <t>Pacis</t>
  </si>
  <si>
    <t>Michael John</t>
  </si>
  <si>
    <t>Palaganas</t>
  </si>
  <si>
    <t>Patagan</t>
  </si>
  <si>
    <t>Schneider</t>
  </si>
  <si>
    <t>Paulo</t>
  </si>
  <si>
    <t>Lee Marlon</t>
  </si>
  <si>
    <t>Perez</t>
  </si>
  <si>
    <t>Earl Allen Dominic</t>
  </si>
  <si>
    <t>Ramos</t>
  </si>
  <si>
    <t>John Brix</t>
  </si>
  <si>
    <t>Robles</t>
  </si>
  <si>
    <t>Daniel John</t>
  </si>
  <si>
    <t>Ronquillo</t>
  </si>
  <si>
    <t>James Patrick</t>
  </si>
  <si>
    <t>Salazar</t>
  </si>
  <si>
    <t>Sephannie Angel</t>
  </si>
  <si>
    <t>Salcedo</t>
  </si>
  <si>
    <t>Jessie Ryan</t>
  </si>
  <si>
    <t>Sampayan</t>
  </si>
  <si>
    <t>Janice Mae</t>
  </si>
  <si>
    <t>Serra</t>
  </si>
  <si>
    <t>April Joy</t>
  </si>
  <si>
    <t>Servito</t>
  </si>
  <si>
    <t>Jomar</t>
  </si>
  <si>
    <t>Sobrevilla</t>
  </si>
  <si>
    <t>Jennifer</t>
  </si>
  <si>
    <t>Soliman</t>
  </si>
  <si>
    <t>Carlo Jean</t>
  </si>
  <si>
    <t>Suyat</t>
  </si>
  <si>
    <t>Louijhie Arman</t>
  </si>
  <si>
    <t>Tabonda</t>
  </si>
  <si>
    <t>Villamor</t>
  </si>
  <si>
    <t>Tamayo</t>
  </si>
  <si>
    <t>Angelynnie Jewel Joy</t>
  </si>
  <si>
    <t>Ventigan</t>
  </si>
  <si>
    <t>Darlene Mae</t>
  </si>
  <si>
    <t>Villanueva</t>
  </si>
  <si>
    <t>Frence Harvie</t>
  </si>
  <si>
    <t>Yadao</t>
  </si>
  <si>
    <t>Frenelyn Rose</t>
  </si>
  <si>
    <t xml:space="preserve">De Guzman </t>
  </si>
  <si>
    <t>Elijah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</si>
</sst>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7030a0"/>
      <name val="Calibri"/>
      <family val="2"/>
    </font>
    <font>
      <b/>
      <sz val="11"/>
      <color rgb="FF548235"/>
      <name val="Calibri"/>
      <family val="2"/>
    </font>
    <font>
      <b/>
      <sz val="11"/>
      <color theme="1"/>
      <name val="Calibri"/>
      <family val="2"/>
    </font>
    <font>
      <b/>
      <sz val="11"/>
      <color rgb="FFbf9000"/>
      <name val="Calibri"/>
      <family val="2"/>
    </font>
    <font>
      <b/>
      <sz val="11"/>
      <color rgb="FF4472c4"/>
      <name val="Calibri"/>
      <family val="2"/>
    </font>
    <font>
      <sz val="6"/>
      <color rgb="FF7030a0"/>
      <name val="Calibri"/>
      <family val="2"/>
    </font>
    <font>
      <b/>
      <sz val="11"/>
      <color rgb="FF5b9bd5"/>
      <name val="Calibri"/>
      <family val="2"/>
    </font>
    <font>
      <sz val="6"/>
      <color rgb="FF000000"/>
      <name val="Calibri"/>
      <family val="2"/>
    </font>
    <font>
      <b/>
      <sz val="11"/>
      <color rgb="FF2e75b6"/>
      <name val="Calibri"/>
      <family val="2"/>
    </font>
    <font>
      <b/>
      <sz val="11"/>
      <color rgb="FF1f4e79"/>
      <name val="Calibri"/>
      <family val="2"/>
    </font>
    <font>
      <sz val="11"/>
      <color rgb="FF385724"/>
      <name val="Calibri"/>
      <family val="2"/>
    </font>
    <font>
      <b/>
      <sz val="11"/>
      <color rgb="FF385724"/>
      <name val="Calibri"/>
      <family val="2"/>
    </font>
    <font>
      <sz val="8"/>
      <color rgb="FF000000"/>
      <name val="Calibri"/>
      <family val="2"/>
    </font>
    <font>
      <b/>
      <sz val="8"/>
      <color rgb="FF7030a0"/>
      <name val="Calibri"/>
      <family val="2"/>
    </font>
    <font>
      <b/>
      <sz val="8"/>
      <color rgb="FF548235"/>
      <name val="Calibri"/>
      <family val="2"/>
    </font>
    <font>
      <b/>
      <sz val="8"/>
      <color theme="1"/>
      <name val="Calibri"/>
      <family val="2"/>
    </font>
    <font>
      <b/>
      <sz val="8"/>
      <color rgb="FF1f4e79"/>
      <name val="Calibri"/>
      <family val="2"/>
    </font>
    <font>
      <b/>
      <sz val="11"/>
      <color rgb="FFc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2cc"/>
      </patternFill>
    </fill>
    <fill>
      <patternFill patternType="solid">
        <fgColor rgb="FFc5e0b4"/>
      </patternFill>
    </fill>
    <fill>
      <patternFill patternType="solid">
        <fgColor rgb="FFe2f0d9"/>
      </patternFill>
    </fill>
    <fill>
      <patternFill patternType="solid">
        <fgColor rgb="FFdbdbdb"/>
      </patternFill>
    </fill>
    <fill>
      <patternFill patternType="solid">
        <fgColor rgb="FFfbe5d6"/>
      </patternFill>
    </fill>
    <fill>
      <patternFill patternType="solid">
        <fgColor rgb="FFe7e6e6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9">
    <xf xfId="0" numFmtId="0" borderId="0" fontId="0" fillId="0"/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3" applyNumberFormat="1" borderId="3" applyBorder="1" fontId="2" applyFont="1" fillId="2" applyFill="1" applyAlignment="1">
      <alignment horizontal="center"/>
    </xf>
    <xf xfId="0" numFmtId="1" applyNumberFormat="1" borderId="3" applyBorder="1" fontId="2" applyFont="1" fillId="2" applyFill="1" applyAlignment="1">
      <alignment horizontal="center"/>
    </xf>
    <xf xfId="0" numFmtId="1" applyNumberFormat="1" borderId="4" applyBorder="1" fontId="2" applyFont="1" fillId="2" applyFill="1" applyAlignment="1">
      <alignment horizontal="center"/>
    </xf>
    <xf xfId="0" numFmtId="3" applyNumberFormat="1" borderId="2" applyBorder="1" fontId="1" applyFont="1" fillId="3" applyFill="1" applyAlignment="1">
      <alignment horizontal="center"/>
    </xf>
    <xf xfId="0" numFmtId="3" applyNumberFormat="1" borderId="3" applyBorder="1" fontId="1" applyFont="1" fillId="3" applyFill="1" applyAlignment="1">
      <alignment horizontal="center"/>
    </xf>
    <xf xfId="0" numFmtId="1" applyNumberFormat="1" borderId="3" applyBorder="1" fontId="1" applyFont="1" fillId="3" applyFill="1" applyAlignment="1">
      <alignment horizontal="center"/>
    </xf>
    <xf xfId="0" numFmtId="1" applyNumberFormat="1" borderId="4" applyBorder="1" fontId="1" applyFont="1" fillId="3" applyFill="1" applyAlignment="1">
      <alignment horizontal="center"/>
    </xf>
    <xf xfId="0" numFmtId="1" applyNumberFormat="1" borderId="1" applyBorder="1" fontId="3" applyFont="1" fillId="0" applyAlignment="1">
      <alignment horizontal="center"/>
    </xf>
    <xf xfId="0" numFmtId="1" applyNumberFormat="1" borderId="1" applyBorder="1" fontId="4" applyFont="1" fillId="0" applyAlignment="1">
      <alignment horizontal="center"/>
    </xf>
    <xf xfId="0" numFmtId="4" applyNumberFormat="1" borderId="1" applyBorder="1" fontId="5" applyFont="1" fillId="0" applyAlignment="1">
      <alignment horizontal="center"/>
    </xf>
    <xf xfId="0" numFmtId="3" applyNumberFormat="1" borderId="5" applyBorder="1" fontId="1" applyFont="1" fillId="4" applyFill="1" applyAlignment="1">
      <alignment horizontal="center" vertical="top" wrapText="1"/>
    </xf>
    <xf xfId="0" numFmtId="3" applyNumberFormat="1" borderId="6" applyBorder="1" fontId="1" applyFont="1" fillId="4" applyFill="1" applyAlignment="1">
      <alignment horizontal="center" wrapText="1"/>
    </xf>
    <xf xfId="0" numFmtId="1" applyNumberFormat="1" borderId="7" applyBorder="1" fontId="1" applyFont="1" fillId="4" applyFill="1" applyAlignment="1">
      <alignment horizontal="center" wrapText="1"/>
    </xf>
    <xf xfId="0" numFmtId="3" applyNumberFormat="1" borderId="2" applyBorder="1" fontId="2" applyFont="1" fillId="4" applyFill="1" applyAlignment="1">
      <alignment horizontal="center"/>
    </xf>
    <xf xfId="0" numFmtId="1" applyNumberFormat="1" borderId="3" applyBorder="1" fontId="2" applyFont="1" fillId="4" applyFill="1" applyAlignment="1">
      <alignment horizontal="center"/>
    </xf>
    <xf xfId="0" numFmtId="1" applyNumberFormat="1" borderId="4" applyBorder="1" fontId="2" applyFont="1" fillId="4" applyFill="1" applyAlignment="1">
      <alignment horizontal="center"/>
    </xf>
    <xf xfId="0" numFmtId="3" applyNumberFormat="1" borderId="5" applyBorder="1" fontId="1" applyFont="1" fillId="4" applyFill="1" applyAlignment="1">
      <alignment horizontal="center" vertical="top"/>
    </xf>
    <xf xfId="0" numFmtId="1" applyNumberFormat="1" borderId="7" applyBorder="1" fontId="1" applyFont="1" fillId="4" applyFill="1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3" applyNumberFormat="1" borderId="5" applyBorder="1" fontId="1" applyFont="1" fillId="5" applyFill="1" applyAlignment="1">
      <alignment horizontal="center" vertical="top" wrapText="1"/>
    </xf>
    <xf xfId="0" numFmtId="3" applyNumberFormat="1" borderId="6" applyBorder="1" fontId="1" applyFont="1" fillId="5" applyFill="1" applyAlignment="1">
      <alignment horizontal="center" wrapText="1"/>
    </xf>
    <xf xfId="0" numFmtId="1" applyNumberFormat="1" borderId="7" applyBorder="1" fontId="1" applyFont="1" fillId="5" applyFill="1" applyAlignment="1">
      <alignment horizontal="center" wrapText="1"/>
    </xf>
    <xf xfId="0" numFmtId="3" applyNumberFormat="1" borderId="2" applyBorder="1" fontId="6" applyFont="1" fillId="5" applyFill="1" applyAlignment="1">
      <alignment horizontal="center"/>
    </xf>
    <xf xfId="0" numFmtId="3" applyNumberFormat="1" borderId="3" applyBorder="1" fontId="6" applyFont="1" fillId="5" applyFill="1" applyAlignment="1">
      <alignment horizontal="center"/>
    </xf>
    <xf xfId="0" numFmtId="1" applyNumberFormat="1" borderId="3" applyBorder="1" fontId="6" applyFont="1" fillId="5" applyFill="1" applyAlignment="1">
      <alignment horizontal="center"/>
    </xf>
    <xf xfId="0" numFmtId="1" applyNumberFormat="1" borderId="4" applyBorder="1" fontId="6" applyFont="1" fillId="5" applyFill="1" applyAlignment="1">
      <alignment horizontal="center"/>
    </xf>
    <xf xfId="0" numFmtId="3" applyNumberFormat="1" borderId="8" applyBorder="1" fontId="1" applyFont="1" fillId="4" applyFill="1" applyAlignment="1">
      <alignment horizontal="center" wrapText="1"/>
    </xf>
    <xf xfId="0" numFmtId="3" applyNumberFormat="1" borderId="9" applyBorder="1" fontId="1" applyFont="1" fillId="4" applyFill="1" applyAlignment="1">
      <alignment horizontal="center" wrapText="1"/>
    </xf>
    <xf xfId="0" numFmtId="1" applyNumberFormat="1" borderId="10" applyBorder="1" fontId="1" applyFont="1" fillId="4" applyFill="1" applyAlignment="1">
      <alignment horizontal="center" wrapText="1"/>
    </xf>
    <xf xfId="0" numFmtId="3" applyNumberFormat="1" borderId="2" applyBorder="1" fontId="2" applyFont="1" fillId="6" applyFill="1" applyAlignment="1">
      <alignment horizontal="center"/>
    </xf>
    <xf xfId="0" numFmtId="1" applyNumberFormat="1" borderId="3" applyBorder="1" fontId="2" applyFont="1" fillId="6" applyFill="1" applyAlignment="1">
      <alignment horizontal="center"/>
    </xf>
    <xf xfId="0" numFmtId="1" applyNumberFormat="1" borderId="4" applyBorder="1" fontId="2" applyFont="1" fillId="6" applyFill="1" applyAlignment="1">
      <alignment horizontal="center"/>
    </xf>
    <xf xfId="0" numFmtId="3" applyNumberFormat="1" borderId="2" applyBorder="1" fontId="2" applyFont="1" fillId="7" applyFill="1" applyAlignment="1">
      <alignment horizontal="center"/>
    </xf>
    <xf xfId="0" numFmtId="1" applyNumberFormat="1" borderId="3" applyBorder="1" fontId="2" applyFont="1" fillId="7" applyFill="1" applyAlignment="1">
      <alignment horizontal="center"/>
    </xf>
    <xf xfId="0" numFmtId="1" applyNumberFormat="1" borderId="4" applyBorder="1" fontId="2" applyFont="1" fillId="7" applyFill="1" applyAlignment="1">
      <alignment horizontal="center"/>
    </xf>
    <xf xfId="0" numFmtId="3" applyNumberFormat="1" borderId="1" applyBorder="1" fontId="7" applyFont="1" fillId="0" applyAlignment="1">
      <alignment horizontal="center" wrapText="1"/>
    </xf>
    <xf xfId="0" numFmtId="3" applyNumberFormat="1" borderId="8" applyBorder="1" fontId="1" applyFont="1" fillId="4" applyFill="1" applyAlignment="1">
      <alignment horizontal="center"/>
    </xf>
    <xf xfId="0" numFmtId="1" applyNumberFormat="1" borderId="10" applyBorder="1" fontId="1" applyFont="1" fillId="4" applyFill="1" applyAlignment="1">
      <alignment horizontal="center"/>
    </xf>
    <xf xfId="0" numFmtId="3" applyNumberFormat="1" borderId="8" applyBorder="1" fontId="1" applyFont="1" fillId="5" applyFill="1" applyAlignment="1">
      <alignment horizontal="center" wrapText="1"/>
    </xf>
    <xf xfId="0" numFmtId="3" applyNumberFormat="1" borderId="9" applyBorder="1" fontId="1" applyFont="1" fillId="5" applyFill="1" applyAlignment="1">
      <alignment horizontal="center" wrapText="1"/>
    </xf>
    <xf xfId="0" numFmtId="1" applyNumberFormat="1" borderId="10" applyBorder="1" fontId="1" applyFont="1" fillId="5" applyFill="1" applyAlignment="1">
      <alignment horizontal="center" wrapText="1"/>
    </xf>
    <xf xfId="0" numFmtId="3" applyNumberFormat="1" borderId="2" applyBorder="1" fontId="8" applyFont="1" fillId="8" applyFill="1" applyAlignment="1">
      <alignment horizontal="center"/>
    </xf>
    <xf xfId="0" numFmtId="3" applyNumberFormat="1" borderId="3" applyBorder="1" fontId="8" applyFont="1" fillId="8" applyFill="1" applyAlignment="1">
      <alignment horizontal="center"/>
    </xf>
    <xf xfId="0" numFmtId="1" applyNumberFormat="1" borderId="4" applyBorder="1" fontId="8" applyFont="1" fillId="8" applyFill="1" applyAlignment="1">
      <alignment horizontal="center"/>
    </xf>
    <xf xfId="0" numFmtId="3" applyNumberFormat="1" borderId="2" applyBorder="1" fontId="8" applyFont="1" fillId="7" applyFill="1" applyAlignment="1">
      <alignment horizontal="center"/>
    </xf>
    <xf xfId="0" numFmtId="3" applyNumberFormat="1" borderId="3" applyBorder="1" fontId="8" applyFont="1" fillId="7" applyFill="1" applyAlignment="1">
      <alignment horizontal="center"/>
    </xf>
    <xf xfId="0" numFmtId="1" applyNumberFormat="1" borderId="4" applyBorder="1" fontId="8" applyFont="1" fillId="7" applyFill="1" applyAlignment="1">
      <alignment horizontal="center"/>
    </xf>
    <xf xfId="0" numFmtId="3" applyNumberFormat="1" borderId="1" applyBorder="1" fontId="9" applyFont="1" fillId="0" applyAlignment="1">
      <alignment horizontal="center" wrapText="1"/>
    </xf>
    <xf xfId="0" numFmtId="1" applyNumberFormat="1" borderId="1" applyBorder="1" fontId="10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1" applyNumberFormat="1" borderId="1" applyBorder="1" fontId="11" applyFont="1" fillId="0" applyAlignment="1">
      <alignment horizontal="center"/>
    </xf>
    <xf xfId="0" numFmtId="3" applyNumberFormat="1" borderId="1" applyBorder="1" fontId="12" applyFont="1" fillId="0" applyAlignment="1">
      <alignment horizontal="center"/>
    </xf>
    <xf xfId="0" numFmtId="1" applyNumberFormat="1" borderId="1" applyBorder="1" fontId="13" applyFont="1" fillId="0" applyAlignment="1">
      <alignment horizontal="center"/>
    </xf>
    <xf xfId="0" numFmtId="0" borderId="11" applyBorder="1" fontId="14" applyFont="1" fillId="0" applyAlignment="1">
      <alignment horizontal="center" wrapText="1"/>
    </xf>
    <xf xfId="0" numFmtId="4" applyNumberFormat="1" borderId="11" applyBorder="1" fontId="1" applyFont="1" fillId="0" applyAlignment="1">
      <alignment horizontal="center"/>
    </xf>
    <xf xfId="0" numFmtId="0" borderId="11" applyBorder="1" fontId="1" applyFont="1" fillId="0" applyAlignment="1">
      <alignment horizontal="center"/>
    </xf>
    <xf xfId="0" numFmtId="3" applyNumberFormat="1" borderId="1" applyBorder="1" fontId="14" applyFont="1" fillId="0" applyAlignment="1">
      <alignment horizontal="center"/>
    </xf>
    <xf xfId="0" numFmtId="1" applyNumberFormat="1" borderId="1" applyBorder="1" fontId="15" applyFont="1" fillId="0" applyAlignment="1">
      <alignment horizontal="center"/>
    </xf>
    <xf xfId="0" numFmtId="1" applyNumberFormat="1" borderId="1" applyBorder="1" fontId="16" applyFont="1" fillId="0" applyAlignment="1">
      <alignment horizontal="center"/>
    </xf>
    <xf xfId="0" numFmtId="1" applyNumberFormat="1" borderId="1" applyBorder="1" fontId="17" applyFont="1" fillId="0" applyAlignment="1">
      <alignment horizontal="center"/>
    </xf>
    <xf xfId="0" numFmtId="4" applyNumberFormat="1" borderId="1" applyBorder="1" fontId="18" applyFont="1" fillId="0" applyAlignment="1">
      <alignment horizontal="center"/>
    </xf>
    <xf xfId="0" numFmtId="4" applyNumberFormat="1" borderId="1" applyBorder="1" fontId="19" applyFont="1" fillId="0" applyAlignment="1">
      <alignment horizontal="center"/>
    </xf>
    <xf xfId="0" numFmtId="4" applyNumberFormat="1" borderId="1" applyBorder="1" fontId="11" applyFont="1" fillId="0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68"/>
  <sheetViews>
    <sheetView workbookViewId="0" tabSelected="1"/>
  </sheetViews>
  <sheetFormatPr defaultRowHeight="15" x14ac:dyDescent="0.25"/>
  <cols>
    <col min="1" max="1" style="74" width="4.719285714285714" customWidth="1" bestFit="1"/>
    <col min="2" max="2" style="75" width="12.862142857142858" customWidth="1" bestFit="1"/>
    <col min="3" max="3" style="75" width="18.14785714285714" customWidth="1" bestFit="1"/>
    <col min="4" max="4" style="76" width="9.147857142857141" customWidth="1" bestFit="1"/>
    <col min="5" max="5" style="76" width="9.147857142857141" customWidth="1" bestFit="1"/>
    <col min="6" max="6" style="77" width="9.147857142857141" customWidth="1" bestFit="1"/>
    <col min="7" max="7" style="76" width="9.147857142857141" customWidth="1" bestFit="1"/>
    <col min="8" max="8" style="76" width="9.147857142857141" customWidth="1" bestFit="1"/>
    <col min="9" max="9" style="76" width="9.147857142857141" customWidth="1" bestFit="1"/>
    <col min="10" max="10" style="76" width="9.147857142857141" customWidth="1" bestFit="1"/>
    <col min="11" max="11" style="76" width="9.147857142857141" customWidth="1" bestFit="1"/>
    <col min="12" max="12" style="76" width="9.147857142857141" customWidth="1" bestFit="1"/>
    <col min="13" max="13" style="76" width="9.147857142857141" customWidth="1" bestFit="1"/>
    <col min="14" max="14" style="77" width="9.147857142857141" customWidth="1" bestFit="1"/>
    <col min="15" max="15" style="76" width="9.147857142857141" customWidth="1" bestFit="1"/>
    <col min="16" max="16" style="76" width="9.147857142857141" customWidth="1" bestFit="1"/>
    <col min="17" max="17" style="76" width="9.147857142857141" customWidth="1" bestFit="1"/>
    <col min="18" max="18" style="76" width="9.147857142857141" customWidth="1" bestFit="1"/>
    <col min="19" max="19" style="77" width="9.147857142857141" customWidth="1" bestFit="1"/>
    <col min="20" max="20" style="76" width="9.147857142857141" customWidth="1" bestFit="1"/>
    <col min="21" max="21" style="77" width="9.147857142857141" customWidth="1" bestFit="1"/>
    <col min="22" max="22" style="76" width="9.147857142857141" customWidth="1" bestFit="1"/>
    <col min="23" max="23" style="77" width="9.147857142857141" customWidth="1" bestFit="1"/>
    <col min="24" max="24" style="77" width="9.147857142857141" customWidth="1" bestFit="1"/>
    <col min="25" max="25" style="76" width="9.147857142857141" customWidth="1" bestFit="1"/>
    <col min="26" max="26" style="76" width="9.147857142857141" customWidth="1" bestFit="1"/>
    <col min="27" max="27" style="77" width="9.147857142857141" customWidth="1" bestFit="1"/>
    <col min="28" max="28" style="76" width="9.147857142857141" customWidth="1" bestFit="1"/>
    <col min="29" max="29" style="76" width="9.147857142857141" customWidth="1" bestFit="1"/>
    <col min="30" max="30" style="76" width="9.147857142857141" customWidth="1" bestFit="1"/>
    <col min="31" max="31" style="76" width="9.147857142857141" customWidth="1" bestFit="1"/>
    <col min="32" max="32" style="76" width="9.147857142857141" customWidth="1" bestFit="1"/>
    <col min="33" max="33" style="76" width="9.147857142857141" customWidth="1" bestFit="1"/>
    <col min="34" max="34" style="76" width="9.147857142857141" customWidth="1" bestFit="1"/>
    <col min="35" max="35" style="77" width="9.147857142857141" customWidth="1" bestFit="1"/>
    <col min="36" max="36" style="76" width="9.147857142857141" customWidth="1" bestFit="1"/>
    <col min="37" max="37" style="76" width="9.147857142857141" customWidth="1" bestFit="1"/>
    <col min="38" max="38" style="76" width="9.147857142857141" customWidth="1" bestFit="1"/>
    <col min="39" max="39" style="76" width="9.147857142857141" customWidth="1" bestFit="1"/>
    <col min="40" max="40" style="76" width="9.147857142857141" customWidth="1" bestFit="1"/>
    <col min="41" max="41" style="77" width="9.147857142857141" customWidth="1" bestFit="1"/>
    <col min="42" max="42" style="76" width="9.147857142857141" customWidth="1" bestFit="1"/>
    <col min="43" max="43" style="77" width="9.147857142857141" customWidth="1" bestFit="1"/>
    <col min="44" max="44" style="76" width="9.147857142857141" customWidth="1" bestFit="1"/>
    <col min="45" max="45" style="77" width="9.147857142857141" customWidth="1" bestFit="1"/>
    <col min="46" max="46" style="77" width="9.147857142857141" customWidth="1" bestFit="1"/>
    <col min="47" max="47" style="77" width="9.147857142857141" customWidth="1" bestFit="1"/>
    <col min="48" max="48" style="77" width="9.147857142857141" customWidth="1" bestFit="1"/>
    <col min="49" max="49" style="78" width="9.147857142857141" customWidth="1" bestFit="1"/>
    <col min="50" max="50" style="75" width="9.147857142857141" customWidth="1" bestFit="1"/>
    <col min="51" max="51" style="75" width="9.147857142857141" customWidth="1" bestFit="1"/>
    <col min="52" max="52" style="75" width="9.147857142857141" customWidth="1" bestFit="1"/>
    <col min="53" max="53" style="75" width="9.147857142857141" customWidth="1" bestFit="1"/>
    <col min="54" max="54" style="78" width="9.147857142857141" customWidth="1" bestFit="1"/>
  </cols>
  <sheetData>
    <row x14ac:dyDescent="0.25" r="1" customHeight="1" ht="16.5">
      <c r="A1" s="1" t="s">
        <v>0</v>
      </c>
      <c r="B1" s="2"/>
      <c r="C1" s="2"/>
      <c r="D1" s="3"/>
      <c r="E1" s="3"/>
      <c r="F1" s="4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4"/>
      <c r="T1" s="3"/>
      <c r="U1" s="4"/>
      <c r="V1" s="3"/>
      <c r="W1" s="4"/>
      <c r="X1" s="4"/>
      <c r="Y1" s="3"/>
      <c r="Z1" s="3"/>
      <c r="AA1" s="4"/>
      <c r="AB1" s="3"/>
      <c r="AC1" s="3"/>
      <c r="AD1" s="3"/>
      <c r="AE1" s="3"/>
      <c r="AF1" s="3"/>
      <c r="AG1" s="3"/>
      <c r="AH1" s="3"/>
      <c r="AI1" s="4"/>
      <c r="AJ1" s="3"/>
      <c r="AK1" s="3"/>
      <c r="AL1" s="3"/>
      <c r="AM1" s="3"/>
      <c r="AN1" s="3"/>
      <c r="AO1" s="4"/>
      <c r="AP1" s="3"/>
      <c r="AQ1" s="4"/>
      <c r="AR1" s="3"/>
      <c r="AS1" s="4"/>
      <c r="AT1" s="4"/>
      <c r="AU1" s="4"/>
      <c r="AV1" s="4"/>
      <c r="AW1" s="5"/>
      <c r="AX1" s="2"/>
      <c r="AY1" s="2"/>
      <c r="AZ1" s="2"/>
      <c r="BA1" s="2"/>
      <c r="BB1" s="5"/>
    </row>
    <row x14ac:dyDescent="0.25" r="2" customHeight="1" ht="16.5">
      <c r="A2" s="1"/>
      <c r="B2" s="2"/>
      <c r="C2" s="2"/>
      <c r="D2" s="3"/>
      <c r="E2" s="3"/>
      <c r="F2" s="4"/>
      <c r="G2" s="3"/>
      <c r="H2" s="3"/>
      <c r="I2" s="3"/>
      <c r="J2" s="3"/>
      <c r="K2" s="3"/>
      <c r="L2" s="3"/>
      <c r="M2" s="3"/>
      <c r="N2" s="4"/>
      <c r="O2" s="3"/>
      <c r="P2" s="3"/>
      <c r="Q2" s="3"/>
      <c r="R2" s="3"/>
      <c r="S2" s="4"/>
      <c r="T2" s="3"/>
      <c r="U2" s="4"/>
      <c r="V2" s="3"/>
      <c r="W2" s="4"/>
      <c r="X2" s="4"/>
      <c r="Y2" s="3"/>
      <c r="Z2" s="3"/>
      <c r="AA2" s="4"/>
      <c r="AB2" s="3"/>
      <c r="AC2" s="3"/>
      <c r="AD2" s="3"/>
      <c r="AE2" s="3"/>
      <c r="AF2" s="3"/>
      <c r="AG2" s="3"/>
      <c r="AH2" s="3"/>
      <c r="AI2" s="4"/>
      <c r="AJ2" s="3"/>
      <c r="AK2" s="3"/>
      <c r="AL2" s="3"/>
      <c r="AM2" s="3"/>
      <c r="AN2" s="3"/>
      <c r="AO2" s="4"/>
      <c r="AP2" s="3"/>
      <c r="AQ2" s="4"/>
      <c r="AR2" s="3"/>
      <c r="AS2" s="4"/>
      <c r="AT2" s="4"/>
      <c r="AU2" s="4"/>
      <c r="AV2" s="4"/>
      <c r="AW2" s="5"/>
      <c r="AX2" s="2"/>
      <c r="AY2" s="2"/>
      <c r="AZ2" s="2"/>
      <c r="BA2" s="2"/>
      <c r="BB2" s="5"/>
    </row>
    <row x14ac:dyDescent="0.25" r="3" customHeight="1" ht="18.75">
      <c r="A3" s="6"/>
      <c r="B3" s="7"/>
      <c r="C3" s="7"/>
      <c r="D3" s="8" t="s">
        <v>1</v>
      </c>
      <c r="E3" s="9"/>
      <c r="F3" s="10"/>
      <c r="G3" s="9"/>
      <c r="H3" s="9"/>
      <c r="I3" s="9"/>
      <c r="J3" s="9"/>
      <c r="K3" s="9"/>
      <c r="L3" s="9"/>
      <c r="M3" s="9"/>
      <c r="N3" s="10"/>
      <c r="O3" s="9"/>
      <c r="P3" s="9"/>
      <c r="Q3" s="9"/>
      <c r="R3" s="9"/>
      <c r="S3" s="10"/>
      <c r="T3" s="9"/>
      <c r="U3" s="10"/>
      <c r="V3" s="9"/>
      <c r="W3" s="10"/>
      <c r="X3" s="11"/>
      <c r="Y3" s="12" t="s">
        <v>2</v>
      </c>
      <c r="Z3" s="13"/>
      <c r="AA3" s="14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4"/>
      <c r="AP3" s="13"/>
      <c r="AQ3" s="14"/>
      <c r="AR3" s="13"/>
      <c r="AS3" s="14"/>
      <c r="AT3" s="15"/>
      <c r="AU3" s="16"/>
      <c r="AV3" s="17"/>
      <c r="AW3" s="18"/>
      <c r="AX3" s="2"/>
      <c r="AY3" s="2"/>
      <c r="AZ3" s="2"/>
      <c r="BA3" s="2"/>
      <c r="BB3" s="5"/>
    </row>
    <row x14ac:dyDescent="0.25" r="4" customHeight="1" ht="18.75">
      <c r="A4" s="6"/>
      <c r="B4" s="7"/>
      <c r="C4" s="7"/>
      <c r="D4" s="19" t="s">
        <v>3</v>
      </c>
      <c r="E4" s="20"/>
      <c r="F4" s="21"/>
      <c r="G4" s="22" t="s">
        <v>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  <c r="V4" s="25" t="s">
        <v>5</v>
      </c>
      <c r="W4" s="26"/>
      <c r="X4" s="27"/>
      <c r="Y4" s="28" t="s">
        <v>6</v>
      </c>
      <c r="Z4" s="29"/>
      <c r="AA4" s="30"/>
      <c r="AB4" s="31" t="s">
        <v>4</v>
      </c>
      <c r="AC4" s="32"/>
      <c r="AD4" s="32"/>
      <c r="AE4" s="32"/>
      <c r="AF4" s="32"/>
      <c r="AG4" s="32"/>
      <c r="AH4" s="32"/>
      <c r="AI4" s="33"/>
      <c r="AJ4" s="32"/>
      <c r="AK4" s="32"/>
      <c r="AL4" s="32"/>
      <c r="AM4" s="32"/>
      <c r="AN4" s="32"/>
      <c r="AO4" s="33"/>
      <c r="AP4" s="32"/>
      <c r="AQ4" s="34"/>
      <c r="AR4" s="28" t="s">
        <v>5</v>
      </c>
      <c r="AS4" s="30"/>
      <c r="AT4" s="27"/>
      <c r="AU4" s="16"/>
      <c r="AV4" s="17"/>
      <c r="AW4" s="18"/>
      <c r="AX4" s="2"/>
      <c r="AY4" s="2"/>
      <c r="AZ4" s="2"/>
      <c r="BA4" s="2"/>
      <c r="BB4" s="5"/>
    </row>
    <row x14ac:dyDescent="0.25" r="5" customHeight="1" ht="19.5">
      <c r="A5" s="6"/>
      <c r="B5" s="7"/>
      <c r="C5" s="7"/>
      <c r="D5" s="35"/>
      <c r="E5" s="36"/>
      <c r="F5" s="37"/>
      <c r="G5" s="38" t="s">
        <v>7</v>
      </c>
      <c r="H5" s="39"/>
      <c r="I5" s="39"/>
      <c r="J5" s="39"/>
      <c r="K5" s="39"/>
      <c r="L5" s="39"/>
      <c r="M5" s="39"/>
      <c r="N5" s="40"/>
      <c r="O5" s="41" t="s">
        <v>8</v>
      </c>
      <c r="P5" s="42"/>
      <c r="Q5" s="42"/>
      <c r="R5" s="42"/>
      <c r="S5" s="43"/>
      <c r="T5" s="44" t="s">
        <v>9</v>
      </c>
      <c r="U5" s="27"/>
      <c r="V5" s="45"/>
      <c r="W5" s="46"/>
      <c r="X5" s="27"/>
      <c r="Y5" s="47"/>
      <c r="Z5" s="48"/>
      <c r="AA5" s="49"/>
      <c r="AB5" s="50" t="s">
        <v>7</v>
      </c>
      <c r="AC5" s="51"/>
      <c r="AD5" s="51"/>
      <c r="AE5" s="51"/>
      <c r="AF5" s="51"/>
      <c r="AG5" s="51"/>
      <c r="AH5" s="51"/>
      <c r="AI5" s="52"/>
      <c r="AJ5" s="53" t="s">
        <v>8</v>
      </c>
      <c r="AK5" s="54"/>
      <c r="AL5" s="54"/>
      <c r="AM5" s="54"/>
      <c r="AN5" s="54"/>
      <c r="AO5" s="55"/>
      <c r="AP5" s="56" t="s">
        <v>9</v>
      </c>
      <c r="AQ5" s="57"/>
      <c r="AR5" s="47"/>
      <c r="AS5" s="49"/>
      <c r="AT5" s="27"/>
      <c r="AU5" s="16"/>
      <c r="AV5" s="17"/>
      <c r="AW5" s="18"/>
      <c r="AX5" s="2"/>
      <c r="AY5" s="2"/>
      <c r="AZ5" s="2"/>
      <c r="BA5" s="2"/>
      <c r="BB5" s="5"/>
    </row>
    <row x14ac:dyDescent="0.25" r="6" customHeight="1" ht="18.75">
      <c r="A6" s="6"/>
      <c r="B6" s="7"/>
      <c r="C6" s="7"/>
      <c r="D6" s="58" t="s">
        <v>10</v>
      </c>
      <c r="E6" s="58" t="s">
        <v>11</v>
      </c>
      <c r="F6" s="57" t="s">
        <v>12</v>
      </c>
      <c r="G6" s="58" t="s">
        <v>13</v>
      </c>
      <c r="H6" s="58" t="s">
        <v>14</v>
      </c>
      <c r="I6" s="58" t="s">
        <v>15</v>
      </c>
      <c r="J6" s="58" t="s">
        <v>16</v>
      </c>
      <c r="K6" s="58" t="s">
        <v>17</v>
      </c>
      <c r="L6" s="58" t="s">
        <v>18</v>
      </c>
      <c r="M6" s="58" t="s">
        <v>19</v>
      </c>
      <c r="N6" s="16" t="s">
        <v>20</v>
      </c>
      <c r="O6" s="58" t="s">
        <v>21</v>
      </c>
      <c r="P6" s="58" t="s">
        <v>22</v>
      </c>
      <c r="Q6" s="58" t="s">
        <v>23</v>
      </c>
      <c r="R6" s="58" t="s">
        <v>24</v>
      </c>
      <c r="S6" s="16" t="s">
        <v>25</v>
      </c>
      <c r="T6" s="59" t="s">
        <v>26</v>
      </c>
      <c r="U6" s="60" t="s">
        <v>27</v>
      </c>
      <c r="V6" s="58" t="s">
        <v>28</v>
      </c>
      <c r="W6" s="57" t="s">
        <v>29</v>
      </c>
      <c r="X6" s="27" t="s">
        <v>30</v>
      </c>
      <c r="Y6" s="58" t="s">
        <v>10</v>
      </c>
      <c r="Z6" s="58" t="s">
        <v>11</v>
      </c>
      <c r="AA6" s="60" t="s">
        <v>12</v>
      </c>
      <c r="AB6" s="61" t="s">
        <v>31</v>
      </c>
      <c r="AC6" s="61" t="s">
        <v>32</v>
      </c>
      <c r="AD6" s="61" t="s">
        <v>33</v>
      </c>
      <c r="AE6" s="61" t="s">
        <v>34</v>
      </c>
      <c r="AF6" s="61" t="s">
        <v>35</v>
      </c>
      <c r="AG6" s="61" t="s">
        <v>36</v>
      </c>
      <c r="AH6" s="61" t="s">
        <v>37</v>
      </c>
      <c r="AI6" s="62" t="s">
        <v>20</v>
      </c>
      <c r="AJ6" s="61" t="s">
        <v>38</v>
      </c>
      <c r="AK6" s="61" t="s">
        <v>39</v>
      </c>
      <c r="AL6" s="61" t="s">
        <v>40</v>
      </c>
      <c r="AM6" s="58" t="s">
        <v>41</v>
      </c>
      <c r="AN6" s="58" t="s">
        <v>42</v>
      </c>
      <c r="AO6" s="62" t="s">
        <v>25</v>
      </c>
      <c r="AP6" s="59" t="s">
        <v>26</v>
      </c>
      <c r="AQ6" s="57" t="s">
        <v>27</v>
      </c>
      <c r="AR6" s="58" t="s">
        <v>43</v>
      </c>
      <c r="AS6" s="60" t="s">
        <v>44</v>
      </c>
      <c r="AT6" s="27" t="s">
        <v>45</v>
      </c>
      <c r="AU6" s="16" t="s">
        <v>46</v>
      </c>
      <c r="AV6" s="17" t="s">
        <v>47</v>
      </c>
      <c r="AW6" s="18"/>
      <c r="AX6" s="2"/>
      <c r="AY6" s="2"/>
      <c r="AZ6" s="2"/>
      <c r="BA6" s="2"/>
      <c r="BB6" s="5"/>
    </row>
    <row x14ac:dyDescent="0.25" r="7" customHeight="1" ht="24">
      <c r="A7" s="58">
        <v>1</v>
      </c>
      <c r="B7" s="7" t="s">
        <v>48</v>
      </c>
      <c r="C7" s="7" t="s">
        <v>49</v>
      </c>
      <c r="D7" s="58">
        <v>0</v>
      </c>
      <c r="E7" s="58">
        <v>0</v>
      </c>
      <c r="F7" s="57">
        <f>((((D7+E7)*50)/200)+50)</f>
      </c>
      <c r="G7" s="58">
        <v>160</v>
      </c>
      <c r="H7" s="58">
        <v>90</v>
      </c>
      <c r="I7" s="58">
        <v>225</v>
      </c>
      <c r="J7" s="58">
        <v>295</v>
      </c>
      <c r="K7" s="58">
        <v>185</v>
      </c>
      <c r="L7" s="58">
        <v>190</v>
      </c>
      <c r="M7" s="58"/>
      <c r="N7" s="16">
        <f>((((G7+H7+I7+J7+K7+L7+M7)/1340)*50)+50)</f>
      </c>
      <c r="O7" s="58">
        <v>25</v>
      </c>
      <c r="P7" s="58">
        <v>75</v>
      </c>
      <c r="Q7" s="58">
        <v>40</v>
      </c>
      <c r="R7" s="58">
        <v>20</v>
      </c>
      <c r="S7" s="16">
        <f>((((O7+P7+Q7+R7)/205)*50)+50)</f>
      </c>
      <c r="T7" s="59">
        <v>100</v>
      </c>
      <c r="U7" s="60">
        <f>(N7*0.5)+(S7*0.3)+(T7*0.2)</f>
      </c>
      <c r="V7" s="58">
        <v>0</v>
      </c>
      <c r="W7" s="57">
        <f>(((V7*50)/100)+50)</f>
      </c>
      <c r="X7" s="27">
        <f>(F7*0.3)+(U7*0.3)+(W7*0.4)</f>
      </c>
      <c r="Y7" s="58"/>
      <c r="Z7" s="58">
        <v>0</v>
      </c>
      <c r="AA7" s="60">
        <f>((((Y7+Z7)/200)*50)+50)</f>
      </c>
      <c r="AB7" s="61">
        <v>55</v>
      </c>
      <c r="AC7" s="61">
        <v>170</v>
      </c>
      <c r="AD7" s="61">
        <v>150</v>
      </c>
      <c r="AE7" s="61">
        <v>240</v>
      </c>
      <c r="AF7" s="61">
        <v>160</v>
      </c>
      <c r="AG7" s="61">
        <v>115</v>
      </c>
      <c r="AH7" s="61">
        <v>255</v>
      </c>
      <c r="AI7" s="62">
        <f>((((AB7+AC7+AD7+AE7+AF7+AG7+AH7)/1795)*50)+50)</f>
      </c>
      <c r="AJ7" s="61">
        <v>185</v>
      </c>
      <c r="AK7" s="61">
        <v>0</v>
      </c>
      <c r="AL7" s="61">
        <v>100</v>
      </c>
      <c r="AM7" s="58">
        <v>30</v>
      </c>
      <c r="AN7" s="58">
        <v>110</v>
      </c>
      <c r="AO7" s="62">
        <f>((((AJ7+AK7+AL7+AM7+AN7)/530)*50)+50)</f>
      </c>
      <c r="AP7" s="59">
        <v>100</v>
      </c>
      <c r="AQ7" s="57">
        <f>(AI7*0.5)+(AO7*0.3)+(AP7*0.2)</f>
      </c>
      <c r="AR7" s="58">
        <v>0</v>
      </c>
      <c r="AS7" s="60">
        <f>(((AR7*50)/100)+50)</f>
      </c>
      <c r="AT7" s="27">
        <f>(AA7*0.3)+(AQ7*0.3)+(AS7*0.4)</f>
      </c>
      <c r="AU7" s="16">
        <f>(X7*0.5)+(AT7*0.5)</f>
      </c>
      <c r="AV7" s="17">
        <f>(AU7+13)</f>
      </c>
      <c r="AW7" s="18"/>
      <c r="AX7" s="2"/>
      <c r="AY7" s="2"/>
      <c r="AZ7" s="2"/>
      <c r="BA7" s="63" t="s">
        <v>50</v>
      </c>
      <c r="BB7" s="64">
        <v>5</v>
      </c>
    </row>
    <row x14ac:dyDescent="0.25" r="8" customHeight="1" ht="18.75">
      <c r="A8" s="58">
        <v>2</v>
      </c>
      <c r="B8" s="7" t="s">
        <v>51</v>
      </c>
      <c r="C8" s="7" t="s">
        <v>52</v>
      </c>
      <c r="D8" s="58"/>
      <c r="E8" s="58">
        <v>0</v>
      </c>
      <c r="F8" s="57">
        <f>((((D8+E8)*50)/200)+50)</f>
      </c>
      <c r="G8" s="58">
        <v>160</v>
      </c>
      <c r="H8" s="58">
        <v>60</v>
      </c>
      <c r="I8" s="58">
        <v>200</v>
      </c>
      <c r="J8" s="58">
        <v>290</v>
      </c>
      <c r="K8" s="58"/>
      <c r="L8" s="58">
        <v>155</v>
      </c>
      <c r="M8" s="58"/>
      <c r="N8" s="16">
        <f>((((G8+H8+I8+J8+K8+L8+M8)/1340)*50)+50)</f>
      </c>
      <c r="O8" s="58">
        <v>25</v>
      </c>
      <c r="P8" s="58">
        <v>75</v>
      </c>
      <c r="Q8" s="58">
        <v>30</v>
      </c>
      <c r="R8" s="58">
        <v>20</v>
      </c>
      <c r="S8" s="16">
        <f>((((O8+P8+Q8+R8)/205)*50)+50)</f>
      </c>
      <c r="T8" s="59">
        <v>100</v>
      </c>
      <c r="U8" s="60">
        <f>(N8*0.5)+(S8*0.3)+(T8*0.2)</f>
      </c>
      <c r="V8" s="58">
        <v>0</v>
      </c>
      <c r="W8" s="57">
        <f>(((V8*50)/100)+50)</f>
      </c>
      <c r="X8" s="27">
        <f>(F8*0.3)+(U8*0.3)+(W8*0.4)</f>
      </c>
      <c r="Y8" s="58"/>
      <c r="Z8" s="58">
        <v>0</v>
      </c>
      <c r="AA8" s="60">
        <f>((((Y8+Z8)/200)*50)+50)</f>
      </c>
      <c r="AB8" s="61">
        <v>110</v>
      </c>
      <c r="AC8" s="61">
        <v>190</v>
      </c>
      <c r="AD8" s="61">
        <v>180</v>
      </c>
      <c r="AE8" s="61">
        <v>295</v>
      </c>
      <c r="AF8" s="61">
        <v>80</v>
      </c>
      <c r="AG8" s="61">
        <v>160</v>
      </c>
      <c r="AH8" s="61">
        <v>140</v>
      </c>
      <c r="AI8" s="62">
        <f>((((AB8+AC8+AD8+AE8+AF8+AG8+AH8)/1795)*50)+50)</f>
      </c>
      <c r="AJ8" s="61">
        <v>175</v>
      </c>
      <c r="AK8" s="61">
        <v>30</v>
      </c>
      <c r="AL8" s="61">
        <v>100</v>
      </c>
      <c r="AM8" s="58">
        <v>0</v>
      </c>
      <c r="AN8" s="58">
        <v>60</v>
      </c>
      <c r="AO8" s="62">
        <f>((((AJ8+AK8+AL8+AM8+AN8)/530)*50)+50)</f>
      </c>
      <c r="AP8" s="59">
        <v>100</v>
      </c>
      <c r="AQ8" s="57">
        <f>(AI8*0.5)+(AO8*0.3)+(AP8*0.2)</f>
      </c>
      <c r="AR8" s="58">
        <v>0</v>
      </c>
      <c r="AS8" s="60">
        <f>(((AR8*50)/100)+50)</f>
      </c>
      <c r="AT8" s="27">
        <f>(AA8*0.3)+(AQ8*0.3)+(AS8*0.4)</f>
      </c>
      <c r="AU8" s="16">
        <f>(X8*0.5)+(AT8*0.5)</f>
      </c>
      <c r="AV8" s="17">
        <f>(AU8+13)</f>
      </c>
      <c r="AW8" s="18">
        <v>4</v>
      </c>
      <c r="AX8" s="2"/>
      <c r="AY8" s="2"/>
      <c r="AZ8" s="2"/>
      <c r="BA8" s="65" t="s">
        <v>53</v>
      </c>
      <c r="BB8" s="64">
        <v>4</v>
      </c>
    </row>
    <row x14ac:dyDescent="0.25" r="9" customHeight="1" ht="18.75">
      <c r="A9" s="58">
        <v>3</v>
      </c>
      <c r="B9" s="7" t="s">
        <v>54</v>
      </c>
      <c r="C9" s="7" t="s">
        <v>55</v>
      </c>
      <c r="D9" s="58">
        <v>0</v>
      </c>
      <c r="E9" s="58">
        <v>10</v>
      </c>
      <c r="F9" s="57">
        <f>((((D9+E9)*50)/200)+50)</f>
      </c>
      <c r="G9" s="58">
        <v>165</v>
      </c>
      <c r="H9" s="58">
        <v>90</v>
      </c>
      <c r="I9" s="58">
        <v>260</v>
      </c>
      <c r="J9" s="58">
        <v>295</v>
      </c>
      <c r="K9" s="58">
        <v>105</v>
      </c>
      <c r="L9" s="58">
        <v>260</v>
      </c>
      <c r="M9" s="58"/>
      <c r="N9" s="16">
        <f>((((G9+H9+I9+J9+K9+L9+M9)/1340)*50)+50)</f>
      </c>
      <c r="O9" s="58">
        <v>25</v>
      </c>
      <c r="P9" s="58">
        <v>70</v>
      </c>
      <c r="Q9" s="58">
        <v>30</v>
      </c>
      <c r="R9" s="58">
        <v>50</v>
      </c>
      <c r="S9" s="16">
        <f>((((O9+P9+Q9+R9)/205)*50)+50)</f>
      </c>
      <c r="T9" s="59">
        <v>100</v>
      </c>
      <c r="U9" s="60">
        <f>(N9*0.5)+(S9*0.3)+(T9*0.2)</f>
      </c>
      <c r="V9" s="58">
        <v>0</v>
      </c>
      <c r="W9" s="57">
        <f>(((V9*50)/100)+50)</f>
      </c>
      <c r="X9" s="27">
        <f>(F9*0.3)+(U9*0.3)+(W9*0.4)</f>
      </c>
      <c r="Y9" s="58"/>
      <c r="Z9" s="58">
        <v>10</v>
      </c>
      <c r="AA9" s="60">
        <f>((((Y9+Z9)/200)*50)+50)</f>
      </c>
      <c r="AB9" s="61">
        <v>200</v>
      </c>
      <c r="AC9" s="61">
        <v>190</v>
      </c>
      <c r="AD9" s="61">
        <v>205</v>
      </c>
      <c r="AE9" s="61">
        <v>260</v>
      </c>
      <c r="AF9" s="61"/>
      <c r="AG9" s="61">
        <v>145</v>
      </c>
      <c r="AH9" s="61">
        <v>255</v>
      </c>
      <c r="AI9" s="62">
        <f>((((AB9+AC9+AD9+AE9+AF9+AG9+AH9)/1795)*50)+50)</f>
      </c>
      <c r="AJ9" s="61">
        <v>180</v>
      </c>
      <c r="AK9" s="61">
        <v>60</v>
      </c>
      <c r="AL9" s="61">
        <v>100</v>
      </c>
      <c r="AM9" s="58">
        <v>50</v>
      </c>
      <c r="AN9" s="58">
        <v>0</v>
      </c>
      <c r="AO9" s="62">
        <f>((((AJ9+AK9+AL9+AM9+AN9)/530)*50)+50)</f>
      </c>
      <c r="AP9" s="59">
        <v>100</v>
      </c>
      <c r="AQ9" s="57">
        <f>(AI9*0.5)+(AO9*0.3)+(AP9*0.2)</f>
      </c>
      <c r="AR9" s="58">
        <v>0</v>
      </c>
      <c r="AS9" s="60">
        <f>(((AR9*50)/100)+50)</f>
      </c>
      <c r="AT9" s="27">
        <f>(AA9*0.3)+(AQ9*0.3)+(AS9*0.4)</f>
      </c>
      <c r="AU9" s="16">
        <f>(X9*0.5)+(AT9*0.5)</f>
      </c>
      <c r="AV9" s="17">
        <f>(AU9+13)</f>
      </c>
      <c r="AW9" s="18"/>
      <c r="AX9" s="2"/>
      <c r="AY9" s="2"/>
      <c r="AZ9" s="2"/>
      <c r="BA9" s="2"/>
      <c r="BB9" s="5"/>
    </row>
    <row x14ac:dyDescent="0.25" r="10" customHeight="1" ht="18.75">
      <c r="A10" s="58">
        <v>4</v>
      </c>
      <c r="B10" s="7" t="s">
        <v>56</v>
      </c>
      <c r="C10" s="7" t="s">
        <v>57</v>
      </c>
      <c r="D10" s="58">
        <v>30</v>
      </c>
      <c r="E10" s="58">
        <v>10</v>
      </c>
      <c r="F10" s="57">
        <f>((((D10+E10)*50)/200)+50)</f>
      </c>
      <c r="G10" s="58">
        <v>160</v>
      </c>
      <c r="H10" s="58">
        <v>90</v>
      </c>
      <c r="I10" s="58">
        <v>260</v>
      </c>
      <c r="J10" s="58">
        <v>295</v>
      </c>
      <c r="K10" s="58">
        <v>135</v>
      </c>
      <c r="L10" s="58">
        <v>210</v>
      </c>
      <c r="M10" s="58"/>
      <c r="N10" s="16">
        <f>((((G10+H10+I10+J10+K10+L10+M10)/1340)*50)+50)</f>
      </c>
      <c r="O10" s="58">
        <v>25</v>
      </c>
      <c r="P10" s="58">
        <v>75</v>
      </c>
      <c r="Q10" s="58">
        <v>40</v>
      </c>
      <c r="R10" s="58">
        <v>20</v>
      </c>
      <c r="S10" s="16">
        <f>((((O10+P10+Q10+R10)/205)*50)+50)</f>
      </c>
      <c r="T10" s="59">
        <v>100</v>
      </c>
      <c r="U10" s="60">
        <f>(N10*0.5)+(S10*0.3)+(T10*0.2)</f>
      </c>
      <c r="V10" s="58">
        <v>8</v>
      </c>
      <c r="W10" s="57">
        <f>(((V10*50)/100)+50)</f>
      </c>
      <c r="X10" s="27">
        <f>(F10*0.3)+(U10*0.3)+(W10*0.4)</f>
      </c>
      <c r="Y10" s="58">
        <v>0</v>
      </c>
      <c r="Z10" s="58">
        <v>10</v>
      </c>
      <c r="AA10" s="60">
        <f>((((Y10+Z10)/200)*50)+50)</f>
      </c>
      <c r="AB10" s="61">
        <v>200</v>
      </c>
      <c r="AC10" s="61">
        <v>190</v>
      </c>
      <c r="AD10" s="61">
        <v>210</v>
      </c>
      <c r="AE10" s="61">
        <v>190</v>
      </c>
      <c r="AF10" s="61">
        <v>130</v>
      </c>
      <c r="AG10" s="61">
        <v>190</v>
      </c>
      <c r="AH10" s="61">
        <v>270</v>
      </c>
      <c r="AI10" s="62">
        <f>((((AB10+AC10+AD10+AE10+AF10+AG10+AH10)/1795)*50)+50)</f>
      </c>
      <c r="AJ10" s="61">
        <v>185</v>
      </c>
      <c r="AK10" s="61">
        <v>55</v>
      </c>
      <c r="AL10" s="61">
        <v>100</v>
      </c>
      <c r="AM10" s="58">
        <v>40</v>
      </c>
      <c r="AN10" s="58">
        <v>60</v>
      </c>
      <c r="AO10" s="62">
        <f>((((AJ10+AK10+AL10+AM10+AN10)/530)*50)+50)</f>
      </c>
      <c r="AP10" s="59">
        <v>100</v>
      </c>
      <c r="AQ10" s="57">
        <f>(AI10*0.5)+(AO10*0.3)+(AP10*0.2)</f>
      </c>
      <c r="AR10" s="58">
        <v>0</v>
      </c>
      <c r="AS10" s="60">
        <f>(((AR10*50)/100)+50)</f>
      </c>
      <c r="AT10" s="27">
        <f>(AA10*0.3)+(AQ10*0.3)+(AS10*0.4)</f>
      </c>
      <c r="AU10" s="16">
        <f>(X10*0.5)+(AT10*0.5)</f>
      </c>
      <c r="AV10" s="17">
        <f>(AU10+13)</f>
      </c>
      <c r="AW10" s="18"/>
      <c r="AX10" s="2"/>
      <c r="AY10" s="2"/>
      <c r="AZ10" s="2"/>
      <c r="BA10" s="2"/>
      <c r="BB10" s="5"/>
    </row>
    <row x14ac:dyDescent="0.25" r="11" customHeight="1" ht="18.75">
      <c r="A11" s="58">
        <v>5</v>
      </c>
      <c r="B11" s="7" t="s">
        <v>58</v>
      </c>
      <c r="C11" s="7" t="s">
        <v>59</v>
      </c>
      <c r="D11" s="58" t="s">
        <v>60</v>
      </c>
      <c r="E11" s="58"/>
      <c r="F11" s="57">
        <f>((((D11+E11)*50)/200)+50)</f>
      </c>
      <c r="G11" s="58"/>
      <c r="H11" s="58"/>
      <c r="I11" s="58"/>
      <c r="J11" s="58"/>
      <c r="K11" s="58"/>
      <c r="L11" s="58"/>
      <c r="M11" s="58"/>
      <c r="N11" s="16">
        <f>((((G11+H11+I11+J11+K11+L11+M11)/1340)*50)+50)</f>
      </c>
      <c r="O11" s="66" t="s">
        <v>60</v>
      </c>
      <c r="P11" s="58"/>
      <c r="Q11" s="58"/>
      <c r="R11" s="58">
        <v>0</v>
      </c>
      <c r="S11" s="16">
        <f>((((O11+P11+Q11+R11)/205)*50)+50)</f>
      </c>
      <c r="T11" s="59"/>
      <c r="U11" s="60">
        <f>(N11*0.5)+(S11*0.3)+(T11*0.2)</f>
      </c>
      <c r="V11" s="58"/>
      <c r="W11" s="57">
        <f>(((V11*50)/100)+50)</f>
      </c>
      <c r="X11" s="27">
        <f>(F11*0.3)+(U11*0.3)+(W11*0.4)</f>
      </c>
      <c r="Y11" s="58"/>
      <c r="Z11" s="58"/>
      <c r="AA11" s="60">
        <f>((((Y11+Z11)/200)*50)+50)</f>
      </c>
      <c r="AB11" s="61" t="s">
        <v>60</v>
      </c>
      <c r="AC11" s="61"/>
      <c r="AD11" s="61"/>
      <c r="AE11" s="61"/>
      <c r="AF11" s="61"/>
      <c r="AG11" s="61"/>
      <c r="AH11" s="61"/>
      <c r="AI11" s="62">
        <f>((((AB11+AC11+AD11+AE11+AF11+AG11+AH11)/1795)*50)+50)</f>
      </c>
      <c r="AJ11" s="61"/>
      <c r="AK11" s="61"/>
      <c r="AL11" s="61"/>
      <c r="AM11" s="58">
        <v>0</v>
      </c>
      <c r="AN11" s="58"/>
      <c r="AO11" s="62">
        <f>((((AJ11+AK11+AL11+AM11+AN11)/530)*50)+50)</f>
      </c>
      <c r="AP11" s="59"/>
      <c r="AQ11" s="57">
        <f>(AI11*0.5)+(AO11*0.3)+(AP11*0.2)</f>
      </c>
      <c r="AR11" s="58"/>
      <c r="AS11" s="60">
        <f>(((AR11*50)/100)+50)</f>
      </c>
      <c r="AT11" s="67" t="s">
        <v>60</v>
      </c>
      <c r="AU11" s="68" t="s">
        <v>60</v>
      </c>
      <c r="AV11" s="69" t="s">
        <v>60</v>
      </c>
      <c r="AW11" s="70" t="s">
        <v>61</v>
      </c>
      <c r="AX11" s="2"/>
      <c r="AY11" s="2"/>
      <c r="AZ11" s="2"/>
      <c r="BA11" s="2"/>
      <c r="BB11" s="5"/>
    </row>
    <row x14ac:dyDescent="0.25" r="12" customHeight="1" ht="18.75">
      <c r="A12" s="58">
        <v>6</v>
      </c>
      <c r="B12" s="7" t="s">
        <v>62</v>
      </c>
      <c r="C12" s="7" t="s">
        <v>63</v>
      </c>
      <c r="D12" s="58">
        <v>0</v>
      </c>
      <c r="E12" s="58">
        <v>0</v>
      </c>
      <c r="F12" s="57">
        <f>((((D12+E12)*50)/200)+50)</f>
      </c>
      <c r="G12" s="58">
        <v>165</v>
      </c>
      <c r="H12" s="58">
        <v>90</v>
      </c>
      <c r="I12" s="58">
        <v>260</v>
      </c>
      <c r="J12" s="58">
        <v>270</v>
      </c>
      <c r="K12" s="58">
        <v>140</v>
      </c>
      <c r="L12" s="58">
        <v>200</v>
      </c>
      <c r="M12" s="58">
        <v>80</v>
      </c>
      <c r="N12" s="16">
        <f>((((G12+H12+I12+J12+K12+L12+M12)/1340)*50)+50)</f>
      </c>
      <c r="O12" s="58">
        <v>25</v>
      </c>
      <c r="P12" s="58">
        <v>70</v>
      </c>
      <c r="Q12" s="58"/>
      <c r="R12" s="58">
        <v>20</v>
      </c>
      <c r="S12" s="16">
        <f>((((O12+P12+Q12+R12)/205)*50)+50)</f>
      </c>
      <c r="T12" s="59">
        <v>95</v>
      </c>
      <c r="U12" s="60">
        <f>(N12*0.5)+(S12*0.3)+(T12*0.2)</f>
      </c>
      <c r="V12" s="58">
        <v>0</v>
      </c>
      <c r="W12" s="57">
        <f>(((V12*50)/100)+50)</f>
      </c>
      <c r="X12" s="27">
        <f>(F12*0.3)+(U12*0.3)+(W12*0.4)</f>
      </c>
      <c r="Y12" s="58">
        <v>0</v>
      </c>
      <c r="Z12" s="58">
        <v>0</v>
      </c>
      <c r="AA12" s="60">
        <f>((((Y12+Z12)/200)*50)+50)</f>
      </c>
      <c r="AB12" s="61">
        <v>355</v>
      </c>
      <c r="AC12" s="61">
        <v>175</v>
      </c>
      <c r="AD12" s="61">
        <v>220</v>
      </c>
      <c r="AE12" s="61">
        <v>300</v>
      </c>
      <c r="AF12" s="61">
        <v>110</v>
      </c>
      <c r="AG12" s="61">
        <v>185</v>
      </c>
      <c r="AH12" s="61">
        <v>270</v>
      </c>
      <c r="AI12" s="62">
        <f>((((AB12+AC12+AD12+AE12+AF12+AG12+AH12)/1795)*50)+50)</f>
      </c>
      <c r="AJ12" s="61"/>
      <c r="AK12" s="61">
        <v>10</v>
      </c>
      <c r="AL12" s="61">
        <v>100</v>
      </c>
      <c r="AM12" s="58">
        <v>20</v>
      </c>
      <c r="AN12" s="58">
        <v>50</v>
      </c>
      <c r="AO12" s="62">
        <f>((((AJ12+AK12+AL12+AM12+AN12)/530)*50)+50)</f>
      </c>
      <c r="AP12" s="59">
        <v>95</v>
      </c>
      <c r="AQ12" s="57">
        <f>(AI12*0.5)+(AO12*0.3)+(AP12*0.2)</f>
      </c>
      <c r="AR12" s="58">
        <v>0</v>
      </c>
      <c r="AS12" s="60">
        <f>(((AR12*50)/100)+50)</f>
      </c>
      <c r="AT12" s="27">
        <f>(AA12*0.3)+(AQ12*0.3)+(AS12*0.4)</f>
      </c>
      <c r="AU12" s="16">
        <f>(X12*0.5)+(AT12*0.5)</f>
      </c>
      <c r="AV12" s="17">
        <f>(AU12+13)</f>
      </c>
      <c r="AW12" s="18">
        <v>4</v>
      </c>
      <c r="AX12" s="2"/>
      <c r="AY12" s="2"/>
      <c r="AZ12" s="2"/>
      <c r="BA12" s="2"/>
      <c r="BB12" s="5"/>
    </row>
    <row x14ac:dyDescent="0.25" r="13" customHeight="1" ht="18.75">
      <c r="A13" s="58">
        <v>7</v>
      </c>
      <c r="B13" s="7" t="s">
        <v>64</v>
      </c>
      <c r="C13" s="7" t="s">
        <v>65</v>
      </c>
      <c r="D13" s="58">
        <v>0</v>
      </c>
      <c r="E13" s="58">
        <v>0</v>
      </c>
      <c r="F13" s="57">
        <f>((((D13+E13)*50)/200)+50)</f>
      </c>
      <c r="G13" s="58">
        <v>70</v>
      </c>
      <c r="H13" s="58"/>
      <c r="I13" s="58"/>
      <c r="J13" s="58"/>
      <c r="K13" s="58"/>
      <c r="L13" s="58"/>
      <c r="M13" s="58"/>
      <c r="N13" s="16">
        <f>((((G13+H13+I13+J13+K13+L13+M13)/1340)*50)+50)</f>
      </c>
      <c r="O13" s="58"/>
      <c r="P13" s="58"/>
      <c r="Q13" s="58">
        <v>30</v>
      </c>
      <c r="R13" s="58">
        <v>20</v>
      </c>
      <c r="S13" s="16">
        <f>((((O13+P13+Q13+R13)/205)*50)+50)</f>
      </c>
      <c r="T13" s="59"/>
      <c r="U13" s="60">
        <f>(N13*0.5)+(S13*0.3)+(T13*0.2)</f>
      </c>
      <c r="V13" s="58">
        <v>0</v>
      </c>
      <c r="W13" s="57">
        <f>(((V13*50)/100)+50)</f>
      </c>
      <c r="X13" s="27">
        <f>(F13*0.3)+(U13*0.3)+(W13*0.4)</f>
      </c>
      <c r="Y13" s="58"/>
      <c r="Z13" s="58">
        <v>0</v>
      </c>
      <c r="AA13" s="60">
        <f>((((Y13+Z13)/200)*50)+50)</f>
      </c>
      <c r="AB13" s="61"/>
      <c r="AC13" s="61"/>
      <c r="AD13" s="61"/>
      <c r="AE13" s="61"/>
      <c r="AF13" s="61"/>
      <c r="AG13" s="61"/>
      <c r="AH13" s="61"/>
      <c r="AI13" s="62">
        <f>((((AB13+AC13+AD13+AE13+AF13+AG13+AH13)/1795)*50)+50)</f>
      </c>
      <c r="AJ13" s="61"/>
      <c r="AK13" s="61"/>
      <c r="AL13" s="61"/>
      <c r="AM13" s="58">
        <v>0</v>
      </c>
      <c r="AN13" s="58">
        <v>0</v>
      </c>
      <c r="AO13" s="62">
        <f>((((AJ13+AK13+AL13+AM13+AN13)/530)*50)+50)</f>
      </c>
      <c r="AP13" s="59"/>
      <c r="AQ13" s="57">
        <f>(AI13*0.5)+(AO13*0.3)+(AP13*0.2)</f>
      </c>
      <c r="AR13" s="58">
        <v>25</v>
      </c>
      <c r="AS13" s="60">
        <f>(((AR13*50)/100)+50)</f>
      </c>
      <c r="AT13" s="27">
        <f>(AA13*0.3)+(AQ13*0.3)+(AS13*0.4)</f>
      </c>
      <c r="AU13" s="16">
        <f>(X13*0.5)+(AT13*0.5)</f>
      </c>
      <c r="AV13" s="17">
        <f>(AU13+13)</f>
      </c>
      <c r="AW13" s="71">
        <v>5</v>
      </c>
      <c r="AX13" s="2"/>
      <c r="AY13" s="2"/>
      <c r="AZ13" s="2"/>
      <c r="BA13" s="2"/>
      <c r="BB13" s="5"/>
    </row>
    <row x14ac:dyDescent="0.25" r="14" customHeight="1" ht="18.75">
      <c r="A14" s="58">
        <v>8</v>
      </c>
      <c r="B14" s="7" t="s">
        <v>66</v>
      </c>
      <c r="C14" s="7" t="s">
        <v>67</v>
      </c>
      <c r="D14" s="58">
        <v>0</v>
      </c>
      <c r="E14" s="58">
        <v>0</v>
      </c>
      <c r="F14" s="57">
        <f>((((D14+E14)*50)/200)+50)</f>
      </c>
      <c r="G14" s="58">
        <v>165</v>
      </c>
      <c r="H14" s="58">
        <v>90</v>
      </c>
      <c r="I14" s="58">
        <v>260</v>
      </c>
      <c r="J14" s="58">
        <v>295</v>
      </c>
      <c r="K14" s="58">
        <v>120</v>
      </c>
      <c r="L14" s="58">
        <v>200</v>
      </c>
      <c r="M14" s="58"/>
      <c r="N14" s="16">
        <f>((((G14+H14+I14+J14+K14+L14+M14)/1340)*50)+50)</f>
      </c>
      <c r="O14" s="58"/>
      <c r="P14" s="58">
        <v>80</v>
      </c>
      <c r="Q14" s="58">
        <v>20</v>
      </c>
      <c r="R14" s="58">
        <v>50</v>
      </c>
      <c r="S14" s="16">
        <f>((((O14+P14+Q14+R14)/205)*50)+50)</f>
      </c>
      <c r="T14" s="59">
        <v>87</v>
      </c>
      <c r="U14" s="60">
        <f>(N14*0.5)+(S14*0.3)+(T14*0.2)</f>
      </c>
      <c r="V14" s="58">
        <v>3</v>
      </c>
      <c r="W14" s="57">
        <f>(((V14*50)/100)+50)</f>
      </c>
      <c r="X14" s="27">
        <f>(F14*0.3)+(U14*0.3)+(W14*0.4)</f>
      </c>
      <c r="Y14" s="58"/>
      <c r="Z14" s="58">
        <v>0</v>
      </c>
      <c r="AA14" s="60">
        <f>((((Y14+Z14)/200)*50)+50)</f>
      </c>
      <c r="AB14" s="61">
        <v>305</v>
      </c>
      <c r="AC14" s="61">
        <v>190</v>
      </c>
      <c r="AD14" s="61">
        <v>210</v>
      </c>
      <c r="AE14" s="61">
        <v>225</v>
      </c>
      <c r="AF14" s="61">
        <v>160</v>
      </c>
      <c r="AG14" s="61">
        <v>190</v>
      </c>
      <c r="AH14" s="61">
        <v>265</v>
      </c>
      <c r="AI14" s="62">
        <f>((((AB14+AC14+AD14+AE14+AF14+AG14+AH14)/1795)*50)+50)</f>
      </c>
      <c r="AJ14" s="61">
        <v>185</v>
      </c>
      <c r="AK14" s="61">
        <v>65</v>
      </c>
      <c r="AL14" s="61">
        <v>100</v>
      </c>
      <c r="AM14" s="58">
        <v>20</v>
      </c>
      <c r="AN14" s="58">
        <v>70</v>
      </c>
      <c r="AO14" s="62">
        <f>((((AJ14+AK14+AL14+AM14+AN14)/530)*50)+50)</f>
      </c>
      <c r="AP14" s="59">
        <v>87</v>
      </c>
      <c r="AQ14" s="57">
        <f>(AI14*0.5)+(AO14*0.3)+(AP14*0.2)</f>
      </c>
      <c r="AR14" s="58">
        <v>0</v>
      </c>
      <c r="AS14" s="60">
        <f>(((AR14*50)/100)+50)</f>
      </c>
      <c r="AT14" s="27">
        <f>(AA14*0.3)+(AQ14*0.3)+(AS14*0.4)</f>
      </c>
      <c r="AU14" s="16">
        <f>(X14*0.5)+(AT14*0.5)</f>
      </c>
      <c r="AV14" s="17">
        <f>(AU14+13)</f>
      </c>
      <c r="AW14" s="18"/>
      <c r="AX14" s="2"/>
      <c r="AY14" s="2"/>
      <c r="AZ14" s="2"/>
      <c r="BA14" s="2"/>
      <c r="BB14" s="5"/>
    </row>
    <row x14ac:dyDescent="0.25" r="15" customHeight="1" ht="18.75">
      <c r="A15" s="58">
        <v>9</v>
      </c>
      <c r="B15" s="7" t="s">
        <v>68</v>
      </c>
      <c r="C15" s="7" t="s">
        <v>69</v>
      </c>
      <c r="D15" s="58">
        <v>0</v>
      </c>
      <c r="E15" s="58">
        <v>0</v>
      </c>
      <c r="F15" s="57">
        <f>((((D15+E15)*50)/200)+50)</f>
      </c>
      <c r="G15" s="58">
        <v>165</v>
      </c>
      <c r="H15" s="58">
        <v>90</v>
      </c>
      <c r="I15" s="58">
        <v>250</v>
      </c>
      <c r="J15" s="58">
        <v>295</v>
      </c>
      <c r="K15" s="58">
        <v>185</v>
      </c>
      <c r="L15" s="58">
        <v>125</v>
      </c>
      <c r="M15" s="58">
        <v>105</v>
      </c>
      <c r="N15" s="16">
        <f>((((G15+H15+I15+J15+K15+L15+M15)/1340)*50)+50)</f>
      </c>
      <c r="O15" s="58">
        <v>25</v>
      </c>
      <c r="P15" s="58">
        <v>80</v>
      </c>
      <c r="Q15" s="58">
        <v>30</v>
      </c>
      <c r="R15" s="58">
        <v>20</v>
      </c>
      <c r="S15" s="16">
        <f>((((O15+P15+Q15+R15)/205)*50)+50)</f>
      </c>
      <c r="T15" s="59">
        <v>97</v>
      </c>
      <c r="U15" s="60">
        <f>(N15*0.5)+(S15*0.3)+(T15*0.2)</f>
      </c>
      <c r="V15" s="58">
        <v>0</v>
      </c>
      <c r="W15" s="57">
        <f>(((V15*50)/100)+50)</f>
      </c>
      <c r="X15" s="27">
        <f>(F15*0.3)+(U15*0.3)+(W15*0.4)</f>
      </c>
      <c r="Y15" s="58"/>
      <c r="Z15" s="58">
        <v>0</v>
      </c>
      <c r="AA15" s="60">
        <f>((((Y15+Z15)/200)*50)+50)</f>
      </c>
      <c r="AB15" s="61">
        <v>300</v>
      </c>
      <c r="AC15" s="61"/>
      <c r="AD15" s="61">
        <v>210</v>
      </c>
      <c r="AE15" s="61">
        <v>230</v>
      </c>
      <c r="AF15" s="61">
        <v>75</v>
      </c>
      <c r="AG15" s="61">
        <v>175</v>
      </c>
      <c r="AH15" s="61">
        <v>250</v>
      </c>
      <c r="AI15" s="62">
        <f>((((AB15+AC15+AD15+AE15+AF15+AG15+AH15)/1795)*50)+50)</f>
      </c>
      <c r="AJ15" s="61"/>
      <c r="AK15" s="61">
        <v>25</v>
      </c>
      <c r="AL15" s="61">
        <v>100</v>
      </c>
      <c r="AM15" s="58">
        <v>40</v>
      </c>
      <c r="AN15" s="58">
        <v>70</v>
      </c>
      <c r="AO15" s="62">
        <f>((((AJ15+AK15+AL15+AM15+AN15)/530)*50)+50)</f>
      </c>
      <c r="AP15" s="59">
        <v>97</v>
      </c>
      <c r="AQ15" s="57">
        <f>(AI15*0.5)+(AO15*0.3)+(AP15*0.2)</f>
      </c>
      <c r="AR15" s="58">
        <v>0</v>
      </c>
      <c r="AS15" s="60">
        <f>(((AR15*50)/100)+50)</f>
      </c>
      <c r="AT15" s="27">
        <f>(AA15*0.3)+(AQ15*0.3)+(AS15*0.4)</f>
      </c>
      <c r="AU15" s="16">
        <f>(X15*0.5)+(AT15*0.5)</f>
      </c>
      <c r="AV15" s="17">
        <f>(AU15+13)</f>
      </c>
      <c r="AW15" s="18"/>
      <c r="AX15" s="2"/>
      <c r="AY15" s="2"/>
      <c r="AZ15" s="2"/>
      <c r="BA15" s="2"/>
      <c r="BB15" s="5"/>
    </row>
    <row x14ac:dyDescent="0.25" r="16" customHeight="1" ht="18.75">
      <c r="A16" s="58">
        <v>10</v>
      </c>
      <c r="B16" s="7" t="s">
        <v>70</v>
      </c>
      <c r="C16" s="7" t="s">
        <v>71</v>
      </c>
      <c r="D16" s="58">
        <v>0</v>
      </c>
      <c r="E16" s="58">
        <v>4</v>
      </c>
      <c r="F16" s="57">
        <f>((((D16+E16)*50)/200)+50)</f>
      </c>
      <c r="G16" s="58">
        <v>155</v>
      </c>
      <c r="H16" s="58">
        <v>50</v>
      </c>
      <c r="I16" s="58">
        <v>175</v>
      </c>
      <c r="J16" s="58">
        <v>230</v>
      </c>
      <c r="K16" s="58">
        <v>60</v>
      </c>
      <c r="L16" s="58">
        <v>95</v>
      </c>
      <c r="M16" s="58">
        <v>85</v>
      </c>
      <c r="N16" s="16">
        <f>((((G16+H16+I16+J16+K16+L16+M16)/1340)*50)+50)</f>
      </c>
      <c r="O16" s="58">
        <v>25</v>
      </c>
      <c r="P16" s="58">
        <v>55</v>
      </c>
      <c r="Q16" s="58">
        <v>30</v>
      </c>
      <c r="R16" s="58">
        <v>30</v>
      </c>
      <c r="S16" s="16">
        <f>((((O16+P16+Q16+R16)/205)*50)+50)</f>
      </c>
      <c r="T16" s="59">
        <v>100</v>
      </c>
      <c r="U16" s="60">
        <f>(N16*0.5)+(S16*0.3)+(T16*0.2)</f>
      </c>
      <c r="V16" s="58">
        <v>0</v>
      </c>
      <c r="W16" s="57">
        <f>(((V16*50)/100)+50)</f>
      </c>
      <c r="X16" s="27">
        <f>(F16*0.3)+(U16*0.3)+(W16*0.4)</f>
      </c>
      <c r="Y16" s="58"/>
      <c r="Z16" s="58">
        <v>4</v>
      </c>
      <c r="AA16" s="60">
        <f>((((Y16+Z16)/200)*50)+50)</f>
      </c>
      <c r="AB16" s="61">
        <v>15</v>
      </c>
      <c r="AC16" s="61">
        <v>70</v>
      </c>
      <c r="AD16" s="61"/>
      <c r="AE16" s="61">
        <v>155</v>
      </c>
      <c r="AF16" s="61">
        <v>45</v>
      </c>
      <c r="AG16" s="61">
        <v>100</v>
      </c>
      <c r="AH16" s="61">
        <v>105</v>
      </c>
      <c r="AI16" s="62">
        <f>((((AB16+AC16+AD16+AE16+AF16+AG16+AH16)/1795)*50)+50)</f>
      </c>
      <c r="AJ16" s="61">
        <v>115</v>
      </c>
      <c r="AK16" s="61">
        <v>25</v>
      </c>
      <c r="AL16" s="61">
        <v>100</v>
      </c>
      <c r="AM16" s="58">
        <v>20</v>
      </c>
      <c r="AN16" s="58">
        <v>0</v>
      </c>
      <c r="AO16" s="62">
        <f>((((AJ16+AK16+AL16+AM16+AN16)/530)*50)+50)</f>
      </c>
      <c r="AP16" s="59">
        <v>100</v>
      </c>
      <c r="AQ16" s="57">
        <f>(AI16*0.5)+(AO16*0.3)+(AP16*0.2)</f>
      </c>
      <c r="AR16" s="58">
        <v>0</v>
      </c>
      <c r="AS16" s="60">
        <f>(((AR16*50)/100)+50)</f>
      </c>
      <c r="AT16" s="27">
        <f>(AA16*0.3)+(AQ16*0.3)+(AS16*0.4)</f>
      </c>
      <c r="AU16" s="16">
        <f>(X16*0.5)+(AT16*0.5)</f>
      </c>
      <c r="AV16" s="17">
        <f>(AU16+13)</f>
      </c>
      <c r="AW16" s="71">
        <v>5</v>
      </c>
      <c r="AX16" s="2"/>
      <c r="AY16" s="2"/>
      <c r="AZ16" s="2"/>
      <c r="BA16" s="2"/>
      <c r="BB16" s="5"/>
    </row>
    <row x14ac:dyDescent="0.25" r="17" customHeight="1" ht="18.75">
      <c r="A17" s="58">
        <v>11</v>
      </c>
      <c r="B17" s="7" t="s">
        <v>72</v>
      </c>
      <c r="C17" s="7" t="s">
        <v>73</v>
      </c>
      <c r="D17" s="58">
        <v>0</v>
      </c>
      <c r="E17" s="58">
        <v>0</v>
      </c>
      <c r="F17" s="57">
        <f>((((D17+E17)*50)/200)+50)</f>
      </c>
      <c r="G17" s="58">
        <v>165</v>
      </c>
      <c r="H17" s="58">
        <v>90</v>
      </c>
      <c r="I17" s="58">
        <v>250</v>
      </c>
      <c r="J17" s="58">
        <v>295</v>
      </c>
      <c r="K17" s="58">
        <v>105</v>
      </c>
      <c r="L17" s="58">
        <v>185</v>
      </c>
      <c r="M17" s="58">
        <v>80</v>
      </c>
      <c r="N17" s="16">
        <f>((((G17+H17+I17+J17+K17+L17+M17)/1340)*50)+50)</f>
      </c>
      <c r="O17" s="58">
        <v>25</v>
      </c>
      <c r="P17" s="58">
        <v>75</v>
      </c>
      <c r="Q17" s="58">
        <v>10</v>
      </c>
      <c r="R17" s="58">
        <v>30</v>
      </c>
      <c r="S17" s="16">
        <f>((((O17+P17+Q17+R17)/205)*50)+50)</f>
      </c>
      <c r="T17" s="59">
        <v>100</v>
      </c>
      <c r="U17" s="60">
        <f>(N17*0.5)+(S17*0.3)+(T17*0.2)</f>
      </c>
      <c r="V17" s="58">
        <v>8</v>
      </c>
      <c r="W17" s="57">
        <f>(((V17*50)/100)+50)</f>
      </c>
      <c r="X17" s="27">
        <f>(F17*0.3)+(U17*0.3)+(W17*0.4)</f>
      </c>
      <c r="Y17" s="58">
        <v>0</v>
      </c>
      <c r="Z17" s="58">
        <v>0</v>
      </c>
      <c r="AA17" s="60">
        <f>((((Y17+Z17)/200)*50)+50)</f>
      </c>
      <c r="AB17" s="61">
        <v>355</v>
      </c>
      <c r="AC17" s="61">
        <v>175</v>
      </c>
      <c r="AD17" s="61">
        <v>195</v>
      </c>
      <c r="AE17" s="61">
        <v>190</v>
      </c>
      <c r="AF17" s="61">
        <v>120</v>
      </c>
      <c r="AG17" s="61">
        <v>155</v>
      </c>
      <c r="AH17" s="61">
        <v>260</v>
      </c>
      <c r="AI17" s="62">
        <f>((((AB17+AC17+AD17+AE17+AF17+AG17+AH17)/1795)*50)+50)</f>
      </c>
      <c r="AJ17" s="61">
        <v>185</v>
      </c>
      <c r="AK17" s="61">
        <v>55</v>
      </c>
      <c r="AL17" s="61">
        <v>95</v>
      </c>
      <c r="AM17" s="58">
        <v>40</v>
      </c>
      <c r="AN17" s="58">
        <v>70</v>
      </c>
      <c r="AO17" s="62">
        <f>((((AJ17+AK17+AL17+AM17+AN17)/530)*50)+50)</f>
      </c>
      <c r="AP17" s="59">
        <v>100</v>
      </c>
      <c r="AQ17" s="57">
        <f>(AI17*0.5)+(AO17*0.3)+(AP17*0.2)</f>
      </c>
      <c r="AR17" s="58">
        <v>0</v>
      </c>
      <c r="AS17" s="60">
        <f>(((AR17*50)/100)+50)</f>
      </c>
      <c r="AT17" s="27">
        <f>(AA17*0.3)+(AQ17*0.3)+(AS17*0.4)</f>
      </c>
      <c r="AU17" s="16">
        <f>(X17*0.5)+(AT17*0.5)</f>
      </c>
      <c r="AV17" s="17">
        <f>(AU17+13)</f>
      </c>
      <c r="AW17" s="18"/>
      <c r="AX17" s="2"/>
      <c r="AY17" s="2"/>
      <c r="AZ17" s="2"/>
      <c r="BA17" s="2"/>
      <c r="BB17" s="5"/>
    </row>
    <row x14ac:dyDescent="0.25" r="18" customHeight="1" ht="18.75">
      <c r="A18" s="58">
        <v>12</v>
      </c>
      <c r="B18" s="7" t="s">
        <v>74</v>
      </c>
      <c r="C18" s="7" t="s">
        <v>75</v>
      </c>
      <c r="D18" s="58">
        <v>0</v>
      </c>
      <c r="E18" s="58">
        <v>0</v>
      </c>
      <c r="F18" s="57">
        <f>((((D18+E18)*50)/200)+50)</f>
      </c>
      <c r="G18" s="58">
        <v>165</v>
      </c>
      <c r="H18" s="58">
        <v>90</v>
      </c>
      <c r="I18" s="58">
        <v>250</v>
      </c>
      <c r="J18" s="58">
        <v>285</v>
      </c>
      <c r="K18" s="58">
        <v>160</v>
      </c>
      <c r="L18" s="58">
        <v>230</v>
      </c>
      <c r="M18" s="58">
        <v>65</v>
      </c>
      <c r="N18" s="16">
        <f>((((G18+H18+I18+J18+K18+L18+M18)/1340)*50)+50)</f>
      </c>
      <c r="O18" s="58">
        <v>25</v>
      </c>
      <c r="P18" s="58">
        <v>80</v>
      </c>
      <c r="Q18" s="58">
        <v>40</v>
      </c>
      <c r="R18" s="58">
        <v>40</v>
      </c>
      <c r="S18" s="16">
        <f>((((O18+P18+Q18+R18)/205)*50)+50)</f>
      </c>
      <c r="T18" s="59">
        <v>100</v>
      </c>
      <c r="U18" s="60">
        <f>(N18*0.5)+(S18*0.3)+(T18*0.2)</f>
      </c>
      <c r="V18" s="58">
        <v>0</v>
      </c>
      <c r="W18" s="57">
        <f>(((V18*50)/100)+50)</f>
      </c>
      <c r="X18" s="27">
        <f>(F18*0.3)+(U18*0.3)+(W18*0.4)</f>
      </c>
      <c r="Y18" s="58">
        <v>0</v>
      </c>
      <c r="Z18" s="58">
        <v>0</v>
      </c>
      <c r="AA18" s="60">
        <f>((((Y18+Z18)/200)*50)+50)</f>
      </c>
      <c r="AB18" s="61">
        <v>80</v>
      </c>
      <c r="AC18" s="61">
        <v>190</v>
      </c>
      <c r="AD18" s="61"/>
      <c r="AE18" s="61">
        <v>260</v>
      </c>
      <c r="AF18" s="61">
        <v>135</v>
      </c>
      <c r="AG18" s="61">
        <v>200</v>
      </c>
      <c r="AH18" s="61">
        <v>275</v>
      </c>
      <c r="AI18" s="62">
        <f>((((AB18+AC18+AD18+AE18+AF18+AG18+AH18)/1795)*50)+50)</f>
      </c>
      <c r="AJ18" s="61">
        <v>185</v>
      </c>
      <c r="AK18" s="61">
        <v>0</v>
      </c>
      <c r="AL18" s="61">
        <v>90</v>
      </c>
      <c r="AM18" s="58">
        <v>40</v>
      </c>
      <c r="AN18" s="58">
        <v>70</v>
      </c>
      <c r="AO18" s="62">
        <f>((((AJ18+AK18+AL18+AM18+AN18)/530)*50)+50)</f>
      </c>
      <c r="AP18" s="59">
        <v>100</v>
      </c>
      <c r="AQ18" s="57">
        <f>(AI18*0.5)+(AO18*0.3)+(AP18*0.2)</f>
      </c>
      <c r="AR18" s="58">
        <v>0</v>
      </c>
      <c r="AS18" s="60">
        <f>(((AR18*50)/100)+50)</f>
      </c>
      <c r="AT18" s="27">
        <f>(AA18*0.3)+(AQ18*0.3)+(AS18*0.4)</f>
      </c>
      <c r="AU18" s="16">
        <f>(X18*0.5)+(AT18*0.5)</f>
      </c>
      <c r="AV18" s="17">
        <f>(AU18+13)</f>
      </c>
      <c r="AW18" s="18"/>
      <c r="AX18" s="2"/>
      <c r="AY18" s="2"/>
      <c r="AZ18" s="2"/>
      <c r="BA18" s="2"/>
      <c r="BB18" s="5"/>
    </row>
    <row x14ac:dyDescent="0.25" r="19" customHeight="1" ht="16.5">
      <c r="A19" s="58">
        <v>13</v>
      </c>
      <c r="B19" s="7" t="s">
        <v>76</v>
      </c>
      <c r="C19" s="7" t="s">
        <v>77</v>
      </c>
      <c r="D19" s="58">
        <v>30</v>
      </c>
      <c r="E19" s="58">
        <v>6</v>
      </c>
      <c r="F19" s="57">
        <f>((((D19+E19)*50)/200)+50)</f>
      </c>
      <c r="G19" s="58">
        <v>160</v>
      </c>
      <c r="H19" s="58">
        <v>90</v>
      </c>
      <c r="I19" s="58">
        <v>235</v>
      </c>
      <c r="J19" s="58">
        <v>290</v>
      </c>
      <c r="K19" s="58">
        <v>115</v>
      </c>
      <c r="L19" s="58">
        <v>210</v>
      </c>
      <c r="M19" s="58"/>
      <c r="N19" s="16">
        <f>((((G19+H19+I19+J19+K19+L19+M19)/1340)*50)+50)</f>
      </c>
      <c r="O19" s="58">
        <v>25</v>
      </c>
      <c r="P19" s="58">
        <v>75</v>
      </c>
      <c r="Q19" s="58">
        <v>50</v>
      </c>
      <c r="R19" s="58">
        <v>40</v>
      </c>
      <c r="S19" s="16">
        <f>((((O19+P19+Q19+R19)/205)*50)+50)</f>
      </c>
      <c r="T19" s="59">
        <v>100</v>
      </c>
      <c r="U19" s="60">
        <f>(N19*0.5)+(S19*0.3)+(T19*0.2)</f>
      </c>
      <c r="V19" s="58"/>
      <c r="W19" s="57">
        <f>(((V19*50)/100)+50)</f>
      </c>
      <c r="X19" s="27">
        <f>(F19*0.3)+(U19*0.3)+(W19*0.4)</f>
      </c>
      <c r="Y19" s="58">
        <v>20</v>
      </c>
      <c r="Z19" s="58">
        <v>6</v>
      </c>
      <c r="AA19" s="60">
        <f>((((Y19+Z19)/200)*50)+50)</f>
      </c>
      <c r="AB19" s="61">
        <v>185</v>
      </c>
      <c r="AC19" s="61">
        <v>190</v>
      </c>
      <c r="AD19" s="61">
        <v>205</v>
      </c>
      <c r="AE19" s="61">
        <v>205</v>
      </c>
      <c r="AF19" s="61">
        <v>95</v>
      </c>
      <c r="AG19" s="61"/>
      <c r="AH19" s="61">
        <v>275</v>
      </c>
      <c r="AI19" s="62">
        <f>((((AB19+AC19+AD19+AE19+AF19+AG19+AH19)/1795)*50)+50)</f>
      </c>
      <c r="AJ19" s="61">
        <v>185</v>
      </c>
      <c r="AK19" s="61">
        <v>60</v>
      </c>
      <c r="AL19" s="61">
        <v>100</v>
      </c>
      <c r="AM19" s="58">
        <v>50</v>
      </c>
      <c r="AN19" s="58">
        <v>120</v>
      </c>
      <c r="AO19" s="62">
        <f>((((AJ19+AK19+AL19+AM19+AN19)/530)*50)+50)</f>
      </c>
      <c r="AP19" s="59">
        <v>100</v>
      </c>
      <c r="AQ19" s="57">
        <f>(AI19*0.5)+(AO19*0.3)+(AP19*0.2)</f>
      </c>
      <c r="AR19" s="58">
        <v>15</v>
      </c>
      <c r="AS19" s="60">
        <f>(((AR19*50)/100)+50)</f>
      </c>
      <c r="AT19" s="27">
        <f>(AA19*0.3)+(AQ19*0.3)+(AS19*0.4)</f>
      </c>
      <c r="AU19" s="16">
        <f>(X19*0.5)+(AT19*0.5)</f>
      </c>
      <c r="AV19" s="17">
        <f>(AU19+13)</f>
      </c>
      <c r="AW19" s="18"/>
      <c r="AX19" s="2"/>
      <c r="AY19" s="2"/>
      <c r="AZ19" s="2"/>
      <c r="BA19" s="2"/>
      <c r="BB19" s="5"/>
    </row>
    <row x14ac:dyDescent="0.25" r="20" customHeight="1" ht="16.5">
      <c r="A20" s="58">
        <v>14</v>
      </c>
      <c r="B20" s="7" t="s">
        <v>78</v>
      </c>
      <c r="C20" s="7" t="s">
        <v>79</v>
      </c>
      <c r="D20" s="58">
        <v>30</v>
      </c>
      <c r="E20" s="58">
        <v>0</v>
      </c>
      <c r="F20" s="57">
        <f>((((D20+E20)*50)/200)+50)</f>
      </c>
      <c r="G20" s="58">
        <v>165</v>
      </c>
      <c r="H20" s="58">
        <v>90</v>
      </c>
      <c r="I20" s="58">
        <v>250</v>
      </c>
      <c r="J20" s="58">
        <v>295</v>
      </c>
      <c r="K20" s="58">
        <v>115</v>
      </c>
      <c r="L20" s="58">
        <v>205</v>
      </c>
      <c r="M20" s="58"/>
      <c r="N20" s="16">
        <f>((((G20+H20+I20+J20+K20+L20+M20)/1340)*50)+50)</f>
      </c>
      <c r="O20" s="58">
        <v>20</v>
      </c>
      <c r="P20" s="58">
        <v>70</v>
      </c>
      <c r="Q20" s="58">
        <v>40</v>
      </c>
      <c r="R20" s="58">
        <v>40</v>
      </c>
      <c r="S20" s="16">
        <f>((((O20+P20+Q20+R20)/205)*50)+50)</f>
      </c>
      <c r="T20" s="59">
        <v>100</v>
      </c>
      <c r="U20" s="60">
        <f>(N20*0.5)+(S20*0.3)+(T20*0.2)</f>
      </c>
      <c r="V20" s="58">
        <v>0</v>
      </c>
      <c r="W20" s="57">
        <f>(((V20*50)/100)+50)</f>
      </c>
      <c r="X20" s="27">
        <f>(F20*0.3)+(U20*0.3)+(W20*0.4)</f>
      </c>
      <c r="Y20" s="58">
        <v>0</v>
      </c>
      <c r="Z20" s="58">
        <v>0</v>
      </c>
      <c r="AA20" s="60">
        <f>((((Y20+Z20)/200)*50)+50)</f>
      </c>
      <c r="AB20" s="61">
        <v>200</v>
      </c>
      <c r="AC20" s="61">
        <v>180</v>
      </c>
      <c r="AD20" s="61">
        <v>165</v>
      </c>
      <c r="AE20" s="61">
        <v>215</v>
      </c>
      <c r="AF20" s="61">
        <v>135</v>
      </c>
      <c r="AG20" s="61">
        <v>185</v>
      </c>
      <c r="AH20" s="61">
        <v>255</v>
      </c>
      <c r="AI20" s="62">
        <f>((((AB20+AC20+AD20+AE20+AF20+AG20+AH20)/1795)*50)+50)</f>
      </c>
      <c r="AJ20" s="61">
        <v>150</v>
      </c>
      <c r="AK20" s="61">
        <v>60</v>
      </c>
      <c r="AL20" s="61">
        <v>100</v>
      </c>
      <c r="AM20" s="58">
        <v>50</v>
      </c>
      <c r="AN20" s="58">
        <v>110</v>
      </c>
      <c r="AO20" s="62">
        <f>((((AJ20+AK20+AL20+AM20+AN20)/530)*50)+50)</f>
      </c>
      <c r="AP20" s="59">
        <v>100</v>
      </c>
      <c r="AQ20" s="57">
        <f>(AI20*0.5)+(AO20*0.3)+(AP20*0.2)</f>
      </c>
      <c r="AR20" s="58">
        <v>0</v>
      </c>
      <c r="AS20" s="60">
        <f>(((AR20*50)/100)+50)</f>
      </c>
      <c r="AT20" s="27">
        <f>(AA20*0.3)+(AQ20*0.3)+(AS20*0.4)</f>
      </c>
      <c r="AU20" s="16">
        <f>(X20*0.5)+(AT20*0.5)</f>
      </c>
      <c r="AV20" s="17">
        <f>(AU20+13)</f>
      </c>
      <c r="AW20" s="18"/>
      <c r="AX20" s="2"/>
      <c r="AY20" s="2"/>
      <c r="AZ20" s="2"/>
      <c r="BA20" s="2"/>
      <c r="BB20" s="5"/>
    </row>
    <row x14ac:dyDescent="0.25" r="21" customHeight="1" ht="16.5">
      <c r="A21" s="58">
        <v>15</v>
      </c>
      <c r="B21" s="7" t="s">
        <v>80</v>
      </c>
      <c r="C21" s="7" t="s">
        <v>81</v>
      </c>
      <c r="D21" s="58">
        <v>0</v>
      </c>
      <c r="E21" s="58">
        <v>0</v>
      </c>
      <c r="F21" s="57">
        <f>((((D21+E21)*50)/200)+50)</f>
      </c>
      <c r="G21" s="58">
        <v>90</v>
      </c>
      <c r="H21" s="58">
        <v>75</v>
      </c>
      <c r="I21" s="58">
        <v>230</v>
      </c>
      <c r="J21" s="58">
        <v>260</v>
      </c>
      <c r="K21" s="58">
        <v>100</v>
      </c>
      <c r="L21" s="58"/>
      <c r="M21" s="58"/>
      <c r="N21" s="16">
        <f>((((G21+H21+I21+J21+K21+L21+M21)/1340)*50)+50)</f>
      </c>
      <c r="O21" s="58">
        <v>25</v>
      </c>
      <c r="P21" s="58">
        <v>75</v>
      </c>
      <c r="Q21" s="58">
        <v>50</v>
      </c>
      <c r="R21" s="58">
        <v>40</v>
      </c>
      <c r="S21" s="16">
        <f>((((O21+P21+Q21+R21)/205)*50)+50)</f>
      </c>
      <c r="T21" s="59">
        <v>95</v>
      </c>
      <c r="U21" s="60">
        <f>(N21*0.5)+(S21*0.3)+(T21*0.2)</f>
      </c>
      <c r="V21" s="58">
        <v>10</v>
      </c>
      <c r="W21" s="57">
        <f>(((V21*50)/100)+50)</f>
      </c>
      <c r="X21" s="27">
        <f>(F21*0.3)+(U21*0.3)+(W21*0.4)</f>
      </c>
      <c r="Y21" s="58">
        <v>10</v>
      </c>
      <c r="Z21" s="58">
        <v>0</v>
      </c>
      <c r="AA21" s="60">
        <f>((((Y21+Z21)/200)*50)+50)</f>
      </c>
      <c r="AB21" s="61"/>
      <c r="AC21" s="61">
        <v>135</v>
      </c>
      <c r="AD21" s="61"/>
      <c r="AE21" s="61">
        <v>205</v>
      </c>
      <c r="AF21" s="61"/>
      <c r="AG21" s="61"/>
      <c r="AH21" s="61">
        <v>180</v>
      </c>
      <c r="AI21" s="62">
        <f>((((AB21+AC21+AD21+AE21+AF21+AG21+AH21)/1795)*50)+50)</f>
      </c>
      <c r="AJ21" s="61"/>
      <c r="AK21" s="61"/>
      <c r="AL21" s="61">
        <v>100</v>
      </c>
      <c r="AM21" s="58">
        <v>30</v>
      </c>
      <c r="AN21" s="58">
        <v>50</v>
      </c>
      <c r="AO21" s="62">
        <f>((((AJ21+AK21+AL21+AM21+AN21)/530)*50)+50)</f>
      </c>
      <c r="AP21" s="59">
        <v>95</v>
      </c>
      <c r="AQ21" s="57">
        <f>(AI21*0.5)+(AO21*0.3)+(AP21*0.2)</f>
      </c>
      <c r="AR21" s="58">
        <v>0</v>
      </c>
      <c r="AS21" s="60">
        <f>(((AR21*50)/100)+50)</f>
      </c>
      <c r="AT21" s="27">
        <f>(AA21*0.3)+(AQ21*0.3)+(AS21*0.4)</f>
      </c>
      <c r="AU21" s="16">
        <f>(X21*0.5)+(AT21*0.5)</f>
      </c>
      <c r="AV21" s="17">
        <f>(AU21+13)</f>
      </c>
      <c r="AW21" s="18">
        <v>4</v>
      </c>
      <c r="AX21" s="2"/>
      <c r="AY21" s="2"/>
      <c r="AZ21" s="2"/>
      <c r="BA21" s="2"/>
      <c r="BB21" s="5"/>
    </row>
    <row x14ac:dyDescent="0.25" r="22" customHeight="1" ht="16.5">
      <c r="A22" s="58">
        <v>16</v>
      </c>
      <c r="B22" s="7" t="s">
        <v>82</v>
      </c>
      <c r="C22" s="7" t="s">
        <v>83</v>
      </c>
      <c r="D22" s="58">
        <v>0</v>
      </c>
      <c r="E22" s="58">
        <v>0</v>
      </c>
      <c r="F22" s="57">
        <f>((((D22+E22)*50)/200)+50)</f>
      </c>
      <c r="G22" s="58">
        <v>155</v>
      </c>
      <c r="H22" s="58">
        <v>90</v>
      </c>
      <c r="I22" s="58">
        <v>195</v>
      </c>
      <c r="J22" s="58">
        <v>205</v>
      </c>
      <c r="K22" s="58">
        <v>70</v>
      </c>
      <c r="L22" s="58">
        <v>125</v>
      </c>
      <c r="M22" s="58"/>
      <c r="N22" s="16">
        <f>((((G22+H22+I22+J22+K22+L22+M22)/1340)*50)+50)</f>
      </c>
      <c r="O22" s="58">
        <v>25</v>
      </c>
      <c r="P22" s="58">
        <v>55</v>
      </c>
      <c r="Q22" s="58"/>
      <c r="R22" s="58">
        <v>50</v>
      </c>
      <c r="S22" s="16">
        <f>((((O22+P22+Q22+R22)/205)*50)+50)</f>
      </c>
      <c r="T22" s="59">
        <v>97</v>
      </c>
      <c r="U22" s="60">
        <f>(N22*0.5)+(S22*0.3)+(T22*0.2)</f>
      </c>
      <c r="V22" s="58">
        <v>0</v>
      </c>
      <c r="W22" s="57">
        <f>(((V22*50)/100)+50)</f>
      </c>
      <c r="X22" s="27">
        <f>(F22*0.3)+(U22*0.3)+(W22*0.4)</f>
      </c>
      <c r="Y22" s="58"/>
      <c r="Z22" s="58">
        <v>0</v>
      </c>
      <c r="AA22" s="60">
        <f>((((Y22+Z22)/200)*50)+50)</f>
      </c>
      <c r="AB22" s="61">
        <v>125</v>
      </c>
      <c r="AC22" s="61">
        <v>185</v>
      </c>
      <c r="AD22" s="61">
        <v>140</v>
      </c>
      <c r="AE22" s="61">
        <v>195</v>
      </c>
      <c r="AF22" s="61"/>
      <c r="AG22" s="61"/>
      <c r="AH22" s="61">
        <v>245</v>
      </c>
      <c r="AI22" s="62">
        <f>((((AB22+AC22+AD22+AE22+AF22+AG22+AH22)/1795)*50)+50)</f>
      </c>
      <c r="AJ22" s="61">
        <v>175</v>
      </c>
      <c r="AK22" s="61">
        <v>45</v>
      </c>
      <c r="AL22" s="61">
        <v>100</v>
      </c>
      <c r="AM22" s="58">
        <v>30</v>
      </c>
      <c r="AN22" s="58">
        <v>100</v>
      </c>
      <c r="AO22" s="62">
        <f>((((AJ22+AK22+AL22+AM22+AN22)/530)*50)+50)</f>
      </c>
      <c r="AP22" s="59">
        <v>97</v>
      </c>
      <c r="AQ22" s="57">
        <f>(AI22*0.5)+(AO22*0.3)+(AP22*0.2)</f>
      </c>
      <c r="AR22" s="58">
        <v>10</v>
      </c>
      <c r="AS22" s="60">
        <f>(((AR22*50)/100)+50)</f>
      </c>
      <c r="AT22" s="27">
        <f>(AA22*0.3)+(AQ22*0.3)+(AS22*0.4)</f>
      </c>
      <c r="AU22" s="16">
        <f>(X22*0.5)+(AT22*0.5)</f>
      </c>
      <c r="AV22" s="17">
        <f>(AU22+13)</f>
      </c>
      <c r="AW22" s="18">
        <v>4</v>
      </c>
      <c r="AX22" s="2"/>
      <c r="AY22" s="2"/>
      <c r="AZ22" s="2"/>
      <c r="BA22" s="2"/>
      <c r="BB22" s="5"/>
    </row>
    <row x14ac:dyDescent="0.25" r="23" customHeight="1" ht="16.5">
      <c r="A23" s="58">
        <v>17</v>
      </c>
      <c r="B23" s="7" t="s">
        <v>84</v>
      </c>
      <c r="C23" s="7" t="s">
        <v>85</v>
      </c>
      <c r="D23" s="58">
        <v>0</v>
      </c>
      <c r="E23" s="58">
        <v>9</v>
      </c>
      <c r="F23" s="57">
        <f>((((D23+E23)*50)/200)+50)</f>
      </c>
      <c r="G23" s="58">
        <v>165</v>
      </c>
      <c r="H23" s="58">
        <v>90</v>
      </c>
      <c r="I23" s="58">
        <v>245</v>
      </c>
      <c r="J23" s="58">
        <v>275</v>
      </c>
      <c r="K23" s="58">
        <v>110</v>
      </c>
      <c r="L23" s="58">
        <v>205</v>
      </c>
      <c r="M23" s="58">
        <v>170</v>
      </c>
      <c r="N23" s="16">
        <f>((((G23+H23+I23+J23+K23+L23+M23)/1340)*50)+50)</f>
      </c>
      <c r="O23" s="58">
        <v>25</v>
      </c>
      <c r="P23" s="58">
        <v>75</v>
      </c>
      <c r="Q23" s="58">
        <v>20</v>
      </c>
      <c r="R23" s="58">
        <v>40</v>
      </c>
      <c r="S23" s="16">
        <f>((((O23+P23+Q23+R23)/205)*50)+50)</f>
      </c>
      <c r="T23" s="59">
        <v>97</v>
      </c>
      <c r="U23" s="60">
        <f>(N23*0.5)+(S23*0.3)+(T23*0.2)</f>
      </c>
      <c r="V23" s="58">
        <v>0</v>
      </c>
      <c r="W23" s="57">
        <f>(((V23*50)/100)+50)</f>
      </c>
      <c r="X23" s="27">
        <f>(F23*0.3)+(U23*0.3)+(W23*0.4)</f>
      </c>
      <c r="Y23" s="58">
        <v>0</v>
      </c>
      <c r="Z23" s="58">
        <v>9</v>
      </c>
      <c r="AA23" s="60">
        <f>((((Y23+Z23)/200)*50)+50)</f>
      </c>
      <c r="AB23" s="61">
        <v>305</v>
      </c>
      <c r="AC23" s="61">
        <v>50</v>
      </c>
      <c r="AD23" s="61">
        <v>210</v>
      </c>
      <c r="AE23" s="61">
        <v>165</v>
      </c>
      <c r="AF23" s="61">
        <v>155</v>
      </c>
      <c r="AG23" s="61">
        <v>190</v>
      </c>
      <c r="AH23" s="61">
        <v>270</v>
      </c>
      <c r="AI23" s="62">
        <f>((((AB23+AC23+AD23+AE23+AF23+AG23+AH23)/1795)*50)+50)</f>
      </c>
      <c r="AJ23" s="61">
        <v>185</v>
      </c>
      <c r="AK23" s="61"/>
      <c r="AL23" s="61">
        <v>100</v>
      </c>
      <c r="AM23" s="58">
        <v>0</v>
      </c>
      <c r="AN23" s="58">
        <v>50</v>
      </c>
      <c r="AO23" s="62">
        <f>((((AJ23+AK23+AL23+AM23+AN23)/530)*50)+50)</f>
      </c>
      <c r="AP23" s="59">
        <v>97</v>
      </c>
      <c r="AQ23" s="57">
        <f>(AI23*0.5)+(AO23*0.3)+(AP23*0.2)</f>
      </c>
      <c r="AR23" s="58">
        <v>0</v>
      </c>
      <c r="AS23" s="60">
        <f>(((AR23*50)/100)+50)</f>
      </c>
      <c r="AT23" s="27">
        <f>(AA23*0.3)+(AQ23*0.3)+(AS23*0.4)</f>
      </c>
      <c r="AU23" s="16">
        <f>(X23*0.5)+(AT23*0.5)</f>
      </c>
      <c r="AV23" s="17">
        <f>(AU23+13)</f>
      </c>
      <c r="AW23" s="18"/>
      <c r="AX23" s="2"/>
      <c r="AY23" s="2"/>
      <c r="AZ23" s="2"/>
      <c r="BA23" s="2"/>
      <c r="BB23" s="5"/>
    </row>
    <row x14ac:dyDescent="0.25" r="24" customHeight="1" ht="16.5">
      <c r="A24" s="58">
        <v>18</v>
      </c>
      <c r="B24" s="7" t="s">
        <v>86</v>
      </c>
      <c r="C24" s="7" t="s">
        <v>87</v>
      </c>
      <c r="D24" s="58">
        <v>0</v>
      </c>
      <c r="E24" s="58">
        <v>0</v>
      </c>
      <c r="F24" s="57">
        <f>((((D24+E24)*50)/200)+50)</f>
      </c>
      <c r="G24" s="58">
        <v>165</v>
      </c>
      <c r="H24" s="58">
        <v>80</v>
      </c>
      <c r="I24" s="58">
        <v>250</v>
      </c>
      <c r="J24" s="58">
        <v>290</v>
      </c>
      <c r="K24" s="58">
        <v>105</v>
      </c>
      <c r="L24" s="58">
        <v>190</v>
      </c>
      <c r="M24" s="58"/>
      <c r="N24" s="16">
        <f>((((G24+H24+I24+J24+K24+L24+M24)/1340)*50)+50)</f>
      </c>
      <c r="O24" s="58">
        <v>25</v>
      </c>
      <c r="P24" s="58">
        <v>75</v>
      </c>
      <c r="Q24" s="58">
        <v>20</v>
      </c>
      <c r="R24" s="58">
        <v>20</v>
      </c>
      <c r="S24" s="16">
        <f>((((O24+P24+Q24+R24)/205)*50)+50)</f>
      </c>
      <c r="T24" s="59">
        <v>100</v>
      </c>
      <c r="U24" s="60">
        <f>(N24*0.5)+(S24*0.3)+(T24*0.2)</f>
      </c>
      <c r="V24" s="58">
        <v>0</v>
      </c>
      <c r="W24" s="57">
        <f>(((V24*50)/100)+50)</f>
      </c>
      <c r="X24" s="27">
        <f>(F24*0.3)+(U24*0.3)+(W24*0.4)</f>
      </c>
      <c r="Y24" s="58"/>
      <c r="Z24" s="58">
        <v>0</v>
      </c>
      <c r="AA24" s="60">
        <f>((((Y24+Z24)/200)*50)+50)</f>
      </c>
      <c r="AB24" s="61">
        <v>145</v>
      </c>
      <c r="AC24" s="61">
        <v>180</v>
      </c>
      <c r="AD24" s="61">
        <v>210</v>
      </c>
      <c r="AE24" s="61">
        <v>225</v>
      </c>
      <c r="AF24" s="61">
        <v>110</v>
      </c>
      <c r="AG24" s="61">
        <v>155</v>
      </c>
      <c r="AH24" s="61">
        <v>255</v>
      </c>
      <c r="AI24" s="62">
        <f>((((AB24+AC24+AD24+AE24+AF24+AG24+AH24)/1795)*50)+50)</f>
      </c>
      <c r="AJ24" s="61">
        <v>180</v>
      </c>
      <c r="AK24" s="61">
        <v>35</v>
      </c>
      <c r="AL24" s="61">
        <v>100</v>
      </c>
      <c r="AM24" s="58">
        <v>20</v>
      </c>
      <c r="AN24" s="58">
        <v>70</v>
      </c>
      <c r="AO24" s="62">
        <f>((((AJ24+AK24+AL24+AM24+AN24)/530)*50)+50)</f>
      </c>
      <c r="AP24" s="59">
        <v>100</v>
      </c>
      <c r="AQ24" s="57">
        <f>(AI24*0.5)+(AO24*0.3)+(AP24*0.2)</f>
      </c>
      <c r="AR24" s="58">
        <v>0</v>
      </c>
      <c r="AS24" s="60">
        <f>(((AR24*50)/100)+50)</f>
      </c>
      <c r="AT24" s="27">
        <f>(AA24*0.3)+(AQ24*0.3)+(AS24*0.4)</f>
      </c>
      <c r="AU24" s="16">
        <f>(X24*0.5)+(AT24*0.5)</f>
      </c>
      <c r="AV24" s="17">
        <f>(AU24+13)</f>
      </c>
      <c r="AW24" s="18"/>
      <c r="AX24" s="2"/>
      <c r="AY24" s="2"/>
      <c r="AZ24" s="2"/>
      <c r="BA24" s="2"/>
      <c r="BB24" s="5"/>
    </row>
    <row x14ac:dyDescent="0.25" r="25" customHeight="1" ht="16.5">
      <c r="A25" s="58">
        <v>19</v>
      </c>
      <c r="B25" s="7" t="s">
        <v>88</v>
      </c>
      <c r="C25" s="7" t="s">
        <v>89</v>
      </c>
      <c r="D25" s="58" t="s">
        <v>60</v>
      </c>
      <c r="E25" s="58"/>
      <c r="F25" s="57">
        <f>((((D25+E25)*50)/200)+50)</f>
      </c>
      <c r="G25" s="58"/>
      <c r="H25" s="58"/>
      <c r="I25" s="58"/>
      <c r="J25" s="58"/>
      <c r="K25" s="58"/>
      <c r="L25" s="58"/>
      <c r="M25" s="58"/>
      <c r="N25" s="16">
        <f>((((G25+H25+I25+J25+K25+L25+M25)/1340)*50)+50)</f>
      </c>
      <c r="O25" s="58"/>
      <c r="P25" s="58"/>
      <c r="Q25" s="58">
        <v>10</v>
      </c>
      <c r="R25" s="58">
        <v>0</v>
      </c>
      <c r="S25" s="16">
        <f>((((O25+P25+Q25+R25)/205)*50)+50)</f>
      </c>
      <c r="T25" s="59">
        <v>87</v>
      </c>
      <c r="U25" s="60">
        <f>(N25*0.5)+(S25*0.3)+(T25*0.2)</f>
      </c>
      <c r="V25" s="58"/>
      <c r="W25" s="57">
        <f>(((V25*50)/100)+50)</f>
      </c>
      <c r="X25" s="27">
        <f>(F25*0.3)+(U25*0.3)+(W25*0.4)</f>
      </c>
      <c r="Y25" s="58"/>
      <c r="Z25" s="58"/>
      <c r="AA25" s="60">
        <f>((((Y25+Z25)/200)*50)+50)</f>
      </c>
      <c r="AB25" s="61">
        <v>110</v>
      </c>
      <c r="AC25" s="61"/>
      <c r="AD25" s="61"/>
      <c r="AE25" s="61"/>
      <c r="AF25" s="61"/>
      <c r="AG25" s="61"/>
      <c r="AH25" s="61"/>
      <c r="AI25" s="62">
        <f>((((AB25+AC25+AD25+AE25+AF25+AG25+AH25)/1795)*50)+50)</f>
      </c>
      <c r="AJ25" s="61"/>
      <c r="AK25" s="61"/>
      <c r="AL25" s="61"/>
      <c r="AM25" s="58">
        <v>0</v>
      </c>
      <c r="AN25" s="58">
        <v>40</v>
      </c>
      <c r="AO25" s="62">
        <f>((((AJ25+AK25+AL25+AM25+AN25)/530)*50)+50)</f>
      </c>
      <c r="AP25" s="59">
        <v>87</v>
      </c>
      <c r="AQ25" s="57">
        <f>(AI25*0.5)+(AO25*0.3)+(AP25*0.2)</f>
      </c>
      <c r="AR25" s="58">
        <v>0</v>
      </c>
      <c r="AS25" s="60">
        <f>(((AR25*50)/100)+50)</f>
      </c>
      <c r="AT25" s="27" t="s">
        <v>60</v>
      </c>
      <c r="AU25" s="16" t="s">
        <v>60</v>
      </c>
      <c r="AV25" s="17" t="s">
        <v>60</v>
      </c>
      <c r="AW25" s="72" t="s">
        <v>61</v>
      </c>
      <c r="AX25" s="2"/>
      <c r="AY25" s="2"/>
      <c r="AZ25" s="2"/>
      <c r="BA25" s="2"/>
      <c r="BB25" s="5"/>
    </row>
    <row x14ac:dyDescent="0.25" r="26" customHeight="1" ht="16.5">
      <c r="A26" s="58">
        <v>20</v>
      </c>
      <c r="B26" s="7" t="s">
        <v>90</v>
      </c>
      <c r="C26" s="7" t="s">
        <v>91</v>
      </c>
      <c r="D26" s="58">
        <v>0</v>
      </c>
      <c r="E26" s="58">
        <v>0</v>
      </c>
      <c r="F26" s="57">
        <f>((((D26+E26)*50)/200)+50)</f>
      </c>
      <c r="G26" s="58">
        <v>165</v>
      </c>
      <c r="H26" s="58">
        <v>90</v>
      </c>
      <c r="I26" s="58">
        <v>260</v>
      </c>
      <c r="J26" s="58">
        <v>295</v>
      </c>
      <c r="K26" s="58">
        <v>115</v>
      </c>
      <c r="L26" s="58">
        <v>210</v>
      </c>
      <c r="M26" s="58">
        <v>80</v>
      </c>
      <c r="N26" s="16">
        <f>((((G26+H26+I26+J26+K26+L26+M26)/1340)*50)+50)</f>
      </c>
      <c r="O26" s="58">
        <v>25</v>
      </c>
      <c r="P26" s="58">
        <v>75</v>
      </c>
      <c r="Q26" s="58">
        <v>30</v>
      </c>
      <c r="R26" s="58">
        <v>0</v>
      </c>
      <c r="S26" s="16">
        <f>((((O26+P26+Q26+R26)/205)*50)+50)</f>
      </c>
      <c r="T26" s="59">
        <v>100</v>
      </c>
      <c r="U26" s="60">
        <f>(N26*0.5)+(S26*0.3)+(T26*0.2)</f>
      </c>
      <c r="V26" s="58">
        <v>5</v>
      </c>
      <c r="W26" s="57">
        <f>(((V26*50)/100)+50)</f>
      </c>
      <c r="X26" s="27">
        <f>(F26*0.3)+(U26*0.3)+(W26*0.4)</f>
      </c>
      <c r="Y26" s="58">
        <v>0</v>
      </c>
      <c r="Z26" s="58">
        <v>0</v>
      </c>
      <c r="AA26" s="60">
        <f>((((Y26+Z26)/200)*50)+50)</f>
      </c>
      <c r="AB26" s="61">
        <v>270</v>
      </c>
      <c r="AC26" s="61">
        <v>165</v>
      </c>
      <c r="AD26" s="61">
        <v>200</v>
      </c>
      <c r="AE26" s="61">
        <v>240</v>
      </c>
      <c r="AF26" s="61">
        <v>135</v>
      </c>
      <c r="AG26" s="61">
        <v>180</v>
      </c>
      <c r="AH26" s="61">
        <v>270</v>
      </c>
      <c r="AI26" s="62">
        <f>((((AB26+AC26+AD26+AE26+AF26+AG26+AH26)/1795)*50)+50)</f>
      </c>
      <c r="AJ26" s="61">
        <v>185</v>
      </c>
      <c r="AK26" s="61">
        <v>60</v>
      </c>
      <c r="AL26" s="61">
        <v>100</v>
      </c>
      <c r="AM26" s="58">
        <v>20</v>
      </c>
      <c r="AN26" s="58">
        <v>50</v>
      </c>
      <c r="AO26" s="62">
        <f>((((AJ26+AK26+AL26+AM26+AN26)/530)*50)+50)</f>
      </c>
      <c r="AP26" s="59">
        <v>100</v>
      </c>
      <c r="AQ26" s="57">
        <f>(AI26*0.5)+(AO26*0.3)+(AP26*0.2)</f>
      </c>
      <c r="AR26" s="58">
        <v>0</v>
      </c>
      <c r="AS26" s="60">
        <f>(((AR26*50)/100)+50)</f>
      </c>
      <c r="AT26" s="27">
        <f>(AA26*0.3)+(AQ26*0.3)+(AS26*0.4)</f>
      </c>
      <c r="AU26" s="16">
        <f>(X26*0.5)+(AT26*0.5)</f>
      </c>
      <c r="AV26" s="17">
        <f>(AU26+13)</f>
      </c>
      <c r="AW26" s="18"/>
      <c r="AX26" s="2"/>
      <c r="AY26" s="2"/>
      <c r="AZ26" s="2"/>
      <c r="BA26" s="2"/>
      <c r="BB26" s="5"/>
    </row>
    <row x14ac:dyDescent="0.25" r="27" customHeight="1" ht="16.5">
      <c r="A27" s="58">
        <v>21</v>
      </c>
      <c r="B27" s="7" t="s">
        <v>92</v>
      </c>
      <c r="C27" s="7" t="s">
        <v>93</v>
      </c>
      <c r="D27" s="58">
        <v>0</v>
      </c>
      <c r="E27" s="58"/>
      <c r="F27" s="57">
        <f>((((D27+E27)*50)/200)+50)</f>
      </c>
      <c r="G27" s="58"/>
      <c r="H27" s="58"/>
      <c r="I27" s="58"/>
      <c r="J27" s="58"/>
      <c r="K27" s="58"/>
      <c r="L27" s="58"/>
      <c r="M27" s="58"/>
      <c r="N27" s="16">
        <f>((((G27+H27+I27+J27+K27+L27+M27)/1340)*50)+50)</f>
      </c>
      <c r="O27" s="58"/>
      <c r="P27" s="58"/>
      <c r="Q27" s="58">
        <v>10</v>
      </c>
      <c r="R27" s="58">
        <v>0</v>
      </c>
      <c r="S27" s="16">
        <f>((((O27+P27+Q27+R27)/205)*50)+50)</f>
      </c>
      <c r="T27" s="59">
        <v>87</v>
      </c>
      <c r="U27" s="60">
        <f>(N27*0.5)+(S27*0.3)+(T27*0.2)</f>
      </c>
      <c r="V27" s="58"/>
      <c r="W27" s="57">
        <f>(((V27*50)/100)+50)</f>
      </c>
      <c r="X27" s="27">
        <f>(F27*0.3)+(U27*0.3)+(W27*0.4)</f>
      </c>
      <c r="Y27" s="58"/>
      <c r="Z27" s="58"/>
      <c r="AA27" s="60">
        <f>((((Y27+Z27)/200)*50)+50)</f>
      </c>
      <c r="AB27" s="61"/>
      <c r="AC27" s="61"/>
      <c r="AD27" s="61"/>
      <c r="AE27" s="61"/>
      <c r="AF27" s="61"/>
      <c r="AG27" s="61"/>
      <c r="AH27" s="61"/>
      <c r="AI27" s="62">
        <f>((((AB27+AC27+AD27+AE27+AF27+AG27+AH27)/1795)*50)+50)</f>
      </c>
      <c r="AJ27" s="61"/>
      <c r="AK27" s="61"/>
      <c r="AL27" s="61"/>
      <c r="AM27" s="58">
        <v>0</v>
      </c>
      <c r="AN27" s="58">
        <v>0</v>
      </c>
      <c r="AO27" s="62">
        <f>((((AJ27+AK27+AL27+AM27+AN27)/530)*50)+50)</f>
      </c>
      <c r="AP27" s="59">
        <v>87</v>
      </c>
      <c r="AQ27" s="57">
        <f>(AI27*0.5)+(AO27*0.3)+(AP27*0.2)</f>
      </c>
      <c r="AR27" s="58"/>
      <c r="AS27" s="60">
        <f>(((AR27*50)/100)+50)</f>
      </c>
      <c r="AT27" s="27">
        <f>(AA27*0.3)+(AQ27*0.3)+(AS27*0.4)</f>
      </c>
      <c r="AU27" s="16">
        <f>(X27*0.5)+(AT27*0.5)</f>
      </c>
      <c r="AV27" s="17">
        <f>(AU27+13)</f>
      </c>
      <c r="AW27" s="71">
        <v>5</v>
      </c>
      <c r="AX27" s="2"/>
      <c r="AY27" s="2"/>
      <c r="AZ27" s="2"/>
      <c r="BA27" s="2"/>
      <c r="BB27" s="5"/>
    </row>
    <row x14ac:dyDescent="0.25" r="28" customHeight="1" ht="16.5">
      <c r="A28" s="58">
        <v>22</v>
      </c>
      <c r="B28" s="7" t="s">
        <v>94</v>
      </c>
      <c r="C28" s="7" t="s">
        <v>95</v>
      </c>
      <c r="D28" s="58">
        <v>0</v>
      </c>
      <c r="E28" s="58">
        <v>0</v>
      </c>
      <c r="F28" s="57">
        <f>((((D28+E28)*50)/200)+50)</f>
      </c>
      <c r="G28" s="58"/>
      <c r="H28" s="58"/>
      <c r="I28" s="58">
        <v>245</v>
      </c>
      <c r="J28" s="58">
        <v>260</v>
      </c>
      <c r="K28" s="58">
        <v>150</v>
      </c>
      <c r="L28" s="58">
        <v>190</v>
      </c>
      <c r="M28" s="58">
        <v>75</v>
      </c>
      <c r="N28" s="16">
        <f>((((G28+H28+I28+J28+K28+L28+M28)/1340)*50)+50)</f>
      </c>
      <c r="O28" s="58"/>
      <c r="P28" s="58"/>
      <c r="Q28" s="58">
        <v>30</v>
      </c>
      <c r="R28" s="58">
        <v>40</v>
      </c>
      <c r="S28" s="16">
        <f>((((O28+P28+Q28+R28)/205)*50)+50)</f>
      </c>
      <c r="T28" s="59">
        <v>87</v>
      </c>
      <c r="U28" s="60">
        <f>(N28*0.5)+(S28*0.3)+(T28*0.2)</f>
      </c>
      <c r="V28" s="58">
        <v>0</v>
      </c>
      <c r="W28" s="57">
        <f>(((V28*50)/100)+50)</f>
      </c>
      <c r="X28" s="27">
        <f>(F28*0.3)+(U28*0.3)+(W28*0.4)</f>
      </c>
      <c r="Y28" s="58">
        <v>0</v>
      </c>
      <c r="Z28" s="58">
        <v>0</v>
      </c>
      <c r="AA28" s="60">
        <f>((((Y28+Z28)/200)*50)+50)</f>
      </c>
      <c r="AB28" s="61">
        <v>125</v>
      </c>
      <c r="AC28" s="61">
        <v>165</v>
      </c>
      <c r="AD28" s="61">
        <v>205</v>
      </c>
      <c r="AE28" s="61">
        <v>215</v>
      </c>
      <c r="AF28" s="61">
        <v>155</v>
      </c>
      <c r="AG28" s="61">
        <v>105</v>
      </c>
      <c r="AH28" s="61">
        <v>165</v>
      </c>
      <c r="AI28" s="62">
        <f>((((AB28+AC28+AD28+AE28+AF28+AG28+AH28)/1795)*50)+50)</f>
      </c>
      <c r="AJ28" s="61"/>
      <c r="AK28" s="61"/>
      <c r="AL28" s="61"/>
      <c r="AM28" s="58">
        <v>50</v>
      </c>
      <c r="AN28" s="58">
        <v>0</v>
      </c>
      <c r="AO28" s="62">
        <f>((((AJ28+AK28+AL28+AM28+AN28)/530)*50)+50)</f>
      </c>
      <c r="AP28" s="59">
        <v>87</v>
      </c>
      <c r="AQ28" s="57">
        <f>(AI28*0.5)+(AO28*0.3)+(AP28*0.2)</f>
      </c>
      <c r="AR28" s="58">
        <v>40</v>
      </c>
      <c r="AS28" s="60">
        <f>(((AR28*50)/100)+50)</f>
      </c>
      <c r="AT28" s="27">
        <f>(AA28*0.3)+(AQ28*0.3)+(AS28*0.4)</f>
      </c>
      <c r="AU28" s="16">
        <f>(X28*0.5)+(AT28*0.5)</f>
      </c>
      <c r="AV28" s="17">
        <f>(AU28+13)</f>
      </c>
      <c r="AW28" s="18"/>
      <c r="AX28" s="2"/>
      <c r="AY28" s="2"/>
      <c r="AZ28" s="2"/>
      <c r="BA28" s="2"/>
      <c r="BB28" s="5"/>
    </row>
    <row x14ac:dyDescent="0.25" r="29" customHeight="1" ht="16.5">
      <c r="A29" s="58">
        <v>23</v>
      </c>
      <c r="B29" s="7" t="s">
        <v>96</v>
      </c>
      <c r="C29" s="7" t="s">
        <v>97</v>
      </c>
      <c r="D29" s="58">
        <v>50</v>
      </c>
      <c r="E29" s="58">
        <v>71</v>
      </c>
      <c r="F29" s="57">
        <f>((((D29+E29)*50)/200)+50)</f>
      </c>
      <c r="G29" s="58"/>
      <c r="H29" s="58"/>
      <c r="I29" s="58"/>
      <c r="J29" s="58"/>
      <c r="K29" s="58"/>
      <c r="L29" s="58"/>
      <c r="M29" s="58"/>
      <c r="N29" s="16">
        <f>((((G29+H29+I29+J29+K29+L29+M29)/1340)*50)+50)</f>
      </c>
      <c r="O29" s="58">
        <v>25</v>
      </c>
      <c r="P29" s="58"/>
      <c r="Q29" s="58">
        <v>50</v>
      </c>
      <c r="R29" s="58">
        <v>30</v>
      </c>
      <c r="S29" s="16">
        <f>((((O29+P29+Q29+R29)/205)*50)+50)</f>
      </c>
      <c r="T29" s="59">
        <v>95</v>
      </c>
      <c r="U29" s="60">
        <f>(N29*0.5)+(S29*0.3)+(T29*0.2)</f>
      </c>
      <c r="V29" s="58">
        <v>33</v>
      </c>
      <c r="W29" s="57">
        <f>(((V29*50)/100)+50)</f>
      </c>
      <c r="X29" s="27">
        <f>(F29*0.3)+(U29*0.3)+(W29*0.4)</f>
      </c>
      <c r="Y29" s="58">
        <v>0</v>
      </c>
      <c r="Z29" s="58">
        <v>60</v>
      </c>
      <c r="AA29" s="60">
        <f>((((Y29+Z29)/200)*50)+50)</f>
      </c>
      <c r="AB29" s="61">
        <v>185</v>
      </c>
      <c r="AC29" s="61"/>
      <c r="AD29" s="61"/>
      <c r="AE29" s="61"/>
      <c r="AF29" s="61"/>
      <c r="AG29" s="61">
        <v>230</v>
      </c>
      <c r="AH29" s="61"/>
      <c r="AI29" s="62">
        <f>((((AB29+AC29+AD29+AE29+AF29+AG29+AH29)/1795)*50)+50)</f>
      </c>
      <c r="AJ29" s="61"/>
      <c r="AK29" s="61">
        <v>20</v>
      </c>
      <c r="AL29" s="61">
        <v>55</v>
      </c>
      <c r="AM29" s="58">
        <v>50</v>
      </c>
      <c r="AN29" s="58">
        <v>100</v>
      </c>
      <c r="AO29" s="62">
        <f>((((AJ29+AK29+AL29+AM29+AN29)/530)*50)+50)</f>
      </c>
      <c r="AP29" s="59">
        <v>95</v>
      </c>
      <c r="AQ29" s="57">
        <f>(AI29*0.5)+(AO29*0.3)+(AP29*0.2)</f>
      </c>
      <c r="AR29" s="58">
        <v>80</v>
      </c>
      <c r="AS29" s="60">
        <f>(((AR29*50)/100)+50)</f>
      </c>
      <c r="AT29" s="27">
        <f>(AA29*0.3)+(AQ29*0.3)+(AS29*0.4)</f>
      </c>
      <c r="AU29" s="16">
        <f>(X29*0.5)+(AT29*0.5)</f>
      </c>
      <c r="AV29" s="17">
        <f>(AU29+13)</f>
      </c>
      <c r="AW29" s="18"/>
      <c r="AX29" s="2"/>
      <c r="AY29" s="2"/>
      <c r="AZ29" s="2"/>
      <c r="BA29" s="2"/>
      <c r="BB29" s="5"/>
    </row>
    <row x14ac:dyDescent="0.25" r="30" customHeight="1" ht="16.5">
      <c r="A30" s="58">
        <v>24</v>
      </c>
      <c r="B30" s="7" t="s">
        <v>98</v>
      </c>
      <c r="C30" s="7" t="s">
        <v>99</v>
      </c>
      <c r="D30" s="58">
        <v>0</v>
      </c>
      <c r="E30" s="58">
        <v>0</v>
      </c>
      <c r="F30" s="57">
        <f>((((D30+E30)*50)/200)+50)</f>
      </c>
      <c r="G30" s="58">
        <v>95</v>
      </c>
      <c r="H30" s="58"/>
      <c r="I30" s="58">
        <v>150</v>
      </c>
      <c r="J30" s="58">
        <v>195</v>
      </c>
      <c r="K30" s="58"/>
      <c r="L30" s="58"/>
      <c r="M30" s="58"/>
      <c r="N30" s="16">
        <f>((((G30+H30+I30+J30+K30+L30+M30)/1340)*50)+50)</f>
      </c>
      <c r="O30" s="58">
        <v>15</v>
      </c>
      <c r="P30" s="58"/>
      <c r="Q30" s="58">
        <v>20</v>
      </c>
      <c r="R30" s="58">
        <v>10</v>
      </c>
      <c r="S30" s="16">
        <f>((((O30+P30+Q30+R30)/205)*50)+50)</f>
      </c>
      <c r="T30" s="59">
        <v>95</v>
      </c>
      <c r="U30" s="60">
        <f>(N30*0.5)+(S30*0.3)+(T30*0.2)</f>
      </c>
      <c r="V30" s="58">
        <v>0</v>
      </c>
      <c r="W30" s="57">
        <f>(((V30*50)/100)+50)</f>
      </c>
      <c r="X30" s="27">
        <f>(F30*0.3)+(U30*0.3)+(W30*0.4)</f>
      </c>
      <c r="Y30" s="58">
        <v>0</v>
      </c>
      <c r="Z30" s="58">
        <v>0</v>
      </c>
      <c r="AA30" s="60">
        <f>((((Y30+Z30)/200)*50)+50)</f>
      </c>
      <c r="AB30" s="61">
        <v>30</v>
      </c>
      <c r="AC30" s="61">
        <v>120</v>
      </c>
      <c r="AD30" s="61"/>
      <c r="AE30" s="61"/>
      <c r="AF30" s="61"/>
      <c r="AG30" s="61"/>
      <c r="AH30" s="61"/>
      <c r="AI30" s="62">
        <f>((((AB30+AC30+AD30+AE30+AF30+AG30+AH30)/1795)*50)+50)</f>
      </c>
      <c r="AJ30" s="61"/>
      <c r="AK30" s="61">
        <v>0</v>
      </c>
      <c r="AL30" s="61">
        <v>80</v>
      </c>
      <c r="AM30" s="58">
        <v>10</v>
      </c>
      <c r="AN30" s="58">
        <v>50</v>
      </c>
      <c r="AO30" s="62">
        <f>((((AJ30+AK30+AL30+AM30+AN30)/530)*50)+50)</f>
      </c>
      <c r="AP30" s="59">
        <v>95</v>
      </c>
      <c r="AQ30" s="57">
        <f>(AI30*0.5)+(AO30*0.3)+(AP30*0.2)</f>
      </c>
      <c r="AR30" s="58">
        <v>0</v>
      </c>
      <c r="AS30" s="60">
        <f>(((AR30*50)/100)+50)</f>
      </c>
      <c r="AT30" s="27">
        <f>(AA30*0.3)+(AQ30*0.3)+(AS30*0.4)</f>
      </c>
      <c r="AU30" s="16">
        <f>(X30*0.5)+(AT30*0.5)</f>
      </c>
      <c r="AV30" s="17">
        <f>(AU30+13)</f>
      </c>
      <c r="AW30" s="71">
        <v>5</v>
      </c>
      <c r="AX30" s="2"/>
      <c r="AY30" s="2"/>
      <c r="AZ30" s="2"/>
      <c r="BA30" s="2"/>
      <c r="BB30" s="5"/>
    </row>
    <row x14ac:dyDescent="0.25" r="31" customHeight="1" ht="16.5">
      <c r="A31" s="58">
        <v>25</v>
      </c>
      <c r="B31" s="7" t="s">
        <v>100</v>
      </c>
      <c r="C31" s="7" t="s">
        <v>101</v>
      </c>
      <c r="D31" s="58">
        <v>0</v>
      </c>
      <c r="E31" s="58">
        <v>0</v>
      </c>
      <c r="F31" s="57">
        <f>((((D31+E31)*50)/200)+50)</f>
      </c>
      <c r="G31" s="58">
        <v>155</v>
      </c>
      <c r="H31" s="58">
        <v>90</v>
      </c>
      <c r="I31" s="58">
        <v>235</v>
      </c>
      <c r="J31" s="58">
        <v>295</v>
      </c>
      <c r="K31" s="58">
        <v>145</v>
      </c>
      <c r="L31" s="58">
        <v>200</v>
      </c>
      <c r="M31" s="58">
        <v>85</v>
      </c>
      <c r="N31" s="16">
        <f>((((G31+H31+I31+J31+K31+L31+M31)/1340)*50)+50)</f>
      </c>
      <c r="O31" s="58">
        <v>25</v>
      </c>
      <c r="P31" s="58">
        <v>80</v>
      </c>
      <c r="Q31" s="58">
        <v>50</v>
      </c>
      <c r="R31" s="58">
        <v>20</v>
      </c>
      <c r="S31" s="16">
        <f>((((O31+P31+Q31+R31)/205)*50)+50)</f>
      </c>
      <c r="T31" s="59">
        <v>95</v>
      </c>
      <c r="U31" s="60">
        <f>(N31*0.5)+(S31*0.3)+(T31*0.2)</f>
      </c>
      <c r="V31" s="58"/>
      <c r="W31" s="57">
        <f>(((V31*50)/100)+50)</f>
      </c>
      <c r="X31" s="27">
        <f>(F31*0.3)+(U31*0.3)+(W31*0.4)</f>
      </c>
      <c r="Y31" s="58"/>
      <c r="Z31" s="58">
        <v>0</v>
      </c>
      <c r="AA31" s="60">
        <f>((((Y31+Z31)/200)*50)+50)</f>
      </c>
      <c r="AB31" s="61">
        <v>285</v>
      </c>
      <c r="AC31" s="61">
        <v>150</v>
      </c>
      <c r="AD31" s="61">
        <v>155</v>
      </c>
      <c r="AE31" s="61">
        <v>235</v>
      </c>
      <c r="AF31" s="61"/>
      <c r="AG31" s="61"/>
      <c r="AH31" s="61">
        <v>225</v>
      </c>
      <c r="AI31" s="62">
        <f>((((AB31+AC31+AD31+AE31+AF31+AG31+AH31)/1795)*50)+50)</f>
      </c>
      <c r="AJ31" s="61"/>
      <c r="AK31" s="61"/>
      <c r="AL31" s="61">
        <v>95</v>
      </c>
      <c r="AM31" s="58">
        <v>30</v>
      </c>
      <c r="AN31" s="58">
        <v>90</v>
      </c>
      <c r="AO31" s="62">
        <f>((((AJ31+AK31+AL31+AM31+AN31)/530)*50)+50)</f>
      </c>
      <c r="AP31" s="59">
        <v>95</v>
      </c>
      <c r="AQ31" s="57">
        <f>(AI31*0.5)+(AO31*0.3)+(AP31*0.2)</f>
      </c>
      <c r="AR31" s="58">
        <v>0</v>
      </c>
      <c r="AS31" s="60">
        <f>(((AR31*50)/100)+50)</f>
      </c>
      <c r="AT31" s="27">
        <f>(AA31*0.3)+(AQ31*0.3)+(AS31*0.4)</f>
      </c>
      <c r="AU31" s="16">
        <f>(X31*0.5)+(AT31*0.5)</f>
      </c>
      <c r="AV31" s="17">
        <f>(AU31+13)</f>
      </c>
      <c r="AW31" s="18">
        <v>4</v>
      </c>
      <c r="AX31" s="2"/>
      <c r="AY31" s="2"/>
      <c r="AZ31" s="2"/>
      <c r="BA31" s="2"/>
      <c r="BB31" s="5"/>
    </row>
    <row x14ac:dyDescent="0.25" r="32" customHeight="1" ht="16.5">
      <c r="A32" s="58">
        <v>26</v>
      </c>
      <c r="B32" s="7" t="s">
        <v>102</v>
      </c>
      <c r="C32" s="7" t="s">
        <v>103</v>
      </c>
      <c r="D32" s="58">
        <v>0</v>
      </c>
      <c r="E32" s="58">
        <v>0</v>
      </c>
      <c r="F32" s="57">
        <f>((((D32+E32)*50)/200)+50)</f>
      </c>
      <c r="G32" s="58">
        <v>100</v>
      </c>
      <c r="H32" s="58">
        <v>90</v>
      </c>
      <c r="I32" s="58">
        <v>200</v>
      </c>
      <c r="J32" s="58">
        <v>295</v>
      </c>
      <c r="K32" s="58">
        <v>165</v>
      </c>
      <c r="L32" s="58">
        <v>190</v>
      </c>
      <c r="M32" s="58">
        <v>80</v>
      </c>
      <c r="N32" s="16">
        <f>((((G32+H32+I32+J32+K32+L32+M32)/1340)*50)+50)</f>
      </c>
      <c r="O32" s="58">
        <v>25</v>
      </c>
      <c r="P32" s="58">
        <v>50</v>
      </c>
      <c r="Q32" s="58">
        <v>40</v>
      </c>
      <c r="R32" s="58">
        <v>20</v>
      </c>
      <c r="S32" s="16">
        <f>((((O32+P32+Q32+R32)/205)*50)+50)</f>
      </c>
      <c r="T32" s="59">
        <v>100</v>
      </c>
      <c r="U32" s="60">
        <f>(N32*0.5)+(S32*0.3)+(T32*0.2)</f>
      </c>
      <c r="V32" s="58">
        <v>3</v>
      </c>
      <c r="W32" s="57">
        <f>(((V32*50)/100)+50)</f>
      </c>
      <c r="X32" s="27">
        <f>(F32*0.3)+(U32*0.3)+(W32*0.4)</f>
      </c>
      <c r="Y32" s="58"/>
      <c r="Z32" s="58">
        <v>0</v>
      </c>
      <c r="AA32" s="60">
        <f>((((Y32+Z32)/200)*50)+50)</f>
      </c>
      <c r="AB32" s="61">
        <v>210</v>
      </c>
      <c r="AC32" s="61">
        <v>100</v>
      </c>
      <c r="AD32" s="61">
        <v>215</v>
      </c>
      <c r="AE32" s="61">
        <v>215</v>
      </c>
      <c r="AF32" s="61">
        <v>160</v>
      </c>
      <c r="AG32" s="61">
        <v>180</v>
      </c>
      <c r="AH32" s="61">
        <v>245</v>
      </c>
      <c r="AI32" s="62">
        <f>((((AB32+AC32+AD32+AE32+AF32+AG32+AH32)/1795)*50)+50)</f>
      </c>
      <c r="AJ32" s="61">
        <v>185</v>
      </c>
      <c r="AK32" s="61">
        <v>60</v>
      </c>
      <c r="AL32" s="61">
        <v>100</v>
      </c>
      <c r="AM32" s="58">
        <v>20</v>
      </c>
      <c r="AN32" s="58">
        <v>50</v>
      </c>
      <c r="AO32" s="62">
        <f>((((AJ32+AK32+AL32+AM32+AN32)/530)*50)+50)</f>
      </c>
      <c r="AP32" s="59">
        <v>100</v>
      </c>
      <c r="AQ32" s="57">
        <f>(AI32*0.5)+(AO32*0.3)+(AP32*0.2)</f>
      </c>
      <c r="AR32" s="58">
        <v>0</v>
      </c>
      <c r="AS32" s="60">
        <f>(((AR32*50)/100)+50)</f>
      </c>
      <c r="AT32" s="27">
        <f>(AA32*0.3)+(AQ32*0.3)+(AS32*0.4)</f>
      </c>
      <c r="AU32" s="16">
        <f>(X32*0.5)+(AT32*0.5)</f>
      </c>
      <c r="AV32" s="17">
        <f>(AU32+13)</f>
      </c>
      <c r="AW32" s="18"/>
      <c r="AX32" s="2"/>
      <c r="AY32" s="2"/>
      <c r="AZ32" s="2"/>
      <c r="BA32" s="2"/>
      <c r="BB32" s="5"/>
    </row>
    <row x14ac:dyDescent="0.25" r="33" customHeight="1" ht="16.5">
      <c r="A33" s="58">
        <v>27</v>
      </c>
      <c r="B33" s="7" t="s">
        <v>104</v>
      </c>
      <c r="C33" s="7" t="s">
        <v>105</v>
      </c>
      <c r="D33" s="58">
        <v>0</v>
      </c>
      <c r="E33" s="58">
        <v>0</v>
      </c>
      <c r="F33" s="57">
        <f>((((D33+E33)*50)/200)+50)</f>
      </c>
      <c r="G33" s="58">
        <v>160</v>
      </c>
      <c r="H33" s="58">
        <v>90</v>
      </c>
      <c r="I33" s="58"/>
      <c r="J33" s="58"/>
      <c r="K33" s="58"/>
      <c r="L33" s="58"/>
      <c r="M33" s="58"/>
      <c r="N33" s="16">
        <f>((((G33+H33+I33+J33+K33+L33+M33)/1340)*50)+50)</f>
      </c>
      <c r="O33" s="58">
        <v>20</v>
      </c>
      <c r="P33" s="58"/>
      <c r="Q33" s="58">
        <v>20</v>
      </c>
      <c r="R33" s="58">
        <v>10</v>
      </c>
      <c r="S33" s="16">
        <f>((((O33+P33+Q33+R33)/205)*50)+50)</f>
      </c>
      <c r="T33" s="59">
        <v>95</v>
      </c>
      <c r="U33" s="60">
        <f>(N33*0.5)+(S33*0.3)+(T33*0.2)</f>
      </c>
      <c r="V33" s="58">
        <v>0</v>
      </c>
      <c r="W33" s="57">
        <f>(((V33*50)/100)+50)</f>
      </c>
      <c r="X33" s="27">
        <f>(F33*0.3)+(U33*0.3)+(W33*0.4)</f>
      </c>
      <c r="Y33" s="58">
        <v>0</v>
      </c>
      <c r="Z33" s="58">
        <v>0</v>
      </c>
      <c r="AA33" s="60">
        <f>((((Y33+Z33)/200)*50)+50)</f>
      </c>
      <c r="AB33" s="61">
        <v>30</v>
      </c>
      <c r="AC33" s="61">
        <v>90</v>
      </c>
      <c r="AD33" s="61"/>
      <c r="AE33" s="61">
        <v>115</v>
      </c>
      <c r="AF33" s="61"/>
      <c r="AG33" s="61"/>
      <c r="AH33" s="61"/>
      <c r="AI33" s="62">
        <f>((((AB33+AC33+AD33+AE33+AF33+AG33+AH33)/1795)*50)+50)</f>
      </c>
      <c r="AJ33" s="61"/>
      <c r="AK33" s="61">
        <v>20</v>
      </c>
      <c r="AL33" s="61">
        <v>20</v>
      </c>
      <c r="AM33" s="58">
        <v>50</v>
      </c>
      <c r="AN33" s="58">
        <v>40</v>
      </c>
      <c r="AO33" s="62">
        <f>((((AJ33+AK33+AL33+AM33+AN33)/530)*50)+50)</f>
      </c>
      <c r="AP33" s="59">
        <v>95</v>
      </c>
      <c r="AQ33" s="57">
        <f>(AI33*0.5)+(AO33*0.3)+(AP33*0.2)</f>
      </c>
      <c r="AR33" s="58">
        <v>0</v>
      </c>
      <c r="AS33" s="60">
        <f>(((AR33*50)/100)+50)</f>
      </c>
      <c r="AT33" s="27">
        <f>(AA33*0.3)+(AQ33*0.3)+(AS33*0.4)</f>
      </c>
      <c r="AU33" s="16">
        <f>(X33*0.5)+(AT33*0.5)</f>
      </c>
      <c r="AV33" s="17">
        <f>(AU33+13)</f>
      </c>
      <c r="AW33" s="71">
        <v>5</v>
      </c>
      <c r="AX33" s="2"/>
      <c r="AY33" s="2"/>
      <c r="AZ33" s="2"/>
      <c r="BA33" s="2"/>
      <c r="BB33" s="5"/>
    </row>
    <row x14ac:dyDescent="0.25" r="34" customHeight="1" ht="16.5">
      <c r="A34" s="58">
        <v>28</v>
      </c>
      <c r="B34" s="7" t="s">
        <v>106</v>
      </c>
      <c r="C34" s="7" t="s">
        <v>107</v>
      </c>
      <c r="D34" s="58" t="s">
        <v>60</v>
      </c>
      <c r="E34" s="58">
        <v>0</v>
      </c>
      <c r="F34" s="57">
        <f>((((D34+E34)*50)/200)+50)</f>
      </c>
      <c r="G34" s="58">
        <v>165</v>
      </c>
      <c r="H34" s="58"/>
      <c r="I34" s="58"/>
      <c r="J34" s="58"/>
      <c r="K34" s="58"/>
      <c r="L34" s="58"/>
      <c r="M34" s="58"/>
      <c r="N34" s="16">
        <f>((((G34+H34+I34+J34+K34+L34+M34)/1340)*50)+50)</f>
      </c>
      <c r="O34" s="58"/>
      <c r="P34" s="58"/>
      <c r="Q34" s="58">
        <v>20</v>
      </c>
      <c r="R34" s="58">
        <v>0</v>
      </c>
      <c r="S34" s="16">
        <f>((((O34+P34+Q34+R34)/205)*50)+50)</f>
      </c>
      <c r="T34" s="59">
        <v>87</v>
      </c>
      <c r="U34" s="60">
        <f>(N34*0.5)+(S34*0.3)+(T34*0.2)</f>
      </c>
      <c r="V34" s="58"/>
      <c r="W34" s="57">
        <f>(((V34*50)/100)+50)</f>
      </c>
      <c r="X34" s="27">
        <f>(F34*0.3)+(U34*0.3)+(W34*0.4)</f>
      </c>
      <c r="Y34" s="58"/>
      <c r="Z34" s="58">
        <v>0</v>
      </c>
      <c r="AA34" s="60">
        <f>((((Y34+Z34)/200)*50)+50)</f>
      </c>
      <c r="AB34" s="61"/>
      <c r="AC34" s="61"/>
      <c r="AD34" s="61"/>
      <c r="AE34" s="61"/>
      <c r="AF34" s="61"/>
      <c r="AG34" s="61"/>
      <c r="AH34" s="61"/>
      <c r="AI34" s="62">
        <f>((((AB34+AC34+AD34+AE34+AF34+AG34+AH34)/1795)*50)+50)</f>
      </c>
      <c r="AJ34" s="61"/>
      <c r="AK34" s="61"/>
      <c r="AL34" s="61"/>
      <c r="AM34" s="58">
        <v>0</v>
      </c>
      <c r="AN34" s="58">
        <v>0</v>
      </c>
      <c r="AO34" s="62">
        <f>((((AJ34+AK34+AL34+AM34+AN34)/530)*50)+50)</f>
      </c>
      <c r="AP34" s="59">
        <v>87</v>
      </c>
      <c r="AQ34" s="57">
        <f>(AI34*0.5)+(AO34*0.3)+(AP34*0.2)</f>
      </c>
      <c r="AR34" s="58"/>
      <c r="AS34" s="60">
        <f>(((AR34*50)/100)+50)</f>
      </c>
      <c r="AT34" s="27">
        <f>(AA34*0.3)+(AQ34*0.3)+(AS34*0.4)</f>
      </c>
      <c r="AU34" s="16" t="s">
        <v>60</v>
      </c>
      <c r="AV34" s="17" t="s">
        <v>60</v>
      </c>
      <c r="AW34" s="72" t="s">
        <v>61</v>
      </c>
      <c r="AX34" s="2"/>
      <c r="AY34" s="2"/>
      <c r="AZ34" s="2"/>
      <c r="BA34" s="2"/>
      <c r="BB34" s="5"/>
    </row>
    <row x14ac:dyDescent="0.25" r="35" customHeight="1" ht="16.5">
      <c r="A35" s="58">
        <v>29</v>
      </c>
      <c r="B35" s="7" t="s">
        <v>108</v>
      </c>
      <c r="C35" s="7" t="s">
        <v>109</v>
      </c>
      <c r="D35" s="58">
        <v>0</v>
      </c>
      <c r="E35" s="58">
        <v>0</v>
      </c>
      <c r="F35" s="57">
        <f>((((D35+E35)*50)/200)+50)</f>
      </c>
      <c r="G35" s="58">
        <v>165</v>
      </c>
      <c r="H35" s="58">
        <v>90</v>
      </c>
      <c r="I35" s="58">
        <v>245</v>
      </c>
      <c r="J35" s="58">
        <v>290</v>
      </c>
      <c r="K35" s="58">
        <v>185</v>
      </c>
      <c r="L35" s="58">
        <v>210</v>
      </c>
      <c r="M35" s="58"/>
      <c r="N35" s="16">
        <f>((((G35+H35+I35+J35+K35+L35+M35)/1340)*50)+50)</f>
      </c>
      <c r="O35" s="58">
        <v>25</v>
      </c>
      <c r="P35" s="58">
        <v>80</v>
      </c>
      <c r="Q35" s="58">
        <v>30</v>
      </c>
      <c r="R35" s="58">
        <v>20</v>
      </c>
      <c r="S35" s="16">
        <f>((((O35+P35+Q35+R35)/205)*50)+50)</f>
      </c>
      <c r="T35" s="59">
        <v>100</v>
      </c>
      <c r="U35" s="60">
        <f>(N35*0.5)+(S35*0.3)+(T35*0.2)</f>
      </c>
      <c r="V35" s="58"/>
      <c r="W35" s="57">
        <f>(((V35*50)/100)+50)</f>
      </c>
      <c r="X35" s="27">
        <f>(F35*0.3)+(U35*0.3)+(W35*0.4)</f>
      </c>
      <c r="Y35" s="58">
        <v>0</v>
      </c>
      <c r="Z35" s="58">
        <v>0</v>
      </c>
      <c r="AA35" s="60">
        <f>((((Y35+Z35)/200)*50)+50)</f>
      </c>
      <c r="AB35" s="61">
        <v>355</v>
      </c>
      <c r="AC35" s="61">
        <v>125</v>
      </c>
      <c r="AD35" s="61">
        <v>200</v>
      </c>
      <c r="AE35" s="61">
        <v>205</v>
      </c>
      <c r="AF35" s="61">
        <v>90</v>
      </c>
      <c r="AG35" s="61">
        <v>115</v>
      </c>
      <c r="AH35" s="61">
        <v>255</v>
      </c>
      <c r="AI35" s="62">
        <f>((((AB35+AC35+AD35+AE35+AF35+AG35+AH35)/1795)*50)+50)</f>
      </c>
      <c r="AJ35" s="61">
        <v>175</v>
      </c>
      <c r="AK35" s="61">
        <v>0</v>
      </c>
      <c r="AL35" s="61">
        <v>100</v>
      </c>
      <c r="AM35" s="58">
        <v>30</v>
      </c>
      <c r="AN35" s="58">
        <v>90</v>
      </c>
      <c r="AO35" s="62">
        <f>((((AJ35+AK35+AL35+AM35+AN35)/530)*50)+50)</f>
      </c>
      <c r="AP35" s="59">
        <v>100</v>
      </c>
      <c r="AQ35" s="57">
        <f>(AI35*0.5)+(AO35*0.3)+(AP35*0.2)</f>
      </c>
      <c r="AR35" s="58">
        <v>0</v>
      </c>
      <c r="AS35" s="60">
        <f>(((AR35*50)/100)+50)</f>
      </c>
      <c r="AT35" s="27">
        <f>(AA35*0.3)+(AQ35*0.3)+(AS35*0.4)</f>
      </c>
      <c r="AU35" s="16">
        <f>(X35*0.5)+(AT35*0.5)</f>
      </c>
      <c r="AV35" s="17">
        <f>(AU35+13)</f>
      </c>
      <c r="AW35" s="18"/>
      <c r="AX35" s="2"/>
      <c r="AY35" s="2"/>
      <c r="AZ35" s="2"/>
      <c r="BA35" s="2"/>
      <c r="BB35" s="5"/>
    </row>
    <row x14ac:dyDescent="0.25" r="36" customHeight="1" ht="16.5">
      <c r="A36" s="58">
        <v>30</v>
      </c>
      <c r="B36" s="7" t="s">
        <v>110</v>
      </c>
      <c r="C36" s="7" t="s">
        <v>111</v>
      </c>
      <c r="D36" s="58"/>
      <c r="E36" s="58">
        <v>0</v>
      </c>
      <c r="F36" s="57">
        <f>((((D36+E36)*50)/200)+50)</f>
      </c>
      <c r="G36" s="58">
        <v>165</v>
      </c>
      <c r="H36" s="58">
        <v>90</v>
      </c>
      <c r="I36" s="58">
        <v>115</v>
      </c>
      <c r="J36" s="58">
        <v>235</v>
      </c>
      <c r="K36" s="58"/>
      <c r="L36" s="58">
        <v>205</v>
      </c>
      <c r="M36" s="58">
        <v>80</v>
      </c>
      <c r="N36" s="16">
        <f>((((G36+H36+I36+J36+K36+L36+M36)/1340)*50)+50)</f>
      </c>
      <c r="O36" s="58">
        <v>25</v>
      </c>
      <c r="P36" s="58"/>
      <c r="Q36" s="58">
        <v>40</v>
      </c>
      <c r="R36" s="58">
        <v>40</v>
      </c>
      <c r="S36" s="16">
        <f>((((O36+P36+Q36+R36)/205)*50)+50)</f>
      </c>
      <c r="T36" s="59">
        <v>97</v>
      </c>
      <c r="U36" s="60">
        <f>(N36*0.5)+(S36*0.3)+(T36*0.2)</f>
      </c>
      <c r="V36" s="58">
        <v>0</v>
      </c>
      <c r="W36" s="57">
        <f>(((V36*50)/100)+50)</f>
      </c>
      <c r="X36" s="27">
        <f>(F36*0.3)+(U36*0.3)+(W36*0.4)</f>
      </c>
      <c r="Y36" s="58">
        <v>0</v>
      </c>
      <c r="Z36" s="58">
        <v>0</v>
      </c>
      <c r="AA36" s="60">
        <f>((((Y36+Z36)/200)*50)+50)</f>
      </c>
      <c r="AB36" s="61">
        <v>200</v>
      </c>
      <c r="AC36" s="61">
        <v>190</v>
      </c>
      <c r="AD36" s="61">
        <v>205</v>
      </c>
      <c r="AE36" s="61">
        <v>260</v>
      </c>
      <c r="AF36" s="61">
        <v>125</v>
      </c>
      <c r="AG36" s="61">
        <v>145</v>
      </c>
      <c r="AH36" s="61">
        <v>270</v>
      </c>
      <c r="AI36" s="62">
        <f>((((AB36+AC36+AD36+AE36+AF36+AG36+AH36)/1795)*50)+50)</f>
      </c>
      <c r="AJ36" s="61">
        <v>180</v>
      </c>
      <c r="AK36" s="61">
        <v>60</v>
      </c>
      <c r="AL36" s="61">
        <v>100</v>
      </c>
      <c r="AM36" s="58">
        <v>50</v>
      </c>
      <c r="AN36" s="58">
        <v>0</v>
      </c>
      <c r="AO36" s="62">
        <f>((((AJ36+AK36+AL36+AM36+AN36)/530)*50)+50)</f>
      </c>
      <c r="AP36" s="59">
        <v>97</v>
      </c>
      <c r="AQ36" s="57">
        <f>(AI36*0.5)+(AO36*0.3)+(AP36*0.2)</f>
      </c>
      <c r="AR36" s="58"/>
      <c r="AS36" s="60">
        <f>(((AR36*50)/100)+50)</f>
      </c>
      <c r="AT36" s="27">
        <f>(AA36*0.3)+(AQ36*0.3)+(AS36*0.4)</f>
      </c>
      <c r="AU36" s="16">
        <f>(X36*0.5)+(AT36*0.5)</f>
      </c>
      <c r="AV36" s="17">
        <f>(AU36+13)</f>
      </c>
      <c r="AW36" s="18">
        <v>4</v>
      </c>
      <c r="AX36" s="2"/>
      <c r="AY36" s="2"/>
      <c r="AZ36" s="2"/>
      <c r="BA36" s="2"/>
      <c r="BB36" s="5"/>
    </row>
    <row x14ac:dyDescent="0.25" r="37" customHeight="1" ht="16.5">
      <c r="A37" s="58">
        <v>31</v>
      </c>
      <c r="B37" s="7" t="s">
        <v>112</v>
      </c>
      <c r="C37" s="7" t="s">
        <v>113</v>
      </c>
      <c r="D37" s="58">
        <v>0</v>
      </c>
      <c r="E37" s="58">
        <v>0</v>
      </c>
      <c r="F37" s="57">
        <f>((((D37+E37)*50)/200)+50)</f>
      </c>
      <c r="G37" s="58">
        <v>120</v>
      </c>
      <c r="H37" s="58">
        <v>90</v>
      </c>
      <c r="I37" s="58">
        <v>250</v>
      </c>
      <c r="J37" s="58">
        <v>295</v>
      </c>
      <c r="K37" s="58">
        <v>185</v>
      </c>
      <c r="L37" s="58">
        <v>205</v>
      </c>
      <c r="M37" s="58"/>
      <c r="N37" s="16">
        <f>((((G37+H37+I37+J37+K37+L37+M37)/1340)*50)+50)</f>
      </c>
      <c r="O37" s="58">
        <v>25</v>
      </c>
      <c r="P37" s="58">
        <v>70</v>
      </c>
      <c r="Q37" s="58">
        <v>50</v>
      </c>
      <c r="R37" s="58">
        <v>30</v>
      </c>
      <c r="S37" s="16">
        <f>((((O37+P37+Q37+R37)/205)*50)+50)</f>
      </c>
      <c r="T37" s="59">
        <v>95</v>
      </c>
      <c r="U37" s="60">
        <f>(N37*0.5)+(S37*0.3)+(T37*0.2)</f>
      </c>
      <c r="V37" s="58">
        <v>0</v>
      </c>
      <c r="W37" s="57">
        <f>(((V37*50)/100)+50)</f>
      </c>
      <c r="X37" s="27">
        <f>(F37*0.3)+(U37*0.3)+(W37*0.4)</f>
      </c>
      <c r="Y37" s="58">
        <v>10</v>
      </c>
      <c r="Z37" s="58">
        <v>0</v>
      </c>
      <c r="AA37" s="60">
        <f>((((Y37+Z37)/200)*50)+50)</f>
      </c>
      <c r="AB37" s="61">
        <v>190</v>
      </c>
      <c r="AC37" s="61">
        <v>115</v>
      </c>
      <c r="AD37" s="61">
        <v>195</v>
      </c>
      <c r="AE37" s="61">
        <v>175</v>
      </c>
      <c r="AF37" s="61">
        <v>135</v>
      </c>
      <c r="AG37" s="61">
        <v>155</v>
      </c>
      <c r="AH37" s="61">
        <v>255</v>
      </c>
      <c r="AI37" s="62">
        <f>((((AB37+AC37+AD37+AE37+AF37+AG37+AH37)/1795)*50)+50)</f>
      </c>
      <c r="AJ37" s="61"/>
      <c r="AK37" s="61"/>
      <c r="AL37" s="61">
        <v>100</v>
      </c>
      <c r="AM37" s="58">
        <v>40</v>
      </c>
      <c r="AN37" s="58">
        <v>100</v>
      </c>
      <c r="AO37" s="62">
        <f>((((AJ37+AK37+AL37+AM37+AN37)/530)*50)+50)</f>
      </c>
      <c r="AP37" s="59">
        <v>95</v>
      </c>
      <c r="AQ37" s="57">
        <f>(AI37*0.5)+(AO37*0.3)+(AP37*0.2)</f>
      </c>
      <c r="AR37" s="58">
        <v>40</v>
      </c>
      <c r="AS37" s="60">
        <f>(((AR37*50)/100)+50)</f>
      </c>
      <c r="AT37" s="27">
        <f>(AA37*0.3)+(AQ37*0.3)+(AS37*0.4)</f>
      </c>
      <c r="AU37" s="16">
        <f>(X37*0.5)+(AT37*0.5)</f>
      </c>
      <c r="AV37" s="17">
        <f>(AU37+13)</f>
      </c>
      <c r="AW37" s="18"/>
      <c r="AX37" s="2"/>
      <c r="AY37" s="2"/>
      <c r="AZ37" s="2"/>
      <c r="BA37" s="2"/>
      <c r="BB37" s="5"/>
    </row>
    <row x14ac:dyDescent="0.25" r="38" customHeight="1" ht="16.5">
      <c r="A38" s="58">
        <v>32</v>
      </c>
      <c r="B38" s="7" t="s">
        <v>112</v>
      </c>
      <c r="C38" s="7" t="s">
        <v>114</v>
      </c>
      <c r="D38" s="58">
        <v>0</v>
      </c>
      <c r="E38" s="58">
        <v>0</v>
      </c>
      <c r="F38" s="57">
        <f>((((D38+E38)*50)/200)+50)</f>
      </c>
      <c r="G38" s="58">
        <v>140</v>
      </c>
      <c r="H38" s="58">
        <v>90</v>
      </c>
      <c r="I38" s="58">
        <v>245</v>
      </c>
      <c r="J38" s="58">
        <v>285</v>
      </c>
      <c r="K38" s="58">
        <v>185</v>
      </c>
      <c r="L38" s="58">
        <v>210</v>
      </c>
      <c r="M38" s="58">
        <v>80</v>
      </c>
      <c r="N38" s="16">
        <f>((((G38+H38+I38+J38+K38+L38+M38)/1340)*50)+50)</f>
      </c>
      <c r="O38" s="58">
        <v>25</v>
      </c>
      <c r="P38" s="58">
        <v>75</v>
      </c>
      <c r="Q38" s="58">
        <v>30</v>
      </c>
      <c r="R38" s="58">
        <v>30</v>
      </c>
      <c r="S38" s="16">
        <f>((((O38+P38+Q38+R38)/205)*50)+50)</f>
      </c>
      <c r="T38" s="59">
        <v>97</v>
      </c>
      <c r="U38" s="60">
        <f>(N38*0.5)+(S38*0.3)+(T38*0.2)</f>
      </c>
      <c r="V38" s="58">
        <v>0</v>
      </c>
      <c r="W38" s="57">
        <f>(((V38*50)/100)+50)</f>
      </c>
      <c r="X38" s="27">
        <f>(F38*0.3)+(U38*0.3)+(W38*0.4)</f>
      </c>
      <c r="Y38" s="58">
        <v>0</v>
      </c>
      <c r="Z38" s="58">
        <v>0</v>
      </c>
      <c r="AA38" s="60">
        <f>((((Y38+Z38)/200)*50)+50)</f>
      </c>
      <c r="AB38" s="61">
        <v>225</v>
      </c>
      <c r="AC38" s="61">
        <v>190</v>
      </c>
      <c r="AD38" s="61">
        <v>200</v>
      </c>
      <c r="AE38" s="61">
        <v>225</v>
      </c>
      <c r="AF38" s="61">
        <v>130</v>
      </c>
      <c r="AG38" s="61">
        <v>165</v>
      </c>
      <c r="AH38" s="61">
        <v>140</v>
      </c>
      <c r="AI38" s="62">
        <f>((((AB38+AC38+AD38+AE38+AF38+AG38+AH38)/1795)*50)+50)</f>
      </c>
      <c r="AJ38" s="61"/>
      <c r="AK38" s="61">
        <v>20</v>
      </c>
      <c r="AL38" s="61">
        <v>100</v>
      </c>
      <c r="AM38" s="58">
        <v>40</v>
      </c>
      <c r="AN38" s="58">
        <v>110</v>
      </c>
      <c r="AO38" s="62">
        <f>((((AJ38+AK38+AL38+AM38+AN38)/530)*50)+50)</f>
      </c>
      <c r="AP38" s="59">
        <v>97</v>
      </c>
      <c r="AQ38" s="57">
        <f>(AI38*0.5)+(AO38*0.3)+(AP38*0.2)</f>
      </c>
      <c r="AR38" s="58">
        <v>40</v>
      </c>
      <c r="AS38" s="60">
        <f>(((AR38*50)/100)+50)</f>
      </c>
      <c r="AT38" s="27">
        <f>(AA38*0.3)+(AQ38*0.3)+(AS38*0.4)</f>
      </c>
      <c r="AU38" s="16">
        <f>(X38*0.5)+(AT38*0.5)</f>
      </c>
      <c r="AV38" s="17">
        <f>(AU38+13)</f>
      </c>
      <c r="AW38" s="18"/>
      <c r="AX38" s="2"/>
      <c r="AY38" s="2"/>
      <c r="AZ38" s="2"/>
      <c r="BA38" s="2"/>
      <c r="BB38" s="5"/>
    </row>
    <row x14ac:dyDescent="0.25" r="39" customHeight="1" ht="16.5">
      <c r="A39" s="58">
        <v>33</v>
      </c>
      <c r="B39" s="7" t="s">
        <v>115</v>
      </c>
      <c r="C39" s="7" t="s">
        <v>116</v>
      </c>
      <c r="D39" s="58">
        <v>0</v>
      </c>
      <c r="E39" s="58">
        <v>10</v>
      </c>
      <c r="F39" s="57">
        <f>((((D39+E39)*50)/200)+50)</f>
      </c>
      <c r="G39" s="58">
        <v>165</v>
      </c>
      <c r="H39" s="58">
        <v>90</v>
      </c>
      <c r="I39" s="58">
        <v>235</v>
      </c>
      <c r="J39" s="58">
        <v>290</v>
      </c>
      <c r="K39" s="58">
        <v>185</v>
      </c>
      <c r="L39" s="58">
        <v>150</v>
      </c>
      <c r="M39" s="58">
        <v>80</v>
      </c>
      <c r="N39" s="16">
        <f>((((G39+H39+I39+J39+K39+L39+M39)/1340)*50)+50)</f>
      </c>
      <c r="O39" s="58">
        <v>25</v>
      </c>
      <c r="P39" s="58">
        <v>80</v>
      </c>
      <c r="Q39" s="58">
        <v>30</v>
      </c>
      <c r="R39" s="58">
        <v>20</v>
      </c>
      <c r="S39" s="16">
        <f>((((O39+P39+Q39+R39)/205)*50)+50)</f>
      </c>
      <c r="T39" s="59">
        <v>97</v>
      </c>
      <c r="U39" s="60">
        <f>(N39*0.5)+(S39*0.3)+(T39*0.2)</f>
      </c>
      <c r="V39" s="58">
        <v>0</v>
      </c>
      <c r="W39" s="57">
        <f>(((V39*50)/100)+50)</f>
      </c>
      <c r="X39" s="27">
        <f>(F39*0.3)+(U39*0.3)+(W39*0.4)</f>
      </c>
      <c r="Y39" s="58">
        <v>0</v>
      </c>
      <c r="Z39" s="58">
        <v>10</v>
      </c>
      <c r="AA39" s="60">
        <f>((((Y39+Z39)/200)*50)+50)</f>
      </c>
      <c r="AB39" s="61">
        <v>305</v>
      </c>
      <c r="AC39" s="61">
        <v>30</v>
      </c>
      <c r="AD39" s="61">
        <v>210</v>
      </c>
      <c r="AE39" s="61">
        <v>220</v>
      </c>
      <c r="AF39" s="61">
        <v>110</v>
      </c>
      <c r="AG39" s="61">
        <v>275</v>
      </c>
      <c r="AH39" s="61">
        <v>270</v>
      </c>
      <c r="AI39" s="62">
        <f>((((AB39+AC39+AD39+AE39+AF39+AG39+AH39)/1795)*50)+50)</f>
      </c>
      <c r="AJ39" s="61">
        <v>180</v>
      </c>
      <c r="AK39" s="61"/>
      <c r="AL39" s="61">
        <v>100</v>
      </c>
      <c r="AM39" s="58">
        <v>0</v>
      </c>
      <c r="AN39" s="58">
        <v>70</v>
      </c>
      <c r="AO39" s="62">
        <f>((((AJ39+AK39+AL39+AM39+AN39)/530)*50)+50)</f>
      </c>
      <c r="AP39" s="59">
        <v>97</v>
      </c>
      <c r="AQ39" s="57">
        <f>(AI39*0.5)+(AO39*0.3)+(AP39*0.2)</f>
      </c>
      <c r="AR39" s="58">
        <v>5</v>
      </c>
      <c r="AS39" s="60">
        <f>(((AR39*50)/100)+50)</f>
      </c>
      <c r="AT39" s="27">
        <f>(AA39*0.3)+(AQ39*0.3)+(AS39*0.4)</f>
      </c>
      <c r="AU39" s="16">
        <f>(X39*0.5)+(AT39*0.5)</f>
      </c>
      <c r="AV39" s="17">
        <f>(AU39+13)</f>
      </c>
      <c r="AW39" s="18"/>
      <c r="AX39" s="2"/>
      <c r="AY39" s="2"/>
      <c r="AZ39" s="2"/>
      <c r="BA39" s="2"/>
      <c r="BB39" s="5"/>
    </row>
    <row x14ac:dyDescent="0.25" r="40" customHeight="1" ht="16.5">
      <c r="A40" s="58">
        <v>34</v>
      </c>
      <c r="B40" s="7" t="s">
        <v>117</v>
      </c>
      <c r="C40" s="7" t="s">
        <v>118</v>
      </c>
      <c r="D40" s="58"/>
      <c r="E40" s="58">
        <v>16</v>
      </c>
      <c r="F40" s="57">
        <f>((((D40+E40)*50)/200)+50)</f>
      </c>
      <c r="G40" s="58">
        <v>160</v>
      </c>
      <c r="H40" s="58">
        <v>75</v>
      </c>
      <c r="I40" s="58">
        <v>255</v>
      </c>
      <c r="J40" s="58">
        <v>295</v>
      </c>
      <c r="K40" s="58">
        <v>160</v>
      </c>
      <c r="L40" s="58">
        <v>210</v>
      </c>
      <c r="M40" s="58">
        <v>80</v>
      </c>
      <c r="N40" s="16">
        <f>((((G40+H40+I40+J40+K40+L40+M40)/1340)*50)+50)</f>
      </c>
      <c r="O40" s="58">
        <v>25</v>
      </c>
      <c r="P40" s="58">
        <v>80</v>
      </c>
      <c r="Q40" s="58">
        <v>20</v>
      </c>
      <c r="R40" s="58">
        <v>30</v>
      </c>
      <c r="S40" s="16">
        <f>((((O40+P40+Q40+R40)/205)*50)+50)</f>
      </c>
      <c r="T40" s="59">
        <v>100</v>
      </c>
      <c r="U40" s="60">
        <f>(N40*0.5)+(S40*0.3)+(T40*0.2)</f>
      </c>
      <c r="V40" s="58">
        <v>3</v>
      </c>
      <c r="W40" s="57">
        <f>(((V40*50)/100)+50)</f>
      </c>
      <c r="X40" s="27">
        <f>(F40*0.3)+(U40*0.3)+(W40*0.4)</f>
      </c>
      <c r="Y40" s="58">
        <v>25</v>
      </c>
      <c r="Z40" s="58">
        <v>16</v>
      </c>
      <c r="AA40" s="60">
        <f>((((Y40+Z40)/200)*50)+50)</f>
      </c>
      <c r="AB40" s="61">
        <v>375</v>
      </c>
      <c r="AC40" s="61">
        <v>185</v>
      </c>
      <c r="AD40" s="61">
        <v>165</v>
      </c>
      <c r="AE40" s="61">
        <v>300</v>
      </c>
      <c r="AF40" s="61">
        <v>205</v>
      </c>
      <c r="AG40" s="61">
        <v>265</v>
      </c>
      <c r="AH40" s="61">
        <v>185</v>
      </c>
      <c r="AI40" s="62">
        <f>((((AB40+AC40+AD40+AE40+AF40+AG40+AH40)/1795)*50)+50)</f>
      </c>
      <c r="AJ40" s="61">
        <v>170</v>
      </c>
      <c r="AK40" s="61">
        <v>30</v>
      </c>
      <c r="AL40" s="61">
        <v>35</v>
      </c>
      <c r="AM40" s="58">
        <v>30</v>
      </c>
      <c r="AN40" s="58">
        <v>60</v>
      </c>
      <c r="AO40" s="62">
        <f>((((AJ40+AK40+AL40+AM40+AN40)/530)*50)+50)</f>
      </c>
      <c r="AP40" s="59">
        <v>100</v>
      </c>
      <c r="AQ40" s="57">
        <f>(AI40*0.5)+(AO40*0.3)+(AP40*0.2)</f>
      </c>
      <c r="AR40" s="58">
        <v>20</v>
      </c>
      <c r="AS40" s="60">
        <f>(((AR40*50)/100)+50)</f>
      </c>
      <c r="AT40" s="27">
        <f>(AA40*0.3)+(AQ40*0.3)+(AS40*0.4)</f>
      </c>
      <c r="AU40" s="16">
        <f>(X40*0.5)+(AT40*0.5)</f>
      </c>
      <c r="AV40" s="17">
        <f>(AU40+13)</f>
      </c>
      <c r="AW40" s="18"/>
      <c r="AX40" s="2"/>
      <c r="AY40" s="2"/>
      <c r="AZ40" s="2"/>
      <c r="BA40" s="2"/>
      <c r="BB40" s="5"/>
    </row>
    <row x14ac:dyDescent="0.25" r="41" customHeight="1" ht="16.5">
      <c r="A41" s="58">
        <v>35</v>
      </c>
      <c r="B41" s="7" t="s">
        <v>119</v>
      </c>
      <c r="C41" s="7" t="s">
        <v>120</v>
      </c>
      <c r="D41" s="58">
        <v>10</v>
      </c>
      <c r="E41" s="58"/>
      <c r="F41" s="57">
        <f>((((D41+E41)*50)/200)+50)</f>
      </c>
      <c r="G41" s="58">
        <v>110</v>
      </c>
      <c r="H41" s="58">
        <v>90</v>
      </c>
      <c r="I41" s="58">
        <v>240</v>
      </c>
      <c r="J41" s="58">
        <v>280</v>
      </c>
      <c r="K41" s="58">
        <v>165</v>
      </c>
      <c r="L41" s="58">
        <v>105</v>
      </c>
      <c r="M41" s="58"/>
      <c r="N41" s="16">
        <f>((((G41+H41+I41+J41+K41+L41+M41)/1340)*50)+50)</f>
      </c>
      <c r="O41" s="58">
        <v>25</v>
      </c>
      <c r="P41" s="58">
        <v>55</v>
      </c>
      <c r="Q41" s="58">
        <v>50</v>
      </c>
      <c r="R41" s="58">
        <v>40</v>
      </c>
      <c r="S41" s="16">
        <f>((((O41+P41+Q41+R41)/205)*50)+50)</f>
      </c>
      <c r="T41" s="59">
        <v>95</v>
      </c>
      <c r="U41" s="60">
        <f>(N41*0.5)+(S41*0.3)+(T41*0.2)</f>
      </c>
      <c r="V41" s="58">
        <v>0</v>
      </c>
      <c r="W41" s="57">
        <f>(((V41*50)/100)+50)</f>
      </c>
      <c r="X41" s="27">
        <f>(F41*0.3)+(U41*0.3)+(W41*0.4)</f>
      </c>
      <c r="Y41" s="58">
        <v>0</v>
      </c>
      <c r="Z41" s="58"/>
      <c r="AA41" s="60">
        <f>((((Y41+Z41)/200)*50)+50)</f>
      </c>
      <c r="AB41" s="61">
        <v>190</v>
      </c>
      <c r="AC41" s="61">
        <v>190</v>
      </c>
      <c r="AD41" s="61"/>
      <c r="AE41" s="61">
        <v>265</v>
      </c>
      <c r="AF41" s="61"/>
      <c r="AG41" s="61"/>
      <c r="AH41" s="61"/>
      <c r="AI41" s="62">
        <f>((((AB41+AC41+AD41+AE41+AF41+AG41+AH41)/1795)*50)+50)</f>
      </c>
      <c r="AJ41" s="61"/>
      <c r="AK41" s="61"/>
      <c r="AL41" s="61">
        <v>85</v>
      </c>
      <c r="AM41" s="58">
        <v>50</v>
      </c>
      <c r="AN41" s="58">
        <v>80</v>
      </c>
      <c r="AO41" s="62">
        <f>((((AJ41+AK41+AL41+AM41+AN41)/530)*50)+50)</f>
      </c>
      <c r="AP41" s="59">
        <v>95</v>
      </c>
      <c r="AQ41" s="57">
        <f>(AI41*0.5)+(AO41*0.3)+(AP41*0.2)</f>
      </c>
      <c r="AR41" s="58">
        <v>0</v>
      </c>
      <c r="AS41" s="60">
        <f>(((AR41*50)/100)+50)</f>
      </c>
      <c r="AT41" s="27">
        <f>(AA41*0.3)+(AQ41*0.3)+(AS41*0.4)</f>
      </c>
      <c r="AU41" s="16">
        <f>(X41*0.5)+(AT41*0.5)</f>
      </c>
      <c r="AV41" s="17">
        <f>(AU41+13)</f>
      </c>
      <c r="AW41" s="18">
        <v>4</v>
      </c>
      <c r="AX41" s="2"/>
      <c r="AY41" s="2"/>
      <c r="AZ41" s="2"/>
      <c r="BA41" s="2"/>
      <c r="BB41" s="5"/>
    </row>
    <row x14ac:dyDescent="0.25" r="42" customHeight="1" ht="16.5">
      <c r="A42" s="58">
        <v>36</v>
      </c>
      <c r="B42" s="7" t="s">
        <v>121</v>
      </c>
      <c r="C42" s="7" t="s">
        <v>122</v>
      </c>
      <c r="D42" s="58" t="s">
        <v>60</v>
      </c>
      <c r="E42" s="58"/>
      <c r="F42" s="57">
        <f>((((D42+E42)*50)/200)+50)</f>
      </c>
      <c r="G42" s="58"/>
      <c r="H42" s="58"/>
      <c r="I42" s="58"/>
      <c r="J42" s="58"/>
      <c r="K42" s="58"/>
      <c r="L42" s="58"/>
      <c r="M42" s="58"/>
      <c r="N42" s="16">
        <f>((((G42+H42+I42+J42+K42+L42+M42)/1340)*50)+50)</f>
      </c>
      <c r="O42" s="58"/>
      <c r="P42" s="58"/>
      <c r="Q42" s="58">
        <v>0</v>
      </c>
      <c r="R42" s="58">
        <v>0</v>
      </c>
      <c r="S42" s="16">
        <f>((((O42+P42+Q42+R42)/205)*50)+50)</f>
      </c>
      <c r="T42" s="59" t="s">
        <v>60</v>
      </c>
      <c r="U42" s="60">
        <f>(N42*0.5)+(S42*0.3)+(T42*0.2)</f>
      </c>
      <c r="V42" s="58"/>
      <c r="W42" s="57">
        <f>(((V42*50)/100)+50)</f>
      </c>
      <c r="X42" s="27">
        <f>(F42*0.3)+(U42*0.3)+(W42*0.4)</f>
      </c>
      <c r="Y42" s="58"/>
      <c r="Z42" s="58"/>
      <c r="AA42" s="60">
        <f>((((Y42+Z42)/200)*50)+50)</f>
      </c>
      <c r="AB42" s="61"/>
      <c r="AC42" s="61"/>
      <c r="AD42" s="61"/>
      <c r="AE42" s="61">
        <v>185</v>
      </c>
      <c r="AF42" s="61"/>
      <c r="AG42" s="61"/>
      <c r="AH42" s="61"/>
      <c r="AI42" s="62">
        <f>((((AB42+AC42+AD42+AE42+AF42+AG42+AH42)/1795)*50)+50)</f>
      </c>
      <c r="AJ42" s="61"/>
      <c r="AK42" s="61"/>
      <c r="AL42" s="61"/>
      <c r="AM42" s="58">
        <v>0</v>
      </c>
      <c r="AN42" s="58">
        <v>0</v>
      </c>
      <c r="AO42" s="62">
        <f>((((AJ42+AK42+AL42+AM42+AN42)/530)*50)+50)</f>
      </c>
      <c r="AP42" s="59" t="s">
        <v>60</v>
      </c>
      <c r="AQ42" s="57">
        <f>(AI42*0.5)+(AO42*0.3)+(AP42*0.2)</f>
      </c>
      <c r="AR42" s="58"/>
      <c r="AS42" s="60">
        <f>(((AR42*50)/100)+50)</f>
      </c>
      <c r="AT42" s="27" t="s">
        <v>60</v>
      </c>
      <c r="AU42" s="16" t="s">
        <v>60</v>
      </c>
      <c r="AV42" s="17" t="s">
        <v>60</v>
      </c>
      <c r="AW42" s="72" t="s">
        <v>61</v>
      </c>
      <c r="AX42" s="2"/>
      <c r="AY42" s="2"/>
      <c r="AZ42" s="2"/>
      <c r="BA42" s="2"/>
      <c r="BB42" s="5"/>
    </row>
    <row x14ac:dyDescent="0.25" r="43" customHeight="1" ht="16.5">
      <c r="A43" s="58">
        <v>37</v>
      </c>
      <c r="B43" s="7" t="s">
        <v>123</v>
      </c>
      <c r="C43" s="7" t="s">
        <v>124</v>
      </c>
      <c r="D43" s="58">
        <v>0</v>
      </c>
      <c r="E43" s="58">
        <v>0</v>
      </c>
      <c r="F43" s="57">
        <f>((((D43+E43)*50)/200)+50)</f>
      </c>
      <c r="G43" s="58">
        <v>165</v>
      </c>
      <c r="H43" s="58">
        <v>80</v>
      </c>
      <c r="I43" s="58">
        <v>230</v>
      </c>
      <c r="J43" s="58">
        <v>290</v>
      </c>
      <c r="K43" s="58">
        <v>100</v>
      </c>
      <c r="L43" s="58">
        <v>205</v>
      </c>
      <c r="M43" s="58">
        <v>80</v>
      </c>
      <c r="N43" s="16">
        <f>((((G43+H43+I43+J43+K43+L43+M43)/1340)*50)+50)</f>
      </c>
      <c r="O43" s="58">
        <v>25</v>
      </c>
      <c r="P43" s="58">
        <v>75</v>
      </c>
      <c r="Q43" s="58">
        <v>30</v>
      </c>
      <c r="R43" s="58">
        <v>50</v>
      </c>
      <c r="S43" s="16">
        <f>((((O43+P43+Q43+R43)/205)*50)+50)</f>
      </c>
      <c r="T43" s="59">
        <v>100</v>
      </c>
      <c r="U43" s="60">
        <f>(N43*0.5)+(S43*0.3)+(T43*0.2)</f>
      </c>
      <c r="V43" s="58">
        <v>5</v>
      </c>
      <c r="W43" s="57">
        <f>(((V43*50)/100)+50)</f>
      </c>
      <c r="X43" s="27">
        <f>(F43*0.3)+(U43*0.3)+(W43*0.4)</f>
      </c>
      <c r="Y43" s="58">
        <v>0</v>
      </c>
      <c r="Z43" s="58">
        <v>0</v>
      </c>
      <c r="AA43" s="60">
        <f>((((Y43+Z43)/200)*50)+50)</f>
      </c>
      <c r="AB43" s="61">
        <v>175</v>
      </c>
      <c r="AC43" s="61">
        <v>190</v>
      </c>
      <c r="AD43" s="61">
        <v>205</v>
      </c>
      <c r="AE43" s="61">
        <v>210</v>
      </c>
      <c r="AF43" s="61">
        <v>90</v>
      </c>
      <c r="AG43" s="61"/>
      <c r="AH43" s="61">
        <v>235</v>
      </c>
      <c r="AI43" s="62">
        <f>((((AB43+AC43+AD43+AE43+AF43+AG43+AH43)/1795)*50)+50)</f>
      </c>
      <c r="AJ43" s="61">
        <v>180</v>
      </c>
      <c r="AK43" s="61">
        <v>50</v>
      </c>
      <c r="AL43" s="61">
        <v>100</v>
      </c>
      <c r="AM43" s="58">
        <v>50</v>
      </c>
      <c r="AN43" s="58">
        <v>100</v>
      </c>
      <c r="AO43" s="62">
        <f>((((AJ43+AK43+AL43+AM43+AN43)/530)*50)+50)</f>
      </c>
      <c r="AP43" s="59">
        <v>100</v>
      </c>
      <c r="AQ43" s="57">
        <f>(AI43*0.5)+(AO43*0.3)+(AP43*0.2)</f>
      </c>
      <c r="AR43" s="58">
        <v>15</v>
      </c>
      <c r="AS43" s="60">
        <f>(((AR43*50)/100)+50)</f>
      </c>
      <c r="AT43" s="27">
        <f>(AA43*0.3)+(AQ43*0.3)+(AS43*0.4)</f>
      </c>
      <c r="AU43" s="16">
        <f>(X43*0.5)+(AT43*0.5)</f>
      </c>
      <c r="AV43" s="17">
        <f>(AU43+13)</f>
      </c>
      <c r="AW43" s="18"/>
      <c r="AX43" s="2"/>
      <c r="AY43" s="2"/>
      <c r="AZ43" s="2"/>
      <c r="BA43" s="2"/>
      <c r="BB43" s="5"/>
    </row>
    <row x14ac:dyDescent="0.25" r="44" customHeight="1" ht="16.5">
      <c r="A44" s="58">
        <v>38</v>
      </c>
      <c r="B44" s="7" t="s">
        <v>125</v>
      </c>
      <c r="C44" s="7" t="s">
        <v>120</v>
      </c>
      <c r="D44" s="58"/>
      <c r="E44" s="58">
        <v>0</v>
      </c>
      <c r="F44" s="57">
        <f>((((D44+E44)*50)/200)+50)</f>
      </c>
      <c r="G44" s="58"/>
      <c r="H44" s="58"/>
      <c r="I44" s="58"/>
      <c r="J44" s="58"/>
      <c r="K44" s="58"/>
      <c r="L44" s="58"/>
      <c r="M44" s="58"/>
      <c r="N44" s="16">
        <f>((((G44+H44+I44+J44+K44+L44+M44)/1340)*50)+50)</f>
      </c>
      <c r="O44" s="58"/>
      <c r="P44" s="58"/>
      <c r="Q44" s="58">
        <v>0</v>
      </c>
      <c r="R44" s="58">
        <v>0</v>
      </c>
      <c r="S44" s="16">
        <f>((((O44+P44+Q44+R44)/205)*50)+50)</f>
      </c>
      <c r="T44" s="59" t="s">
        <v>60</v>
      </c>
      <c r="U44" s="60">
        <f>(N44*0.5)+(S44*0.3)+(T44*0.2)</f>
      </c>
      <c r="V44" s="58"/>
      <c r="W44" s="57">
        <f>(((V44*50)/100)+50)</f>
      </c>
      <c r="X44" s="27">
        <f>(F44*0.3)+(U44*0.3)+(W44*0.4)</f>
      </c>
      <c r="Y44" s="58"/>
      <c r="Z44" s="58">
        <v>0</v>
      </c>
      <c r="AA44" s="60">
        <f>((((Y44+Z44)/200)*50)+50)</f>
      </c>
      <c r="AB44" s="61"/>
      <c r="AC44" s="61"/>
      <c r="AD44" s="61"/>
      <c r="AE44" s="61"/>
      <c r="AF44" s="61"/>
      <c r="AG44" s="61"/>
      <c r="AH44" s="61"/>
      <c r="AI44" s="62">
        <f>((((AB44+AC44+AD44+AE44+AF44+AG44+AH44)/1795)*50)+50)</f>
      </c>
      <c r="AJ44" s="61"/>
      <c r="AK44" s="61"/>
      <c r="AL44" s="61"/>
      <c r="AM44" s="58">
        <v>0</v>
      </c>
      <c r="AN44" s="58">
        <v>0</v>
      </c>
      <c r="AO44" s="62">
        <f>((((AJ44+AK44+AL44+AM44+AN44)/530)*50)+50)</f>
      </c>
      <c r="AP44" s="59" t="s">
        <v>60</v>
      </c>
      <c r="AQ44" s="57">
        <f>(AI44*0.5)+(AO44*0.3)+(AP44*0.2)</f>
      </c>
      <c r="AR44" s="58"/>
      <c r="AS44" s="60">
        <f>(((AR44*50)/100)+50)</f>
      </c>
      <c r="AT44" s="27" t="s">
        <v>60</v>
      </c>
      <c r="AU44" s="16" t="s">
        <v>60</v>
      </c>
      <c r="AV44" s="17" t="s">
        <v>60</v>
      </c>
      <c r="AW44" s="72" t="s">
        <v>61</v>
      </c>
      <c r="AX44" s="2"/>
      <c r="AY44" s="2"/>
      <c r="AZ44" s="2"/>
      <c r="BA44" s="2"/>
      <c r="BB44" s="5"/>
    </row>
    <row x14ac:dyDescent="0.25" r="45" customHeight="1" ht="16.5">
      <c r="A45" s="58">
        <v>39</v>
      </c>
      <c r="B45" s="7" t="s">
        <v>126</v>
      </c>
      <c r="C45" s="7" t="s">
        <v>127</v>
      </c>
      <c r="D45" s="58"/>
      <c r="E45" s="58"/>
      <c r="F45" s="57">
        <f>((((D45+E45)*50)/200)+50)</f>
      </c>
      <c r="G45" s="58"/>
      <c r="H45" s="58"/>
      <c r="I45" s="58"/>
      <c r="J45" s="58"/>
      <c r="K45" s="58"/>
      <c r="L45" s="58"/>
      <c r="M45" s="58"/>
      <c r="N45" s="16">
        <f>((((G45+H45+I45+J45+K45+L45+M45)/1340)*50)+50)</f>
      </c>
      <c r="O45" s="58"/>
      <c r="P45" s="58"/>
      <c r="Q45" s="58">
        <v>0</v>
      </c>
      <c r="R45" s="58">
        <v>30</v>
      </c>
      <c r="S45" s="16">
        <f>((((O45+P45+Q45+R45)/205)*50)+50)</f>
      </c>
      <c r="T45" s="59" t="s">
        <v>60</v>
      </c>
      <c r="U45" s="60">
        <f>(N45*0.5)+(S45*0.3)+(T45*0.2)</f>
      </c>
      <c r="V45" s="58"/>
      <c r="W45" s="57">
        <f>(((V45*50)/100)+50)</f>
      </c>
      <c r="X45" s="27">
        <f>(F45*0.3)+(U45*0.3)+(W45*0.4)</f>
      </c>
      <c r="Y45" s="58"/>
      <c r="Z45" s="58"/>
      <c r="AA45" s="60">
        <f>((((Y45+Z45)/200)*50)+50)</f>
      </c>
      <c r="AB45" s="61"/>
      <c r="AC45" s="61"/>
      <c r="AD45" s="61"/>
      <c r="AE45" s="61"/>
      <c r="AF45" s="61"/>
      <c r="AG45" s="61"/>
      <c r="AH45" s="61"/>
      <c r="AI45" s="62">
        <f>((((AB45+AC45+AD45+AE45+AF45+AG45+AH45)/1795)*50)+50)</f>
      </c>
      <c r="AJ45" s="61"/>
      <c r="AK45" s="61"/>
      <c r="AL45" s="61"/>
      <c r="AM45" s="58">
        <v>0</v>
      </c>
      <c r="AN45" s="58">
        <v>0</v>
      </c>
      <c r="AO45" s="62">
        <f>((((AJ45+AK45+AL45+AM45+AN45)/530)*50)+50)</f>
      </c>
      <c r="AP45" s="59" t="s">
        <v>60</v>
      </c>
      <c r="AQ45" s="57">
        <f>(AI45*0.5)+(AO45*0.3)+(AP45*0.2)</f>
      </c>
      <c r="AR45" s="58"/>
      <c r="AS45" s="60">
        <f>(((AR45*50)/100)+50)</f>
      </c>
      <c r="AT45" s="27" t="s">
        <v>60</v>
      </c>
      <c r="AU45" s="16" t="s">
        <v>60</v>
      </c>
      <c r="AV45" s="17" t="s">
        <v>60</v>
      </c>
      <c r="AW45" s="72" t="s">
        <v>61</v>
      </c>
      <c r="AX45" s="2"/>
      <c r="AY45" s="2"/>
      <c r="AZ45" s="2"/>
      <c r="BA45" s="2"/>
      <c r="BB45" s="5"/>
    </row>
    <row x14ac:dyDescent="0.25" r="46" customHeight="1" ht="16.5">
      <c r="A46" s="58">
        <v>40</v>
      </c>
      <c r="B46" s="7" t="s">
        <v>128</v>
      </c>
      <c r="C46" s="7" t="s">
        <v>129</v>
      </c>
      <c r="D46" s="58">
        <v>0</v>
      </c>
      <c r="E46" s="58">
        <v>0</v>
      </c>
      <c r="F46" s="57">
        <f>((((D46+E46)*50)/200)+50)</f>
      </c>
      <c r="G46" s="58">
        <v>120</v>
      </c>
      <c r="H46" s="58">
        <v>65</v>
      </c>
      <c r="I46" s="58">
        <v>215</v>
      </c>
      <c r="J46" s="58">
        <v>285</v>
      </c>
      <c r="K46" s="58"/>
      <c r="L46" s="58">
        <v>105</v>
      </c>
      <c r="M46" s="58"/>
      <c r="N46" s="16">
        <f>((((G46+H46+I46+J46+K46+L46+M46)/1340)*50)+50)</f>
      </c>
      <c r="O46" s="58">
        <v>25</v>
      </c>
      <c r="P46" s="58"/>
      <c r="Q46" s="58">
        <v>30</v>
      </c>
      <c r="R46" s="58">
        <v>20</v>
      </c>
      <c r="S46" s="16">
        <f>((((O46+P46+Q46+R46)/205)*50)+50)</f>
      </c>
      <c r="T46" s="59">
        <v>95</v>
      </c>
      <c r="U46" s="60">
        <f>(N46*0.5)+(S46*0.3)+(T46*0.2)</f>
      </c>
      <c r="V46" s="58">
        <v>0</v>
      </c>
      <c r="W46" s="57">
        <f>(((V46*50)/100)+50)</f>
      </c>
      <c r="X46" s="27">
        <f>(F46*0.3)+(U46*0.3)+(W46*0.4)</f>
      </c>
      <c r="Y46" s="58">
        <v>0</v>
      </c>
      <c r="Z46" s="58">
        <v>0</v>
      </c>
      <c r="AA46" s="60">
        <f>((((Y46+Z46)/200)*50)+50)</f>
      </c>
      <c r="AB46" s="61">
        <v>55</v>
      </c>
      <c r="AC46" s="61"/>
      <c r="AD46" s="61"/>
      <c r="AE46" s="61"/>
      <c r="AF46" s="61"/>
      <c r="AG46" s="61"/>
      <c r="AH46" s="61"/>
      <c r="AI46" s="62">
        <f>((((AB46+AC46+AD46+AE46+AF46+AG46+AH46)/1795)*50)+50)</f>
      </c>
      <c r="AJ46" s="61"/>
      <c r="AK46" s="61">
        <v>45</v>
      </c>
      <c r="AL46" s="61">
        <v>30</v>
      </c>
      <c r="AM46" s="58">
        <v>30</v>
      </c>
      <c r="AN46" s="58">
        <v>60</v>
      </c>
      <c r="AO46" s="62">
        <f>((((AJ46+AK46+AL46+AM46+AN46)/530)*50)+50)</f>
      </c>
      <c r="AP46" s="59">
        <v>95</v>
      </c>
      <c r="AQ46" s="57">
        <f>(AI46*0.5)+(AO46*0.3)+(AP46*0.2)</f>
      </c>
      <c r="AR46" s="58">
        <v>0</v>
      </c>
      <c r="AS46" s="60">
        <f>(((AR46*50)/100)+50)</f>
      </c>
      <c r="AT46" s="27">
        <f>(AA46*0.3)+(AQ46*0.3)+(AS46*0.4)</f>
      </c>
      <c r="AU46" s="16">
        <f>(X46*0.5)+(AT46*0.5)</f>
      </c>
      <c r="AV46" s="17">
        <f>(AU46+13)</f>
      </c>
      <c r="AW46" s="71">
        <v>5</v>
      </c>
      <c r="AX46" s="2"/>
      <c r="AY46" s="2"/>
      <c r="AZ46" s="2"/>
      <c r="BA46" s="2"/>
      <c r="BB46" s="5"/>
    </row>
    <row x14ac:dyDescent="0.25" r="47" customHeight="1" ht="16.5">
      <c r="A47" s="58">
        <v>41</v>
      </c>
      <c r="B47" s="7" t="s">
        <v>130</v>
      </c>
      <c r="C47" s="7" t="s">
        <v>131</v>
      </c>
      <c r="D47" s="58">
        <v>0</v>
      </c>
      <c r="E47" s="58">
        <v>0</v>
      </c>
      <c r="F47" s="57">
        <f>((((D47+E47)*50)/200)+50)</f>
      </c>
      <c r="G47" s="58">
        <v>155</v>
      </c>
      <c r="H47" s="58">
        <v>85</v>
      </c>
      <c r="I47" s="58">
        <v>105</v>
      </c>
      <c r="J47" s="58"/>
      <c r="K47" s="58"/>
      <c r="L47" s="58">
        <v>200</v>
      </c>
      <c r="M47" s="58"/>
      <c r="N47" s="16">
        <f>((((G47+H47+I47+J47+K47+L47+M47)/1340)*50)+50)</f>
      </c>
      <c r="O47" s="58">
        <v>25</v>
      </c>
      <c r="P47" s="58"/>
      <c r="Q47" s="58">
        <v>40</v>
      </c>
      <c r="R47" s="58">
        <v>30</v>
      </c>
      <c r="S47" s="16">
        <f>((((O47+P47+Q47+R47)/205)*50)+50)</f>
      </c>
      <c r="T47" s="59">
        <v>95</v>
      </c>
      <c r="U47" s="60">
        <f>(N47*0.5)+(S47*0.3)+(T47*0.2)</f>
      </c>
      <c r="V47" s="58">
        <v>0</v>
      </c>
      <c r="W47" s="57">
        <f>(((V47*50)/100)+50)</f>
      </c>
      <c r="X47" s="27">
        <f>(F47*0.3)+(U47*0.3)+(W47*0.4)</f>
      </c>
      <c r="Y47" s="58">
        <v>0</v>
      </c>
      <c r="Z47" s="58">
        <v>0</v>
      </c>
      <c r="AA47" s="60">
        <f>((((Y47+Z47)/200)*50)+50)</f>
      </c>
      <c r="AB47" s="61"/>
      <c r="AC47" s="61">
        <v>185</v>
      </c>
      <c r="AD47" s="61">
        <v>190</v>
      </c>
      <c r="AE47" s="61">
        <v>190</v>
      </c>
      <c r="AF47" s="61"/>
      <c r="AG47" s="61">
        <v>260</v>
      </c>
      <c r="AH47" s="61">
        <v>185</v>
      </c>
      <c r="AI47" s="62">
        <f>((((AB47+AC47+AD47+AE47+AF47+AG47+AH47)/1795)*50)+50)</f>
      </c>
      <c r="AJ47" s="61"/>
      <c r="AK47" s="61">
        <v>55</v>
      </c>
      <c r="AL47" s="61">
        <v>95</v>
      </c>
      <c r="AM47" s="58">
        <v>30</v>
      </c>
      <c r="AN47" s="58">
        <v>0</v>
      </c>
      <c r="AO47" s="62">
        <f>((((AJ47+AK47+AL47+AM47+AN47)/530)*50)+50)</f>
      </c>
      <c r="AP47" s="59">
        <v>95</v>
      </c>
      <c r="AQ47" s="57">
        <f>(AI47*0.5)+(AO47*0.3)+(AP47*0.2)</f>
      </c>
      <c r="AR47" s="58">
        <v>10</v>
      </c>
      <c r="AS47" s="60">
        <f>(((AR47*50)/100)+50)</f>
      </c>
      <c r="AT47" s="27">
        <f>(AA47*0.3)+(AQ47*0.3)+(AS47*0.4)</f>
      </c>
      <c r="AU47" s="16">
        <f>(X47*0.5)+(AT47*0.5)</f>
      </c>
      <c r="AV47" s="17">
        <f>(AU47+13)</f>
      </c>
      <c r="AW47" s="71">
        <v>5</v>
      </c>
      <c r="AX47" s="2"/>
      <c r="AY47" s="2"/>
      <c r="AZ47" s="2"/>
      <c r="BA47" s="2"/>
      <c r="BB47" s="5"/>
    </row>
    <row x14ac:dyDescent="0.25" r="48" customHeight="1" ht="16.5">
      <c r="A48" s="58">
        <v>42</v>
      </c>
      <c r="B48" s="7" t="s">
        <v>132</v>
      </c>
      <c r="C48" s="7" t="s">
        <v>133</v>
      </c>
      <c r="D48" s="58">
        <v>0</v>
      </c>
      <c r="E48" s="58">
        <v>0</v>
      </c>
      <c r="F48" s="57">
        <f>((((D48+E48)*50)/200)+50)</f>
      </c>
      <c r="G48" s="58">
        <v>160</v>
      </c>
      <c r="H48" s="58">
        <v>90</v>
      </c>
      <c r="I48" s="58">
        <v>255</v>
      </c>
      <c r="J48" s="58">
        <v>290</v>
      </c>
      <c r="K48" s="58">
        <v>105</v>
      </c>
      <c r="L48" s="58">
        <v>210</v>
      </c>
      <c r="M48" s="58"/>
      <c r="N48" s="16">
        <f>((((G48+H48+I48+J48+K48+L48+M48)/1340)*50)+50)</f>
      </c>
      <c r="O48" s="58">
        <v>25</v>
      </c>
      <c r="P48" s="58">
        <v>75</v>
      </c>
      <c r="Q48" s="58">
        <v>20</v>
      </c>
      <c r="R48" s="58">
        <v>20</v>
      </c>
      <c r="S48" s="16">
        <f>((((O48+P48+Q48+R48)/205)*50)+50)</f>
      </c>
      <c r="T48" s="59">
        <v>97</v>
      </c>
      <c r="U48" s="60">
        <f>(N48*0.5)+(S48*0.3)+(T48*0.2)</f>
      </c>
      <c r="V48" s="58">
        <v>0</v>
      </c>
      <c r="W48" s="57">
        <f>(((V48*50)/100)+50)</f>
      </c>
      <c r="X48" s="27">
        <f>(F48*0.3)+(U48*0.3)+(W48*0.4)</f>
      </c>
      <c r="Y48" s="58">
        <v>0</v>
      </c>
      <c r="Z48" s="58">
        <v>0</v>
      </c>
      <c r="AA48" s="60">
        <f>((((Y48+Z48)/200)*50)+50)</f>
      </c>
      <c r="AB48" s="61">
        <v>140</v>
      </c>
      <c r="AC48" s="61">
        <v>190</v>
      </c>
      <c r="AD48" s="61">
        <v>210</v>
      </c>
      <c r="AE48" s="61">
        <v>230</v>
      </c>
      <c r="AF48" s="61">
        <v>115</v>
      </c>
      <c r="AG48" s="61">
        <v>160</v>
      </c>
      <c r="AH48" s="61">
        <v>260</v>
      </c>
      <c r="AI48" s="62">
        <f>((((AB48+AC48+AD48+AE48+AF48+AG48+AH48)/1795)*50)+50)</f>
      </c>
      <c r="AJ48" s="61">
        <v>170</v>
      </c>
      <c r="AK48" s="61"/>
      <c r="AL48" s="61">
        <v>100</v>
      </c>
      <c r="AM48" s="58">
        <v>40</v>
      </c>
      <c r="AN48" s="58">
        <v>50</v>
      </c>
      <c r="AO48" s="62">
        <f>((((AJ48+AK48+AL48+AM48+AN48)/530)*50)+50)</f>
      </c>
      <c r="AP48" s="59">
        <v>97</v>
      </c>
      <c r="AQ48" s="57">
        <f>(AI48*0.5)+(AO48*0.3)+(AP48*0.2)</f>
      </c>
      <c r="AR48" s="58">
        <v>0</v>
      </c>
      <c r="AS48" s="60">
        <f>(((AR48*50)/100)+50)</f>
      </c>
      <c r="AT48" s="27">
        <f>(AA48*0.3)+(AQ48*0.3)+(AS48*0.4)</f>
      </c>
      <c r="AU48" s="16">
        <f>(X48*0.5)+(AT48*0.5)</f>
      </c>
      <c r="AV48" s="17">
        <f>(AU48+13)</f>
      </c>
      <c r="AW48" s="18"/>
      <c r="AX48" s="2"/>
      <c r="AY48" s="2"/>
      <c r="AZ48" s="2"/>
      <c r="BA48" s="2"/>
      <c r="BB48" s="5"/>
    </row>
    <row x14ac:dyDescent="0.25" r="49" customHeight="1" ht="16.5">
      <c r="A49" s="58">
        <v>43</v>
      </c>
      <c r="B49" s="7" t="s">
        <v>134</v>
      </c>
      <c r="C49" s="7" t="s">
        <v>135</v>
      </c>
      <c r="D49" s="58">
        <v>10</v>
      </c>
      <c r="E49" s="58">
        <v>16</v>
      </c>
      <c r="F49" s="57">
        <f>((((D49+E49)*50)/200)+50)</f>
      </c>
      <c r="G49" s="58">
        <v>165</v>
      </c>
      <c r="H49" s="58">
        <v>90</v>
      </c>
      <c r="I49" s="58">
        <v>235</v>
      </c>
      <c r="J49" s="58">
        <v>285</v>
      </c>
      <c r="K49" s="58">
        <v>110</v>
      </c>
      <c r="L49" s="58">
        <v>200</v>
      </c>
      <c r="M49" s="58"/>
      <c r="N49" s="16">
        <f>((((G49+H49+I49+J49+K49+L49+M49)/1340)*50)+50)</f>
      </c>
      <c r="O49" s="58">
        <v>25</v>
      </c>
      <c r="P49" s="58">
        <v>80</v>
      </c>
      <c r="Q49" s="58">
        <v>30</v>
      </c>
      <c r="R49" s="58">
        <v>20</v>
      </c>
      <c r="S49" s="16">
        <f>((((O49+P49+Q49+R49)/205)*50)+50)</f>
      </c>
      <c r="T49" s="59">
        <v>100</v>
      </c>
      <c r="U49" s="60">
        <f>(N49*0.5)+(S49*0.3)+(T49*0.2)</f>
      </c>
      <c r="V49" s="58">
        <v>3</v>
      </c>
      <c r="W49" s="57">
        <f>(((V49*50)/100)+50)</f>
      </c>
      <c r="X49" s="27">
        <f>(F49*0.3)+(U49*0.3)+(W49*0.4)</f>
      </c>
      <c r="Y49" s="58">
        <v>0</v>
      </c>
      <c r="Z49" s="58">
        <v>16</v>
      </c>
      <c r="AA49" s="60">
        <f>((((Y49+Z49)/200)*50)+50)</f>
      </c>
      <c r="AB49" s="61">
        <v>325</v>
      </c>
      <c r="AC49" s="61">
        <v>150</v>
      </c>
      <c r="AD49" s="61">
        <v>210</v>
      </c>
      <c r="AE49" s="61">
        <v>235</v>
      </c>
      <c r="AF49" s="61"/>
      <c r="AG49" s="61">
        <v>145</v>
      </c>
      <c r="AH49" s="61">
        <v>275</v>
      </c>
      <c r="AI49" s="62">
        <f>((((AB49+AC49+AD49+AE49+AF49+AG49+AH49)/1795)*50)+50)</f>
      </c>
      <c r="AJ49" s="61">
        <v>185</v>
      </c>
      <c r="AK49" s="61">
        <v>60</v>
      </c>
      <c r="AL49" s="61">
        <v>100</v>
      </c>
      <c r="AM49" s="58">
        <v>40</v>
      </c>
      <c r="AN49" s="58">
        <v>0</v>
      </c>
      <c r="AO49" s="62">
        <f>((((AJ49+AK49+AL49+AM49+AN49)/530)*50)+50)</f>
      </c>
      <c r="AP49" s="59">
        <v>100</v>
      </c>
      <c r="AQ49" s="57">
        <f>(AI49*0.5)+(AO49*0.3)+(AP49*0.2)</f>
      </c>
      <c r="AR49" s="58">
        <v>0</v>
      </c>
      <c r="AS49" s="60">
        <f>(((AR49*50)/100)+50)</f>
      </c>
      <c r="AT49" s="27">
        <f>(AA49*0.3)+(AQ49*0.3)+(AS49*0.4)</f>
      </c>
      <c r="AU49" s="16">
        <f>(X49*0.5)+(AT49*0.5)</f>
      </c>
      <c r="AV49" s="17">
        <f>(AU49+13)</f>
      </c>
      <c r="AW49" s="18"/>
      <c r="AX49" s="2"/>
      <c r="AY49" s="2"/>
      <c r="AZ49" s="2"/>
      <c r="BA49" s="2"/>
      <c r="BB49" s="5"/>
    </row>
    <row x14ac:dyDescent="0.25" r="50" customHeight="1" ht="16.5">
      <c r="A50" s="58">
        <v>44</v>
      </c>
      <c r="B50" s="7" t="s">
        <v>136</v>
      </c>
      <c r="C50" s="7" t="s">
        <v>137</v>
      </c>
      <c r="D50" s="58">
        <v>30</v>
      </c>
      <c r="E50" s="58">
        <v>19</v>
      </c>
      <c r="F50" s="57">
        <f>((((D50+E50)*50)/200)+50)</f>
      </c>
      <c r="G50" s="58">
        <v>210</v>
      </c>
      <c r="H50" s="58">
        <v>90</v>
      </c>
      <c r="I50" s="58">
        <v>260</v>
      </c>
      <c r="J50" s="58">
        <v>295</v>
      </c>
      <c r="K50" s="58">
        <v>165</v>
      </c>
      <c r="L50" s="58">
        <v>220</v>
      </c>
      <c r="M50" s="58"/>
      <c r="N50" s="16">
        <f>((((G50+H50+I50+J50+K50+L50+M50)/1340)*50)+50)</f>
      </c>
      <c r="O50" s="58">
        <v>25</v>
      </c>
      <c r="P50" s="58">
        <v>80</v>
      </c>
      <c r="Q50" s="58">
        <v>50</v>
      </c>
      <c r="R50" s="58">
        <v>50</v>
      </c>
      <c r="S50" s="16">
        <f>((((O50+P50+Q50+R50)/205)*50)+50)</f>
      </c>
      <c r="T50" s="59">
        <v>100</v>
      </c>
      <c r="U50" s="60">
        <f>(N50*0.5)+(S50*0.3)+(T50*0.2)</f>
      </c>
      <c r="V50" s="58">
        <v>25</v>
      </c>
      <c r="W50" s="57">
        <f>(((V50*50)/100)+50)</f>
      </c>
      <c r="X50" s="27">
        <f>(F50*0.3)+(U50*0.3)+(W50*0.4)</f>
      </c>
      <c r="Y50" s="58">
        <v>20</v>
      </c>
      <c r="Z50" s="58">
        <v>19</v>
      </c>
      <c r="AA50" s="60">
        <f>((((Y50+Z50)/200)*50)+50)</f>
      </c>
      <c r="AB50" s="61">
        <v>205</v>
      </c>
      <c r="AC50" s="61">
        <v>190</v>
      </c>
      <c r="AD50" s="61">
        <v>300</v>
      </c>
      <c r="AE50" s="61">
        <v>220</v>
      </c>
      <c r="AF50" s="61">
        <v>135</v>
      </c>
      <c r="AG50" s="61">
        <v>130</v>
      </c>
      <c r="AH50" s="61">
        <v>270</v>
      </c>
      <c r="AI50" s="62">
        <f>((((AB50+AC50+AD50+AE50+AF50+AG50+AH50)/1795)*50)+50)</f>
      </c>
      <c r="AJ50" s="61">
        <v>180</v>
      </c>
      <c r="AK50" s="61">
        <v>55</v>
      </c>
      <c r="AL50" s="61">
        <v>100</v>
      </c>
      <c r="AM50" s="58">
        <v>0</v>
      </c>
      <c r="AN50" s="58">
        <v>0</v>
      </c>
      <c r="AO50" s="62">
        <f>((((AJ50+AK50+AL50+AM50+AN50)/530)*50)+50)</f>
      </c>
      <c r="AP50" s="59">
        <v>100</v>
      </c>
      <c r="AQ50" s="57">
        <f>(AI50*0.5)+(AO50*0.3)+(AP50*0.2)</f>
      </c>
      <c r="AR50" s="58">
        <v>20</v>
      </c>
      <c r="AS50" s="60">
        <f>(((AR50*50)/100)+50)</f>
      </c>
      <c r="AT50" s="27">
        <f>(AA50*0.3)+(AQ50*0.3)+(AS50*0.4)</f>
      </c>
      <c r="AU50" s="16">
        <f>(X50*0.5)+(AT50*0.5)</f>
      </c>
      <c r="AV50" s="17">
        <f>(AU50+13)</f>
      </c>
      <c r="AW50" s="18"/>
      <c r="AX50" s="2"/>
      <c r="AY50" s="2"/>
      <c r="AZ50" s="2"/>
      <c r="BA50" s="2"/>
      <c r="BB50" s="5"/>
    </row>
    <row x14ac:dyDescent="0.25" r="51" customHeight="1" ht="16.5">
      <c r="A51" s="58">
        <v>45</v>
      </c>
      <c r="B51" s="7" t="s">
        <v>138</v>
      </c>
      <c r="C51" s="7" t="s">
        <v>139</v>
      </c>
      <c r="D51" s="58">
        <v>0</v>
      </c>
      <c r="E51" s="58">
        <v>0</v>
      </c>
      <c r="F51" s="57">
        <f>((((D51+E51)*50)/200)+50)</f>
      </c>
      <c r="G51" s="58">
        <v>160</v>
      </c>
      <c r="H51" s="58">
        <v>90</v>
      </c>
      <c r="I51" s="58">
        <v>220</v>
      </c>
      <c r="J51" s="58">
        <v>290</v>
      </c>
      <c r="K51" s="58">
        <v>130</v>
      </c>
      <c r="L51" s="58">
        <v>200</v>
      </c>
      <c r="M51" s="58"/>
      <c r="N51" s="16">
        <f>((((G51+H51+I51+J51+K51+L51+M51)/1340)*50)+50)</f>
      </c>
      <c r="O51" s="58">
        <v>25</v>
      </c>
      <c r="P51" s="58">
        <v>80</v>
      </c>
      <c r="Q51" s="58">
        <v>30</v>
      </c>
      <c r="R51" s="58">
        <v>50</v>
      </c>
      <c r="S51" s="16">
        <f>((((O51+P51+Q51+R51)/205)*50)+50)</f>
      </c>
      <c r="T51" s="59">
        <v>100</v>
      </c>
      <c r="U51" s="60">
        <f>(N51*0.5)+(S51*0.3)+(T51*0.2)</f>
      </c>
      <c r="V51" s="58">
        <v>0</v>
      </c>
      <c r="W51" s="57">
        <f>(((V51*50)/100)+50)</f>
      </c>
      <c r="X51" s="27">
        <f>(F51*0.3)+(U51*0.3)+(W51*0.4)</f>
      </c>
      <c r="Y51" s="58">
        <v>0</v>
      </c>
      <c r="Z51" s="58">
        <v>0</v>
      </c>
      <c r="AA51" s="60">
        <f>((((Y51+Z51)/200)*50)+50)</f>
      </c>
      <c r="AB51" s="61">
        <v>200</v>
      </c>
      <c r="AC51" s="61">
        <v>175</v>
      </c>
      <c r="AD51" s="61">
        <v>160</v>
      </c>
      <c r="AE51" s="61">
        <v>210</v>
      </c>
      <c r="AF51" s="61">
        <v>130</v>
      </c>
      <c r="AG51" s="61"/>
      <c r="AH51" s="61">
        <v>255</v>
      </c>
      <c r="AI51" s="62">
        <f>((((AB51+AC51+AD51+AE51+AF51+AG51+AH51)/1795)*50)+50)</f>
      </c>
      <c r="AJ51" s="61">
        <v>170</v>
      </c>
      <c r="AK51" s="61">
        <v>60</v>
      </c>
      <c r="AL51" s="61">
        <v>100</v>
      </c>
      <c r="AM51" s="58">
        <v>0</v>
      </c>
      <c r="AN51" s="58">
        <v>0</v>
      </c>
      <c r="AO51" s="62">
        <f>((((AJ51+AK51+AL51+AM51+AN51)/530)*50)+50)</f>
      </c>
      <c r="AP51" s="59">
        <v>100</v>
      </c>
      <c r="AQ51" s="57">
        <f>(AI51*0.5)+(AO51*0.3)+(AP51*0.2)</f>
      </c>
      <c r="AR51" s="58">
        <v>0</v>
      </c>
      <c r="AS51" s="60">
        <f>(((AR51*50)/100)+50)</f>
      </c>
      <c r="AT51" s="27">
        <f>(AA51*0.3)+(AQ51*0.3)+(AS51*0.4)</f>
      </c>
      <c r="AU51" s="16">
        <f>(X51*0.5)+(AT51*0.5)</f>
      </c>
      <c r="AV51" s="17">
        <f>(AU51+13)</f>
      </c>
      <c r="AW51" s="18"/>
      <c r="AX51" s="2"/>
      <c r="AY51" s="2"/>
      <c r="AZ51" s="2"/>
      <c r="BA51" s="2"/>
      <c r="BB51" s="5"/>
    </row>
    <row x14ac:dyDescent="0.25" r="52" customHeight="1" ht="16.5">
      <c r="A52" s="58">
        <v>46</v>
      </c>
      <c r="B52" s="7" t="s">
        <v>140</v>
      </c>
      <c r="C52" s="7" t="s">
        <v>141</v>
      </c>
      <c r="D52" s="58">
        <v>0</v>
      </c>
      <c r="E52" s="58">
        <v>0</v>
      </c>
      <c r="F52" s="57">
        <f>((((D52+E52)*50)/200)+50)</f>
      </c>
      <c r="G52" s="58"/>
      <c r="H52" s="58"/>
      <c r="I52" s="58"/>
      <c r="J52" s="58"/>
      <c r="K52" s="58">
        <v>55</v>
      </c>
      <c r="L52" s="58"/>
      <c r="M52" s="58"/>
      <c r="N52" s="16">
        <f>((((G52+H52+I52+J52+K52+L52+M52)/1340)*50)+50)</f>
      </c>
      <c r="O52" s="58">
        <v>25</v>
      </c>
      <c r="P52" s="58"/>
      <c r="Q52" s="58">
        <v>30</v>
      </c>
      <c r="R52" s="58">
        <v>40</v>
      </c>
      <c r="S52" s="16">
        <f>((((O52+P52+Q52+R52)/205)*50)+50)</f>
      </c>
      <c r="T52" s="59">
        <v>93</v>
      </c>
      <c r="U52" s="60">
        <f>(N52*0.5)+(S52*0.3)+(T52*0.2)</f>
      </c>
      <c r="V52" s="58">
        <v>0</v>
      </c>
      <c r="W52" s="57">
        <f>(((V52*50)/100)+50)</f>
      </c>
      <c r="X52" s="27">
        <f>(F52*0.3)+(U52*0.3)+(W52*0.4)</f>
      </c>
      <c r="Y52" s="58">
        <v>0</v>
      </c>
      <c r="Z52" s="58">
        <v>0</v>
      </c>
      <c r="AA52" s="60">
        <f>((((Y52+Z52)/200)*50)+50)</f>
      </c>
      <c r="AB52" s="61">
        <v>35</v>
      </c>
      <c r="AC52" s="61"/>
      <c r="AD52" s="61"/>
      <c r="AE52" s="61"/>
      <c r="AF52" s="61"/>
      <c r="AG52" s="61"/>
      <c r="AH52" s="61"/>
      <c r="AI52" s="62">
        <f>((((AB52+AC52+AD52+AE52+AF52+AG52+AH52)/1795)*50)+50)</f>
      </c>
      <c r="AJ52" s="61"/>
      <c r="AK52" s="61"/>
      <c r="AL52" s="61">
        <v>55</v>
      </c>
      <c r="AM52" s="58">
        <v>10</v>
      </c>
      <c r="AN52" s="58">
        <v>0</v>
      </c>
      <c r="AO52" s="62">
        <f>((((AJ52+AK52+AL52+AM52+AN52)/530)*50)+50)</f>
      </c>
      <c r="AP52" s="59">
        <v>93</v>
      </c>
      <c r="AQ52" s="57">
        <f>(AI52*0.5)+(AO52*0.3)+(AP52*0.2)</f>
      </c>
      <c r="AR52" s="58">
        <v>0</v>
      </c>
      <c r="AS52" s="60">
        <f>(((AR52*50)/100)+50)</f>
      </c>
      <c r="AT52" s="27">
        <f>(AA52*0.3)+(AQ52*0.3)+(AS52*0.4)</f>
      </c>
      <c r="AU52" s="16">
        <f>(X52*0.5)+(AT52*0.5)</f>
      </c>
      <c r="AV52" s="17">
        <f>(AU52+13)</f>
      </c>
      <c r="AW52" s="71">
        <v>5</v>
      </c>
      <c r="AX52" s="2"/>
      <c r="AY52" s="2"/>
      <c r="AZ52" s="2"/>
      <c r="BA52" s="2"/>
      <c r="BB52" s="5"/>
    </row>
    <row x14ac:dyDescent="0.25" r="53" customHeight="1" ht="16.5">
      <c r="A53" s="58">
        <v>47</v>
      </c>
      <c r="B53" s="7" t="s">
        <v>142</v>
      </c>
      <c r="C53" s="7" t="s">
        <v>143</v>
      </c>
      <c r="D53" s="58">
        <v>0</v>
      </c>
      <c r="E53" s="58">
        <v>7</v>
      </c>
      <c r="F53" s="57">
        <f>((((D53+E53)*50)/200)+50)</f>
      </c>
      <c r="G53" s="58">
        <v>165</v>
      </c>
      <c r="H53" s="58">
        <v>90</v>
      </c>
      <c r="I53" s="58">
        <v>215</v>
      </c>
      <c r="J53" s="58">
        <v>255</v>
      </c>
      <c r="K53" s="58">
        <v>115</v>
      </c>
      <c r="L53" s="58">
        <v>195</v>
      </c>
      <c r="M53" s="58"/>
      <c r="N53" s="16">
        <f>((((G53+H53+I53+J53+K53+L53+M53)/1340)*50)+50)</f>
      </c>
      <c r="O53" s="58">
        <v>25</v>
      </c>
      <c r="P53" s="58"/>
      <c r="Q53" s="58">
        <v>30</v>
      </c>
      <c r="R53" s="58">
        <v>50</v>
      </c>
      <c r="S53" s="16">
        <f>((((O53+P53+Q53+R53)/205)*50)+50)</f>
      </c>
      <c r="T53" s="59">
        <v>97</v>
      </c>
      <c r="U53" s="60">
        <f>(N53*0.5)+(S53*0.3)+(T53*0.2)</f>
      </c>
      <c r="V53" s="58">
        <v>0</v>
      </c>
      <c r="W53" s="57">
        <f>(((V53*50)/100)+50)</f>
      </c>
      <c r="X53" s="27">
        <f>(F53*0.3)+(U53*0.3)+(W53*0.4)</f>
      </c>
      <c r="Y53" s="58">
        <v>0</v>
      </c>
      <c r="Z53" s="58">
        <v>7</v>
      </c>
      <c r="AA53" s="60">
        <f>((((Y53+Z53)/200)*50)+50)</f>
      </c>
      <c r="AB53" s="61">
        <v>130</v>
      </c>
      <c r="AC53" s="61">
        <v>190</v>
      </c>
      <c r="AD53" s="61">
        <v>195</v>
      </c>
      <c r="AE53" s="61">
        <v>210</v>
      </c>
      <c r="AF53" s="61"/>
      <c r="AG53" s="61"/>
      <c r="AH53" s="61">
        <v>235</v>
      </c>
      <c r="AI53" s="62">
        <f>((((AB53+AC53+AD53+AE53+AF53+AG53+AH53)/1795)*50)+50)</f>
      </c>
      <c r="AJ53" s="61">
        <v>185</v>
      </c>
      <c r="AK53" s="61">
        <v>55</v>
      </c>
      <c r="AL53" s="61">
        <v>100</v>
      </c>
      <c r="AM53" s="58">
        <v>40</v>
      </c>
      <c r="AN53" s="58">
        <v>110</v>
      </c>
      <c r="AO53" s="62">
        <f>((((AJ53+AK53+AL53+AM53+AN53)/530)*50)+50)</f>
      </c>
      <c r="AP53" s="59">
        <v>97</v>
      </c>
      <c r="AQ53" s="57">
        <f>(AI53*0.5)+(AO53*0.3)+(AP53*0.2)</f>
      </c>
      <c r="AR53" s="58">
        <v>0</v>
      </c>
      <c r="AS53" s="60">
        <f>(((AR53*50)/100)+50)</f>
      </c>
      <c r="AT53" s="27">
        <f>(AA53*0.3)+(AQ53*0.3)+(AS53*0.4)</f>
      </c>
      <c r="AU53" s="16">
        <f>(X53*0.5)+(AT53*0.5)</f>
      </c>
      <c r="AV53" s="17">
        <f>(AU53+13)</f>
      </c>
      <c r="AW53" s="18">
        <v>4</v>
      </c>
      <c r="AX53" s="2"/>
      <c r="AY53" s="2"/>
      <c r="AZ53" s="2"/>
      <c r="BA53" s="2"/>
      <c r="BB53" s="5"/>
    </row>
    <row x14ac:dyDescent="0.25" r="54" customHeight="1" ht="16.5">
      <c r="A54" s="58">
        <v>48</v>
      </c>
      <c r="B54" s="7" t="s">
        <v>144</v>
      </c>
      <c r="C54" s="7" t="s">
        <v>145</v>
      </c>
      <c r="D54" s="58"/>
      <c r="E54" s="58"/>
      <c r="F54" s="57">
        <f>((((D54+E54)*50)/200)+50)</f>
      </c>
      <c r="G54" s="58">
        <v>155</v>
      </c>
      <c r="H54" s="58">
        <v>50</v>
      </c>
      <c r="I54" s="58">
        <v>155</v>
      </c>
      <c r="J54" s="58"/>
      <c r="K54" s="58">
        <v>170</v>
      </c>
      <c r="L54" s="58">
        <v>180</v>
      </c>
      <c r="M54" s="58">
        <v>70</v>
      </c>
      <c r="N54" s="16">
        <f>((((G54+H54+I54+J54+K54+L54+M54)/1340)*50)+50)</f>
      </c>
      <c r="O54" s="58"/>
      <c r="P54" s="58"/>
      <c r="Q54" s="58">
        <v>0</v>
      </c>
      <c r="R54" s="58">
        <v>30</v>
      </c>
      <c r="S54" s="16">
        <f>((((O54+P54+Q54+R54)/205)*50)+50)</f>
      </c>
      <c r="T54" s="59">
        <v>87</v>
      </c>
      <c r="U54" s="60">
        <f>(N54*0.5)+(S54*0.3)+(T54*0.2)</f>
      </c>
      <c r="V54" s="58">
        <v>0</v>
      </c>
      <c r="W54" s="57">
        <f>(((V54*50)/100)+50)</f>
      </c>
      <c r="X54" s="27">
        <f>(F54*0.3)+(U54*0.3)+(W54*0.4)</f>
      </c>
      <c r="Y54" s="58">
        <v>0</v>
      </c>
      <c r="Z54" s="58"/>
      <c r="AA54" s="60">
        <f>((((Y54+Z54)/200)*50)+50)</f>
      </c>
      <c r="AB54" s="61"/>
      <c r="AC54" s="61"/>
      <c r="AD54" s="61"/>
      <c r="AE54" s="61"/>
      <c r="AF54" s="61"/>
      <c r="AG54" s="61"/>
      <c r="AH54" s="61"/>
      <c r="AI54" s="62">
        <f>((((AB54+AC54+AD54+AE54+AF54+AG54+AH54)/1795)*50)+50)</f>
      </c>
      <c r="AJ54" s="61"/>
      <c r="AK54" s="61"/>
      <c r="AL54" s="61"/>
      <c r="AM54" s="58">
        <v>0</v>
      </c>
      <c r="AN54" s="58">
        <v>0</v>
      </c>
      <c r="AO54" s="62">
        <f>((((AJ54+AK54+AL54+AM54+AN54)/530)*50)+50)</f>
      </c>
      <c r="AP54" s="59">
        <v>87</v>
      </c>
      <c r="AQ54" s="57">
        <f>(AI54*0.5)+(AO54*0.3)+(AP54*0.2)</f>
      </c>
      <c r="AR54" s="58">
        <v>10</v>
      </c>
      <c r="AS54" s="60">
        <f>(((AR54*50)/100)+50)</f>
      </c>
      <c r="AT54" s="27">
        <f>(AA54*0.3)+(AQ54*0.3)+(AS54*0.4)</f>
      </c>
      <c r="AU54" s="16">
        <f>(X54*0.5)+(AT54*0.5)</f>
      </c>
      <c r="AV54" s="17">
        <f>(AU54+13)</f>
      </c>
      <c r="AW54" s="71">
        <v>5</v>
      </c>
      <c r="AX54" s="2"/>
      <c r="AY54" s="2"/>
      <c r="AZ54" s="2"/>
      <c r="BA54" s="2"/>
      <c r="BB54" s="5"/>
    </row>
    <row x14ac:dyDescent="0.25" r="55" customHeight="1" ht="16.5">
      <c r="A55" s="58">
        <v>49</v>
      </c>
      <c r="B55" s="7" t="s">
        <v>146</v>
      </c>
      <c r="C55" s="7" t="s">
        <v>147</v>
      </c>
      <c r="D55" s="58">
        <v>0</v>
      </c>
      <c r="E55" s="58">
        <v>0</v>
      </c>
      <c r="F55" s="57">
        <f>((((D55+E55)*50)/200)+50)</f>
      </c>
      <c r="G55" s="58">
        <v>100</v>
      </c>
      <c r="H55" s="58">
        <v>90</v>
      </c>
      <c r="I55" s="58">
        <v>190</v>
      </c>
      <c r="J55" s="58">
        <v>275</v>
      </c>
      <c r="K55" s="58"/>
      <c r="L55" s="58">
        <v>205</v>
      </c>
      <c r="M55" s="58"/>
      <c r="N55" s="16">
        <f>((((G55+H55+I55+J55+K55+L55+M55)/1340)*50)+50)</f>
      </c>
      <c r="O55" s="58">
        <v>25</v>
      </c>
      <c r="P55" s="58">
        <v>70</v>
      </c>
      <c r="Q55" s="58">
        <v>30</v>
      </c>
      <c r="R55" s="58">
        <v>20</v>
      </c>
      <c r="S55" s="16">
        <f>((((O55+P55+Q55+R55)/205)*50)+50)</f>
      </c>
      <c r="T55" s="59">
        <v>100</v>
      </c>
      <c r="U55" s="60">
        <f>(N55*0.5)+(S55*0.3)+(T55*0.2)</f>
      </c>
      <c r="V55" s="58">
        <v>0</v>
      </c>
      <c r="W55" s="57">
        <f>(((V55*50)/100)+50)</f>
      </c>
      <c r="X55" s="27">
        <f>(F55*0.3)+(U55*0.3)+(W55*0.4)</f>
      </c>
      <c r="Y55" s="58">
        <v>0</v>
      </c>
      <c r="Z55" s="58">
        <v>0</v>
      </c>
      <c r="AA55" s="60">
        <f>((((Y55+Z55)/200)*50)+50)</f>
      </c>
      <c r="AB55" s="61">
        <v>175</v>
      </c>
      <c r="AC55" s="61">
        <v>185</v>
      </c>
      <c r="AD55" s="61">
        <v>205</v>
      </c>
      <c r="AE55" s="61">
        <v>265</v>
      </c>
      <c r="AF55" s="61">
        <v>90</v>
      </c>
      <c r="AG55" s="61"/>
      <c r="AH55" s="61">
        <v>260</v>
      </c>
      <c r="AI55" s="62">
        <f>((((AB55+AC55+AD55+AE55+AF55+AG55+AH55)/1795)*50)+50)</f>
      </c>
      <c r="AJ55" s="61">
        <v>170</v>
      </c>
      <c r="AK55" s="61">
        <v>40</v>
      </c>
      <c r="AL55" s="61">
        <v>100</v>
      </c>
      <c r="AM55" s="58">
        <v>20</v>
      </c>
      <c r="AN55" s="58">
        <v>0</v>
      </c>
      <c r="AO55" s="62">
        <f>((((AJ55+AK55+AL55+AM55+AN55)/530)*50)+50)</f>
      </c>
      <c r="AP55" s="59">
        <v>100</v>
      </c>
      <c r="AQ55" s="57">
        <f>(AI55*0.5)+(AO55*0.3)+(AP55*0.2)</f>
      </c>
      <c r="AR55" s="58">
        <v>0</v>
      </c>
      <c r="AS55" s="60">
        <f>(((AR55*50)/100)+50)</f>
      </c>
      <c r="AT55" s="27">
        <f>(AA55*0.3)+(AQ55*0.3)+(AS55*0.4)</f>
      </c>
      <c r="AU55" s="16">
        <f>(X55*0.5)+(AT55*0.5)</f>
      </c>
      <c r="AV55" s="17">
        <f>(AU55+13)</f>
      </c>
      <c r="AW55" s="18">
        <v>4</v>
      </c>
      <c r="AX55" s="2"/>
      <c r="AY55" s="2"/>
      <c r="AZ55" s="2"/>
      <c r="BA55" s="2"/>
      <c r="BB55" s="5"/>
    </row>
    <row x14ac:dyDescent="0.25" r="56" customHeight="1" ht="16.5">
      <c r="A56" s="58">
        <v>50</v>
      </c>
      <c r="B56" s="7" t="s">
        <v>148</v>
      </c>
      <c r="C56" s="7" t="s">
        <v>149</v>
      </c>
      <c r="D56" s="58"/>
      <c r="E56" s="58">
        <v>0</v>
      </c>
      <c r="F56" s="57">
        <f>((((D56+E56)*50)/200)+50)</f>
      </c>
      <c r="G56" s="58">
        <v>165</v>
      </c>
      <c r="H56" s="58">
        <v>80</v>
      </c>
      <c r="I56" s="58">
        <v>230</v>
      </c>
      <c r="J56" s="58">
        <v>275</v>
      </c>
      <c r="K56" s="58">
        <v>105</v>
      </c>
      <c r="L56" s="58">
        <v>205</v>
      </c>
      <c r="M56" s="58">
        <v>80</v>
      </c>
      <c r="N56" s="16">
        <f>((((G56+H56+I56+J56+K56+L56+M56)/1340)*50)+50)</f>
      </c>
      <c r="O56" s="58">
        <v>25</v>
      </c>
      <c r="P56" s="58">
        <v>75</v>
      </c>
      <c r="Q56" s="58">
        <v>20</v>
      </c>
      <c r="R56" s="58">
        <v>20</v>
      </c>
      <c r="S56" s="16">
        <f>((((O56+P56+Q56+R56)/205)*50)+50)</f>
      </c>
      <c r="T56" s="59">
        <v>100</v>
      </c>
      <c r="U56" s="60">
        <f>(N56*0.5)+(S56*0.3)+(T56*0.2)</f>
      </c>
      <c r="V56" s="58">
        <v>0</v>
      </c>
      <c r="W56" s="57">
        <f>(((V56*50)/100)+50)</f>
      </c>
      <c r="X56" s="27">
        <f>(F56*0.3)+(U56*0.3)+(W56*0.4)</f>
      </c>
      <c r="Y56" s="58"/>
      <c r="Z56" s="58">
        <v>0</v>
      </c>
      <c r="AA56" s="60">
        <f>((((Y56+Z56)/200)*50)+50)</f>
      </c>
      <c r="AB56" s="61">
        <v>225</v>
      </c>
      <c r="AC56" s="61">
        <v>190</v>
      </c>
      <c r="AD56" s="61">
        <v>210</v>
      </c>
      <c r="AE56" s="61">
        <v>220</v>
      </c>
      <c r="AF56" s="61">
        <v>110</v>
      </c>
      <c r="AG56" s="61">
        <v>190</v>
      </c>
      <c r="AH56" s="61">
        <v>275</v>
      </c>
      <c r="AI56" s="62">
        <f>((((AB56+AC56+AD56+AE56+AF56+AG56+AH56)/1795)*50)+50)</f>
      </c>
      <c r="AJ56" s="61">
        <v>185</v>
      </c>
      <c r="AK56" s="61">
        <v>0</v>
      </c>
      <c r="AL56" s="61">
        <v>100</v>
      </c>
      <c r="AM56" s="58">
        <v>0</v>
      </c>
      <c r="AN56" s="58">
        <v>170</v>
      </c>
      <c r="AO56" s="62">
        <f>((((AJ56+AK56+AL56+AM56+AN56)/530)*50)+50)</f>
      </c>
      <c r="AP56" s="59">
        <v>100</v>
      </c>
      <c r="AQ56" s="57">
        <f>(AI56*0.5)+(AO56*0.3)+(AP56*0.2)</f>
      </c>
      <c r="AR56" s="58">
        <v>0</v>
      </c>
      <c r="AS56" s="60">
        <f>(((AR56*50)/100)+50)</f>
      </c>
      <c r="AT56" s="27">
        <f>(AA56*0.3)+(AQ56*0.3)+(AS56*0.4)</f>
      </c>
      <c r="AU56" s="16">
        <f>(X56*0.5)+(AT56*0.5)</f>
      </c>
      <c r="AV56" s="17">
        <f>(AU56+13)</f>
      </c>
      <c r="AW56" s="18"/>
      <c r="AX56" s="2"/>
      <c r="AY56" s="2"/>
      <c r="AZ56" s="2"/>
      <c r="BA56" s="2"/>
      <c r="BB56" s="5"/>
    </row>
    <row x14ac:dyDescent="0.25" r="57" customHeight="1" ht="16.5">
      <c r="A57" s="58">
        <v>51</v>
      </c>
      <c r="B57" s="7" t="s">
        <v>150</v>
      </c>
      <c r="C57" s="7" t="s">
        <v>151</v>
      </c>
      <c r="D57" s="58"/>
      <c r="E57" s="58"/>
      <c r="F57" s="57">
        <f>((((D57+E57)*50)/200)+50)</f>
      </c>
      <c r="G57" s="58">
        <v>120</v>
      </c>
      <c r="H57" s="58"/>
      <c r="I57" s="58">
        <v>200</v>
      </c>
      <c r="J57" s="58"/>
      <c r="K57" s="58"/>
      <c r="L57" s="58">
        <v>100</v>
      </c>
      <c r="M57" s="58"/>
      <c r="N57" s="16">
        <f>((((G57+H57+I57+J57+K57+L57+M57)/1340)*50)+50)</f>
      </c>
      <c r="O57" s="58"/>
      <c r="P57" s="58"/>
      <c r="Q57" s="58"/>
      <c r="R57" s="58"/>
      <c r="S57" s="16">
        <f>((((O57+P57+Q57+R57)/205)*50)+50)</f>
      </c>
      <c r="T57" s="59"/>
      <c r="U57" s="60">
        <f>(N57*0.5)+(S57*0.3)+(T57*0.2)</f>
      </c>
      <c r="V57" s="58"/>
      <c r="W57" s="57">
        <f>(((V57*50)/100)+50)</f>
      </c>
      <c r="X57" s="27">
        <f>(F57*0.3)+(U57*0.3)+(W57*0.4)</f>
      </c>
      <c r="Y57" s="58"/>
      <c r="Z57" s="58"/>
      <c r="AA57" s="60">
        <f>((((Y57+Z57)/200)*50)+50)</f>
      </c>
      <c r="AB57" s="61"/>
      <c r="AC57" s="61"/>
      <c r="AD57" s="61"/>
      <c r="AE57" s="61"/>
      <c r="AF57" s="61"/>
      <c r="AG57" s="61"/>
      <c r="AH57" s="61"/>
      <c r="AI57" s="62">
        <f>((((AB57+AC57+AD57+AE57+AF57+AG57+AH57)/1795)*50)+50)</f>
      </c>
      <c r="AJ57" s="61"/>
      <c r="AK57" s="61"/>
      <c r="AL57" s="61"/>
      <c r="AM57" s="58"/>
      <c r="AN57" s="58"/>
      <c r="AO57" s="62">
        <f>((((AJ57+AK57+AL57+AM57+AN57)/530)*50)+50)</f>
      </c>
      <c r="AP57" s="59"/>
      <c r="AQ57" s="57">
        <f>(AI57*0.5)+(AO57*0.3)+(AP57*0.2)</f>
      </c>
      <c r="AR57" s="58">
        <v>15</v>
      </c>
      <c r="AS57" s="60">
        <f>(((AR57*50)/100)+50)</f>
      </c>
      <c r="AT57" s="27">
        <f>(AA57*0.3)+(AQ57*0.3)+(AS57*0.4)</f>
      </c>
      <c r="AU57" s="16">
        <f>(X57*0.5)+(AT57*0.5)</f>
      </c>
      <c r="AV57" s="17">
        <f>(AU57+13)</f>
      </c>
      <c r="AW57" s="71">
        <v>5</v>
      </c>
      <c r="AX57" s="2"/>
      <c r="AY57" s="2"/>
      <c r="AZ57" s="2"/>
      <c r="BA57" s="2"/>
      <c r="BB57" s="5"/>
    </row>
    <row x14ac:dyDescent="0.25" r="58" customHeight="1" ht="16.5">
      <c r="A58" s="58">
        <v>52</v>
      </c>
      <c r="B58" s="7" t="s">
        <v>152</v>
      </c>
      <c r="C58" s="7" t="s">
        <v>153</v>
      </c>
      <c r="D58" s="58">
        <v>0</v>
      </c>
      <c r="E58" s="58">
        <v>0</v>
      </c>
      <c r="F58" s="57">
        <f>((((D58+E58)*50)/200)+50)</f>
      </c>
      <c r="G58" s="58">
        <v>165</v>
      </c>
      <c r="H58" s="58">
        <v>75</v>
      </c>
      <c r="I58" s="58">
        <v>190</v>
      </c>
      <c r="J58" s="58">
        <v>295</v>
      </c>
      <c r="K58" s="58">
        <v>115</v>
      </c>
      <c r="L58" s="58">
        <v>155</v>
      </c>
      <c r="M58" s="58"/>
      <c r="N58" s="16">
        <f>((((G58+H58+I58+J58+K58+L58+M58)/1340)*50)+50)</f>
      </c>
      <c r="O58" s="58">
        <v>25</v>
      </c>
      <c r="P58" s="58">
        <v>75</v>
      </c>
      <c r="Q58" s="58">
        <v>20</v>
      </c>
      <c r="R58" s="58">
        <v>30</v>
      </c>
      <c r="S58" s="16">
        <f>((((O58+P58+Q58+R58)/205)*50)+50)</f>
      </c>
      <c r="T58" s="59">
        <v>100</v>
      </c>
      <c r="U58" s="60">
        <f>(N58*0.5)+(S58*0.3)+(T58*0.2)</f>
      </c>
      <c r="V58" s="58">
        <v>0</v>
      </c>
      <c r="W58" s="57">
        <f>(((V58*50)/100)+50)</f>
      </c>
      <c r="X58" s="27">
        <f>(F58*0.3)+(U58*0.3)+(W58*0.4)</f>
      </c>
      <c r="Y58" s="58">
        <v>0</v>
      </c>
      <c r="Z58" s="58">
        <v>0</v>
      </c>
      <c r="AA58" s="60">
        <f>((((Y58+Z58)/200)*50)+50)</f>
      </c>
      <c r="AB58" s="61">
        <v>160</v>
      </c>
      <c r="AC58" s="61">
        <v>190</v>
      </c>
      <c r="AD58" s="61">
        <v>210</v>
      </c>
      <c r="AE58" s="61">
        <v>155</v>
      </c>
      <c r="AF58" s="61">
        <v>85</v>
      </c>
      <c r="AG58" s="61">
        <v>90</v>
      </c>
      <c r="AH58" s="61">
        <v>245</v>
      </c>
      <c r="AI58" s="62">
        <f>((((AB58+AC58+AD58+AE58+AF58+AG58+AH58)/1795)*50)+50)</f>
      </c>
      <c r="AJ58" s="61">
        <v>185</v>
      </c>
      <c r="AK58" s="61">
        <v>55</v>
      </c>
      <c r="AL58" s="61">
        <v>100</v>
      </c>
      <c r="AM58" s="58">
        <v>30</v>
      </c>
      <c r="AN58" s="58">
        <v>0</v>
      </c>
      <c r="AO58" s="62">
        <f>((((AJ58+AK58+AL58+AM58+AN58)/530)*50)+50)</f>
      </c>
      <c r="AP58" s="59">
        <v>100</v>
      </c>
      <c r="AQ58" s="57">
        <f>(AI58*0.5)+(AO58*0.3)+(AP58*0.2)</f>
      </c>
      <c r="AR58" s="58">
        <v>0</v>
      </c>
      <c r="AS58" s="60">
        <f>(((AR58*50)/100)+50)</f>
      </c>
      <c r="AT58" s="27">
        <f>(AA58*0.3)+(AQ58*0.3)+(AS58*0.4)</f>
      </c>
      <c r="AU58" s="16">
        <f>(X58*0.5)+(AT58*0.5)</f>
      </c>
      <c r="AV58" s="17">
        <f>(AU58+13)</f>
      </c>
      <c r="AW58" s="18">
        <v>4</v>
      </c>
      <c r="AX58" s="2"/>
      <c r="AY58" s="2"/>
      <c r="AZ58" s="2"/>
      <c r="BA58" s="2"/>
      <c r="BB58" s="5"/>
    </row>
    <row x14ac:dyDescent="0.25" r="59" customHeight="1" ht="16.5">
      <c r="A59" s="58">
        <v>53</v>
      </c>
      <c r="B59" s="7" t="s">
        <v>154</v>
      </c>
      <c r="C59" s="7" t="s">
        <v>155</v>
      </c>
      <c r="D59" s="58">
        <v>10</v>
      </c>
      <c r="E59" s="58">
        <v>7</v>
      </c>
      <c r="F59" s="57">
        <f>((((D59+E59)*50)/200)+50)</f>
      </c>
      <c r="G59" s="58">
        <v>160</v>
      </c>
      <c r="H59" s="58">
        <v>70</v>
      </c>
      <c r="I59" s="58">
        <v>250</v>
      </c>
      <c r="J59" s="58">
        <v>290</v>
      </c>
      <c r="K59" s="58">
        <v>110</v>
      </c>
      <c r="L59" s="58">
        <v>185</v>
      </c>
      <c r="M59" s="58"/>
      <c r="N59" s="16">
        <f>((((G59+H59+I59+J59+K59+L59+M59)/1340)*50)+50)</f>
      </c>
      <c r="O59" s="58">
        <v>25</v>
      </c>
      <c r="P59" s="58">
        <v>75</v>
      </c>
      <c r="Q59" s="58">
        <v>40</v>
      </c>
      <c r="R59" s="58">
        <v>50</v>
      </c>
      <c r="S59" s="16">
        <f>((((O59+P59+Q59+R59)/205)*50)+50)</f>
      </c>
      <c r="T59" s="59">
        <v>100</v>
      </c>
      <c r="U59" s="60">
        <f>(N59*0.5)+(S59*0.3)+(T59*0.2)</f>
      </c>
      <c r="V59" s="58">
        <v>0</v>
      </c>
      <c r="W59" s="57">
        <f>(((V59*50)/100)+50)</f>
      </c>
      <c r="X59" s="27">
        <f>(F59*0.3)+(U59*0.3)+(W59*0.4)</f>
      </c>
      <c r="Y59" s="58"/>
      <c r="Z59" s="58">
        <v>7</v>
      </c>
      <c r="AA59" s="60">
        <f>((((Y59+Z59)/200)*50)+50)</f>
      </c>
      <c r="AB59" s="61">
        <v>265</v>
      </c>
      <c r="AC59" s="61">
        <v>165</v>
      </c>
      <c r="AD59" s="61">
        <v>210</v>
      </c>
      <c r="AE59" s="61">
        <v>175</v>
      </c>
      <c r="AF59" s="61">
        <v>85</v>
      </c>
      <c r="AG59" s="61">
        <v>130</v>
      </c>
      <c r="AH59" s="61">
        <v>260</v>
      </c>
      <c r="AI59" s="62">
        <f>((((AB59+AC59+AD59+AE59+AF59+AG59+AH59)/1795)*50)+50)</f>
      </c>
      <c r="AJ59" s="61">
        <v>115</v>
      </c>
      <c r="AK59" s="61">
        <v>0</v>
      </c>
      <c r="AL59" s="61">
        <v>100</v>
      </c>
      <c r="AM59" s="58">
        <v>50</v>
      </c>
      <c r="AN59" s="58">
        <v>100</v>
      </c>
      <c r="AO59" s="62">
        <f>((((AJ59+AK59+AL59+AM59+AN59)/530)*50)+50)</f>
      </c>
      <c r="AP59" s="59">
        <v>100</v>
      </c>
      <c r="AQ59" s="57">
        <f>(AI59*0.5)+(AO59*0.3)+(AP59*0.2)</f>
      </c>
      <c r="AR59" s="58">
        <v>0</v>
      </c>
      <c r="AS59" s="60">
        <f>(((AR59*50)/100)+50)</f>
      </c>
      <c r="AT59" s="27">
        <f>(AA59*0.3)+(AQ59*0.3)+(AS59*0.4)</f>
      </c>
      <c r="AU59" s="16">
        <f>(X59*0.5)+(AT59*0.5)</f>
      </c>
      <c r="AV59" s="17">
        <f>(AU59+13)</f>
      </c>
      <c r="AW59" s="18"/>
      <c r="AX59" s="2"/>
      <c r="AY59" s="2"/>
      <c r="AZ59" s="2"/>
      <c r="BA59" s="2"/>
      <c r="BB59" s="5"/>
    </row>
    <row x14ac:dyDescent="0.25" r="60" customHeight="1" ht="16.5">
      <c r="A60" s="58">
        <v>54</v>
      </c>
      <c r="B60" s="7" t="s">
        <v>156</v>
      </c>
      <c r="C60" s="7" t="s">
        <v>157</v>
      </c>
      <c r="D60" s="58">
        <v>0</v>
      </c>
      <c r="E60" s="58">
        <v>0</v>
      </c>
      <c r="F60" s="57">
        <f>((((D60+E60)*50)/200)+50)</f>
      </c>
      <c r="G60" s="58">
        <v>155</v>
      </c>
      <c r="H60" s="58">
        <v>90</v>
      </c>
      <c r="I60" s="58">
        <v>260</v>
      </c>
      <c r="J60" s="58">
        <v>185</v>
      </c>
      <c r="K60" s="58">
        <v>60</v>
      </c>
      <c r="L60" s="58">
        <v>80</v>
      </c>
      <c r="M60" s="58"/>
      <c r="N60" s="16">
        <f>((((G60+H60+I60+J60+K60+L60+M60)/1340)*50)+50)</f>
      </c>
      <c r="O60" s="58">
        <v>20</v>
      </c>
      <c r="P60" s="58">
        <v>60</v>
      </c>
      <c r="Q60" s="58">
        <v>30</v>
      </c>
      <c r="R60" s="58">
        <v>40</v>
      </c>
      <c r="S60" s="16">
        <f>((((O60+P60+Q60+R60)/205)*50)+50)</f>
      </c>
      <c r="T60" s="59">
        <v>97</v>
      </c>
      <c r="U60" s="60">
        <f>(N60*0.5)+(S60*0.3)+(T60*0.2)</f>
      </c>
      <c r="V60" s="58">
        <v>0</v>
      </c>
      <c r="W60" s="57">
        <f>(((V60*50)/100)+50)</f>
      </c>
      <c r="X60" s="27">
        <f>(F60*0.3)+(U60*0.3)+(W60*0.4)</f>
      </c>
      <c r="Y60" s="58"/>
      <c r="Z60" s="58">
        <v>0</v>
      </c>
      <c r="AA60" s="60">
        <f>((((Y60+Z60)/200)*50)+50)</f>
      </c>
      <c r="AB60" s="61"/>
      <c r="AC60" s="61">
        <v>120</v>
      </c>
      <c r="AD60" s="61"/>
      <c r="AE60" s="61">
        <v>190</v>
      </c>
      <c r="AF60" s="61"/>
      <c r="AG60" s="61"/>
      <c r="AH60" s="61">
        <v>190</v>
      </c>
      <c r="AI60" s="62">
        <f>((((AB60+AC60+AD60+AE60+AF60+AG60+AH60)/1795)*50)+50)</f>
      </c>
      <c r="AJ60" s="61"/>
      <c r="AK60" s="61">
        <v>40</v>
      </c>
      <c r="AL60" s="61">
        <v>100</v>
      </c>
      <c r="AM60" s="58">
        <v>40</v>
      </c>
      <c r="AN60" s="58">
        <v>90</v>
      </c>
      <c r="AO60" s="62">
        <f>((((AJ60+AK60+AL60+AM60+AN60)/530)*50)+50)</f>
      </c>
      <c r="AP60" s="59">
        <v>97</v>
      </c>
      <c r="AQ60" s="57">
        <f>(AI60*0.5)+(AO60*0.3)+(AP60*0.2)</f>
      </c>
      <c r="AR60" s="58">
        <v>0</v>
      </c>
      <c r="AS60" s="60">
        <f>(((AR60*50)/100)+50)</f>
      </c>
      <c r="AT60" s="27">
        <f>(AA60*0.3)+(AQ60*0.3)+(AS60*0.4)</f>
      </c>
      <c r="AU60" s="16">
        <f>(X60*0.5)+(AT60*0.5)</f>
      </c>
      <c r="AV60" s="17">
        <f>(AU60+13)</f>
      </c>
      <c r="AW60" s="71">
        <v>5</v>
      </c>
      <c r="AX60" s="2"/>
      <c r="AY60" s="2"/>
      <c r="AZ60" s="2"/>
      <c r="BA60" s="2"/>
      <c r="BB60" s="5"/>
    </row>
    <row x14ac:dyDescent="0.25" r="61" customHeight="1" ht="16.5">
      <c r="A61" s="58">
        <v>55</v>
      </c>
      <c r="B61" s="7" t="s">
        <v>158</v>
      </c>
      <c r="C61" s="7" t="s">
        <v>159</v>
      </c>
      <c r="D61" s="58">
        <v>0</v>
      </c>
      <c r="E61" s="58">
        <v>0</v>
      </c>
      <c r="F61" s="57">
        <f>((((D61+E61)*50)/200)+50)</f>
      </c>
      <c r="G61" s="58">
        <v>165</v>
      </c>
      <c r="H61" s="58">
        <v>90</v>
      </c>
      <c r="I61" s="58">
        <v>245</v>
      </c>
      <c r="J61" s="58">
        <v>295</v>
      </c>
      <c r="K61" s="58">
        <v>185</v>
      </c>
      <c r="L61" s="58">
        <v>205</v>
      </c>
      <c r="M61" s="58"/>
      <c r="N61" s="16">
        <f>((((G61+H61+I61+J61+K61+L61+M61)/1340)*50)+50)</f>
      </c>
      <c r="O61" s="58">
        <v>25</v>
      </c>
      <c r="P61" s="58">
        <v>75</v>
      </c>
      <c r="Q61" s="58">
        <v>20</v>
      </c>
      <c r="R61" s="58">
        <v>30</v>
      </c>
      <c r="S61" s="16">
        <f>((((O61+P61+Q61+R61)/205)*50)+50)</f>
      </c>
      <c r="T61" s="59">
        <v>100</v>
      </c>
      <c r="U61" s="60">
        <f>(N61*0.5)+(S61*0.3)+(T61*0.2)</f>
      </c>
      <c r="V61" s="58">
        <v>0</v>
      </c>
      <c r="W61" s="57">
        <f>(((V61*50)/100)+50)</f>
      </c>
      <c r="X61" s="27">
        <f>(F61*0.3)+(U61*0.3)+(W61*0.4)</f>
      </c>
      <c r="Y61" s="58">
        <v>0</v>
      </c>
      <c r="Z61" s="58">
        <v>0</v>
      </c>
      <c r="AA61" s="60">
        <f>((((Y61+Z61)/200)*50)+50)</f>
      </c>
      <c r="AB61" s="61">
        <v>175</v>
      </c>
      <c r="AC61" s="61">
        <v>190</v>
      </c>
      <c r="AD61" s="61">
        <v>210</v>
      </c>
      <c r="AE61" s="61">
        <v>220</v>
      </c>
      <c r="AF61" s="61">
        <v>125</v>
      </c>
      <c r="AG61" s="61">
        <v>185</v>
      </c>
      <c r="AH61" s="61">
        <v>270</v>
      </c>
      <c r="AI61" s="62">
        <f>((((AB61+AC61+AD61+AE61+AF61+AG61+AH61)/1795)*50)+50)</f>
      </c>
      <c r="AJ61" s="61">
        <v>185</v>
      </c>
      <c r="AK61" s="61">
        <v>60</v>
      </c>
      <c r="AL61" s="61">
        <v>100</v>
      </c>
      <c r="AM61" s="58">
        <v>10</v>
      </c>
      <c r="AN61" s="58">
        <v>0</v>
      </c>
      <c r="AO61" s="62">
        <f>((((AJ61+AK61+AL61+AM61+AN61)/530)*50)+50)</f>
      </c>
      <c r="AP61" s="59">
        <v>100</v>
      </c>
      <c r="AQ61" s="57">
        <f>(AI61*0.5)+(AO61*0.3)+(AP61*0.2)</f>
      </c>
      <c r="AR61" s="58">
        <v>0</v>
      </c>
      <c r="AS61" s="60">
        <f>(((AR61*50)/100)+50)</f>
      </c>
      <c r="AT61" s="27">
        <f>(AA61*0.3)+(AQ61*0.3)+(AS61*0.4)</f>
      </c>
      <c r="AU61" s="16">
        <f>(X61*0.5)+(AT61*0.5)</f>
      </c>
      <c r="AV61" s="17">
        <f>(AU61+13)</f>
      </c>
      <c r="AW61" s="18"/>
      <c r="AX61" s="2"/>
      <c r="AY61" s="2"/>
      <c r="AZ61" s="2"/>
      <c r="BA61" s="2"/>
      <c r="BB61" s="5"/>
    </row>
    <row x14ac:dyDescent="0.25" r="62" customHeight="1" ht="16.5">
      <c r="A62" s="58">
        <v>56</v>
      </c>
      <c r="B62" s="7" t="s">
        <v>160</v>
      </c>
      <c r="C62" s="7" t="s">
        <v>161</v>
      </c>
      <c r="D62" s="58">
        <v>0</v>
      </c>
      <c r="E62" s="58">
        <v>3</v>
      </c>
      <c r="F62" s="57">
        <f>((((D62+E62)*50)/200)+50)</f>
      </c>
      <c r="G62" s="58">
        <v>160</v>
      </c>
      <c r="H62" s="58">
        <v>50</v>
      </c>
      <c r="I62" s="58">
        <v>170</v>
      </c>
      <c r="J62" s="58">
        <v>295</v>
      </c>
      <c r="K62" s="58">
        <v>105</v>
      </c>
      <c r="L62" s="58">
        <v>185</v>
      </c>
      <c r="M62" s="58"/>
      <c r="N62" s="16">
        <f>((((G62+H62+I62+J62+K62+L62+M62)/1340)*50)+50)</f>
      </c>
      <c r="O62" s="58">
        <v>25</v>
      </c>
      <c r="P62" s="58">
        <v>65</v>
      </c>
      <c r="Q62" s="58">
        <v>20</v>
      </c>
      <c r="R62" s="58">
        <v>0</v>
      </c>
      <c r="S62" s="16">
        <f>((((O62+P62+Q62+R62)/205)*50)+50)</f>
      </c>
      <c r="T62" s="59">
        <v>100</v>
      </c>
      <c r="U62" s="60">
        <f>(N62*0.5)+(S62*0.3)+(T62*0.2)</f>
      </c>
      <c r="V62" s="58">
        <v>0</v>
      </c>
      <c r="W62" s="57">
        <f>(((V62*50)/100)+50)</f>
      </c>
      <c r="X62" s="27">
        <f>(F62*0.3)+(U62*0.3)+(W62*0.4)</f>
      </c>
      <c r="Y62" s="58"/>
      <c r="Z62" s="58">
        <v>3</v>
      </c>
      <c r="AA62" s="60">
        <f>((((Y62+Z62)/200)*50)+50)</f>
      </c>
      <c r="AB62" s="61">
        <v>140</v>
      </c>
      <c r="AC62" s="61">
        <v>110</v>
      </c>
      <c r="AD62" s="61"/>
      <c r="AE62" s="61">
        <v>65</v>
      </c>
      <c r="AF62" s="61">
        <v>80</v>
      </c>
      <c r="AG62" s="61">
        <v>105</v>
      </c>
      <c r="AH62" s="61">
        <v>265</v>
      </c>
      <c r="AI62" s="62">
        <f>((((AB62+AC62+AD62+AE62+AF62+AG62+AH62)/1795)*50)+50)</f>
      </c>
      <c r="AJ62" s="61">
        <v>160</v>
      </c>
      <c r="AK62" s="61">
        <v>60</v>
      </c>
      <c r="AL62" s="61">
        <v>100</v>
      </c>
      <c r="AM62" s="58">
        <v>10</v>
      </c>
      <c r="AN62" s="58">
        <v>80</v>
      </c>
      <c r="AO62" s="62">
        <f>((((AJ62+AK62+AL62+AM62+AN62)/530)*50)+50)</f>
      </c>
      <c r="AP62" s="59">
        <v>100</v>
      </c>
      <c r="AQ62" s="57">
        <f>(AI62*0.5)+(AO62*0.3)+(AP62*0.2)</f>
      </c>
      <c r="AR62" s="58">
        <v>0</v>
      </c>
      <c r="AS62" s="60">
        <f>(((AR62*50)/100)+50)</f>
      </c>
      <c r="AT62" s="27">
        <f>(AA62*0.3)+(AQ62*0.3)+(AS62*0.4)</f>
      </c>
      <c r="AU62" s="16">
        <f>(X62*0.5)+(AT62*0.5)</f>
      </c>
      <c r="AV62" s="17">
        <f>(AU62+13)</f>
      </c>
      <c r="AW62" s="18">
        <v>4</v>
      </c>
      <c r="AX62" s="2"/>
      <c r="AY62" s="2"/>
      <c r="AZ62" s="2"/>
      <c r="BA62" s="2"/>
      <c r="BB62" s="5"/>
    </row>
    <row x14ac:dyDescent="0.25" r="63" customHeight="1" ht="16.5">
      <c r="A63" s="58">
        <v>57</v>
      </c>
      <c r="B63" s="7" t="s">
        <v>162</v>
      </c>
      <c r="C63" s="7" t="s">
        <v>163</v>
      </c>
      <c r="D63" s="58" t="s">
        <v>60</v>
      </c>
      <c r="E63" s="58"/>
      <c r="F63" s="57">
        <f>((((D63+E63)*50)/200)+50)</f>
      </c>
      <c r="G63" s="58"/>
      <c r="H63" s="58"/>
      <c r="I63" s="58"/>
      <c r="J63" s="58"/>
      <c r="K63" s="58"/>
      <c r="L63" s="58"/>
      <c r="M63" s="58"/>
      <c r="N63" s="16">
        <f>((((G63+H63+I63+J63+K63+L63+M63)/1340)*50)+50)</f>
      </c>
      <c r="O63" s="58"/>
      <c r="P63" s="58"/>
      <c r="Q63" s="58">
        <v>0</v>
      </c>
      <c r="R63" s="58">
        <v>0</v>
      </c>
      <c r="S63" s="16">
        <f>((((O63+P63+Q63+R63)/205)*50)+50)</f>
      </c>
      <c r="T63" s="59"/>
      <c r="U63" s="60">
        <f>(N63*0.5)+(S63*0.3)+(T63*0.2)</f>
      </c>
      <c r="V63" s="58"/>
      <c r="W63" s="57">
        <f>(((V63*50)/100)+50)</f>
      </c>
      <c r="X63" s="27">
        <f>(F63*0.3)+(U63*0.3)+(W63*0.4)</f>
      </c>
      <c r="Y63" s="58"/>
      <c r="Z63" s="58"/>
      <c r="AA63" s="60">
        <f>((((Y63+Z63)/200)*50)+50)</f>
      </c>
      <c r="AB63" s="61"/>
      <c r="AC63" s="61"/>
      <c r="AD63" s="61"/>
      <c r="AE63" s="61"/>
      <c r="AF63" s="61"/>
      <c r="AG63" s="61"/>
      <c r="AH63" s="61"/>
      <c r="AI63" s="62">
        <f>((((AB63+AC63+AD63+AE63+AF63+AG63+AH63)/1795)*50)+50)</f>
      </c>
      <c r="AJ63" s="61"/>
      <c r="AK63" s="61"/>
      <c r="AL63" s="61"/>
      <c r="AM63" s="58">
        <v>0</v>
      </c>
      <c r="AN63" s="58">
        <v>0</v>
      </c>
      <c r="AO63" s="62">
        <f>((((AJ63+AK63+AL63+AM63+AN63)/530)*50)+50)</f>
      </c>
      <c r="AP63" s="59"/>
      <c r="AQ63" s="57">
        <f>(AI63*0.5)+(AO63*0.3)+(AP63*0.2)</f>
      </c>
      <c r="AR63" s="58"/>
      <c r="AS63" s="60">
        <f>(((AR63*50)/100)+50)</f>
      </c>
      <c r="AT63" s="27" t="s">
        <v>60</v>
      </c>
      <c r="AU63" s="16" t="s">
        <v>60</v>
      </c>
      <c r="AV63" s="69" t="s">
        <v>60</v>
      </c>
      <c r="AW63" s="72" t="s">
        <v>61</v>
      </c>
      <c r="AX63" s="2"/>
      <c r="AY63" s="2"/>
      <c r="AZ63" s="2"/>
      <c r="BA63" s="2"/>
      <c r="BB63" s="5"/>
    </row>
    <row x14ac:dyDescent="0.25" r="64" customHeight="1" ht="16.5">
      <c r="A64" s="58">
        <v>58</v>
      </c>
      <c r="B64" s="7" t="s">
        <v>164</v>
      </c>
      <c r="C64" s="7" t="s">
        <v>165</v>
      </c>
      <c r="D64" s="58">
        <v>0</v>
      </c>
      <c r="E64" s="58">
        <v>0</v>
      </c>
      <c r="F64" s="57">
        <f>((((D64+E64)*50)/200)+50)</f>
      </c>
      <c r="G64" s="58">
        <v>160</v>
      </c>
      <c r="H64" s="58">
        <v>75</v>
      </c>
      <c r="I64" s="58">
        <v>245</v>
      </c>
      <c r="J64" s="58">
        <v>295</v>
      </c>
      <c r="K64" s="58">
        <v>160</v>
      </c>
      <c r="L64" s="58">
        <v>195</v>
      </c>
      <c r="M64" s="58"/>
      <c r="N64" s="16">
        <f>((((G64+H64+I64+J64+K64+L64+M64)/1340)*50)+50)</f>
      </c>
      <c r="O64" s="58">
        <v>20</v>
      </c>
      <c r="P64" s="58">
        <v>80</v>
      </c>
      <c r="Q64" s="58">
        <v>40</v>
      </c>
      <c r="R64" s="58">
        <v>40</v>
      </c>
      <c r="S64" s="16">
        <f>((((O64+P64+Q64+R64)/205)*50)+50)</f>
      </c>
      <c r="T64" s="59">
        <v>100</v>
      </c>
      <c r="U64" s="60">
        <f>(N64*0.5)+(S64*0.3)+(T64*0.2)</f>
      </c>
      <c r="V64" s="58">
        <v>30</v>
      </c>
      <c r="W64" s="57">
        <f>(((V64*50)/100)+50)</f>
      </c>
      <c r="X64" s="27">
        <f>(F64*0.3)+(U64*0.3)+(W64*0.4)</f>
      </c>
      <c r="Y64" s="58">
        <v>0</v>
      </c>
      <c r="Z64" s="58">
        <v>0</v>
      </c>
      <c r="AA64" s="60">
        <f>((((Y64+Z64)/200)*50)+50)</f>
      </c>
      <c r="AB64" s="61"/>
      <c r="AC64" s="61">
        <v>175</v>
      </c>
      <c r="AD64" s="61"/>
      <c r="AE64" s="61">
        <v>115</v>
      </c>
      <c r="AF64" s="61">
        <v>85</v>
      </c>
      <c r="AG64" s="61">
        <v>140</v>
      </c>
      <c r="AH64" s="61">
        <v>135</v>
      </c>
      <c r="AI64" s="62">
        <f>((((AB64+AC64+AD64+AE64+AF64+AG64+AH64)/1795)*50)+50)</f>
      </c>
      <c r="AJ64" s="61">
        <v>150</v>
      </c>
      <c r="AK64" s="61">
        <v>45</v>
      </c>
      <c r="AL64" s="61">
        <v>90</v>
      </c>
      <c r="AM64" s="58">
        <v>50</v>
      </c>
      <c r="AN64" s="58">
        <v>80</v>
      </c>
      <c r="AO64" s="62">
        <f>((((AJ64+AK64+AL64+AM64+AN64)/530)*50)+50)</f>
      </c>
      <c r="AP64" s="59"/>
      <c r="AQ64" s="57">
        <f>(AI64*0.5)+(AO64*0.3)+(AP64*0.2)</f>
      </c>
      <c r="AR64" s="58">
        <v>5</v>
      </c>
      <c r="AS64" s="60">
        <f>(((AR64*50)/100)+50)</f>
      </c>
      <c r="AT64" s="27">
        <f>(AA64*0.3)+(AQ64*0.3)+(AS64*0.4)</f>
      </c>
      <c r="AU64" s="16">
        <f>(X64*0.5)+(AT64*0.5)</f>
      </c>
      <c r="AV64" s="17">
        <f>(AU64+13)</f>
      </c>
      <c r="AW64" s="18">
        <v>3</v>
      </c>
      <c r="AX64" s="2"/>
      <c r="AY64" s="2"/>
      <c r="AZ64" s="2"/>
      <c r="BA64" s="2"/>
      <c r="BB64" s="5"/>
    </row>
    <row x14ac:dyDescent="0.25" r="65" customHeight="1" ht="16.5">
      <c r="A65" s="58"/>
      <c r="B65" s="7"/>
      <c r="C65" s="7"/>
      <c r="D65" s="58">
        <v>100</v>
      </c>
      <c r="E65" s="58">
        <v>100</v>
      </c>
      <c r="F65" s="57">
        <f>((((D65+E65)*50)/200)+50)</f>
      </c>
      <c r="G65" s="58">
        <v>165</v>
      </c>
      <c r="H65" s="58">
        <v>90</v>
      </c>
      <c r="I65" s="58">
        <v>260</v>
      </c>
      <c r="J65" s="58">
        <v>295</v>
      </c>
      <c r="K65" s="58">
        <v>185</v>
      </c>
      <c r="L65" s="58">
        <v>265</v>
      </c>
      <c r="M65" s="58">
        <v>80</v>
      </c>
      <c r="N65" s="16">
        <f>((((G65+H65+I65+J65+K65+L65+M65)/1340)*50)+50)</f>
      </c>
      <c r="O65" s="58">
        <v>25</v>
      </c>
      <c r="P65" s="58">
        <v>80</v>
      </c>
      <c r="Q65" s="58">
        <v>50</v>
      </c>
      <c r="R65" s="58">
        <v>50</v>
      </c>
      <c r="S65" s="16">
        <f>((((O65+P65+Q65+R65)/205)*50)+50)</f>
      </c>
      <c r="T65" s="59">
        <v>100</v>
      </c>
      <c r="U65" s="60">
        <f>(N65*0.5)+(S65*0.3)+(T65*0.2)</f>
      </c>
      <c r="V65" s="58">
        <v>100</v>
      </c>
      <c r="W65" s="57">
        <f>(((V65*50)/100)+50)</f>
      </c>
      <c r="X65" s="27">
        <f>(F65*0.3)+(U65*0.3)+(W65*0.4)</f>
      </c>
      <c r="Y65" s="58">
        <v>100</v>
      </c>
      <c r="Z65" s="58">
        <v>100</v>
      </c>
      <c r="AA65" s="60">
        <f>((((Y65+Z65)/200)*50)+50)</f>
      </c>
      <c r="AB65" s="61">
        <v>460</v>
      </c>
      <c r="AC65" s="61">
        <v>190</v>
      </c>
      <c r="AD65" s="61">
        <v>165</v>
      </c>
      <c r="AE65" s="61">
        <v>300</v>
      </c>
      <c r="AF65" s="61">
        <v>135</v>
      </c>
      <c r="AG65" s="61">
        <v>270</v>
      </c>
      <c r="AH65" s="61">
        <v>275</v>
      </c>
      <c r="AI65" s="62">
        <f>((((AB65+AC65+AD65+AE65+AF65+AG65+AH65)/1795)*50)+50)</f>
      </c>
      <c r="AJ65" s="61">
        <v>185</v>
      </c>
      <c r="AK65" s="61">
        <v>75</v>
      </c>
      <c r="AL65" s="61">
        <v>100</v>
      </c>
      <c r="AM65" s="58">
        <v>50</v>
      </c>
      <c r="AN65" s="58">
        <v>120</v>
      </c>
      <c r="AO65" s="62">
        <f>((((AJ65+AK65+AL65+AM65+AN65)/530)*50)+50)</f>
      </c>
      <c r="AP65" s="59">
        <v>100</v>
      </c>
      <c r="AQ65" s="57">
        <f>(AI65*0.5)+(AO65*0.3)+(AP65*0.2)</f>
      </c>
      <c r="AR65" s="58">
        <v>100</v>
      </c>
      <c r="AS65" s="60">
        <f>(((AR65*50)/100)+50)</f>
      </c>
      <c r="AT65" s="27">
        <f>(AA65*0.3)+(AQ65*0.3)+(AS65*0.4)</f>
      </c>
      <c r="AU65" s="16">
        <f>(X65*0.5)+(AT65*0.5)</f>
      </c>
      <c r="AV65" s="17">
        <f>(AU65+13)</f>
      </c>
      <c r="AW65" s="18"/>
      <c r="AX65" s="2"/>
      <c r="AY65" s="2"/>
      <c r="AZ65" s="2"/>
      <c r="BA65" s="2"/>
      <c r="BB65" s="5"/>
    </row>
    <row x14ac:dyDescent="0.25" r="66" customHeight="1" ht="16.5">
      <c r="A66" s="73"/>
      <c r="B66" s="2"/>
      <c r="C66" s="2"/>
      <c r="D66" s="3"/>
      <c r="E66" s="3"/>
      <c r="F66" s="4"/>
      <c r="G66" s="3"/>
      <c r="H66" s="3"/>
      <c r="I66" s="3"/>
      <c r="J66" s="3"/>
      <c r="K66" s="3"/>
      <c r="L66" s="3"/>
      <c r="M66" s="3"/>
      <c r="N66" s="4"/>
      <c r="O66" s="3"/>
      <c r="P66" s="3"/>
      <c r="Q66" s="3"/>
      <c r="R66" s="3"/>
      <c r="S66" s="4"/>
      <c r="T66" s="3"/>
      <c r="U66" s="4"/>
      <c r="V66" s="3"/>
      <c r="W66" s="4"/>
      <c r="X66" s="4"/>
      <c r="Y66" s="3"/>
      <c r="Z66" s="3"/>
      <c r="AA66" s="4"/>
      <c r="AB66" s="3"/>
      <c r="AC66" s="3"/>
      <c r="AD66" s="3"/>
      <c r="AE66" s="3"/>
      <c r="AF66" s="3"/>
      <c r="AG66" s="3"/>
      <c r="AH66" s="3"/>
      <c r="AI66" s="4"/>
      <c r="AJ66" s="3"/>
      <c r="AK66" s="3"/>
      <c r="AL66" s="3"/>
      <c r="AM66" s="3"/>
      <c r="AN66" s="3"/>
      <c r="AO66" s="4"/>
      <c r="AP66" s="3"/>
      <c r="AQ66" s="4"/>
      <c r="AR66" s="3"/>
      <c r="AS66" s="4"/>
      <c r="AT66" s="4"/>
      <c r="AU66" s="4"/>
      <c r="AV66" s="4"/>
      <c r="AW66" s="5"/>
      <c r="AX66" s="2"/>
      <c r="AY66" s="2"/>
      <c r="AZ66" s="2"/>
      <c r="BA66" s="2"/>
      <c r="BB66" s="5"/>
    </row>
    <row x14ac:dyDescent="0.25" r="67" customHeight="1" ht="16.5">
      <c r="A67" s="73"/>
      <c r="B67" s="2"/>
      <c r="C67" s="2"/>
      <c r="D67" s="3"/>
      <c r="E67" s="3"/>
      <c r="F67" s="4"/>
      <c r="G67" s="3"/>
      <c r="H67" s="3"/>
      <c r="I67" s="3"/>
      <c r="J67" s="3"/>
      <c r="K67" s="3"/>
      <c r="L67" s="3"/>
      <c r="M67" s="3"/>
      <c r="N67" s="4"/>
      <c r="O67" s="3"/>
      <c r="P67" s="3"/>
      <c r="Q67" s="3"/>
      <c r="R67" s="3"/>
      <c r="S67" s="4"/>
      <c r="T67" s="3"/>
      <c r="U67" s="4"/>
      <c r="V67" s="3"/>
      <c r="W67" s="4"/>
      <c r="X67" s="4"/>
      <c r="Y67" s="3"/>
      <c r="Z67" s="3"/>
      <c r="AA67" s="4"/>
      <c r="AB67" s="3"/>
      <c r="AC67" s="3"/>
      <c r="AD67" s="3"/>
      <c r="AE67" s="3"/>
      <c r="AF67" s="3"/>
      <c r="AG67" s="3"/>
      <c r="AH67" s="3"/>
      <c r="AI67" s="4"/>
      <c r="AJ67" s="3"/>
      <c r="AK67" s="3"/>
      <c r="AL67" s="3"/>
      <c r="AM67" s="3"/>
      <c r="AN67" s="3"/>
      <c r="AO67" s="4"/>
      <c r="AP67" s="3"/>
      <c r="AQ67" s="4"/>
      <c r="AR67" s="3"/>
      <c r="AS67" s="4"/>
      <c r="AT67" s="4"/>
      <c r="AU67" s="4"/>
      <c r="AV67" s="4"/>
      <c r="AW67" s="5"/>
      <c r="AX67" s="2"/>
      <c r="AY67" s="2"/>
      <c r="AZ67" s="2"/>
      <c r="BA67" s="2"/>
      <c r="BB67" s="5"/>
    </row>
    <row x14ac:dyDescent="0.25" r="68" customHeight="1" ht="16.5">
      <c r="A68" s="73"/>
      <c r="B68" s="2"/>
      <c r="C68" s="2"/>
      <c r="D68" s="3"/>
      <c r="E68" s="3"/>
      <c r="F68" s="4"/>
      <c r="G68" s="3"/>
      <c r="H68" s="3"/>
      <c r="I68" s="3"/>
      <c r="J68" s="3"/>
      <c r="K68" s="3"/>
      <c r="L68" s="3"/>
      <c r="M68" s="3"/>
      <c r="N68" s="4"/>
      <c r="O68" s="3"/>
      <c r="P68" s="3"/>
      <c r="Q68" s="3"/>
      <c r="R68" s="3"/>
      <c r="S68" s="4"/>
      <c r="T68" s="3"/>
      <c r="U68" s="4"/>
      <c r="V68" s="3"/>
      <c r="W68" s="4"/>
      <c r="X68" s="4"/>
      <c r="Y68" s="3"/>
      <c r="Z68" s="3"/>
      <c r="AA68" s="4"/>
      <c r="AB68" s="3"/>
      <c r="AC68" s="3"/>
      <c r="AD68" s="3"/>
      <c r="AE68" s="3"/>
      <c r="AF68" s="3"/>
      <c r="AG68" s="3"/>
      <c r="AH68" s="3"/>
      <c r="AI68" s="4"/>
      <c r="AJ68" s="3"/>
      <c r="AK68" s="3"/>
      <c r="AL68" s="3"/>
      <c r="AM68" s="3"/>
      <c r="AN68" s="3"/>
      <c r="AO68" s="4"/>
      <c r="AP68" s="3"/>
      <c r="AQ68" s="4"/>
      <c r="AR68" s="3"/>
      <c r="AS68" s="4"/>
      <c r="AT68" s="4"/>
      <c r="AU68" s="4"/>
      <c r="AV68" s="4"/>
      <c r="AW68" s="5"/>
      <c r="AX68" s="2"/>
      <c r="AY68" s="2"/>
      <c r="AZ68" s="2"/>
      <c r="BA68" s="2"/>
      <c r="BB68" s="5"/>
    </row>
  </sheetData>
  <mergeCells count="12">
    <mergeCell ref="D3:X3"/>
    <mergeCell ref="Y3:AT3"/>
    <mergeCell ref="D4:F5"/>
    <mergeCell ref="G4:U4"/>
    <mergeCell ref="V4:W5"/>
    <mergeCell ref="Y4:AA5"/>
    <mergeCell ref="AB4:AQ4"/>
    <mergeCell ref="AR4:AS5"/>
    <mergeCell ref="G5:N5"/>
    <mergeCell ref="O5:S5"/>
    <mergeCell ref="AB5:AI5"/>
    <mergeCell ref="AJ5:AO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2024-02-10T09:33:51.532Z</dcterms:created>
  <dcterms:modified xsi:type="dcterms:W3CDTF">2024-02-10T09:33:51.532Z</dcterms:modified>
</cp:coreProperties>
</file>