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eep di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<sst xmlns="http://schemas.openxmlformats.org/spreadsheetml/2006/main" count="24" uniqueCount="22">
  <si>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Asleep at</t>
  </si>
  <si>
    <t xml:space="preserve">Awake at</t>
  </si>
  <si>
    <t xml:space="preserve">  ← write your predictions here...</t>
  </si>
  <si>
    <t xml:space="preserve">... extend the prediction table to see your future ...</t>
  </si>
  <si>
    <t xml:space="preserve">... and tweak the algorithm to improve your predictions ↓</t>
  </si>
  <si>
    <t xml:space="preserve">Predicted sleep time</t>
  </si>
  <si>
    <t xml:space="preserve">Predicted wake time</t>
  </si>
  <si>
    <t xml:space="preserve">Algorithm</t>
  </si>
  <si>
    <t xml:space="preserve">Earliest</t>
  </si>
  <si>
    <t xml:space="preserve">Latest</t>
  </si>
  <si>
    <t xml:space="preserve">Value</t>
  </si>
  <si>
    <t xml:space="preserve">Setting</t>
  </si>
  <si>
    <t xml:space="preserve">Average over this many days</t>
  </si>
  <si>
    <t xml:space="preserve">Base uncertainty</t>
  </si>
  <si>
    <t xml:space="preserve">Daily uncertainty multiplier</t>
  </si>
  <si>
    <t xml:space="preserve">Last recorded sleep</t>
  </si>
  <si>
    <t xml:space="preserve">Start of sleep-averaging period</t>
  </si>
  <si>
    <t xml:space="preserve">Average time between sleeps</t>
  </si>
  <si>
    <t xml:space="preserve">Last recorded wake</t>
  </si>
  <si>
    <t xml:space="preserve">Start of wake-averaging period</t>
  </si>
  <si>
    <t xml:space="preserve">Average time between wakes</t>
  </si>
  <si>
    <t xml:space="preserve">Average day length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</si>
</sst>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\ mmm\ d&quot;, &quot;hh:mm"/>
    <numFmt numFmtId="166" formatCode="0"/>
    <numFmt numFmtId="167" formatCode="[hh]:mm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40"/>
        <bgColor rgb="FF000000"/>
      </patternFill>
    </fill>
    <fill>
      <patternFill patternType="solid">
        <fgColor rgb="FFFFFFD0"/>
        <bgColor rgb="FFFFFFE7"/>
      </patternFill>
    </fill>
    <fill>
      <patternFill patternType="solid">
        <fgColor rgb="FF000080"/>
        <bgColor rgb="FF000040"/>
      </patternFill>
    </fill>
    <fill>
      <patternFill patternType="solid">
        <fgColor rgb="FFFFFFE7"/>
        <bgColor rgb="FFFFFFD0"/>
      </patternFill>
    </fill>
    <fill>
      <patternFill patternType="solid">
        <fgColor rgb="FFEEEEEE"/>
        <bgColor rgb="FFFFFF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0"/>
      <rgbColor rgb="FFEEEEEE"/>
      <rgbColor rgb="FF660066"/>
      <rgbColor rgb="FFFF8080"/>
      <rgbColor rgb="FF0066CC"/>
      <rgbColor rgb="FFCCCCFF"/>
      <rgbColor rgb="FF00004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E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2" width="18"/>
    <col collapsed="false" customWidth="true" hidden="false" outlineLevel="0" max="3" min="3" style="3" width="9"/>
    <col collapsed="false" customWidth="true" hidden="false" outlineLevel="0" max="5" min="4" style="4" width="18"/>
    <col collapsed="false" customWidth="true" hidden="false" outlineLevel="0" max="7" min="6" style="5" width="18"/>
    <col collapsed="false" customWidth="true" hidden="false" outlineLevel="0" max="10" min="9" style="6" width="18"/>
  </cols>
  <sheetData>
    <row r="1" customFormat="false" ht="15" hidden="false" customHeight="false" outlineLevel="0" collapsed="false">
      <c r="A1" s="7" t="s">
        <v>0</v>
      </c>
      <c r="B1" s="7" t="s">
        <v>1</v>
      </c>
      <c r="D1" s="8"/>
      <c r="E1" s="8"/>
      <c r="F1" s="9"/>
      <c r="G1" s="9"/>
    </row>
    <row r="2" customFormat="false" ht="13.8" hidden="false" customHeight="false" outlineLevel="0" collapsed="false">
      <c r="A2" s="1" t="n">
        <v>43831</v>
      </c>
      <c r="B2" s="2" t="n">
        <v>43831.3333333333</v>
      </c>
      <c r="C2" s="3" t="s">
        <v>2</v>
      </c>
      <c r="D2" s="8"/>
      <c r="E2" s="8"/>
      <c r="F2" s="9"/>
      <c r="G2" s="9"/>
    </row>
    <row r="3" customFormat="false" ht="13.8" hidden="false" customHeight="false" outlineLevel="0" collapsed="false">
      <c r="A3" s="1" t="n">
        <v>43832</v>
      </c>
      <c r="B3" s="2" t="n">
        <v>43832.3333333333</v>
      </c>
      <c r="D3" s="10" t="s">
        <v>3</v>
      </c>
      <c r="E3" s="10"/>
      <c r="F3" s="10"/>
      <c r="G3" s="10"/>
    </row>
    <row r="4" customFormat="false" ht="13.8" hidden="false" customHeight="false" outlineLevel="0" collapsed="false">
      <c r="A4" s="1" t="n">
        <v>43833</v>
      </c>
      <c r="B4" s="2" t="n">
        <v>43833.3333333333</v>
      </c>
      <c r="D4" s="8"/>
      <c r="E4" s="8"/>
      <c r="F4" s="9"/>
      <c r="G4" s="9"/>
      <c r="J4" s="11" t="s">
        <v>4</v>
      </c>
    </row>
    <row r="5" customFormat="false" ht="13.8" hidden="false" customHeight="false" outlineLevel="0" collapsed="false">
      <c r="A5" s="1" t="n">
        <v>43834</v>
      </c>
      <c r="B5" s="2" t="n">
        <v>43834.3333333333</v>
      </c>
      <c r="D5" s="12" t="s">
        <v>5</v>
      </c>
      <c r="E5" s="12"/>
      <c r="F5" s="12" t="s">
        <v>6</v>
      </c>
      <c r="G5" s="12"/>
      <c r="I5" s="12" t="s">
        <v>7</v>
      </c>
      <c r="J5" s="12"/>
    </row>
    <row r="6" customFormat="false" ht="13.8" hidden="false" customHeight="false" outlineLevel="0" collapsed="false">
      <c r="A6" s="1" t="n">
        <v>43835</v>
      </c>
      <c r="B6" s="2" t="n">
        <v>43835.3333333333</v>
      </c>
      <c r="D6" s="7" t="s">
        <v>8</v>
      </c>
      <c r="E6" s="7" t="s">
        <v>9</v>
      </c>
      <c r="F6" s="7" t="s">
        <v>8</v>
      </c>
      <c r="G6" s="7" t="s">
        <v>9</v>
      </c>
      <c r="I6" s="7" t="s">
        <v>10</v>
      </c>
      <c r="J6" s="7" t="s">
        <v>11</v>
      </c>
    </row>
    <row r="7" customFormat="false" ht="13.8" hidden="false" customHeight="false" outlineLevel="0" collapsed="false">
      <c r="A7" s="1" t="n">
        <v>43836</v>
      </c>
      <c r="B7" s="2" t="n">
        <v>43836.3333333333</v>
      </c>
      <c r="D7" s="4" t="n">
        <f aca="false">IF(A7,A7,D6+$J$16-$J$8*$J$9)</f>
        <v>43836</v>
      </c>
      <c r="E7" s="4" t="n">
        <f aca="false">IF(A7,A7,E6+$J$16+$J$8*$J$9)</f>
        <v>43836</v>
      </c>
      <c r="F7" s="5" t="n">
        <f aca="false">IF(B7,B7,F6+$J$16-$J$8*$J$9)</f>
        <v>43836.3333333333</v>
      </c>
      <c r="G7" s="5" t="n">
        <f aca="false">IF(B7,B7,G6+$J$16+$J$8*$J$9)</f>
        <v>43836.3333333333</v>
      </c>
      <c r="I7" s="6" t="s">
        <v>12</v>
      </c>
      <c r="J7" s="13" t="n">
        <v>12</v>
      </c>
    </row>
    <row r="8" customFormat="false" ht="13.8" hidden="false" customHeight="false" outlineLevel="0" collapsed="false">
      <c r="A8" s="1" t="n">
        <v>43837</v>
      </c>
      <c r="B8" s="2" t="n">
        <v>43837.3333333333</v>
      </c>
      <c r="D8" s="4" t="n">
        <f aca="false">IF(A8,A8,D7+$J$16-$J$8*$J$9)</f>
        <v>43837</v>
      </c>
      <c r="E8" s="4" t="n">
        <f aca="false">IF(A8,A8,E7+$J$16+$J$8*$J$9)</f>
        <v>43837</v>
      </c>
      <c r="F8" s="5" t="n">
        <f aca="false">IF(B8,B8,F7+$J$16-$J$8*$J$9)</f>
        <v>43837.3333333333</v>
      </c>
      <c r="G8" s="5" t="n">
        <f aca="false">IF(B8,B8,G7+$J$16+$J$8*$J$9)</f>
        <v>43837.3333333333</v>
      </c>
      <c r="I8" s="6" t="s">
        <v>13</v>
      </c>
      <c r="J8" s="14" t="n">
        <v>0.0208333333333333</v>
      </c>
    </row>
    <row r="9" customFormat="false" ht="13.8" hidden="false" customHeight="false" outlineLevel="0" collapsed="false">
      <c r="A9" s="1" t="n">
        <v>43838</v>
      </c>
      <c r="B9" s="2" t="n">
        <v>43838.3333333333</v>
      </c>
      <c r="D9" s="4" t="n">
        <f aca="false">IF(A9,A9,D8+$J$16-$J$8*$J$9)</f>
        <v>43838</v>
      </c>
      <c r="E9" s="4" t="n">
        <f aca="false">IF(A9,A9,E8+$J$16+$J$8*$J$9)</f>
        <v>43838</v>
      </c>
      <c r="F9" s="5" t="n">
        <f aca="false">IF(B9,B9,F8+$J$16-$J$8*$J$9)</f>
        <v>43838.3333333333</v>
      </c>
      <c r="G9" s="5" t="n">
        <f aca="false">IF(B9,B9,G8+$J$16+$J$8*$J$9)</f>
        <v>43838.3333333333</v>
      </c>
      <c r="I9" s="6" t="s">
        <v>14</v>
      </c>
      <c r="J9" s="15" t="n">
        <v>1.1</v>
      </c>
    </row>
    <row r="10" customFormat="false" ht="13.8" hidden="false" customHeight="false" outlineLevel="0" collapsed="false">
      <c r="A10" s="1" t="n">
        <v>43839</v>
      </c>
      <c r="B10" s="2" t="n">
        <v>43839.3333333333</v>
      </c>
      <c r="D10" s="4" t="n">
        <f aca="false">IF(A10,A10,D9+$J$16-$J$8*$J$9)</f>
        <v>43839</v>
      </c>
      <c r="E10" s="4" t="n">
        <f aca="false">IF(A10,A10,E9+$J$16+$J$8*$J$9)</f>
        <v>43839</v>
      </c>
      <c r="F10" s="5" t="n">
        <f aca="false">IF(B10,B10,F9+$J$16-$J$8*$J$9)</f>
        <v>43839.3333333333</v>
      </c>
      <c r="G10" s="5" t="n">
        <f aca="false">IF(B10,B10,G9+$J$16+$J$8*$J$9)</f>
        <v>43839.3333333333</v>
      </c>
      <c r="I10" s="6" t="s">
        <v>15</v>
      </c>
      <c r="J10" s="1" t="n">
        <f aca="false">MAX(A:A)</f>
        <v>43843</v>
      </c>
    </row>
    <row r="11" customFormat="false" ht="13.8" hidden="false" customHeight="false" outlineLevel="0" collapsed="false">
      <c r="A11" s="1" t="n">
        <v>43840</v>
      </c>
      <c r="B11" s="2" t="n">
        <v>43840.3333333333</v>
      </c>
      <c r="D11" s="4" t="n">
        <f aca="false">IF(A11,A11,D10+$J$16-$J$8*$J$9)</f>
        <v>43840</v>
      </c>
      <c r="E11" s="4" t="n">
        <f aca="false">IF(A11,A11,E10+$J$16+$J$8*$J$9)</f>
        <v>43840</v>
      </c>
      <c r="F11" s="5" t="n">
        <f aca="false">IF(B11,B11,F10+$J$16-$J$8*$J$9)</f>
        <v>43840.3333333333</v>
      </c>
      <c r="G11" s="5" t="n">
        <f aca="false">IF(B11,B11,G10+$J$16+$J$8*$J$9)</f>
        <v>43840.3333333333</v>
      </c>
      <c r="I11" s="6" t="s">
        <v>16</v>
      </c>
      <c r="J11" s="1" t="n">
        <f aca="false">VLOOKUP(J10-J7,A:A,1)</f>
        <v>43831</v>
      </c>
    </row>
    <row r="12" customFormat="false" ht="13.8" hidden="false" customHeight="false" outlineLevel="0" collapsed="false">
      <c r="A12" s="1" t="n">
        <v>43841</v>
      </c>
      <c r="B12" s="2" t="n">
        <v>43841.3333333333</v>
      </c>
      <c r="D12" s="4" t="n">
        <f aca="false">IF(A12,A12,D11+$J$16-$J$8*$J$9)</f>
        <v>43841</v>
      </c>
      <c r="E12" s="4" t="n">
        <f aca="false">IF(A12,A12,E11+$J$16+$J$8*$J$9)</f>
        <v>43841</v>
      </c>
      <c r="F12" s="5" t="n">
        <f aca="false">IF(B12,B12,F11+$J$16-$J$8*$J$9)</f>
        <v>43841.3333333333</v>
      </c>
      <c r="G12" s="5" t="n">
        <f aca="false">IF(B12,B12,G11+$J$16+$J$8*$J$9)</f>
        <v>43841.3333333333</v>
      </c>
      <c r="I12" s="6" t="s">
        <v>17</v>
      </c>
      <c r="J12" s="14" t="n">
        <f aca="false">(J10-J11)/J7</f>
        <v>1</v>
      </c>
    </row>
    <row r="13" customFormat="false" ht="13.8" hidden="false" customHeight="false" outlineLevel="0" collapsed="false">
      <c r="A13" s="1" t="n">
        <v>43842</v>
      </c>
      <c r="B13" s="2" t="n">
        <v>43842.3333333333</v>
      </c>
      <c r="D13" s="4" t="n">
        <f aca="false">IF(A13,A13,D12+$J$16-$J$8*$J$9)</f>
        <v>43842</v>
      </c>
      <c r="E13" s="4" t="n">
        <f aca="false">IF(A13,A13,E12+$J$16+$J$8*$J$9)</f>
        <v>43842</v>
      </c>
      <c r="F13" s="5" t="n">
        <f aca="false">IF(B13,B13,F12+$J$16-$J$8*$J$9)</f>
        <v>43842.3333333333</v>
      </c>
      <c r="G13" s="5" t="n">
        <f aca="false">IF(B13,B13,G12+$J$16+$J$8*$J$9)</f>
        <v>43842.3333333333</v>
      </c>
      <c r="I13" s="6" t="s">
        <v>18</v>
      </c>
      <c r="J13" s="2" t="n">
        <f aca="false">MAX(B:B)</f>
        <v>43843.3333333333</v>
      </c>
    </row>
    <row r="14" customFormat="false" ht="13.8" hidden="false" customHeight="false" outlineLevel="0" collapsed="false">
      <c r="A14" s="1" t="n">
        <v>43843</v>
      </c>
      <c r="B14" s="2" t="n">
        <v>43843.3333333333</v>
      </c>
      <c r="D14" s="4" t="n">
        <f aca="false">IF(A14,A14,D13+$J$16-$J$8*$J$9)</f>
        <v>43843</v>
      </c>
      <c r="E14" s="4" t="n">
        <f aca="false">IF(A14,A14,E13+$J$16+$J$8*$J$9)</f>
        <v>43843</v>
      </c>
      <c r="F14" s="5" t="n">
        <f aca="false">IF(B14,B14,F13+$J$16-$J$8*$J$9)</f>
        <v>43843.3333333333</v>
      </c>
      <c r="G14" s="5" t="n">
        <f aca="false">IF(B14,B14,G13+$J$16+$J$8*$J$9)</f>
        <v>43843.3333333333</v>
      </c>
      <c r="I14" s="6" t="s">
        <v>19</v>
      </c>
      <c r="J14" s="2" t="n">
        <f aca="false">VLOOKUP(J13-J7,B:B,1)</f>
        <v>43831.3333333333</v>
      </c>
    </row>
    <row r="15" customFormat="false" ht="15" hidden="false" customHeight="false" outlineLevel="0" collapsed="false">
      <c r="D15" s="4" t="n">
        <f aca="false">IF(A15,A15,D14+$J$16-$J$8*$J$9)</f>
        <v>43843.9770833333</v>
      </c>
      <c r="E15" s="4" t="n">
        <f aca="false">IF(A15,A15,E14+$J$16+$J$8*$J$9)</f>
        <v>43844.0229166667</v>
      </c>
      <c r="F15" s="5" t="n">
        <f aca="false">IF(B15,B15,F14+$J$16-$J$8*$J$9)</f>
        <v>43844.3104166667</v>
      </c>
      <c r="G15" s="5" t="n">
        <f aca="false">IF(B15,B15,G14+$J$16+$J$8*$J$9)</f>
        <v>43844.35625</v>
      </c>
      <c r="I15" s="6" t="s">
        <v>20</v>
      </c>
      <c r="J15" s="14" t="n">
        <f aca="false">(J13-J14)/J7</f>
        <v>1</v>
      </c>
    </row>
    <row r="16" customFormat="false" ht="15" hidden="false" customHeight="false" outlineLevel="0" collapsed="false">
      <c r="D16" s="4" t="n">
        <f aca="false">IF(A16,A16,D15+$J$16-$J$8*$J$9)</f>
        <v>43844.9541666667</v>
      </c>
      <c r="E16" s="4" t="n">
        <f aca="false">IF(A16,A16,E15+$J$16+$J$8*$J$9)</f>
        <v>43845.0458333333</v>
      </c>
      <c r="F16" s="5" t="n">
        <f aca="false">IF(B16,B16,F15+$J$16-$J$8*$J$9)</f>
        <v>43845.2875</v>
      </c>
      <c r="G16" s="5" t="n">
        <f aca="false">IF(B16,B16,G15+$J$16+$J$8*$J$9)</f>
        <v>43845.3791666667</v>
      </c>
      <c r="I16" s="6" t="s">
        <v>21</v>
      </c>
      <c r="J16" s="14" t="n">
        <f aca="false">(J12+J15)/2</f>
        <v>1</v>
      </c>
    </row>
    <row r="17" customFormat="false" ht="15" hidden="false" customHeight="false" outlineLevel="0" collapsed="false">
      <c r="D17" s="4" t="n">
        <f aca="false">IF(A17,A17,D16+$J$16-$J$8*$J$9)</f>
        <v>43845.93125</v>
      </c>
      <c r="E17" s="4" t="n">
        <f aca="false">IF(A17,A17,E16+$J$16+$J$8*$J$9)</f>
        <v>43846.06875</v>
      </c>
      <c r="F17" s="5" t="n">
        <f aca="false">IF(B17,B17,F16+$J$16-$J$8*$J$9)</f>
        <v>43846.2645833333</v>
      </c>
      <c r="G17" s="5" t="n">
        <f aca="false">IF(B17,B17,G16+$J$16+$J$8*$J$9)</f>
        <v>43846.4020833333</v>
      </c>
    </row>
    <row r="18" customFormat="false" ht="15" hidden="false" customHeight="false" outlineLevel="0" collapsed="false">
      <c r="D18" s="4" t="n">
        <f aca="false">IF(A18,A18,D17+$J$16-$J$8*$J$9)</f>
        <v>43846.9083333333</v>
      </c>
      <c r="E18" s="4" t="n">
        <f aca="false">IF(A18,A18,E17+$J$16+$J$8*$J$9)</f>
        <v>43847.0916666667</v>
      </c>
      <c r="F18" s="5" t="n">
        <f aca="false">IF(B18,B18,F17+$J$16-$J$8*$J$9)</f>
        <v>43847.2416666667</v>
      </c>
      <c r="G18" s="5" t="n">
        <f aca="false">IF(B18,B18,G17+$J$16+$J$8*$J$9)</f>
        <v>43847.425</v>
      </c>
    </row>
    <row r="19" customFormat="false" ht="15" hidden="false" customHeight="false" outlineLevel="0" collapsed="false">
      <c r="D19" s="4" t="n">
        <f aca="false">IF(A19,A19,D18+$J$16-$J$8*$J$9)</f>
        <v>43847.8854166667</v>
      </c>
      <c r="E19" s="4" t="n">
        <f aca="false">IF(A19,A19,E18+$J$16+$J$8*$J$9)</f>
        <v>43848.1145833333</v>
      </c>
      <c r="F19" s="5" t="n">
        <f aca="false">IF(B19,B19,F18+$J$16-$J$8*$J$9)</f>
        <v>43848.21875</v>
      </c>
      <c r="G19" s="5" t="n">
        <f aca="false">IF(B19,B19,G18+$J$16+$J$8*$J$9)</f>
        <v>43848.4479166667</v>
      </c>
    </row>
    <row r="20" customFormat="false" ht="15" hidden="false" customHeight="false" outlineLevel="0" collapsed="false">
      <c r="D20" s="4" t="n">
        <f aca="false">IF(A20,A20,D19+$J$16-$J$8*$J$9)</f>
        <v>43848.8625</v>
      </c>
      <c r="E20" s="4" t="n">
        <f aca="false">IF(A20,A20,E19+$J$16+$J$8*$J$9)</f>
        <v>43849.1375</v>
      </c>
      <c r="F20" s="5" t="n">
        <f aca="false">IF(B20,B20,F19+$J$16-$J$8*$J$9)</f>
        <v>43849.1958333333</v>
      </c>
      <c r="G20" s="5" t="n">
        <f aca="false">IF(B20,B20,G19+$J$16+$J$8*$J$9)</f>
        <v>43849.4708333333</v>
      </c>
    </row>
    <row r="21" customFormat="false" ht="15" hidden="false" customHeight="false" outlineLevel="0" collapsed="false">
      <c r="D21" s="4" t="n">
        <f aca="false">IF(A21,A21,D20+$J$16-$J$8*$J$9)</f>
        <v>43849.8395833333</v>
      </c>
      <c r="E21" s="4" t="n">
        <f aca="false">IF(A21,A21,E20+$J$16+$J$8*$J$9)</f>
        <v>43850.1604166667</v>
      </c>
      <c r="F21" s="5" t="n">
        <f aca="false">IF(B21,B21,F20+$J$16-$J$8*$J$9)</f>
        <v>43850.1729166667</v>
      </c>
      <c r="G21" s="5" t="n">
        <f aca="false">IF(B21,B21,G20+$J$16+$J$8*$J$9)</f>
        <v>43850.49375</v>
      </c>
    </row>
    <row r="22" customFormat="false" ht="15" hidden="false" customHeight="false" outlineLevel="0" collapsed="false">
      <c r="D22" s="4" t="n">
        <f aca="false">IF(A22,A22,D21+$J$16-$J$8*$J$9)</f>
        <v>43850.8166666667</v>
      </c>
      <c r="E22" s="4" t="n">
        <f aca="false">IF(A22,A22,E21+$J$16+$J$8*$J$9)</f>
        <v>43851.1833333333</v>
      </c>
      <c r="F22" s="5" t="n">
        <f aca="false">IF(B22,B22,F21+$J$16-$J$8*$J$9)</f>
        <v>43851.15</v>
      </c>
      <c r="G22" s="5" t="n">
        <f aca="false">IF(B22,B22,G21+$J$16+$J$8*$J$9)</f>
        <v>43851.5166666667</v>
      </c>
    </row>
    <row r="23" customFormat="false" ht="15" hidden="false" customHeight="false" outlineLevel="0" collapsed="false">
      <c r="D23" s="4" t="n">
        <f aca="false">IF(A23,A23,D22+$J$16-$J$8*$J$9)</f>
        <v>43851.79375</v>
      </c>
      <c r="E23" s="4" t="n">
        <f aca="false">IF(A23,A23,E22+$J$16+$J$8*$J$9)</f>
        <v>43852.20625</v>
      </c>
      <c r="F23" s="5" t="n">
        <f aca="false">IF(B23,B23,F22+$J$16-$J$8*$J$9)</f>
        <v>43852.1270833333</v>
      </c>
      <c r="G23" s="5" t="n">
        <f aca="false">IF(B23,B23,G22+$J$16+$J$8*$J$9)</f>
        <v>43852.5395833334</v>
      </c>
    </row>
    <row r="24" customFormat="false" ht="15" hidden="false" customHeight="false" outlineLevel="0" collapsed="false">
      <c r="D24" s="4" t="n">
        <f aca="false">IF(A24,A24,D23+$J$16-$J$8*$J$9)</f>
        <v>43852.7708333333</v>
      </c>
      <c r="E24" s="4" t="n">
        <f aca="false">IF(A24,A24,E23+$J$16+$J$8*$J$9)</f>
        <v>43853.2291666667</v>
      </c>
      <c r="F24" s="5" t="n">
        <f aca="false">IF(B24,B24,F23+$J$16-$J$8*$J$9)</f>
        <v>43853.1041666667</v>
      </c>
      <c r="G24" s="5" t="n">
        <f aca="false">IF(B24,B24,G23+$J$16+$J$8*$J$9)</f>
        <v>43853.5625</v>
      </c>
    </row>
    <row r="25" customFormat="false" ht="15" hidden="false" customHeight="false" outlineLevel="0" collapsed="false">
      <c r="D25" s="4" t="n">
        <f aca="false">IF(A25,A25,D24+$J$16-$J$8*$J$9)</f>
        <v>43853.7479166666</v>
      </c>
      <c r="E25" s="4" t="n">
        <f aca="false">IF(A25,A25,E24+$J$16+$J$8*$J$9)</f>
        <v>43854.2520833334</v>
      </c>
      <c r="F25" s="5" t="n">
        <f aca="false">IF(B25,B25,F24+$J$16-$J$8*$J$9)</f>
        <v>43854.08125</v>
      </c>
      <c r="G25" s="5" t="n">
        <f aca="false">IF(B25,B25,G24+$J$16+$J$8*$J$9)</f>
        <v>43854.5854166667</v>
      </c>
    </row>
    <row r="26" customFormat="false" ht="15" hidden="false" customHeight="false" outlineLevel="0" collapsed="false">
      <c r="D26" s="4" t="n">
        <f aca="false">IF(A26,A26,D25+$J$16-$J$8*$J$9)</f>
        <v>43854.725</v>
      </c>
      <c r="E26" s="4" t="n">
        <f aca="false">IF(A26,A26,E25+$J$16+$J$8*$J$9)</f>
        <v>43855.275</v>
      </c>
      <c r="F26" s="5" t="n">
        <f aca="false">IF(B26,B26,F25+$J$16-$J$8*$J$9)</f>
        <v>43855.0583333333</v>
      </c>
      <c r="G26" s="5" t="n">
        <f aca="false">IF(B26,B26,G25+$J$16+$J$8*$J$9)</f>
        <v>43855.6083333334</v>
      </c>
    </row>
  </sheetData>
  <mergeCells count="4">
    <mergeCell ref="D3:G3"/>
    <mergeCell ref="D5:E5"/>
    <mergeCell ref="F5:G5"/>
    <mergeCell ref="I5:J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2022-05-25T18:29:29Z</dcterms:created>
  <dc:creator>Unknown</dc:creator>
  <dc:description/>
  <dc:language>en-GB</dc:language>
  <cp:lastModifiedBy/>
  <dcterms:modified xsi:type="dcterms:W3CDTF">2022-05-25T19:32:18Z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