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bhanjan/Library/Mobile Documents/com~apple~CloudDocs/Humber/Semester 3/Marketing Metrics/Moneyball Assignment/"/>
    </mc:Choice>
  </mc:AlternateContent>
  <xr:revisionPtr revIDLastSave="0" documentId="8_{6F6EA144-3D1C-4847-92AA-605F1CB06AED}" xr6:coauthVersionLast="47" xr6:coauthVersionMax="47" xr10:uidLastSave="{00000000-0000-0000-0000-000000000000}"/>
  <bookViews>
    <workbookView xWindow="-11620" yWindow="-21100" windowWidth="34120" windowHeight="21100" xr2:uid="{F3F8CC96-85CD-4BC9-9EBB-CB16421049CB}"/>
  </bookViews>
  <sheets>
    <sheet name="Paris" sheetId="2" r:id="rId1"/>
    <sheet name="Salary - Top 15" sheetId="3" r:id="rId2"/>
    <sheet name="Minimum Salary" sheetId="5" r:id="rId3"/>
    <sheet name="POS Ranking" sheetId="1" r:id="rId4"/>
    <sheet name="Pivot Table" sheetId="6" r:id="rId5"/>
    <sheet name="Data" sheetId="8" r:id="rId6"/>
  </sheets>
  <definedNames>
    <definedName name="_xlnm._FilterDatabase" localSheetId="2" hidden="1">'Minimum Salary'!$A$2:$T$93</definedName>
    <definedName name="_xlnm._FilterDatabase" localSheetId="3" hidden="1">'POS Ranking'!$A$2:$S$92</definedName>
    <definedName name="_xlnm._FilterDatabase" localSheetId="1" hidden="1">'Salary - Top 15'!$A$2:$S$93</definedName>
    <definedName name="solver_adj" localSheetId="2" hidden="1">'Minimum Salary'!$T$3:$T$92</definedName>
    <definedName name="solver_adj" localSheetId="0" hidden="1">Paris!$T$3:$T$92</definedName>
    <definedName name="solver_adj" localSheetId="1" hidden="1">'Salary - Top 15'!#REF!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'Minimum Salary'!$T$3:$T$92</definedName>
    <definedName name="solver_lhs1" localSheetId="0" hidden="1">Paris!$T$3:$T$92</definedName>
    <definedName name="solver_lhs1" localSheetId="1" hidden="1">'Salary - Top 15'!#REF!</definedName>
    <definedName name="solver_lhs10" localSheetId="2" hidden="1">'Minimum Salary'!$X$9</definedName>
    <definedName name="solver_lhs10" localSheetId="0" hidden="1">Paris!$X$6</definedName>
    <definedName name="solver_lhs10" localSheetId="1" hidden="1">'Salary - Top 15'!$X$6</definedName>
    <definedName name="solver_lhs11" localSheetId="0" hidden="1">Paris!$X$8</definedName>
    <definedName name="solver_lhs11" localSheetId="1" hidden="1">'Salary - Top 15'!$X$8</definedName>
    <definedName name="solver_lhs12" localSheetId="0" hidden="1">Paris!$X$9</definedName>
    <definedName name="solver_lhs12" localSheetId="1" hidden="1">'Salary - Top 15'!$X$9</definedName>
    <definedName name="solver_lhs2" localSheetId="2" hidden="1">'Minimum Salary'!$X$10</definedName>
    <definedName name="solver_lhs2" localSheetId="0" hidden="1">Paris!$X$10</definedName>
    <definedName name="solver_lhs2" localSheetId="1" hidden="1">'Salary - Top 15'!$X$10</definedName>
    <definedName name="solver_lhs3" localSheetId="2" hidden="1">'Minimum Salary'!$X$11</definedName>
    <definedName name="solver_lhs3" localSheetId="0" hidden="1">Paris!$X$11</definedName>
    <definedName name="solver_lhs3" localSheetId="1" hidden="1">'Salary - Top 15'!$X$11</definedName>
    <definedName name="solver_lhs4" localSheetId="2" hidden="1">'Minimum Salary'!$X$13</definedName>
    <definedName name="solver_lhs4" localSheetId="0" hidden="1">Paris!$X$13</definedName>
    <definedName name="solver_lhs4" localSheetId="1" hidden="1">'Salary - Top 15'!$X$13</definedName>
    <definedName name="solver_lhs5" localSheetId="2" hidden="1">'Minimum Salary'!$X$14</definedName>
    <definedName name="solver_lhs5" localSheetId="0" hidden="1">Paris!$X$14</definedName>
    <definedName name="solver_lhs5" localSheetId="1" hidden="1">'Salary - Top 15'!$X$14</definedName>
    <definedName name="solver_lhs6" localSheetId="2" hidden="1">'Minimum Salary'!$X$15</definedName>
    <definedName name="solver_lhs6" localSheetId="0" hidden="1">Paris!$X$15</definedName>
    <definedName name="solver_lhs6" localSheetId="1" hidden="1">'Salary - Top 15'!$X$15</definedName>
    <definedName name="solver_lhs7" localSheetId="2" hidden="1">'Minimum Salary'!$X$17</definedName>
    <definedName name="solver_lhs7" localSheetId="0" hidden="1">Paris!$X$17</definedName>
    <definedName name="solver_lhs7" localSheetId="1" hidden="1">'Salary - Top 15'!$X$17</definedName>
    <definedName name="solver_lhs8" localSheetId="2" hidden="1">'Minimum Salary'!$X$6</definedName>
    <definedName name="solver_lhs8" localSheetId="0" hidden="1">Paris!$X$19</definedName>
    <definedName name="solver_lhs8" localSheetId="1" hidden="1">'Salary - Top 15'!$X$19</definedName>
    <definedName name="solver_lhs9" localSheetId="2" hidden="1">'Minimum Salary'!$X$8</definedName>
    <definedName name="solver_lhs9" localSheetId="0" hidden="1">Paris!$X$3</definedName>
    <definedName name="solver_lhs9" localSheetId="1" hidden="1">'Salary - Top 15'!$X$3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10</definedName>
    <definedName name="solver_num" localSheetId="0" hidden="1">12</definedName>
    <definedName name="solver_num" localSheetId="1" hidden="1">12</definedName>
    <definedName name="solver_opt" localSheetId="2" hidden="1">'Minimum Salary'!$X$3</definedName>
    <definedName name="solver_opt" localSheetId="0" hidden="1">Paris!$X$2</definedName>
    <definedName name="solver_opt" localSheetId="1" hidden="1">'Salary - Top 15'!$X$2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2" hidden="1">5</definedName>
    <definedName name="solver_rel1" localSheetId="0" hidden="1">5</definedName>
    <definedName name="solver_rel1" localSheetId="1" hidden="1">5</definedName>
    <definedName name="solver_rel10" localSheetId="2" hidden="1">3</definedName>
    <definedName name="solver_rel10" localSheetId="0" hidden="1">2</definedName>
    <definedName name="solver_rel10" localSheetId="1" hidden="1">2</definedName>
    <definedName name="solver_rel11" localSheetId="0" hidden="1">3</definedName>
    <definedName name="solver_rel11" localSheetId="1" hidden="1">3</definedName>
    <definedName name="solver_rel12" localSheetId="0" hidden="1">3</definedName>
    <definedName name="solver_rel12" localSheetId="1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3</definedName>
    <definedName name="solver_rel3" localSheetId="0" hidden="1">3</definedName>
    <definedName name="solver_rel3" localSheetId="1" hidden="1">3</definedName>
    <definedName name="solver_rel4" localSheetId="2" hidden="1">3</definedName>
    <definedName name="solver_rel4" localSheetId="0" hidden="1">3</definedName>
    <definedName name="solver_rel4" localSheetId="1" hidden="1">3</definedName>
    <definedName name="solver_rel5" localSheetId="2" hidden="1">3</definedName>
    <definedName name="solver_rel5" localSheetId="0" hidden="1">3</definedName>
    <definedName name="solver_rel5" localSheetId="1" hidden="1">3</definedName>
    <definedName name="solver_rel6" localSheetId="2" hidden="1">3</definedName>
    <definedName name="solver_rel6" localSheetId="0" hidden="1">3</definedName>
    <definedName name="solver_rel6" localSheetId="1" hidden="1">3</definedName>
    <definedName name="solver_rel7" localSheetId="2" hidden="1">3</definedName>
    <definedName name="solver_rel7" localSheetId="0" hidden="1">3</definedName>
    <definedName name="solver_rel7" localSheetId="1" hidden="1">3</definedName>
    <definedName name="solver_rel8" localSheetId="2" hidden="1">2</definedName>
    <definedName name="solver_rel8" localSheetId="0" hidden="1">3</definedName>
    <definedName name="solver_rel8" localSheetId="1" hidden="1">3</definedName>
    <definedName name="solver_rel9" localSheetId="2" hidden="1">3</definedName>
    <definedName name="solver_rel9" localSheetId="0" hidden="1">1</definedName>
    <definedName name="solver_rel9" localSheetId="1" hidden="1">1</definedName>
    <definedName name="solver_rhs1" localSheetId="2" hidden="1">"binary"</definedName>
    <definedName name="solver_rhs1" localSheetId="0" hidden="1">"binary"</definedName>
    <definedName name="solver_rhs1" localSheetId="1" hidden="1">"binary"</definedName>
    <definedName name="solver_rhs10" localSheetId="2" hidden="1">1</definedName>
    <definedName name="solver_rhs10" localSheetId="0" hidden="1">15</definedName>
    <definedName name="solver_rhs10" localSheetId="1" hidden="1">15</definedName>
    <definedName name="solver_rhs11" localSheetId="0" hidden="1">1</definedName>
    <definedName name="solver_rhs11" localSheetId="1" hidden="1">1</definedName>
    <definedName name="solver_rhs12" localSheetId="0" hidden="1">1</definedName>
    <definedName name="solver_rhs12" localSheetId="1" hidden="1">1</definedName>
    <definedName name="solver_rhs2" localSheetId="2" hidden="1">1</definedName>
    <definedName name="solver_rhs2" localSheetId="0" hidden="1">1</definedName>
    <definedName name="solver_rhs2" localSheetId="1" hidden="1">1</definedName>
    <definedName name="solver_rhs3" localSheetId="2" hidden="1">1</definedName>
    <definedName name="solver_rhs3" localSheetId="0" hidden="1">1</definedName>
    <definedName name="solver_rhs3" localSheetId="1" hidden="1">1</definedName>
    <definedName name="solver_rhs4" localSheetId="2" hidden="1">3</definedName>
    <definedName name="solver_rhs4" localSheetId="0" hidden="1">3</definedName>
    <definedName name="solver_rhs4" localSheetId="1" hidden="1">3</definedName>
    <definedName name="solver_rhs5" localSheetId="2" hidden="1">3</definedName>
    <definedName name="solver_rhs5" localSheetId="0" hidden="1">3</definedName>
    <definedName name="solver_rhs5" localSheetId="1" hidden="1">3</definedName>
    <definedName name="solver_rhs6" localSheetId="2" hidden="1">4</definedName>
    <definedName name="solver_rhs6" localSheetId="0" hidden="1">4</definedName>
    <definedName name="solver_rhs6" localSheetId="1" hidden="1">4</definedName>
    <definedName name="solver_rhs7" localSheetId="2" hidden="1">2</definedName>
    <definedName name="solver_rhs7" localSheetId="0" hidden="1">2</definedName>
    <definedName name="solver_rhs7" localSheetId="1" hidden="1">2</definedName>
    <definedName name="solver_rhs8" localSheetId="2" hidden="1">15</definedName>
    <definedName name="solver_rhs8" localSheetId="0" hidden="1">2</definedName>
    <definedName name="solver_rhs8" localSheetId="1" hidden="1">2</definedName>
    <definedName name="solver_rhs9" localSheetId="2" hidden="1">1</definedName>
    <definedName name="solver_rhs9" localSheetId="0" hidden="1">250</definedName>
    <definedName name="solver_rhs9" localSheetId="1" hidden="1">250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91029" calcMode="manual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L7" i="8"/>
  <c r="M7" i="8"/>
  <c r="N7" i="8"/>
  <c r="O7" i="8"/>
  <c r="P7" i="8"/>
  <c r="Q7" i="8"/>
  <c r="R7" i="8"/>
  <c r="S7" i="8"/>
  <c r="L8" i="8"/>
  <c r="M8" i="8"/>
  <c r="N8" i="8"/>
  <c r="O8" i="8"/>
  <c r="P8" i="8"/>
  <c r="Q8" i="8"/>
  <c r="R8" i="8"/>
  <c r="S8" i="8"/>
  <c r="L9" i="8"/>
  <c r="M9" i="8"/>
  <c r="N9" i="8"/>
  <c r="O9" i="8"/>
  <c r="P9" i="8"/>
  <c r="Q9" i="8"/>
  <c r="R9" i="8"/>
  <c r="S9" i="8"/>
  <c r="L10" i="8"/>
  <c r="M10" i="8"/>
  <c r="N10" i="8"/>
  <c r="O10" i="8"/>
  <c r="P10" i="8"/>
  <c r="Q10" i="8"/>
  <c r="R10" i="8"/>
  <c r="S10" i="8"/>
  <c r="L11" i="8"/>
  <c r="M11" i="8"/>
  <c r="N11" i="8"/>
  <c r="O11" i="8"/>
  <c r="P11" i="8"/>
  <c r="Q11" i="8"/>
  <c r="R11" i="8"/>
  <c r="S11" i="8"/>
  <c r="L12" i="8"/>
  <c r="M12" i="8"/>
  <c r="N12" i="8"/>
  <c r="O12" i="8"/>
  <c r="P12" i="8"/>
  <c r="Q12" i="8"/>
  <c r="R12" i="8"/>
  <c r="S12" i="8"/>
  <c r="L13" i="8"/>
  <c r="M13" i="8"/>
  <c r="N13" i="8"/>
  <c r="O13" i="8"/>
  <c r="P13" i="8"/>
  <c r="Q13" i="8"/>
  <c r="R13" i="8"/>
  <c r="S13" i="8"/>
  <c r="L14" i="8"/>
  <c r="M14" i="8"/>
  <c r="N14" i="8"/>
  <c r="O14" i="8"/>
  <c r="P14" i="8"/>
  <c r="Q14" i="8"/>
  <c r="R14" i="8"/>
  <c r="S14" i="8"/>
  <c r="L15" i="8"/>
  <c r="M15" i="8"/>
  <c r="N15" i="8"/>
  <c r="O15" i="8"/>
  <c r="P15" i="8"/>
  <c r="Q15" i="8"/>
  <c r="R15" i="8"/>
  <c r="S15" i="8"/>
  <c r="L16" i="8"/>
  <c r="M16" i="8"/>
  <c r="N16" i="8"/>
  <c r="O16" i="8"/>
  <c r="P16" i="8"/>
  <c r="Q16" i="8"/>
  <c r="R16" i="8"/>
  <c r="S16" i="8"/>
  <c r="L17" i="8"/>
  <c r="M17" i="8"/>
  <c r="N17" i="8"/>
  <c r="O17" i="8"/>
  <c r="P17" i="8"/>
  <c r="Q17" i="8"/>
  <c r="R17" i="8"/>
  <c r="S17" i="8"/>
  <c r="L18" i="8"/>
  <c r="M18" i="8"/>
  <c r="N18" i="8"/>
  <c r="O18" i="8"/>
  <c r="P18" i="8"/>
  <c r="Q18" i="8"/>
  <c r="R18" i="8"/>
  <c r="S18" i="8"/>
  <c r="L19" i="8"/>
  <c r="M19" i="8"/>
  <c r="N19" i="8"/>
  <c r="O19" i="8"/>
  <c r="P19" i="8"/>
  <c r="Q19" i="8"/>
  <c r="R19" i="8"/>
  <c r="S19" i="8"/>
  <c r="L20" i="8"/>
  <c r="M20" i="8"/>
  <c r="N20" i="8"/>
  <c r="O20" i="8"/>
  <c r="P20" i="8"/>
  <c r="Q20" i="8"/>
  <c r="R20" i="8"/>
  <c r="S20" i="8"/>
  <c r="L21" i="8"/>
  <c r="M21" i="8"/>
  <c r="N21" i="8"/>
  <c r="O21" i="8"/>
  <c r="P21" i="8"/>
  <c r="Q21" i="8"/>
  <c r="R21" i="8"/>
  <c r="S21" i="8"/>
  <c r="L22" i="8"/>
  <c r="M22" i="8"/>
  <c r="N22" i="8"/>
  <c r="O22" i="8"/>
  <c r="P22" i="8"/>
  <c r="Q22" i="8"/>
  <c r="R22" i="8"/>
  <c r="S22" i="8"/>
  <c r="L23" i="8"/>
  <c r="M23" i="8"/>
  <c r="N23" i="8"/>
  <c r="O23" i="8"/>
  <c r="P23" i="8"/>
  <c r="Q23" i="8"/>
  <c r="R23" i="8"/>
  <c r="S23" i="8"/>
  <c r="L24" i="8"/>
  <c r="M24" i="8"/>
  <c r="N24" i="8"/>
  <c r="O24" i="8"/>
  <c r="P24" i="8"/>
  <c r="Q24" i="8"/>
  <c r="R24" i="8"/>
  <c r="S24" i="8"/>
  <c r="L25" i="8"/>
  <c r="M25" i="8"/>
  <c r="N25" i="8"/>
  <c r="O25" i="8"/>
  <c r="P25" i="8"/>
  <c r="Q25" i="8"/>
  <c r="R25" i="8"/>
  <c r="S25" i="8"/>
  <c r="L26" i="8"/>
  <c r="M26" i="8"/>
  <c r="N26" i="8"/>
  <c r="O26" i="8"/>
  <c r="P26" i="8"/>
  <c r="Q26" i="8"/>
  <c r="R26" i="8"/>
  <c r="S26" i="8"/>
  <c r="L27" i="8"/>
  <c r="M27" i="8"/>
  <c r="N27" i="8"/>
  <c r="O27" i="8"/>
  <c r="P27" i="8"/>
  <c r="Q27" i="8"/>
  <c r="R27" i="8"/>
  <c r="S27" i="8"/>
  <c r="L28" i="8"/>
  <c r="M28" i="8"/>
  <c r="N28" i="8"/>
  <c r="O28" i="8"/>
  <c r="P28" i="8"/>
  <c r="Q28" i="8"/>
  <c r="R28" i="8"/>
  <c r="S28" i="8"/>
  <c r="L29" i="8"/>
  <c r="M29" i="8"/>
  <c r="N29" i="8"/>
  <c r="O29" i="8"/>
  <c r="P29" i="8"/>
  <c r="Q29" i="8"/>
  <c r="R29" i="8"/>
  <c r="S29" i="8"/>
  <c r="L30" i="8"/>
  <c r="M30" i="8"/>
  <c r="N30" i="8"/>
  <c r="O30" i="8"/>
  <c r="P30" i="8"/>
  <c r="Q30" i="8"/>
  <c r="R30" i="8"/>
  <c r="S30" i="8"/>
  <c r="L31" i="8"/>
  <c r="M31" i="8"/>
  <c r="N31" i="8"/>
  <c r="O31" i="8"/>
  <c r="P31" i="8"/>
  <c r="Q31" i="8"/>
  <c r="R31" i="8"/>
  <c r="S31" i="8"/>
  <c r="L32" i="8"/>
  <c r="M32" i="8"/>
  <c r="N32" i="8"/>
  <c r="O32" i="8"/>
  <c r="P32" i="8"/>
  <c r="Q32" i="8"/>
  <c r="R32" i="8"/>
  <c r="S32" i="8"/>
  <c r="L33" i="8"/>
  <c r="M33" i="8"/>
  <c r="N33" i="8"/>
  <c r="O33" i="8"/>
  <c r="P33" i="8"/>
  <c r="Q33" i="8"/>
  <c r="R33" i="8"/>
  <c r="S33" i="8"/>
  <c r="L34" i="8"/>
  <c r="M34" i="8"/>
  <c r="N34" i="8"/>
  <c r="O34" i="8"/>
  <c r="P34" i="8"/>
  <c r="Q34" i="8"/>
  <c r="R34" i="8"/>
  <c r="S34" i="8"/>
  <c r="L35" i="8"/>
  <c r="M35" i="8"/>
  <c r="N35" i="8"/>
  <c r="O35" i="8"/>
  <c r="P35" i="8"/>
  <c r="Q35" i="8"/>
  <c r="R35" i="8"/>
  <c r="S35" i="8"/>
  <c r="L36" i="8"/>
  <c r="M36" i="8"/>
  <c r="N36" i="8"/>
  <c r="O36" i="8"/>
  <c r="P36" i="8"/>
  <c r="Q36" i="8"/>
  <c r="R36" i="8"/>
  <c r="S36" i="8"/>
  <c r="L37" i="8"/>
  <c r="M37" i="8"/>
  <c r="N37" i="8"/>
  <c r="O37" i="8"/>
  <c r="P37" i="8"/>
  <c r="Q37" i="8"/>
  <c r="R37" i="8"/>
  <c r="S37" i="8"/>
  <c r="L38" i="8"/>
  <c r="M38" i="8"/>
  <c r="N38" i="8"/>
  <c r="O38" i="8"/>
  <c r="P38" i="8"/>
  <c r="Q38" i="8"/>
  <c r="R38" i="8"/>
  <c r="S38" i="8"/>
  <c r="L39" i="8"/>
  <c r="M39" i="8"/>
  <c r="N39" i="8"/>
  <c r="O39" i="8"/>
  <c r="P39" i="8"/>
  <c r="Q39" i="8"/>
  <c r="R39" i="8"/>
  <c r="S39" i="8"/>
  <c r="L40" i="8"/>
  <c r="M40" i="8"/>
  <c r="N40" i="8"/>
  <c r="O40" i="8"/>
  <c r="P40" i="8"/>
  <c r="Q40" i="8"/>
  <c r="R40" i="8"/>
  <c r="S40" i="8"/>
  <c r="L41" i="8"/>
  <c r="M41" i="8"/>
  <c r="N41" i="8"/>
  <c r="O41" i="8"/>
  <c r="P41" i="8"/>
  <c r="Q41" i="8"/>
  <c r="R41" i="8"/>
  <c r="S41" i="8"/>
  <c r="L42" i="8"/>
  <c r="M42" i="8"/>
  <c r="N42" i="8"/>
  <c r="O42" i="8"/>
  <c r="P42" i="8"/>
  <c r="Q42" i="8"/>
  <c r="R42" i="8"/>
  <c r="S42" i="8"/>
  <c r="L43" i="8"/>
  <c r="M43" i="8"/>
  <c r="N43" i="8"/>
  <c r="O43" i="8"/>
  <c r="P43" i="8"/>
  <c r="Q43" i="8"/>
  <c r="R43" i="8"/>
  <c r="S43" i="8"/>
  <c r="L44" i="8"/>
  <c r="M44" i="8"/>
  <c r="N44" i="8"/>
  <c r="O44" i="8"/>
  <c r="P44" i="8"/>
  <c r="Q44" i="8"/>
  <c r="R44" i="8"/>
  <c r="S44" i="8"/>
  <c r="L45" i="8"/>
  <c r="M45" i="8"/>
  <c r="N45" i="8"/>
  <c r="O45" i="8"/>
  <c r="P45" i="8"/>
  <c r="Q45" i="8"/>
  <c r="R45" i="8"/>
  <c r="S45" i="8"/>
  <c r="L46" i="8"/>
  <c r="M46" i="8"/>
  <c r="N46" i="8"/>
  <c r="O46" i="8"/>
  <c r="P46" i="8"/>
  <c r="Q46" i="8"/>
  <c r="R46" i="8"/>
  <c r="S46" i="8"/>
  <c r="L47" i="8"/>
  <c r="M47" i="8"/>
  <c r="N47" i="8"/>
  <c r="O47" i="8"/>
  <c r="P47" i="8"/>
  <c r="Q47" i="8"/>
  <c r="R47" i="8"/>
  <c r="S47" i="8"/>
  <c r="L48" i="8"/>
  <c r="M48" i="8"/>
  <c r="N48" i="8"/>
  <c r="O48" i="8"/>
  <c r="P48" i="8"/>
  <c r="Q48" i="8"/>
  <c r="R48" i="8"/>
  <c r="S48" i="8"/>
  <c r="L49" i="8"/>
  <c r="M49" i="8"/>
  <c r="N49" i="8"/>
  <c r="O49" i="8"/>
  <c r="P49" i="8"/>
  <c r="Q49" i="8"/>
  <c r="R49" i="8"/>
  <c r="S49" i="8"/>
  <c r="L50" i="8"/>
  <c r="M50" i="8"/>
  <c r="N50" i="8"/>
  <c r="O50" i="8"/>
  <c r="P50" i="8"/>
  <c r="Q50" i="8"/>
  <c r="R50" i="8"/>
  <c r="S50" i="8"/>
  <c r="L51" i="8"/>
  <c r="M51" i="8"/>
  <c r="N51" i="8"/>
  <c r="O51" i="8"/>
  <c r="P51" i="8"/>
  <c r="Q51" i="8"/>
  <c r="R51" i="8"/>
  <c r="S51" i="8"/>
  <c r="L52" i="8"/>
  <c r="M52" i="8"/>
  <c r="N52" i="8"/>
  <c r="O52" i="8"/>
  <c r="P52" i="8"/>
  <c r="Q52" i="8"/>
  <c r="R52" i="8"/>
  <c r="S52" i="8"/>
  <c r="L53" i="8"/>
  <c r="M53" i="8"/>
  <c r="N53" i="8"/>
  <c r="O53" i="8"/>
  <c r="P53" i="8"/>
  <c r="Q53" i="8"/>
  <c r="R53" i="8"/>
  <c r="S53" i="8"/>
  <c r="L54" i="8"/>
  <c r="M54" i="8"/>
  <c r="N54" i="8"/>
  <c r="O54" i="8"/>
  <c r="P54" i="8"/>
  <c r="Q54" i="8"/>
  <c r="R54" i="8"/>
  <c r="S54" i="8"/>
  <c r="L55" i="8"/>
  <c r="M55" i="8"/>
  <c r="N55" i="8"/>
  <c r="O55" i="8"/>
  <c r="P55" i="8"/>
  <c r="Q55" i="8"/>
  <c r="R55" i="8"/>
  <c r="S55" i="8"/>
  <c r="L56" i="8"/>
  <c r="M56" i="8"/>
  <c r="N56" i="8"/>
  <c r="O56" i="8"/>
  <c r="P56" i="8"/>
  <c r="Q56" i="8"/>
  <c r="R56" i="8"/>
  <c r="S56" i="8"/>
  <c r="L57" i="8"/>
  <c r="M57" i="8"/>
  <c r="N57" i="8"/>
  <c r="O57" i="8"/>
  <c r="P57" i="8"/>
  <c r="Q57" i="8"/>
  <c r="R57" i="8"/>
  <c r="S57" i="8"/>
  <c r="L58" i="8"/>
  <c r="M58" i="8"/>
  <c r="N58" i="8"/>
  <c r="O58" i="8"/>
  <c r="P58" i="8"/>
  <c r="Q58" i="8"/>
  <c r="R58" i="8"/>
  <c r="S58" i="8"/>
  <c r="L59" i="8"/>
  <c r="M59" i="8"/>
  <c r="N59" i="8"/>
  <c r="O59" i="8"/>
  <c r="P59" i="8"/>
  <c r="Q59" i="8"/>
  <c r="R59" i="8"/>
  <c r="S59" i="8"/>
  <c r="L60" i="8"/>
  <c r="M60" i="8"/>
  <c r="N60" i="8"/>
  <c r="O60" i="8"/>
  <c r="P60" i="8"/>
  <c r="Q60" i="8"/>
  <c r="R60" i="8"/>
  <c r="S60" i="8"/>
  <c r="L61" i="8"/>
  <c r="M61" i="8"/>
  <c r="N61" i="8"/>
  <c r="O61" i="8"/>
  <c r="P61" i="8"/>
  <c r="Q61" i="8"/>
  <c r="R61" i="8"/>
  <c r="S61" i="8"/>
  <c r="L62" i="8"/>
  <c r="M62" i="8"/>
  <c r="N62" i="8"/>
  <c r="O62" i="8"/>
  <c r="P62" i="8"/>
  <c r="Q62" i="8"/>
  <c r="R62" i="8"/>
  <c r="S62" i="8"/>
  <c r="L63" i="8"/>
  <c r="M63" i="8"/>
  <c r="N63" i="8"/>
  <c r="O63" i="8"/>
  <c r="P63" i="8"/>
  <c r="Q63" i="8"/>
  <c r="R63" i="8"/>
  <c r="S63" i="8"/>
  <c r="L64" i="8"/>
  <c r="M64" i="8"/>
  <c r="N64" i="8"/>
  <c r="O64" i="8"/>
  <c r="P64" i="8"/>
  <c r="Q64" i="8"/>
  <c r="R64" i="8"/>
  <c r="S64" i="8"/>
  <c r="L65" i="8"/>
  <c r="M65" i="8"/>
  <c r="N65" i="8"/>
  <c r="O65" i="8"/>
  <c r="P65" i="8"/>
  <c r="Q65" i="8"/>
  <c r="R65" i="8"/>
  <c r="S65" i="8"/>
  <c r="L66" i="8"/>
  <c r="M66" i="8"/>
  <c r="N66" i="8"/>
  <c r="O66" i="8"/>
  <c r="P66" i="8"/>
  <c r="Q66" i="8"/>
  <c r="R66" i="8"/>
  <c r="S66" i="8"/>
  <c r="L67" i="8"/>
  <c r="M67" i="8"/>
  <c r="N67" i="8"/>
  <c r="O67" i="8"/>
  <c r="P67" i="8"/>
  <c r="Q67" i="8"/>
  <c r="R67" i="8"/>
  <c r="S67" i="8"/>
  <c r="L68" i="8"/>
  <c r="M68" i="8"/>
  <c r="N68" i="8"/>
  <c r="O68" i="8"/>
  <c r="P68" i="8"/>
  <c r="Q68" i="8"/>
  <c r="R68" i="8"/>
  <c r="S68" i="8"/>
  <c r="L69" i="8"/>
  <c r="M69" i="8"/>
  <c r="N69" i="8"/>
  <c r="O69" i="8"/>
  <c r="P69" i="8"/>
  <c r="Q69" i="8"/>
  <c r="R69" i="8"/>
  <c r="S69" i="8"/>
  <c r="L70" i="8"/>
  <c r="M70" i="8"/>
  <c r="N70" i="8"/>
  <c r="O70" i="8"/>
  <c r="P70" i="8"/>
  <c r="Q70" i="8"/>
  <c r="R70" i="8"/>
  <c r="S70" i="8"/>
  <c r="L71" i="8"/>
  <c r="M71" i="8"/>
  <c r="N71" i="8"/>
  <c r="O71" i="8"/>
  <c r="P71" i="8"/>
  <c r="Q71" i="8"/>
  <c r="R71" i="8"/>
  <c r="S71" i="8"/>
  <c r="L72" i="8"/>
  <c r="M72" i="8"/>
  <c r="N72" i="8"/>
  <c r="O72" i="8"/>
  <c r="P72" i="8"/>
  <c r="Q72" i="8"/>
  <c r="R72" i="8"/>
  <c r="S72" i="8"/>
  <c r="L73" i="8"/>
  <c r="M73" i="8"/>
  <c r="N73" i="8"/>
  <c r="O73" i="8"/>
  <c r="P73" i="8"/>
  <c r="Q73" i="8"/>
  <c r="R73" i="8"/>
  <c r="S73" i="8"/>
  <c r="L74" i="8"/>
  <c r="M74" i="8"/>
  <c r="N74" i="8"/>
  <c r="O74" i="8"/>
  <c r="P74" i="8"/>
  <c r="Q74" i="8"/>
  <c r="R74" i="8"/>
  <c r="S74" i="8"/>
  <c r="L75" i="8"/>
  <c r="M75" i="8"/>
  <c r="N75" i="8"/>
  <c r="O75" i="8"/>
  <c r="P75" i="8"/>
  <c r="Q75" i="8"/>
  <c r="R75" i="8"/>
  <c r="S75" i="8"/>
  <c r="L76" i="8"/>
  <c r="M76" i="8"/>
  <c r="N76" i="8"/>
  <c r="O76" i="8"/>
  <c r="P76" i="8"/>
  <c r="Q76" i="8"/>
  <c r="R76" i="8"/>
  <c r="S76" i="8"/>
  <c r="L77" i="8"/>
  <c r="M77" i="8"/>
  <c r="N77" i="8"/>
  <c r="O77" i="8"/>
  <c r="P77" i="8"/>
  <c r="Q77" i="8"/>
  <c r="R77" i="8"/>
  <c r="S77" i="8"/>
  <c r="L78" i="8"/>
  <c r="M78" i="8"/>
  <c r="N78" i="8"/>
  <c r="O78" i="8"/>
  <c r="P78" i="8"/>
  <c r="Q78" i="8"/>
  <c r="R78" i="8"/>
  <c r="S78" i="8"/>
  <c r="L79" i="8"/>
  <c r="M79" i="8"/>
  <c r="N79" i="8"/>
  <c r="O79" i="8"/>
  <c r="P79" i="8"/>
  <c r="Q79" i="8"/>
  <c r="R79" i="8"/>
  <c r="S79" i="8"/>
  <c r="L80" i="8"/>
  <c r="M80" i="8"/>
  <c r="N80" i="8"/>
  <c r="O80" i="8"/>
  <c r="P80" i="8"/>
  <c r="Q80" i="8"/>
  <c r="R80" i="8"/>
  <c r="S80" i="8"/>
  <c r="L81" i="8"/>
  <c r="M81" i="8"/>
  <c r="N81" i="8"/>
  <c r="O81" i="8"/>
  <c r="P81" i="8"/>
  <c r="Q81" i="8"/>
  <c r="R81" i="8"/>
  <c r="S81" i="8"/>
  <c r="L82" i="8"/>
  <c r="M82" i="8"/>
  <c r="N82" i="8"/>
  <c r="O82" i="8"/>
  <c r="P82" i="8"/>
  <c r="Q82" i="8"/>
  <c r="R82" i="8"/>
  <c r="S82" i="8"/>
  <c r="L83" i="8"/>
  <c r="M83" i="8"/>
  <c r="N83" i="8"/>
  <c r="O83" i="8"/>
  <c r="P83" i="8"/>
  <c r="Q83" i="8"/>
  <c r="R83" i="8"/>
  <c r="S83" i="8"/>
  <c r="L84" i="8"/>
  <c r="M84" i="8"/>
  <c r="N84" i="8"/>
  <c r="O84" i="8"/>
  <c r="P84" i="8"/>
  <c r="Q84" i="8"/>
  <c r="Q93" i="8" s="1"/>
  <c r="R84" i="8"/>
  <c r="S84" i="8"/>
  <c r="L85" i="8"/>
  <c r="M85" i="8"/>
  <c r="N85" i="8"/>
  <c r="O85" i="8"/>
  <c r="P85" i="8"/>
  <c r="Q85" i="8"/>
  <c r="R85" i="8"/>
  <c r="S85" i="8"/>
  <c r="L86" i="8"/>
  <c r="M86" i="8"/>
  <c r="N86" i="8"/>
  <c r="O86" i="8"/>
  <c r="P86" i="8"/>
  <c r="Q86" i="8"/>
  <c r="R86" i="8"/>
  <c r="S86" i="8"/>
  <c r="L87" i="8"/>
  <c r="M87" i="8"/>
  <c r="N87" i="8"/>
  <c r="O87" i="8"/>
  <c r="P87" i="8"/>
  <c r="Q87" i="8"/>
  <c r="R87" i="8"/>
  <c r="R93" i="8" s="1"/>
  <c r="S87" i="8"/>
  <c r="L88" i="8"/>
  <c r="M88" i="8"/>
  <c r="N88" i="8"/>
  <c r="O88" i="8"/>
  <c r="P88" i="8"/>
  <c r="Q88" i="8"/>
  <c r="R88" i="8"/>
  <c r="S88" i="8"/>
  <c r="L89" i="8"/>
  <c r="M89" i="8"/>
  <c r="N89" i="8"/>
  <c r="O89" i="8"/>
  <c r="P89" i="8"/>
  <c r="Q89" i="8"/>
  <c r="R89" i="8"/>
  <c r="S89" i="8"/>
  <c r="L90" i="8"/>
  <c r="M90" i="8"/>
  <c r="N90" i="8"/>
  <c r="O90" i="8"/>
  <c r="P90" i="8"/>
  <c r="Q90" i="8"/>
  <c r="R90" i="8"/>
  <c r="S90" i="8"/>
  <c r="L91" i="8"/>
  <c r="M91" i="8"/>
  <c r="N91" i="8"/>
  <c r="O91" i="8"/>
  <c r="P91" i="8"/>
  <c r="Q91" i="8"/>
  <c r="R91" i="8"/>
  <c r="S91" i="8"/>
  <c r="L92" i="8"/>
  <c r="M92" i="8"/>
  <c r="N92" i="8"/>
  <c r="O92" i="8"/>
  <c r="P92" i="8"/>
  <c r="P93" i="8" s="1"/>
  <c r="Q92" i="8"/>
  <c r="R92" i="8"/>
  <c r="S92" i="8"/>
  <c r="L93" i="8"/>
  <c r="M93" i="8"/>
  <c r="N93" i="8"/>
  <c r="O93" i="8"/>
  <c r="S93" i="8"/>
  <c r="L3" i="1" l="1"/>
  <c r="S92" i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8" i="1"/>
  <c r="R88" i="1"/>
  <c r="Q88" i="1"/>
  <c r="P88" i="1"/>
  <c r="O88" i="1"/>
  <c r="N88" i="1"/>
  <c r="M88" i="1"/>
  <c r="L88" i="1"/>
  <c r="S87" i="1"/>
  <c r="R87" i="1"/>
  <c r="Q87" i="1"/>
  <c r="P87" i="1"/>
  <c r="O87" i="1"/>
  <c r="N87" i="1"/>
  <c r="M87" i="1"/>
  <c r="L87" i="1"/>
  <c r="S86" i="1"/>
  <c r="R86" i="1"/>
  <c r="Q86" i="1"/>
  <c r="P86" i="1"/>
  <c r="O86" i="1"/>
  <c r="N86" i="1"/>
  <c r="M86" i="1"/>
  <c r="L86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1" i="1"/>
  <c r="R81" i="1"/>
  <c r="Q81" i="1"/>
  <c r="P81" i="1"/>
  <c r="O81" i="1"/>
  <c r="N81" i="1"/>
  <c r="M81" i="1"/>
  <c r="L81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6" i="1"/>
  <c r="R76" i="1"/>
  <c r="Q76" i="1"/>
  <c r="P76" i="1"/>
  <c r="O76" i="1"/>
  <c r="N76" i="1"/>
  <c r="M76" i="1"/>
  <c r="L76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1" i="1"/>
  <c r="R71" i="1"/>
  <c r="Q71" i="1"/>
  <c r="P71" i="1"/>
  <c r="O71" i="1"/>
  <c r="N71" i="1"/>
  <c r="M71" i="1"/>
  <c r="L71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S66" i="1"/>
  <c r="R66" i="1"/>
  <c r="Q66" i="1"/>
  <c r="P66" i="1"/>
  <c r="O66" i="1"/>
  <c r="N66" i="1"/>
  <c r="M66" i="1"/>
  <c r="L66" i="1"/>
  <c r="S65" i="1"/>
  <c r="R65" i="1"/>
  <c r="Q65" i="1"/>
  <c r="P65" i="1"/>
  <c r="O65" i="1"/>
  <c r="N65" i="1"/>
  <c r="M65" i="1"/>
  <c r="L65" i="1"/>
  <c r="S64" i="1"/>
  <c r="R64" i="1"/>
  <c r="Q64" i="1"/>
  <c r="P64" i="1"/>
  <c r="O64" i="1"/>
  <c r="N64" i="1"/>
  <c r="M64" i="1"/>
  <c r="L64" i="1"/>
  <c r="S63" i="1"/>
  <c r="R63" i="1"/>
  <c r="Q63" i="1"/>
  <c r="P63" i="1"/>
  <c r="O63" i="1"/>
  <c r="N63" i="1"/>
  <c r="M63" i="1"/>
  <c r="L63" i="1"/>
  <c r="S62" i="1"/>
  <c r="R62" i="1"/>
  <c r="Q62" i="1"/>
  <c r="P62" i="1"/>
  <c r="O62" i="1"/>
  <c r="N62" i="1"/>
  <c r="M62" i="1"/>
  <c r="L62" i="1"/>
  <c r="S61" i="1"/>
  <c r="R61" i="1"/>
  <c r="Q61" i="1"/>
  <c r="P61" i="1"/>
  <c r="O61" i="1"/>
  <c r="N61" i="1"/>
  <c r="M61" i="1"/>
  <c r="L61" i="1"/>
  <c r="S60" i="1"/>
  <c r="R60" i="1"/>
  <c r="Q60" i="1"/>
  <c r="P60" i="1"/>
  <c r="O60" i="1"/>
  <c r="N60" i="1"/>
  <c r="M60" i="1"/>
  <c r="L60" i="1"/>
  <c r="S59" i="1"/>
  <c r="R59" i="1"/>
  <c r="Q59" i="1"/>
  <c r="P59" i="1"/>
  <c r="O59" i="1"/>
  <c r="N59" i="1"/>
  <c r="M59" i="1"/>
  <c r="L59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4" i="1"/>
  <c r="R54" i="1"/>
  <c r="Q54" i="1"/>
  <c r="P54" i="1"/>
  <c r="O54" i="1"/>
  <c r="N54" i="1"/>
  <c r="M54" i="1"/>
  <c r="L54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4" i="1"/>
  <c r="R44" i="1"/>
  <c r="Q44" i="1"/>
  <c r="P44" i="1"/>
  <c r="O44" i="1"/>
  <c r="N44" i="1"/>
  <c r="M44" i="1"/>
  <c r="L44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2" i="1"/>
  <c r="R32" i="1"/>
  <c r="Q32" i="1"/>
  <c r="P32" i="1"/>
  <c r="O32" i="1"/>
  <c r="N32" i="1"/>
  <c r="M32" i="1"/>
  <c r="L32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7" i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X2" i="3"/>
  <c r="X3" i="3"/>
  <c r="X6" i="3"/>
  <c r="X8" i="3"/>
  <c r="X11" i="3"/>
  <c r="X13" i="3"/>
  <c r="X15" i="3"/>
  <c r="X19" i="3"/>
  <c r="I3" i="3"/>
  <c r="J3" i="3"/>
  <c r="K3" i="3"/>
  <c r="L3" i="3"/>
  <c r="M3" i="3"/>
  <c r="X9" i="3" s="1"/>
  <c r="N3" i="3"/>
  <c r="X10" i="3" s="1"/>
  <c r="O3" i="3"/>
  <c r="P3" i="3"/>
  <c r="X17" i="3" s="1"/>
  <c r="Q3" i="3"/>
  <c r="X14" i="3" s="1"/>
  <c r="R3" i="3"/>
  <c r="S3" i="3"/>
  <c r="Y49" i="5"/>
  <c r="AI18" i="5"/>
  <c r="X3" i="5"/>
  <c r="X2" i="5"/>
  <c r="T93" i="5"/>
  <c r="X6" i="5" s="1"/>
  <c r="S92" i="5"/>
  <c r="R92" i="5"/>
  <c r="Q92" i="5"/>
  <c r="P92" i="5"/>
  <c r="O92" i="5"/>
  <c r="N92" i="5"/>
  <c r="M92" i="5"/>
  <c r="L92" i="5"/>
  <c r="S91" i="5"/>
  <c r="R91" i="5"/>
  <c r="Q91" i="5"/>
  <c r="P91" i="5"/>
  <c r="O91" i="5"/>
  <c r="N91" i="5"/>
  <c r="M91" i="5"/>
  <c r="L91" i="5"/>
  <c r="S90" i="5"/>
  <c r="R90" i="5"/>
  <c r="Q90" i="5"/>
  <c r="P90" i="5"/>
  <c r="O90" i="5"/>
  <c r="N90" i="5"/>
  <c r="M90" i="5"/>
  <c r="L90" i="5"/>
  <c r="S89" i="5"/>
  <c r="R89" i="5"/>
  <c r="Q89" i="5"/>
  <c r="P89" i="5"/>
  <c r="O89" i="5"/>
  <c r="N89" i="5"/>
  <c r="M89" i="5"/>
  <c r="L89" i="5"/>
  <c r="S88" i="5"/>
  <c r="R88" i="5"/>
  <c r="Q88" i="5"/>
  <c r="P88" i="5"/>
  <c r="O88" i="5"/>
  <c r="N88" i="5"/>
  <c r="M88" i="5"/>
  <c r="L88" i="5"/>
  <c r="S87" i="5"/>
  <c r="R87" i="5"/>
  <c r="Q87" i="5"/>
  <c r="P87" i="5"/>
  <c r="O87" i="5"/>
  <c r="N87" i="5"/>
  <c r="M87" i="5"/>
  <c r="L87" i="5"/>
  <c r="S86" i="5"/>
  <c r="R86" i="5"/>
  <c r="Q86" i="5"/>
  <c r="P86" i="5"/>
  <c r="O86" i="5"/>
  <c r="N86" i="5"/>
  <c r="M86" i="5"/>
  <c r="L86" i="5"/>
  <c r="S85" i="5"/>
  <c r="R85" i="5"/>
  <c r="Q85" i="5"/>
  <c r="P85" i="5"/>
  <c r="O85" i="5"/>
  <c r="N85" i="5"/>
  <c r="M85" i="5"/>
  <c r="L85" i="5"/>
  <c r="S84" i="5"/>
  <c r="R84" i="5"/>
  <c r="Q84" i="5"/>
  <c r="P84" i="5"/>
  <c r="O84" i="5"/>
  <c r="N84" i="5"/>
  <c r="M84" i="5"/>
  <c r="L84" i="5"/>
  <c r="S83" i="5"/>
  <c r="R83" i="5"/>
  <c r="Q83" i="5"/>
  <c r="P83" i="5"/>
  <c r="O83" i="5"/>
  <c r="N83" i="5"/>
  <c r="M83" i="5"/>
  <c r="L83" i="5"/>
  <c r="S82" i="5"/>
  <c r="R82" i="5"/>
  <c r="Q82" i="5"/>
  <c r="P82" i="5"/>
  <c r="O82" i="5"/>
  <c r="N82" i="5"/>
  <c r="M82" i="5"/>
  <c r="L82" i="5"/>
  <c r="S81" i="5"/>
  <c r="R81" i="5"/>
  <c r="Q81" i="5"/>
  <c r="P81" i="5"/>
  <c r="O81" i="5"/>
  <c r="N81" i="5"/>
  <c r="M81" i="5"/>
  <c r="L81" i="5"/>
  <c r="S80" i="5"/>
  <c r="R80" i="5"/>
  <c r="Q80" i="5"/>
  <c r="P80" i="5"/>
  <c r="O80" i="5"/>
  <c r="N80" i="5"/>
  <c r="M80" i="5"/>
  <c r="L80" i="5"/>
  <c r="S79" i="5"/>
  <c r="R79" i="5"/>
  <c r="Q79" i="5"/>
  <c r="P79" i="5"/>
  <c r="O79" i="5"/>
  <c r="N79" i="5"/>
  <c r="M79" i="5"/>
  <c r="L79" i="5"/>
  <c r="S78" i="5"/>
  <c r="R78" i="5"/>
  <c r="Q78" i="5"/>
  <c r="P78" i="5"/>
  <c r="O78" i="5"/>
  <c r="N78" i="5"/>
  <c r="M78" i="5"/>
  <c r="L78" i="5"/>
  <c r="S77" i="5"/>
  <c r="R77" i="5"/>
  <c r="Q77" i="5"/>
  <c r="P77" i="5"/>
  <c r="O77" i="5"/>
  <c r="N77" i="5"/>
  <c r="M77" i="5"/>
  <c r="L77" i="5"/>
  <c r="S76" i="5"/>
  <c r="R76" i="5"/>
  <c r="Q76" i="5"/>
  <c r="P76" i="5"/>
  <c r="O76" i="5"/>
  <c r="N76" i="5"/>
  <c r="M76" i="5"/>
  <c r="L76" i="5"/>
  <c r="S75" i="5"/>
  <c r="R75" i="5"/>
  <c r="Q75" i="5"/>
  <c r="P75" i="5"/>
  <c r="O75" i="5"/>
  <c r="N75" i="5"/>
  <c r="M75" i="5"/>
  <c r="L75" i="5"/>
  <c r="S74" i="5"/>
  <c r="R74" i="5"/>
  <c r="Q74" i="5"/>
  <c r="P74" i="5"/>
  <c r="O74" i="5"/>
  <c r="N74" i="5"/>
  <c r="M74" i="5"/>
  <c r="L74" i="5"/>
  <c r="S73" i="5"/>
  <c r="R73" i="5"/>
  <c r="Q73" i="5"/>
  <c r="P73" i="5"/>
  <c r="O73" i="5"/>
  <c r="N73" i="5"/>
  <c r="M73" i="5"/>
  <c r="L73" i="5"/>
  <c r="S72" i="5"/>
  <c r="R72" i="5"/>
  <c r="Q72" i="5"/>
  <c r="P72" i="5"/>
  <c r="O72" i="5"/>
  <c r="N72" i="5"/>
  <c r="M72" i="5"/>
  <c r="L72" i="5"/>
  <c r="S71" i="5"/>
  <c r="R71" i="5"/>
  <c r="Q71" i="5"/>
  <c r="P71" i="5"/>
  <c r="O71" i="5"/>
  <c r="N71" i="5"/>
  <c r="M71" i="5"/>
  <c r="L71" i="5"/>
  <c r="S70" i="5"/>
  <c r="R70" i="5"/>
  <c r="Q70" i="5"/>
  <c r="P70" i="5"/>
  <c r="O70" i="5"/>
  <c r="N70" i="5"/>
  <c r="M70" i="5"/>
  <c r="L70" i="5"/>
  <c r="S69" i="5"/>
  <c r="R69" i="5"/>
  <c r="Q69" i="5"/>
  <c r="P69" i="5"/>
  <c r="O69" i="5"/>
  <c r="N69" i="5"/>
  <c r="M69" i="5"/>
  <c r="L69" i="5"/>
  <c r="S68" i="5"/>
  <c r="R68" i="5"/>
  <c r="Q68" i="5"/>
  <c r="P68" i="5"/>
  <c r="O68" i="5"/>
  <c r="N68" i="5"/>
  <c r="M68" i="5"/>
  <c r="L68" i="5"/>
  <c r="S67" i="5"/>
  <c r="R67" i="5"/>
  <c r="Q67" i="5"/>
  <c r="P67" i="5"/>
  <c r="O67" i="5"/>
  <c r="N67" i="5"/>
  <c r="M67" i="5"/>
  <c r="L67" i="5"/>
  <c r="S66" i="5"/>
  <c r="R66" i="5"/>
  <c r="Q66" i="5"/>
  <c r="P66" i="5"/>
  <c r="O66" i="5"/>
  <c r="N66" i="5"/>
  <c r="M66" i="5"/>
  <c r="L66" i="5"/>
  <c r="S65" i="5"/>
  <c r="R65" i="5"/>
  <c r="Q65" i="5"/>
  <c r="P65" i="5"/>
  <c r="O65" i="5"/>
  <c r="N65" i="5"/>
  <c r="M65" i="5"/>
  <c r="L65" i="5"/>
  <c r="S64" i="5"/>
  <c r="R64" i="5"/>
  <c r="Q64" i="5"/>
  <c r="P64" i="5"/>
  <c r="O64" i="5"/>
  <c r="N64" i="5"/>
  <c r="M64" i="5"/>
  <c r="L64" i="5"/>
  <c r="S63" i="5"/>
  <c r="R63" i="5"/>
  <c r="Q63" i="5"/>
  <c r="P63" i="5"/>
  <c r="O63" i="5"/>
  <c r="N63" i="5"/>
  <c r="M63" i="5"/>
  <c r="L63" i="5"/>
  <c r="S62" i="5"/>
  <c r="R62" i="5"/>
  <c r="Q62" i="5"/>
  <c r="P62" i="5"/>
  <c r="O62" i="5"/>
  <c r="N62" i="5"/>
  <c r="M62" i="5"/>
  <c r="L62" i="5"/>
  <c r="S61" i="5"/>
  <c r="R61" i="5"/>
  <c r="Q61" i="5"/>
  <c r="P61" i="5"/>
  <c r="O61" i="5"/>
  <c r="N61" i="5"/>
  <c r="M61" i="5"/>
  <c r="L61" i="5"/>
  <c r="S60" i="5"/>
  <c r="R60" i="5"/>
  <c r="Q60" i="5"/>
  <c r="P60" i="5"/>
  <c r="O60" i="5"/>
  <c r="N60" i="5"/>
  <c r="M60" i="5"/>
  <c r="L60" i="5"/>
  <c r="S59" i="5"/>
  <c r="R59" i="5"/>
  <c r="Q59" i="5"/>
  <c r="P59" i="5"/>
  <c r="O59" i="5"/>
  <c r="N59" i="5"/>
  <c r="M59" i="5"/>
  <c r="L59" i="5"/>
  <c r="S58" i="5"/>
  <c r="R58" i="5"/>
  <c r="Q58" i="5"/>
  <c r="P58" i="5"/>
  <c r="O58" i="5"/>
  <c r="N58" i="5"/>
  <c r="M58" i="5"/>
  <c r="L58" i="5"/>
  <c r="S57" i="5"/>
  <c r="R57" i="5"/>
  <c r="Q57" i="5"/>
  <c r="P57" i="5"/>
  <c r="O57" i="5"/>
  <c r="N57" i="5"/>
  <c r="M57" i="5"/>
  <c r="L57" i="5"/>
  <c r="S56" i="5"/>
  <c r="R56" i="5"/>
  <c r="Q56" i="5"/>
  <c r="P56" i="5"/>
  <c r="O56" i="5"/>
  <c r="N56" i="5"/>
  <c r="M56" i="5"/>
  <c r="L56" i="5"/>
  <c r="S55" i="5"/>
  <c r="R55" i="5"/>
  <c r="Q55" i="5"/>
  <c r="P55" i="5"/>
  <c r="O55" i="5"/>
  <c r="N55" i="5"/>
  <c r="M55" i="5"/>
  <c r="L55" i="5"/>
  <c r="S54" i="5"/>
  <c r="R54" i="5"/>
  <c r="Q54" i="5"/>
  <c r="P54" i="5"/>
  <c r="O54" i="5"/>
  <c r="N54" i="5"/>
  <c r="M54" i="5"/>
  <c r="L54" i="5"/>
  <c r="S53" i="5"/>
  <c r="R53" i="5"/>
  <c r="Q53" i="5"/>
  <c r="P53" i="5"/>
  <c r="O53" i="5"/>
  <c r="N53" i="5"/>
  <c r="M53" i="5"/>
  <c r="L53" i="5"/>
  <c r="S52" i="5"/>
  <c r="R52" i="5"/>
  <c r="Q52" i="5"/>
  <c r="P52" i="5"/>
  <c r="O52" i="5"/>
  <c r="N52" i="5"/>
  <c r="M52" i="5"/>
  <c r="L52" i="5"/>
  <c r="S51" i="5"/>
  <c r="R51" i="5"/>
  <c r="Q51" i="5"/>
  <c r="P51" i="5"/>
  <c r="O51" i="5"/>
  <c r="N51" i="5"/>
  <c r="M51" i="5"/>
  <c r="L51" i="5"/>
  <c r="S50" i="5"/>
  <c r="R50" i="5"/>
  <c r="Q50" i="5"/>
  <c r="P50" i="5"/>
  <c r="O50" i="5"/>
  <c r="N50" i="5"/>
  <c r="M50" i="5"/>
  <c r="L50" i="5"/>
  <c r="S49" i="5"/>
  <c r="R49" i="5"/>
  <c r="Q49" i="5"/>
  <c r="P49" i="5"/>
  <c r="O49" i="5"/>
  <c r="N49" i="5"/>
  <c r="M49" i="5"/>
  <c r="L49" i="5"/>
  <c r="S48" i="5"/>
  <c r="R48" i="5"/>
  <c r="Q48" i="5"/>
  <c r="P48" i="5"/>
  <c r="O48" i="5"/>
  <c r="N48" i="5"/>
  <c r="M48" i="5"/>
  <c r="L48" i="5"/>
  <c r="S47" i="5"/>
  <c r="R47" i="5"/>
  <c r="Q47" i="5"/>
  <c r="P47" i="5"/>
  <c r="O47" i="5"/>
  <c r="N47" i="5"/>
  <c r="M47" i="5"/>
  <c r="L47" i="5"/>
  <c r="S46" i="5"/>
  <c r="R46" i="5"/>
  <c r="Q46" i="5"/>
  <c r="P46" i="5"/>
  <c r="O46" i="5"/>
  <c r="N46" i="5"/>
  <c r="M46" i="5"/>
  <c r="L46" i="5"/>
  <c r="S45" i="5"/>
  <c r="R45" i="5"/>
  <c r="Q45" i="5"/>
  <c r="P45" i="5"/>
  <c r="O45" i="5"/>
  <c r="N45" i="5"/>
  <c r="M45" i="5"/>
  <c r="L45" i="5"/>
  <c r="S44" i="5"/>
  <c r="R44" i="5"/>
  <c r="Q44" i="5"/>
  <c r="P44" i="5"/>
  <c r="O44" i="5"/>
  <c r="N44" i="5"/>
  <c r="M44" i="5"/>
  <c r="L44" i="5"/>
  <c r="S43" i="5"/>
  <c r="R43" i="5"/>
  <c r="Q43" i="5"/>
  <c r="P43" i="5"/>
  <c r="O43" i="5"/>
  <c r="N43" i="5"/>
  <c r="M43" i="5"/>
  <c r="L43" i="5"/>
  <c r="S42" i="5"/>
  <c r="R42" i="5"/>
  <c r="Q42" i="5"/>
  <c r="P42" i="5"/>
  <c r="O42" i="5"/>
  <c r="N42" i="5"/>
  <c r="M42" i="5"/>
  <c r="L42" i="5"/>
  <c r="S41" i="5"/>
  <c r="R41" i="5"/>
  <c r="Q41" i="5"/>
  <c r="P41" i="5"/>
  <c r="O41" i="5"/>
  <c r="N41" i="5"/>
  <c r="M41" i="5"/>
  <c r="L41" i="5"/>
  <c r="S40" i="5"/>
  <c r="R40" i="5"/>
  <c r="Q40" i="5"/>
  <c r="P40" i="5"/>
  <c r="O40" i="5"/>
  <c r="N40" i="5"/>
  <c r="M40" i="5"/>
  <c r="L40" i="5"/>
  <c r="S39" i="5"/>
  <c r="R39" i="5"/>
  <c r="Q39" i="5"/>
  <c r="P39" i="5"/>
  <c r="O39" i="5"/>
  <c r="N39" i="5"/>
  <c r="M39" i="5"/>
  <c r="L39" i="5"/>
  <c r="S38" i="5"/>
  <c r="R38" i="5"/>
  <c r="Q38" i="5"/>
  <c r="P38" i="5"/>
  <c r="O38" i="5"/>
  <c r="N38" i="5"/>
  <c r="M38" i="5"/>
  <c r="L38" i="5"/>
  <c r="S37" i="5"/>
  <c r="R37" i="5"/>
  <c r="Q37" i="5"/>
  <c r="P37" i="5"/>
  <c r="O37" i="5"/>
  <c r="N37" i="5"/>
  <c r="M37" i="5"/>
  <c r="L37" i="5"/>
  <c r="S36" i="5"/>
  <c r="R36" i="5"/>
  <c r="Q36" i="5"/>
  <c r="P36" i="5"/>
  <c r="O36" i="5"/>
  <c r="N36" i="5"/>
  <c r="M36" i="5"/>
  <c r="L36" i="5"/>
  <c r="S35" i="5"/>
  <c r="R35" i="5"/>
  <c r="Q35" i="5"/>
  <c r="P35" i="5"/>
  <c r="O35" i="5"/>
  <c r="N35" i="5"/>
  <c r="M35" i="5"/>
  <c r="L35" i="5"/>
  <c r="S34" i="5"/>
  <c r="R34" i="5"/>
  <c r="Q34" i="5"/>
  <c r="P34" i="5"/>
  <c r="O34" i="5"/>
  <c r="N34" i="5"/>
  <c r="M34" i="5"/>
  <c r="L34" i="5"/>
  <c r="S33" i="5"/>
  <c r="R33" i="5"/>
  <c r="Q33" i="5"/>
  <c r="P33" i="5"/>
  <c r="O33" i="5"/>
  <c r="N33" i="5"/>
  <c r="M33" i="5"/>
  <c r="L33" i="5"/>
  <c r="S32" i="5"/>
  <c r="R32" i="5"/>
  <c r="Q32" i="5"/>
  <c r="P32" i="5"/>
  <c r="O32" i="5"/>
  <c r="N32" i="5"/>
  <c r="M32" i="5"/>
  <c r="L32" i="5"/>
  <c r="S31" i="5"/>
  <c r="R31" i="5"/>
  <c r="Q31" i="5"/>
  <c r="P31" i="5"/>
  <c r="O31" i="5"/>
  <c r="N31" i="5"/>
  <c r="M31" i="5"/>
  <c r="L31" i="5"/>
  <c r="S30" i="5"/>
  <c r="R30" i="5"/>
  <c r="Q30" i="5"/>
  <c r="P30" i="5"/>
  <c r="O30" i="5"/>
  <c r="N30" i="5"/>
  <c r="M30" i="5"/>
  <c r="L30" i="5"/>
  <c r="S29" i="5"/>
  <c r="R29" i="5"/>
  <c r="Q29" i="5"/>
  <c r="P29" i="5"/>
  <c r="O29" i="5"/>
  <c r="N29" i="5"/>
  <c r="M29" i="5"/>
  <c r="L29" i="5"/>
  <c r="S28" i="5"/>
  <c r="R28" i="5"/>
  <c r="Q28" i="5"/>
  <c r="P28" i="5"/>
  <c r="O28" i="5"/>
  <c r="N28" i="5"/>
  <c r="M28" i="5"/>
  <c r="L28" i="5"/>
  <c r="S27" i="5"/>
  <c r="R27" i="5"/>
  <c r="Q27" i="5"/>
  <c r="P27" i="5"/>
  <c r="O27" i="5"/>
  <c r="N27" i="5"/>
  <c r="M27" i="5"/>
  <c r="L27" i="5"/>
  <c r="S26" i="5"/>
  <c r="R26" i="5"/>
  <c r="Q26" i="5"/>
  <c r="P26" i="5"/>
  <c r="O26" i="5"/>
  <c r="N26" i="5"/>
  <c r="M26" i="5"/>
  <c r="L26" i="5"/>
  <c r="S25" i="5"/>
  <c r="R25" i="5"/>
  <c r="Q25" i="5"/>
  <c r="P25" i="5"/>
  <c r="O25" i="5"/>
  <c r="N25" i="5"/>
  <c r="M25" i="5"/>
  <c r="L25" i="5"/>
  <c r="S24" i="5"/>
  <c r="R24" i="5"/>
  <c r="Q24" i="5"/>
  <c r="P24" i="5"/>
  <c r="O24" i="5"/>
  <c r="N24" i="5"/>
  <c r="M24" i="5"/>
  <c r="L24" i="5"/>
  <c r="S23" i="5"/>
  <c r="R23" i="5"/>
  <c r="Q23" i="5"/>
  <c r="P23" i="5"/>
  <c r="O23" i="5"/>
  <c r="N23" i="5"/>
  <c r="M23" i="5"/>
  <c r="L23" i="5"/>
  <c r="S22" i="5"/>
  <c r="R22" i="5"/>
  <c r="Q22" i="5"/>
  <c r="P22" i="5"/>
  <c r="O22" i="5"/>
  <c r="N22" i="5"/>
  <c r="M22" i="5"/>
  <c r="L22" i="5"/>
  <c r="S21" i="5"/>
  <c r="R21" i="5"/>
  <c r="Q21" i="5"/>
  <c r="P21" i="5"/>
  <c r="O21" i="5"/>
  <c r="N21" i="5"/>
  <c r="M21" i="5"/>
  <c r="L21" i="5"/>
  <c r="S20" i="5"/>
  <c r="R20" i="5"/>
  <c r="Q20" i="5"/>
  <c r="P20" i="5"/>
  <c r="O20" i="5"/>
  <c r="N20" i="5"/>
  <c r="M20" i="5"/>
  <c r="L20" i="5"/>
  <c r="S19" i="5"/>
  <c r="R19" i="5"/>
  <c r="Q19" i="5"/>
  <c r="P19" i="5"/>
  <c r="O19" i="5"/>
  <c r="N19" i="5"/>
  <c r="M19" i="5"/>
  <c r="L19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S7" i="5"/>
  <c r="R7" i="5"/>
  <c r="Q7" i="5"/>
  <c r="P7" i="5"/>
  <c r="O7" i="5"/>
  <c r="N7" i="5"/>
  <c r="M7" i="5"/>
  <c r="L7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X13" i="5" s="1"/>
  <c r="Q3" i="5"/>
  <c r="X14" i="5" s="1"/>
  <c r="P3" i="5"/>
  <c r="X17" i="5" s="1"/>
  <c r="O3" i="5"/>
  <c r="O93" i="5" s="1"/>
  <c r="N3" i="5"/>
  <c r="N93" i="5" s="1"/>
  <c r="M3" i="5"/>
  <c r="M93" i="5" s="1"/>
  <c r="L3" i="5"/>
  <c r="L93" i="5" s="1"/>
  <c r="X15" i="5" l="1"/>
  <c r="X8" i="5"/>
  <c r="P93" i="5"/>
  <c r="Q93" i="5"/>
  <c r="X9" i="5"/>
  <c r="R93" i="5"/>
  <c r="X10" i="5"/>
  <c r="S93" i="5"/>
  <c r="X11" i="5"/>
  <c r="AE39" i="3"/>
  <c r="Z51" i="2"/>
  <c r="Y51" i="2"/>
  <c r="AK18" i="2"/>
  <c r="AJ18" i="2"/>
  <c r="AI18" i="2"/>
  <c r="AH18" i="2"/>
  <c r="AG18" i="2"/>
  <c r="AF18" i="2"/>
  <c r="AE18" i="2"/>
  <c r="AD18" i="2"/>
  <c r="S44" i="3"/>
  <c r="R44" i="3"/>
  <c r="Q44" i="3"/>
  <c r="P44" i="3"/>
  <c r="O44" i="3"/>
  <c r="N44" i="3"/>
  <c r="M44" i="3"/>
  <c r="L44" i="3"/>
  <c r="S65" i="3"/>
  <c r="R65" i="3"/>
  <c r="Q65" i="3"/>
  <c r="P65" i="3"/>
  <c r="O65" i="3"/>
  <c r="N65" i="3"/>
  <c r="M65" i="3"/>
  <c r="L65" i="3"/>
  <c r="S51" i="3"/>
  <c r="R51" i="3"/>
  <c r="Q51" i="3"/>
  <c r="P51" i="3"/>
  <c r="O51" i="3"/>
  <c r="N51" i="3"/>
  <c r="M51" i="3"/>
  <c r="L51" i="3"/>
  <c r="S18" i="3"/>
  <c r="R18" i="3"/>
  <c r="Q18" i="3"/>
  <c r="P18" i="3"/>
  <c r="O18" i="3"/>
  <c r="N18" i="3"/>
  <c r="M18" i="3"/>
  <c r="L18" i="3"/>
  <c r="S36" i="3"/>
  <c r="R36" i="3"/>
  <c r="Q36" i="3"/>
  <c r="P36" i="3"/>
  <c r="O36" i="3"/>
  <c r="N36" i="3"/>
  <c r="M36" i="3"/>
  <c r="L36" i="3"/>
  <c r="S39" i="3"/>
  <c r="R39" i="3"/>
  <c r="Q39" i="3"/>
  <c r="P39" i="3"/>
  <c r="O39" i="3"/>
  <c r="N39" i="3"/>
  <c r="M39" i="3"/>
  <c r="L39" i="3"/>
  <c r="S16" i="3"/>
  <c r="R16" i="3"/>
  <c r="Q16" i="3"/>
  <c r="P16" i="3"/>
  <c r="O16" i="3"/>
  <c r="N16" i="3"/>
  <c r="M16" i="3"/>
  <c r="L16" i="3"/>
  <c r="S37" i="3"/>
  <c r="R37" i="3"/>
  <c r="Q37" i="3"/>
  <c r="P37" i="3"/>
  <c r="O37" i="3"/>
  <c r="N37" i="3"/>
  <c r="M37" i="3"/>
  <c r="L37" i="3"/>
  <c r="S92" i="3"/>
  <c r="R92" i="3"/>
  <c r="Q92" i="3"/>
  <c r="P92" i="3"/>
  <c r="O92" i="3"/>
  <c r="N92" i="3"/>
  <c r="M92" i="3"/>
  <c r="L92" i="3"/>
  <c r="S52" i="3"/>
  <c r="R52" i="3"/>
  <c r="Q52" i="3"/>
  <c r="P52" i="3"/>
  <c r="O52" i="3"/>
  <c r="N52" i="3"/>
  <c r="M52" i="3"/>
  <c r="L52" i="3"/>
  <c r="S91" i="3"/>
  <c r="R91" i="3"/>
  <c r="Q91" i="3"/>
  <c r="P91" i="3"/>
  <c r="O91" i="3"/>
  <c r="N91" i="3"/>
  <c r="M91" i="3"/>
  <c r="L91" i="3"/>
  <c r="S90" i="3"/>
  <c r="R90" i="3"/>
  <c r="Q90" i="3"/>
  <c r="P90" i="3"/>
  <c r="O90" i="3"/>
  <c r="N90" i="3"/>
  <c r="M90" i="3"/>
  <c r="L90" i="3"/>
  <c r="S19" i="3"/>
  <c r="R19" i="3"/>
  <c r="Q19" i="3"/>
  <c r="P19" i="3"/>
  <c r="O19" i="3"/>
  <c r="N19" i="3"/>
  <c r="M19" i="3"/>
  <c r="L19" i="3"/>
  <c r="S28" i="3"/>
  <c r="R28" i="3"/>
  <c r="Q28" i="3"/>
  <c r="P28" i="3"/>
  <c r="O28" i="3"/>
  <c r="N28" i="3"/>
  <c r="M28" i="3"/>
  <c r="L28" i="3"/>
  <c r="S40" i="3"/>
  <c r="R40" i="3"/>
  <c r="Q40" i="3"/>
  <c r="P40" i="3"/>
  <c r="O40" i="3"/>
  <c r="N40" i="3"/>
  <c r="M40" i="3"/>
  <c r="L40" i="3"/>
  <c r="S35" i="3"/>
  <c r="R35" i="3"/>
  <c r="Q35" i="3"/>
  <c r="P35" i="3"/>
  <c r="O35" i="3"/>
  <c r="N35" i="3"/>
  <c r="M35" i="3"/>
  <c r="L35" i="3"/>
  <c r="S58" i="3"/>
  <c r="R58" i="3"/>
  <c r="Q58" i="3"/>
  <c r="P58" i="3"/>
  <c r="O58" i="3"/>
  <c r="N58" i="3"/>
  <c r="M58" i="3"/>
  <c r="L58" i="3"/>
  <c r="S27" i="3"/>
  <c r="R27" i="3"/>
  <c r="Q27" i="3"/>
  <c r="P27" i="3"/>
  <c r="O27" i="3"/>
  <c r="N27" i="3"/>
  <c r="M27" i="3"/>
  <c r="L27" i="3"/>
  <c r="S75" i="3"/>
  <c r="R75" i="3"/>
  <c r="Q75" i="3"/>
  <c r="P75" i="3"/>
  <c r="O75" i="3"/>
  <c r="N75" i="3"/>
  <c r="M75" i="3"/>
  <c r="L75" i="3"/>
  <c r="S80" i="3"/>
  <c r="R80" i="3"/>
  <c r="Q80" i="3"/>
  <c r="P80" i="3"/>
  <c r="O80" i="3"/>
  <c r="N80" i="3"/>
  <c r="M80" i="3"/>
  <c r="L80" i="3"/>
  <c r="S15" i="3"/>
  <c r="R15" i="3"/>
  <c r="Q15" i="3"/>
  <c r="P15" i="3"/>
  <c r="O15" i="3"/>
  <c r="N15" i="3"/>
  <c r="M15" i="3"/>
  <c r="L15" i="3"/>
  <c r="S47" i="3"/>
  <c r="R47" i="3"/>
  <c r="Q47" i="3"/>
  <c r="P47" i="3"/>
  <c r="O47" i="3"/>
  <c r="N47" i="3"/>
  <c r="M47" i="3"/>
  <c r="L47" i="3"/>
  <c r="S61" i="3"/>
  <c r="R61" i="3"/>
  <c r="Q61" i="3"/>
  <c r="P61" i="3"/>
  <c r="O61" i="3"/>
  <c r="N61" i="3"/>
  <c r="M61" i="3"/>
  <c r="L61" i="3"/>
  <c r="S62" i="3"/>
  <c r="R62" i="3"/>
  <c r="Q62" i="3"/>
  <c r="P62" i="3"/>
  <c r="O62" i="3"/>
  <c r="N62" i="3"/>
  <c r="M62" i="3"/>
  <c r="L62" i="3"/>
  <c r="S64" i="3"/>
  <c r="R64" i="3"/>
  <c r="Q64" i="3"/>
  <c r="P64" i="3"/>
  <c r="O64" i="3"/>
  <c r="N64" i="3"/>
  <c r="M64" i="3"/>
  <c r="L64" i="3"/>
  <c r="S26" i="3"/>
  <c r="R26" i="3"/>
  <c r="Q26" i="3"/>
  <c r="P26" i="3"/>
  <c r="O26" i="3"/>
  <c r="N26" i="3"/>
  <c r="M26" i="3"/>
  <c r="L26" i="3"/>
  <c r="S10" i="3"/>
  <c r="R10" i="3"/>
  <c r="Q10" i="3"/>
  <c r="P10" i="3"/>
  <c r="O10" i="3"/>
  <c r="N10" i="3"/>
  <c r="M10" i="3"/>
  <c r="L10" i="3"/>
  <c r="S5" i="3"/>
  <c r="R5" i="3"/>
  <c r="Q5" i="3"/>
  <c r="P5" i="3"/>
  <c r="O5" i="3"/>
  <c r="N5" i="3"/>
  <c r="M5" i="3"/>
  <c r="L5" i="3"/>
  <c r="S21" i="3"/>
  <c r="R21" i="3"/>
  <c r="Q21" i="3"/>
  <c r="P21" i="3"/>
  <c r="O21" i="3"/>
  <c r="N21" i="3"/>
  <c r="M21" i="3"/>
  <c r="L21" i="3"/>
  <c r="S46" i="3"/>
  <c r="R46" i="3"/>
  <c r="Q46" i="3"/>
  <c r="P46" i="3"/>
  <c r="O46" i="3"/>
  <c r="N46" i="3"/>
  <c r="M46" i="3"/>
  <c r="L46" i="3"/>
  <c r="S57" i="3"/>
  <c r="R57" i="3"/>
  <c r="Q57" i="3"/>
  <c r="P57" i="3"/>
  <c r="O57" i="3"/>
  <c r="N57" i="3"/>
  <c r="M57" i="3"/>
  <c r="L57" i="3"/>
  <c r="S8" i="3"/>
  <c r="R8" i="3"/>
  <c r="Q8" i="3"/>
  <c r="P8" i="3"/>
  <c r="O8" i="3"/>
  <c r="N8" i="3"/>
  <c r="M8" i="3"/>
  <c r="L8" i="3"/>
  <c r="S93" i="3"/>
  <c r="R93" i="3"/>
  <c r="Q93" i="3"/>
  <c r="P93" i="3"/>
  <c r="O93" i="3"/>
  <c r="N93" i="3"/>
  <c r="M93" i="3"/>
  <c r="L93" i="3"/>
  <c r="S63" i="3"/>
  <c r="R63" i="3"/>
  <c r="Q63" i="3"/>
  <c r="P63" i="3"/>
  <c r="O63" i="3"/>
  <c r="N63" i="3"/>
  <c r="M63" i="3"/>
  <c r="L63" i="3"/>
  <c r="S24" i="3"/>
  <c r="R24" i="3"/>
  <c r="Q24" i="3"/>
  <c r="P24" i="3"/>
  <c r="O24" i="3"/>
  <c r="N24" i="3"/>
  <c r="M24" i="3"/>
  <c r="L24" i="3"/>
  <c r="S70" i="3"/>
  <c r="R70" i="3"/>
  <c r="Q70" i="3"/>
  <c r="P70" i="3"/>
  <c r="O70" i="3"/>
  <c r="N70" i="3"/>
  <c r="M70" i="3"/>
  <c r="L70" i="3"/>
  <c r="S17" i="3"/>
  <c r="R17" i="3"/>
  <c r="Q17" i="3"/>
  <c r="P17" i="3"/>
  <c r="O17" i="3"/>
  <c r="N17" i="3"/>
  <c r="M17" i="3"/>
  <c r="L17" i="3"/>
  <c r="S45" i="3"/>
  <c r="R45" i="3"/>
  <c r="Q45" i="3"/>
  <c r="P45" i="3"/>
  <c r="O45" i="3"/>
  <c r="N45" i="3"/>
  <c r="M45" i="3"/>
  <c r="L45" i="3"/>
  <c r="S56" i="3"/>
  <c r="R56" i="3"/>
  <c r="Q56" i="3"/>
  <c r="P56" i="3"/>
  <c r="O56" i="3"/>
  <c r="N56" i="3"/>
  <c r="M56" i="3"/>
  <c r="L56" i="3"/>
  <c r="S31" i="3"/>
  <c r="R31" i="3"/>
  <c r="Q31" i="3"/>
  <c r="P31" i="3"/>
  <c r="O31" i="3"/>
  <c r="N31" i="3"/>
  <c r="M31" i="3"/>
  <c r="L31" i="3"/>
  <c r="S41" i="3"/>
  <c r="R41" i="3"/>
  <c r="Q41" i="3"/>
  <c r="P41" i="3"/>
  <c r="O41" i="3"/>
  <c r="N41" i="3"/>
  <c r="M41" i="3"/>
  <c r="L41" i="3"/>
  <c r="S87" i="3"/>
  <c r="R87" i="3"/>
  <c r="Q87" i="3"/>
  <c r="P87" i="3"/>
  <c r="O87" i="3"/>
  <c r="N87" i="3"/>
  <c r="M87" i="3"/>
  <c r="L87" i="3"/>
  <c r="S13" i="3"/>
  <c r="R13" i="3"/>
  <c r="Q13" i="3"/>
  <c r="P13" i="3"/>
  <c r="O13" i="3"/>
  <c r="N13" i="3"/>
  <c r="M13" i="3"/>
  <c r="L13" i="3"/>
  <c r="S54" i="3"/>
  <c r="R54" i="3"/>
  <c r="Q54" i="3"/>
  <c r="P54" i="3"/>
  <c r="O54" i="3"/>
  <c r="N54" i="3"/>
  <c r="M54" i="3"/>
  <c r="L54" i="3"/>
  <c r="S72" i="3"/>
  <c r="R72" i="3"/>
  <c r="Q72" i="3"/>
  <c r="P72" i="3"/>
  <c r="O72" i="3"/>
  <c r="N72" i="3"/>
  <c r="M72" i="3"/>
  <c r="L72" i="3"/>
  <c r="S69" i="3"/>
  <c r="R69" i="3"/>
  <c r="Q69" i="3"/>
  <c r="P69" i="3"/>
  <c r="O69" i="3"/>
  <c r="N69" i="3"/>
  <c r="M69" i="3"/>
  <c r="L69" i="3"/>
  <c r="S38" i="3"/>
  <c r="R38" i="3"/>
  <c r="Q38" i="3"/>
  <c r="P38" i="3"/>
  <c r="O38" i="3"/>
  <c r="N38" i="3"/>
  <c r="M38" i="3"/>
  <c r="L38" i="3"/>
  <c r="S32" i="3"/>
  <c r="R32" i="3"/>
  <c r="Q32" i="3"/>
  <c r="P32" i="3"/>
  <c r="O32" i="3"/>
  <c r="N32" i="3"/>
  <c r="M32" i="3"/>
  <c r="L32" i="3"/>
  <c r="S73" i="3"/>
  <c r="R73" i="3"/>
  <c r="Q73" i="3"/>
  <c r="P73" i="3"/>
  <c r="O73" i="3"/>
  <c r="N73" i="3"/>
  <c r="M73" i="3"/>
  <c r="L73" i="3"/>
  <c r="S53" i="3"/>
  <c r="R53" i="3"/>
  <c r="Q53" i="3"/>
  <c r="P53" i="3"/>
  <c r="O53" i="3"/>
  <c r="N53" i="3"/>
  <c r="M53" i="3"/>
  <c r="L53" i="3"/>
  <c r="S14" i="3"/>
  <c r="R14" i="3"/>
  <c r="Q14" i="3"/>
  <c r="P14" i="3"/>
  <c r="O14" i="3"/>
  <c r="N14" i="3"/>
  <c r="M14" i="3"/>
  <c r="L14" i="3"/>
  <c r="S11" i="3"/>
  <c r="R11" i="3"/>
  <c r="Q11" i="3"/>
  <c r="P11" i="3"/>
  <c r="O11" i="3"/>
  <c r="N11" i="3"/>
  <c r="M11" i="3"/>
  <c r="L11" i="3"/>
  <c r="S71" i="3"/>
  <c r="R71" i="3"/>
  <c r="Q71" i="3"/>
  <c r="P71" i="3"/>
  <c r="O71" i="3"/>
  <c r="N71" i="3"/>
  <c r="M71" i="3"/>
  <c r="L71" i="3"/>
  <c r="S66" i="3"/>
  <c r="R66" i="3"/>
  <c r="Q66" i="3"/>
  <c r="P66" i="3"/>
  <c r="O66" i="3"/>
  <c r="N66" i="3"/>
  <c r="M66" i="3"/>
  <c r="L66" i="3"/>
  <c r="S6" i="3"/>
  <c r="R6" i="3"/>
  <c r="Q6" i="3"/>
  <c r="P6" i="3"/>
  <c r="O6" i="3"/>
  <c r="N6" i="3"/>
  <c r="M6" i="3"/>
  <c r="L6" i="3"/>
  <c r="S83" i="3"/>
  <c r="R83" i="3"/>
  <c r="Q83" i="3"/>
  <c r="P83" i="3"/>
  <c r="O83" i="3"/>
  <c r="N83" i="3"/>
  <c r="M83" i="3"/>
  <c r="L83" i="3"/>
  <c r="S43" i="3"/>
  <c r="R43" i="3"/>
  <c r="Q43" i="3"/>
  <c r="P43" i="3"/>
  <c r="O43" i="3"/>
  <c r="N43" i="3"/>
  <c r="M43" i="3"/>
  <c r="L43" i="3"/>
  <c r="S89" i="3"/>
  <c r="R89" i="3"/>
  <c r="Q89" i="3"/>
  <c r="P89" i="3"/>
  <c r="O89" i="3"/>
  <c r="N89" i="3"/>
  <c r="M89" i="3"/>
  <c r="L89" i="3"/>
  <c r="S4" i="3"/>
  <c r="R4" i="3"/>
  <c r="Q4" i="3"/>
  <c r="P4" i="3"/>
  <c r="O4" i="3"/>
  <c r="N4" i="3"/>
  <c r="M4" i="3"/>
  <c r="L4" i="3"/>
  <c r="S12" i="3"/>
  <c r="R12" i="3"/>
  <c r="Q12" i="3"/>
  <c r="P12" i="3"/>
  <c r="O12" i="3"/>
  <c r="N12" i="3"/>
  <c r="M12" i="3"/>
  <c r="L12" i="3"/>
  <c r="S23" i="3"/>
  <c r="R23" i="3"/>
  <c r="Q23" i="3"/>
  <c r="P23" i="3"/>
  <c r="O23" i="3"/>
  <c r="N23" i="3"/>
  <c r="M23" i="3"/>
  <c r="L23" i="3"/>
  <c r="S68" i="3"/>
  <c r="R68" i="3"/>
  <c r="Q68" i="3"/>
  <c r="P68" i="3"/>
  <c r="O68" i="3"/>
  <c r="N68" i="3"/>
  <c r="M68" i="3"/>
  <c r="L68" i="3"/>
  <c r="S42" i="3"/>
  <c r="R42" i="3"/>
  <c r="Q42" i="3"/>
  <c r="P42" i="3"/>
  <c r="O42" i="3"/>
  <c r="N42" i="3"/>
  <c r="M42" i="3"/>
  <c r="L42" i="3"/>
  <c r="S82" i="3"/>
  <c r="R82" i="3"/>
  <c r="Q82" i="3"/>
  <c r="P82" i="3"/>
  <c r="O82" i="3"/>
  <c r="N82" i="3"/>
  <c r="M82" i="3"/>
  <c r="L82" i="3"/>
  <c r="S22" i="3"/>
  <c r="R22" i="3"/>
  <c r="Q22" i="3"/>
  <c r="P22" i="3"/>
  <c r="O22" i="3"/>
  <c r="N22" i="3"/>
  <c r="M22" i="3"/>
  <c r="L22" i="3"/>
  <c r="S76" i="3"/>
  <c r="R76" i="3"/>
  <c r="Q76" i="3"/>
  <c r="P76" i="3"/>
  <c r="O76" i="3"/>
  <c r="N76" i="3"/>
  <c r="M76" i="3"/>
  <c r="L76" i="3"/>
  <c r="S55" i="3"/>
  <c r="R55" i="3"/>
  <c r="Q55" i="3"/>
  <c r="P55" i="3"/>
  <c r="O55" i="3"/>
  <c r="N55" i="3"/>
  <c r="M55" i="3"/>
  <c r="L55" i="3"/>
  <c r="S79" i="3"/>
  <c r="R79" i="3"/>
  <c r="Q79" i="3"/>
  <c r="P79" i="3"/>
  <c r="O79" i="3"/>
  <c r="N79" i="3"/>
  <c r="M79" i="3"/>
  <c r="L79" i="3"/>
  <c r="S85" i="3"/>
  <c r="R85" i="3"/>
  <c r="Q85" i="3"/>
  <c r="P85" i="3"/>
  <c r="O85" i="3"/>
  <c r="N85" i="3"/>
  <c r="M85" i="3"/>
  <c r="L85" i="3"/>
  <c r="S25" i="3"/>
  <c r="R25" i="3"/>
  <c r="Q25" i="3"/>
  <c r="P25" i="3"/>
  <c r="O25" i="3"/>
  <c r="N25" i="3"/>
  <c r="M25" i="3"/>
  <c r="L25" i="3"/>
  <c r="S20" i="3"/>
  <c r="R20" i="3"/>
  <c r="Q20" i="3"/>
  <c r="P20" i="3"/>
  <c r="O20" i="3"/>
  <c r="N20" i="3"/>
  <c r="M20" i="3"/>
  <c r="L20" i="3"/>
  <c r="S29" i="3"/>
  <c r="R29" i="3"/>
  <c r="Q29" i="3"/>
  <c r="P29" i="3"/>
  <c r="O29" i="3"/>
  <c r="N29" i="3"/>
  <c r="M29" i="3"/>
  <c r="L29" i="3"/>
  <c r="S84" i="3"/>
  <c r="R84" i="3"/>
  <c r="Q84" i="3"/>
  <c r="P84" i="3"/>
  <c r="O84" i="3"/>
  <c r="N84" i="3"/>
  <c r="M84" i="3"/>
  <c r="L84" i="3"/>
  <c r="S30" i="3"/>
  <c r="R30" i="3"/>
  <c r="Q30" i="3"/>
  <c r="P30" i="3"/>
  <c r="O30" i="3"/>
  <c r="N30" i="3"/>
  <c r="M30" i="3"/>
  <c r="L30" i="3"/>
  <c r="S60" i="3"/>
  <c r="R60" i="3"/>
  <c r="Q60" i="3"/>
  <c r="P60" i="3"/>
  <c r="O60" i="3"/>
  <c r="N60" i="3"/>
  <c r="M60" i="3"/>
  <c r="L60" i="3"/>
  <c r="S50" i="3"/>
  <c r="R50" i="3"/>
  <c r="Q50" i="3"/>
  <c r="P50" i="3"/>
  <c r="O50" i="3"/>
  <c r="N50" i="3"/>
  <c r="M50" i="3"/>
  <c r="L50" i="3"/>
  <c r="S34" i="3"/>
  <c r="R34" i="3"/>
  <c r="Q34" i="3"/>
  <c r="P34" i="3"/>
  <c r="O34" i="3"/>
  <c r="N34" i="3"/>
  <c r="M34" i="3"/>
  <c r="L34" i="3"/>
  <c r="S7" i="3"/>
  <c r="R7" i="3"/>
  <c r="Q7" i="3"/>
  <c r="P7" i="3"/>
  <c r="O7" i="3"/>
  <c r="N7" i="3"/>
  <c r="M7" i="3"/>
  <c r="L7" i="3"/>
  <c r="S67" i="3"/>
  <c r="R67" i="3"/>
  <c r="Q67" i="3"/>
  <c r="P67" i="3"/>
  <c r="O67" i="3"/>
  <c r="N67" i="3"/>
  <c r="M67" i="3"/>
  <c r="L67" i="3"/>
  <c r="S77" i="3"/>
  <c r="R77" i="3"/>
  <c r="Q77" i="3"/>
  <c r="P77" i="3"/>
  <c r="O77" i="3"/>
  <c r="N77" i="3"/>
  <c r="M77" i="3"/>
  <c r="L77" i="3"/>
  <c r="S49" i="3"/>
  <c r="R49" i="3"/>
  <c r="Q49" i="3"/>
  <c r="P49" i="3"/>
  <c r="O49" i="3"/>
  <c r="N49" i="3"/>
  <c r="M49" i="3"/>
  <c r="L49" i="3"/>
  <c r="S88" i="3"/>
  <c r="R88" i="3"/>
  <c r="Q88" i="3"/>
  <c r="P88" i="3"/>
  <c r="O88" i="3"/>
  <c r="N88" i="3"/>
  <c r="M88" i="3"/>
  <c r="L88" i="3"/>
  <c r="S78" i="3"/>
  <c r="R78" i="3"/>
  <c r="Q78" i="3"/>
  <c r="P78" i="3"/>
  <c r="O78" i="3"/>
  <c r="N78" i="3"/>
  <c r="M78" i="3"/>
  <c r="L78" i="3"/>
  <c r="S33" i="3"/>
  <c r="R33" i="3"/>
  <c r="Q33" i="3"/>
  <c r="P33" i="3"/>
  <c r="O33" i="3"/>
  <c r="N33" i="3"/>
  <c r="M33" i="3"/>
  <c r="L33" i="3"/>
  <c r="S86" i="3"/>
  <c r="R86" i="3"/>
  <c r="Q86" i="3"/>
  <c r="P86" i="3"/>
  <c r="O86" i="3"/>
  <c r="N86" i="3"/>
  <c r="M86" i="3"/>
  <c r="L86" i="3"/>
  <c r="S74" i="3"/>
  <c r="R74" i="3"/>
  <c r="Q74" i="3"/>
  <c r="P74" i="3"/>
  <c r="O74" i="3"/>
  <c r="N74" i="3"/>
  <c r="M74" i="3"/>
  <c r="L74" i="3"/>
  <c r="S81" i="3"/>
  <c r="R81" i="3"/>
  <c r="Q81" i="3"/>
  <c r="P81" i="3"/>
  <c r="O81" i="3"/>
  <c r="N81" i="3"/>
  <c r="M81" i="3"/>
  <c r="L81" i="3"/>
  <c r="S59" i="3"/>
  <c r="R59" i="3"/>
  <c r="Q59" i="3"/>
  <c r="P59" i="3"/>
  <c r="O59" i="3"/>
  <c r="N59" i="3"/>
  <c r="M59" i="3"/>
  <c r="L59" i="3"/>
  <c r="S9" i="3"/>
  <c r="R9" i="3"/>
  <c r="Q9" i="3"/>
  <c r="P9" i="3"/>
  <c r="O9" i="3"/>
  <c r="N9" i="3"/>
  <c r="M9" i="3"/>
  <c r="L9" i="3"/>
  <c r="S48" i="3"/>
  <c r="R48" i="3"/>
  <c r="Q48" i="3"/>
  <c r="P48" i="3"/>
  <c r="O48" i="3"/>
  <c r="N48" i="3"/>
  <c r="M48" i="3"/>
  <c r="L48" i="3"/>
  <c r="X19" i="2" l="1"/>
  <c r="X3" i="2"/>
  <c r="X2" i="2" l="1"/>
  <c r="T93" i="2"/>
  <c r="X6" i="2" s="1"/>
  <c r="K93" i="2"/>
  <c r="J93" i="2"/>
  <c r="I93" i="2"/>
  <c r="S92" i="2"/>
  <c r="R92" i="2"/>
  <c r="Q92" i="2"/>
  <c r="P92" i="2"/>
  <c r="O92" i="2"/>
  <c r="N92" i="2"/>
  <c r="M92" i="2"/>
  <c r="L92" i="2"/>
  <c r="S91" i="2"/>
  <c r="R91" i="2"/>
  <c r="Q91" i="2"/>
  <c r="P91" i="2"/>
  <c r="O91" i="2"/>
  <c r="N91" i="2"/>
  <c r="M91" i="2"/>
  <c r="L91" i="2"/>
  <c r="S90" i="2"/>
  <c r="R90" i="2"/>
  <c r="Q90" i="2"/>
  <c r="P90" i="2"/>
  <c r="O90" i="2"/>
  <c r="N90" i="2"/>
  <c r="M90" i="2"/>
  <c r="L90" i="2"/>
  <c r="S89" i="2"/>
  <c r="R89" i="2"/>
  <c r="Q89" i="2"/>
  <c r="P89" i="2"/>
  <c r="O89" i="2"/>
  <c r="N89" i="2"/>
  <c r="M89" i="2"/>
  <c r="L89" i="2"/>
  <c r="S88" i="2"/>
  <c r="R88" i="2"/>
  <c r="Q88" i="2"/>
  <c r="P88" i="2"/>
  <c r="O88" i="2"/>
  <c r="N88" i="2"/>
  <c r="M88" i="2"/>
  <c r="L88" i="2"/>
  <c r="S87" i="2"/>
  <c r="R87" i="2"/>
  <c r="Q87" i="2"/>
  <c r="P87" i="2"/>
  <c r="O87" i="2"/>
  <c r="N87" i="2"/>
  <c r="M87" i="2"/>
  <c r="L87" i="2"/>
  <c r="S86" i="2"/>
  <c r="R86" i="2"/>
  <c r="Q86" i="2"/>
  <c r="P86" i="2"/>
  <c r="O86" i="2"/>
  <c r="N86" i="2"/>
  <c r="M86" i="2"/>
  <c r="L86" i="2"/>
  <c r="S85" i="2"/>
  <c r="R85" i="2"/>
  <c r="Q85" i="2"/>
  <c r="P85" i="2"/>
  <c r="O85" i="2"/>
  <c r="N85" i="2"/>
  <c r="M85" i="2"/>
  <c r="L85" i="2"/>
  <c r="S84" i="2"/>
  <c r="R84" i="2"/>
  <c r="Q84" i="2"/>
  <c r="P84" i="2"/>
  <c r="O84" i="2"/>
  <c r="N84" i="2"/>
  <c r="M84" i="2"/>
  <c r="L84" i="2"/>
  <c r="S83" i="2"/>
  <c r="R83" i="2"/>
  <c r="Q83" i="2"/>
  <c r="P83" i="2"/>
  <c r="O83" i="2"/>
  <c r="N83" i="2"/>
  <c r="M83" i="2"/>
  <c r="L83" i="2"/>
  <c r="S82" i="2"/>
  <c r="R82" i="2"/>
  <c r="Q82" i="2"/>
  <c r="P82" i="2"/>
  <c r="O82" i="2"/>
  <c r="N82" i="2"/>
  <c r="M82" i="2"/>
  <c r="L82" i="2"/>
  <c r="S81" i="2"/>
  <c r="R81" i="2"/>
  <c r="Q81" i="2"/>
  <c r="P81" i="2"/>
  <c r="O81" i="2"/>
  <c r="N81" i="2"/>
  <c r="M81" i="2"/>
  <c r="L81" i="2"/>
  <c r="S80" i="2"/>
  <c r="R80" i="2"/>
  <c r="Q80" i="2"/>
  <c r="P80" i="2"/>
  <c r="O80" i="2"/>
  <c r="N80" i="2"/>
  <c r="M80" i="2"/>
  <c r="L80" i="2"/>
  <c r="S79" i="2"/>
  <c r="R79" i="2"/>
  <c r="Q79" i="2"/>
  <c r="P79" i="2"/>
  <c r="O79" i="2"/>
  <c r="N79" i="2"/>
  <c r="M79" i="2"/>
  <c r="L79" i="2"/>
  <c r="S78" i="2"/>
  <c r="R78" i="2"/>
  <c r="Q78" i="2"/>
  <c r="P78" i="2"/>
  <c r="O78" i="2"/>
  <c r="N78" i="2"/>
  <c r="M78" i="2"/>
  <c r="L78" i="2"/>
  <c r="S77" i="2"/>
  <c r="R77" i="2"/>
  <c r="Q77" i="2"/>
  <c r="P77" i="2"/>
  <c r="O77" i="2"/>
  <c r="N77" i="2"/>
  <c r="M77" i="2"/>
  <c r="L77" i="2"/>
  <c r="S76" i="2"/>
  <c r="R76" i="2"/>
  <c r="Q76" i="2"/>
  <c r="P76" i="2"/>
  <c r="O76" i="2"/>
  <c r="N76" i="2"/>
  <c r="M76" i="2"/>
  <c r="L76" i="2"/>
  <c r="S75" i="2"/>
  <c r="R75" i="2"/>
  <c r="Q75" i="2"/>
  <c r="P75" i="2"/>
  <c r="O75" i="2"/>
  <c r="N75" i="2"/>
  <c r="M75" i="2"/>
  <c r="L75" i="2"/>
  <c r="S74" i="2"/>
  <c r="R74" i="2"/>
  <c r="Q74" i="2"/>
  <c r="P74" i="2"/>
  <c r="O74" i="2"/>
  <c r="N74" i="2"/>
  <c r="M74" i="2"/>
  <c r="L74" i="2"/>
  <c r="S73" i="2"/>
  <c r="R73" i="2"/>
  <c r="Q73" i="2"/>
  <c r="P73" i="2"/>
  <c r="O73" i="2"/>
  <c r="N73" i="2"/>
  <c r="M73" i="2"/>
  <c r="L73" i="2"/>
  <c r="S72" i="2"/>
  <c r="R72" i="2"/>
  <c r="Q72" i="2"/>
  <c r="P72" i="2"/>
  <c r="O72" i="2"/>
  <c r="N72" i="2"/>
  <c r="M72" i="2"/>
  <c r="L72" i="2"/>
  <c r="S71" i="2"/>
  <c r="R71" i="2"/>
  <c r="Q71" i="2"/>
  <c r="P71" i="2"/>
  <c r="O71" i="2"/>
  <c r="N71" i="2"/>
  <c r="M71" i="2"/>
  <c r="L71" i="2"/>
  <c r="S70" i="2"/>
  <c r="R70" i="2"/>
  <c r="Q70" i="2"/>
  <c r="P70" i="2"/>
  <c r="O70" i="2"/>
  <c r="N70" i="2"/>
  <c r="M70" i="2"/>
  <c r="L70" i="2"/>
  <c r="S69" i="2"/>
  <c r="R69" i="2"/>
  <c r="Q69" i="2"/>
  <c r="P69" i="2"/>
  <c r="O69" i="2"/>
  <c r="N69" i="2"/>
  <c r="M69" i="2"/>
  <c r="L69" i="2"/>
  <c r="S68" i="2"/>
  <c r="R68" i="2"/>
  <c r="Q68" i="2"/>
  <c r="P68" i="2"/>
  <c r="O68" i="2"/>
  <c r="N68" i="2"/>
  <c r="M68" i="2"/>
  <c r="L68" i="2"/>
  <c r="S67" i="2"/>
  <c r="R67" i="2"/>
  <c r="Q67" i="2"/>
  <c r="P67" i="2"/>
  <c r="O67" i="2"/>
  <c r="N67" i="2"/>
  <c r="M67" i="2"/>
  <c r="L67" i="2"/>
  <c r="S66" i="2"/>
  <c r="R66" i="2"/>
  <c r="Q66" i="2"/>
  <c r="P66" i="2"/>
  <c r="O66" i="2"/>
  <c r="N66" i="2"/>
  <c r="M66" i="2"/>
  <c r="L66" i="2"/>
  <c r="S65" i="2"/>
  <c r="R65" i="2"/>
  <c r="Q65" i="2"/>
  <c r="P65" i="2"/>
  <c r="O65" i="2"/>
  <c r="N65" i="2"/>
  <c r="M65" i="2"/>
  <c r="L65" i="2"/>
  <c r="S64" i="2"/>
  <c r="R64" i="2"/>
  <c r="Q64" i="2"/>
  <c r="P64" i="2"/>
  <c r="O64" i="2"/>
  <c r="N64" i="2"/>
  <c r="M64" i="2"/>
  <c r="L64" i="2"/>
  <c r="S63" i="2"/>
  <c r="R63" i="2"/>
  <c r="Q63" i="2"/>
  <c r="P63" i="2"/>
  <c r="O63" i="2"/>
  <c r="N63" i="2"/>
  <c r="M63" i="2"/>
  <c r="L63" i="2"/>
  <c r="S62" i="2"/>
  <c r="R62" i="2"/>
  <c r="Q62" i="2"/>
  <c r="P62" i="2"/>
  <c r="O62" i="2"/>
  <c r="N62" i="2"/>
  <c r="M62" i="2"/>
  <c r="L62" i="2"/>
  <c r="S61" i="2"/>
  <c r="R61" i="2"/>
  <c r="Q61" i="2"/>
  <c r="P61" i="2"/>
  <c r="O61" i="2"/>
  <c r="N61" i="2"/>
  <c r="M61" i="2"/>
  <c r="L61" i="2"/>
  <c r="S60" i="2"/>
  <c r="R60" i="2"/>
  <c r="Q60" i="2"/>
  <c r="P60" i="2"/>
  <c r="O60" i="2"/>
  <c r="N60" i="2"/>
  <c r="M60" i="2"/>
  <c r="L60" i="2"/>
  <c r="S59" i="2"/>
  <c r="R59" i="2"/>
  <c r="Q59" i="2"/>
  <c r="P59" i="2"/>
  <c r="O59" i="2"/>
  <c r="N59" i="2"/>
  <c r="M59" i="2"/>
  <c r="L59" i="2"/>
  <c r="S58" i="2"/>
  <c r="R58" i="2"/>
  <c r="Q58" i="2"/>
  <c r="P58" i="2"/>
  <c r="O58" i="2"/>
  <c r="N58" i="2"/>
  <c r="M58" i="2"/>
  <c r="L58" i="2"/>
  <c r="S57" i="2"/>
  <c r="R57" i="2"/>
  <c r="Q57" i="2"/>
  <c r="P57" i="2"/>
  <c r="O57" i="2"/>
  <c r="N57" i="2"/>
  <c r="M57" i="2"/>
  <c r="L57" i="2"/>
  <c r="S56" i="2"/>
  <c r="R56" i="2"/>
  <c r="Q56" i="2"/>
  <c r="P56" i="2"/>
  <c r="O56" i="2"/>
  <c r="N56" i="2"/>
  <c r="M56" i="2"/>
  <c r="L56" i="2"/>
  <c r="S55" i="2"/>
  <c r="R55" i="2"/>
  <c r="Q55" i="2"/>
  <c r="P55" i="2"/>
  <c r="O55" i="2"/>
  <c r="N55" i="2"/>
  <c r="M55" i="2"/>
  <c r="L55" i="2"/>
  <c r="S54" i="2"/>
  <c r="R54" i="2"/>
  <c r="Q54" i="2"/>
  <c r="P54" i="2"/>
  <c r="O54" i="2"/>
  <c r="N54" i="2"/>
  <c r="M54" i="2"/>
  <c r="L54" i="2"/>
  <c r="S53" i="2"/>
  <c r="R53" i="2"/>
  <c r="Q53" i="2"/>
  <c r="P53" i="2"/>
  <c r="O53" i="2"/>
  <c r="N53" i="2"/>
  <c r="M53" i="2"/>
  <c r="L53" i="2"/>
  <c r="S52" i="2"/>
  <c r="R52" i="2"/>
  <c r="Q52" i="2"/>
  <c r="P52" i="2"/>
  <c r="O52" i="2"/>
  <c r="N52" i="2"/>
  <c r="M52" i="2"/>
  <c r="L52" i="2"/>
  <c r="S51" i="2"/>
  <c r="R51" i="2"/>
  <c r="Q51" i="2"/>
  <c r="P51" i="2"/>
  <c r="O51" i="2"/>
  <c r="N51" i="2"/>
  <c r="M51" i="2"/>
  <c r="L51" i="2"/>
  <c r="S50" i="2"/>
  <c r="R50" i="2"/>
  <c r="Q50" i="2"/>
  <c r="P50" i="2"/>
  <c r="O50" i="2"/>
  <c r="N50" i="2"/>
  <c r="M50" i="2"/>
  <c r="L50" i="2"/>
  <c r="S49" i="2"/>
  <c r="R49" i="2"/>
  <c r="Q49" i="2"/>
  <c r="P49" i="2"/>
  <c r="O49" i="2"/>
  <c r="N49" i="2"/>
  <c r="M49" i="2"/>
  <c r="L49" i="2"/>
  <c r="S48" i="2"/>
  <c r="R48" i="2"/>
  <c r="Q48" i="2"/>
  <c r="P48" i="2"/>
  <c r="O48" i="2"/>
  <c r="N48" i="2"/>
  <c r="M48" i="2"/>
  <c r="L48" i="2"/>
  <c r="S47" i="2"/>
  <c r="R47" i="2"/>
  <c r="Q47" i="2"/>
  <c r="P47" i="2"/>
  <c r="O47" i="2"/>
  <c r="N47" i="2"/>
  <c r="M47" i="2"/>
  <c r="L47" i="2"/>
  <c r="S46" i="2"/>
  <c r="R46" i="2"/>
  <c r="Q46" i="2"/>
  <c r="P46" i="2"/>
  <c r="O46" i="2"/>
  <c r="N46" i="2"/>
  <c r="M46" i="2"/>
  <c r="L46" i="2"/>
  <c r="S45" i="2"/>
  <c r="R45" i="2"/>
  <c r="Q45" i="2"/>
  <c r="P45" i="2"/>
  <c r="O45" i="2"/>
  <c r="N45" i="2"/>
  <c r="M45" i="2"/>
  <c r="L45" i="2"/>
  <c r="S44" i="2"/>
  <c r="R44" i="2"/>
  <c r="Q44" i="2"/>
  <c r="P44" i="2"/>
  <c r="O44" i="2"/>
  <c r="N44" i="2"/>
  <c r="M44" i="2"/>
  <c r="L44" i="2"/>
  <c r="S43" i="2"/>
  <c r="R43" i="2"/>
  <c r="Q43" i="2"/>
  <c r="P43" i="2"/>
  <c r="O43" i="2"/>
  <c r="N43" i="2"/>
  <c r="M43" i="2"/>
  <c r="L43" i="2"/>
  <c r="S42" i="2"/>
  <c r="R42" i="2"/>
  <c r="Q42" i="2"/>
  <c r="P42" i="2"/>
  <c r="O42" i="2"/>
  <c r="N42" i="2"/>
  <c r="M42" i="2"/>
  <c r="L42" i="2"/>
  <c r="S41" i="2"/>
  <c r="R41" i="2"/>
  <c r="Q41" i="2"/>
  <c r="P41" i="2"/>
  <c r="O41" i="2"/>
  <c r="N41" i="2"/>
  <c r="M41" i="2"/>
  <c r="L41" i="2"/>
  <c r="S40" i="2"/>
  <c r="R40" i="2"/>
  <c r="Q40" i="2"/>
  <c r="P40" i="2"/>
  <c r="O40" i="2"/>
  <c r="N40" i="2"/>
  <c r="M40" i="2"/>
  <c r="L40" i="2"/>
  <c r="S39" i="2"/>
  <c r="R39" i="2"/>
  <c r="Q39" i="2"/>
  <c r="P39" i="2"/>
  <c r="O39" i="2"/>
  <c r="N39" i="2"/>
  <c r="M39" i="2"/>
  <c r="L39" i="2"/>
  <c r="S38" i="2"/>
  <c r="R38" i="2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S30" i="2"/>
  <c r="R30" i="2"/>
  <c r="Q30" i="2"/>
  <c r="P30" i="2"/>
  <c r="O30" i="2"/>
  <c r="N30" i="2"/>
  <c r="M30" i="2"/>
  <c r="L30" i="2"/>
  <c r="S29" i="2"/>
  <c r="R29" i="2"/>
  <c r="Q29" i="2"/>
  <c r="P29" i="2"/>
  <c r="O29" i="2"/>
  <c r="N29" i="2"/>
  <c r="M29" i="2"/>
  <c r="L29" i="2"/>
  <c r="S28" i="2"/>
  <c r="R28" i="2"/>
  <c r="Q28" i="2"/>
  <c r="P28" i="2"/>
  <c r="O28" i="2"/>
  <c r="N28" i="2"/>
  <c r="M28" i="2"/>
  <c r="L28" i="2"/>
  <c r="S27" i="2"/>
  <c r="R27" i="2"/>
  <c r="Q27" i="2"/>
  <c r="P27" i="2"/>
  <c r="O27" i="2"/>
  <c r="N27" i="2"/>
  <c r="M27" i="2"/>
  <c r="L27" i="2"/>
  <c r="S26" i="2"/>
  <c r="R26" i="2"/>
  <c r="Q26" i="2"/>
  <c r="P26" i="2"/>
  <c r="O26" i="2"/>
  <c r="N26" i="2"/>
  <c r="M26" i="2"/>
  <c r="L26" i="2"/>
  <c r="S25" i="2"/>
  <c r="R25" i="2"/>
  <c r="Q25" i="2"/>
  <c r="P25" i="2"/>
  <c r="O25" i="2"/>
  <c r="N25" i="2"/>
  <c r="M25" i="2"/>
  <c r="L25" i="2"/>
  <c r="S24" i="2"/>
  <c r="R24" i="2"/>
  <c r="Q24" i="2"/>
  <c r="P24" i="2"/>
  <c r="O24" i="2"/>
  <c r="N24" i="2"/>
  <c r="M24" i="2"/>
  <c r="L24" i="2"/>
  <c r="S23" i="2"/>
  <c r="R23" i="2"/>
  <c r="Q23" i="2"/>
  <c r="P23" i="2"/>
  <c r="O23" i="2"/>
  <c r="N23" i="2"/>
  <c r="M23" i="2"/>
  <c r="L23" i="2"/>
  <c r="S22" i="2"/>
  <c r="R22" i="2"/>
  <c r="Q22" i="2"/>
  <c r="P22" i="2"/>
  <c r="O22" i="2"/>
  <c r="N22" i="2"/>
  <c r="M22" i="2"/>
  <c r="L22" i="2"/>
  <c r="S21" i="2"/>
  <c r="R21" i="2"/>
  <c r="Q21" i="2"/>
  <c r="P21" i="2"/>
  <c r="O21" i="2"/>
  <c r="N21" i="2"/>
  <c r="M21" i="2"/>
  <c r="L21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S4" i="2"/>
  <c r="R4" i="2"/>
  <c r="Q4" i="2"/>
  <c r="P4" i="2"/>
  <c r="O4" i="2"/>
  <c r="N4" i="2"/>
  <c r="M4" i="2"/>
  <c r="L4" i="2"/>
  <c r="S3" i="2"/>
  <c r="R3" i="2"/>
  <c r="X13" i="2" s="1"/>
  <c r="Q3" i="2"/>
  <c r="P3" i="2"/>
  <c r="X17" i="2" s="1"/>
  <c r="O3" i="2"/>
  <c r="N3" i="2"/>
  <c r="M3" i="2"/>
  <c r="X9" i="2" s="1"/>
  <c r="L3" i="2"/>
  <c r="X11" i="2" s="1"/>
  <c r="Q93" i="2" l="1"/>
  <c r="X10" i="2"/>
  <c r="X8" i="2"/>
  <c r="N93" i="2"/>
  <c r="O93" i="2"/>
  <c r="P93" i="2"/>
  <c r="X15" i="2"/>
  <c r="R93" i="2"/>
  <c r="X14" i="2"/>
  <c r="S93" i="2"/>
  <c r="L93" i="2"/>
  <c r="M93" i="2"/>
</calcChain>
</file>

<file path=xl/sharedStrings.xml><?xml version="1.0" encoding="utf-8"?>
<sst xmlns="http://schemas.openxmlformats.org/spreadsheetml/2006/main" count="1303" uniqueCount="136">
  <si>
    <t>GP</t>
  </si>
  <si>
    <t>R</t>
  </si>
  <si>
    <t>H</t>
  </si>
  <si>
    <t>AVG</t>
  </si>
  <si>
    <t>2B</t>
  </si>
  <si>
    <t>3B</t>
  </si>
  <si>
    <t>HR</t>
  </si>
  <si>
    <t>WAR</t>
  </si>
  <si>
    <t>SS</t>
  </si>
  <si>
    <t>LF</t>
  </si>
  <si>
    <t>RF</t>
  </si>
  <si>
    <t>DH</t>
  </si>
  <si>
    <t>CF</t>
  </si>
  <si>
    <t>1B</t>
  </si>
  <si>
    <t>C</t>
  </si>
  <si>
    <t>NAME</t>
  </si>
  <si>
    <t>Christian YelichMIL</t>
  </si>
  <si>
    <t>DJ LeMahieuNYY</t>
  </si>
  <si>
    <t>Anthony RendonWSH</t>
  </si>
  <si>
    <t>Yoan MoncadaCHW</t>
  </si>
  <si>
    <t>Charlie BlackmonCOL</t>
  </si>
  <si>
    <t>Michael BrantleyHOU</t>
  </si>
  <si>
    <t>Rafael DeversBOS</t>
  </si>
  <si>
    <t>Nelson CruzMIN</t>
  </si>
  <si>
    <t>Xander BogaertsBOS</t>
  </si>
  <si>
    <t>Cody BellingerLAD</t>
  </si>
  <si>
    <t>J.D. MartinezBOS</t>
  </si>
  <si>
    <t>Yuli GurrielHOU</t>
  </si>
  <si>
    <t>Trea TurnerWSH</t>
  </si>
  <si>
    <t>Alex BregmanHOU</t>
  </si>
  <si>
    <t>Starling MartePIT</t>
  </si>
  <si>
    <t>Freddie FreemanATL</t>
  </si>
  <si>
    <t>Mookie BettsBOS</t>
  </si>
  <si>
    <t>Trevor StoryCOL</t>
  </si>
  <si>
    <t>George SpringerHOU</t>
  </si>
  <si>
    <t>Mike TroutLAA</t>
  </si>
  <si>
    <t>David FletcherLAA</t>
  </si>
  <si>
    <t>Justin TurnerLAD</t>
  </si>
  <si>
    <t>Jose IglesiasCIN</t>
  </si>
  <si>
    <t>Wilson RamosNYM</t>
  </si>
  <si>
    <t>Amed RosarioNYM</t>
  </si>
  <si>
    <t>Ryan BraunMIL</t>
  </si>
  <si>
    <t>Kolten WongSTL</t>
  </si>
  <si>
    <t>Francisco LindorCLE</t>
  </si>
  <si>
    <t>Danny SantanaTEX</t>
  </si>
  <si>
    <t>Juan SotoWSH</t>
  </si>
  <si>
    <t>Kris BryantCHC</t>
  </si>
  <si>
    <t>Carlos SantanaCLE</t>
  </si>
  <si>
    <t>Javier BaezCHC</t>
  </si>
  <si>
    <t>Ronald Acuna Jr.ATL</t>
  </si>
  <si>
    <t>Jean SeguraPHI</t>
  </si>
  <si>
    <t>Cesar HernandezPHI</t>
  </si>
  <si>
    <t>Adam EatonWSH</t>
  </si>
  <si>
    <t>Leury GarciaCHW</t>
  </si>
  <si>
    <t>Gleyber TorresNYY</t>
  </si>
  <si>
    <t>Josh BellPIT</t>
  </si>
  <si>
    <t>Christian VazquezBOS</t>
  </si>
  <si>
    <t>Eddie RosarioMIN</t>
  </si>
  <si>
    <t>Josh ReddickHOU</t>
  </si>
  <si>
    <t>J.T. RealmutoPHI</t>
  </si>
  <si>
    <t>Elvis AndrusTEX</t>
  </si>
  <si>
    <t>Corey SeagerLAD</t>
  </si>
  <si>
    <t>Vladimir Guerrero Jr.TOR</t>
  </si>
  <si>
    <t>Starlin CastroMIA</t>
  </si>
  <si>
    <t>Eloy JimenezCHW</t>
  </si>
  <si>
    <t>Yasiel PuigCIN</t>
  </si>
  <si>
    <t>Andrew BenintendiBOS</t>
  </si>
  <si>
    <t>Luke VoitNYY</t>
  </si>
  <si>
    <t>Brian AndersonMIA</t>
  </si>
  <si>
    <t>Freddy GalvisTOR</t>
  </si>
  <si>
    <t>Bryce HarperPHI</t>
  </si>
  <si>
    <t>Lorenzo CainMIL</t>
  </si>
  <si>
    <t>Asdrubal CabreraTEX</t>
  </si>
  <si>
    <t>Josh DonaldsonATL</t>
  </si>
  <si>
    <t>Jose RamirezCLE</t>
  </si>
  <si>
    <t>Victor RoblesWSH</t>
  </si>
  <si>
    <t>Domingo SantanaSEA</t>
  </si>
  <si>
    <t>Yolmer SanchezCHW</t>
  </si>
  <si>
    <t>Max KeplerMIN</t>
  </si>
  <si>
    <t>Dansby SwansonATL</t>
  </si>
  <si>
    <t>Max MuncyLAD</t>
  </si>
  <si>
    <t>Brett GardnerNYY</t>
  </si>
  <si>
    <t>Ryan McMahonCOL</t>
  </si>
  <si>
    <t>Yasmani GrandalMIL</t>
  </si>
  <si>
    <t>Jason KipnisCLE</t>
  </si>
  <si>
    <t>Albert PujolsLAA</t>
  </si>
  <si>
    <t>Kole CalhounLAA</t>
  </si>
  <si>
    <t>Mallex SmithSEA</t>
  </si>
  <si>
    <t>Rhys HoskinsPHI</t>
  </si>
  <si>
    <t>Jackie Bradley Jr.BOS</t>
  </si>
  <si>
    <t>Daniel VogelbachSEA</t>
  </si>
  <si>
    <t>Rougned OdorTEX</t>
  </si>
  <si>
    <t>POA</t>
  </si>
  <si>
    <t>CAN</t>
  </si>
  <si>
    <t xml:space="preserve"> </t>
  </si>
  <si>
    <t>Willson ContrerasCHC</t>
  </si>
  <si>
    <t>Yadier MolinaSTL</t>
  </si>
  <si>
    <t>Russell MartinTOR</t>
  </si>
  <si>
    <t>Batters</t>
  </si>
  <si>
    <t>SAL</t>
  </si>
  <si>
    <t>Alex GordonKCR</t>
  </si>
  <si>
    <t>Austin MeadowsTBR</t>
  </si>
  <si>
    <t>Avisail GarciaTBR</t>
  </si>
  <si>
    <t>Buster PoseySFG</t>
  </si>
  <si>
    <t>Eric HosmerSDP</t>
  </si>
  <si>
    <t>Franmil ReyesSDP</t>
  </si>
  <si>
    <t>Hunter DozierKCR</t>
  </si>
  <si>
    <t>Manny MachadoSDP</t>
  </si>
  <si>
    <t>Salvador PerezKCR</t>
  </si>
  <si>
    <t>Tommy PhamTBR</t>
  </si>
  <si>
    <t>Willy AdamesTBR</t>
  </si>
  <si>
    <t>CI</t>
  </si>
  <si>
    <t>MI</t>
  </si>
  <si>
    <t>OF</t>
  </si>
  <si>
    <t>ROOSTER</t>
  </si>
  <si>
    <t>Salary</t>
  </si>
  <si>
    <t>Players</t>
  </si>
  <si>
    <t>Canadian</t>
  </si>
  <si>
    <t>CONSTRAINTS</t>
  </si>
  <si>
    <t>at least</t>
  </si>
  <si>
    <t>MI (SS, 2B)</t>
  </si>
  <si>
    <t>CI (1B, 3B)</t>
  </si>
  <si>
    <t>OF (RF, CF, LF)</t>
  </si>
  <si>
    <t>Canadian Players</t>
  </si>
  <si>
    <t>Total Players</t>
  </si>
  <si>
    <t>at most</t>
  </si>
  <si>
    <t>$250 M</t>
  </si>
  <si>
    <t xml:space="preserve">equal to </t>
  </si>
  <si>
    <t xml:space="preserve">Top 15 Salary </t>
  </si>
  <si>
    <t>Rooster</t>
  </si>
  <si>
    <t>Minimum</t>
  </si>
  <si>
    <t>Row Labels</t>
  </si>
  <si>
    <t>Grand Total</t>
  </si>
  <si>
    <t>Sum of SAL</t>
  </si>
  <si>
    <t>Average of SAL2</t>
  </si>
  <si>
    <t>Count of Batters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</si>
</sst>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0_-;\-* #,##0.000_-;_-* &quot;-&quot;??_-;_-@_-"/>
    <numFmt numFmtId="171" formatCode="0.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48494A"/>
      <name val="Roboto"/>
    </font>
    <font>
      <sz val="9"/>
      <color rgb="FF6C6D6F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9"/>
      <color rgb="FF6C6D6F"/>
      <name val="Roboto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5" fillId="7" borderId="5" applyNumberFormat="0" applyFont="0" applyAlignment="0" applyProtection="0"/>
    <xf numFmtId="0" fontId="10" fillId="8" borderId="0" applyNumberFormat="0" applyBorder="0" applyAlignment="0" applyProtection="0"/>
    <xf numFmtId="0" fontId="1" fillId="9" borderId="0" applyNumberFormat="0" applyBorder="0" applyAlignment="0" applyProtection="0"/>
    <xf numFmtId="0" fontId="11" fillId="8" borderId="0" applyNumberFormat="0" applyBorder="0" applyAlignment="0" applyProtection="0"/>
    <xf numFmtId="0" fontId="16" fillId="5" borderId="3" applyNumberFormat="0" applyAlignment="0" applyProtection="0"/>
  </cellStyleXfs>
  <cellXfs count="7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4" fillId="0" borderId="1" xfId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/>
    <xf numFmtId="165" fontId="3" fillId="2" borderId="2" xfId="2" applyNumberFormat="1" applyFont="1" applyFill="1" applyBorder="1" applyAlignment="1">
      <alignment horizontal="right" vertical="center"/>
    </xf>
    <xf numFmtId="1" fontId="10" fillId="8" borderId="0" xfId="8" applyNumberFormat="1"/>
    <xf numFmtId="0" fontId="6" fillId="3" borderId="0" xfId="3"/>
    <xf numFmtId="0" fontId="6" fillId="3" borderId="2" xfId="3" applyBorder="1" applyAlignment="1">
      <alignment vertical="center"/>
    </xf>
    <xf numFmtId="0" fontId="6" fillId="3" borderId="2" xfId="3" applyBorder="1" applyAlignment="1">
      <alignment horizontal="right" vertical="center"/>
    </xf>
    <xf numFmtId="165" fontId="6" fillId="3" borderId="2" xfId="3" applyNumberFormat="1" applyBorder="1" applyAlignment="1">
      <alignment horizontal="right" vertical="center"/>
    </xf>
    <xf numFmtId="1" fontId="6" fillId="3" borderId="0" xfId="3" applyNumberFormat="1"/>
    <xf numFmtId="0" fontId="6" fillId="3" borderId="2" xfId="3" applyBorder="1" applyAlignment="1">
      <alignment horizontal="left" vertical="center"/>
    </xf>
    <xf numFmtId="0" fontId="1" fillId="9" borderId="0" xfId="9"/>
    <xf numFmtId="1" fontId="1" fillId="9" borderId="0" xfId="9" applyNumberFormat="1"/>
    <xf numFmtId="0" fontId="8" fillId="5" borderId="3" xfId="5" applyAlignment="1">
      <alignment horizontal="left" vertical="center"/>
    </xf>
    <xf numFmtId="0" fontId="8" fillId="5" borderId="3" xfId="5" applyAlignment="1">
      <alignment horizontal="right" vertical="center"/>
    </xf>
    <xf numFmtId="0" fontId="9" fillId="6" borderId="4" xfId="6"/>
    <xf numFmtId="1" fontId="9" fillId="6" borderId="4" xfId="6" applyNumberFormat="1"/>
    <xf numFmtId="0" fontId="9" fillId="6" borderId="4" xfId="6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3" xfId="5"/>
    <xf numFmtId="0" fontId="0" fillId="7" borderId="5" xfId="7" applyFont="1"/>
    <xf numFmtId="2" fontId="12" fillId="3" borderId="4" xfId="3" applyNumberFormat="1" applyFont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1" xfId="0" applyBorder="1"/>
    <xf numFmtId="0" fontId="4" fillId="0" borderId="2" xfId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65" fontId="3" fillId="2" borderId="1" xfId="2" applyNumberFormat="1" applyFont="1" applyFill="1" applyBorder="1" applyAlignment="1">
      <alignment horizontal="right" vertical="center"/>
    </xf>
    <xf numFmtId="0" fontId="1" fillId="9" borderId="2" xfId="9" applyBorder="1"/>
    <xf numFmtId="1" fontId="1" fillId="9" borderId="2" xfId="9" applyNumberFormat="1" applyBorder="1"/>
    <xf numFmtId="0" fontId="13" fillId="10" borderId="2" xfId="0" applyFont="1" applyFill="1" applyBorder="1" applyAlignment="1">
      <alignment horizontal="left" vertical="center"/>
    </xf>
    <xf numFmtId="0" fontId="14" fillId="0" borderId="0" xfId="0" applyFont="1"/>
    <xf numFmtId="0" fontId="13" fillId="10" borderId="2" xfId="0" applyFont="1" applyFill="1" applyBorder="1" applyAlignment="1">
      <alignment vertical="center"/>
    </xf>
    <xf numFmtId="0" fontId="13" fillId="10" borderId="2" xfId="0" applyFont="1" applyFill="1" applyBorder="1" applyAlignment="1">
      <alignment horizontal="right" vertical="center"/>
    </xf>
    <xf numFmtId="165" fontId="13" fillId="10" borderId="2" xfId="0" applyNumberFormat="1" applyFont="1" applyFill="1" applyBorder="1" applyAlignment="1">
      <alignment horizontal="right" vertical="center"/>
    </xf>
    <xf numFmtId="0" fontId="6" fillId="11" borderId="2" xfId="0" applyFont="1" applyFill="1" applyBorder="1" applyAlignment="1">
      <alignment horizontal="left" vertical="center"/>
    </xf>
    <xf numFmtId="0" fontId="6" fillId="11" borderId="0" xfId="0" applyFont="1" applyFill="1"/>
    <xf numFmtId="0" fontId="6" fillId="11" borderId="2" xfId="0" applyFont="1" applyFill="1" applyBorder="1" applyAlignment="1">
      <alignment vertical="center"/>
    </xf>
    <xf numFmtId="0" fontId="6" fillId="11" borderId="2" xfId="0" applyFont="1" applyFill="1" applyBorder="1" applyAlignment="1">
      <alignment horizontal="right" vertical="center"/>
    </xf>
    <xf numFmtId="165" fontId="6" fillId="11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0" fillId="0" borderId="0" xfId="0" applyBorder="1"/>
    <xf numFmtId="0" fontId="15" fillId="0" borderId="0" xfId="0" applyFont="1"/>
    <xf numFmtId="0" fontId="9" fillId="6" borderId="4" xfId="6" applyAlignment="1">
      <alignment horizontal="right" vertical="center"/>
    </xf>
    <xf numFmtId="0" fontId="7" fillId="4" borderId="0" xfId="4" applyBorder="1"/>
    <xf numFmtId="0" fontId="12" fillId="3" borderId="2" xfId="3" applyFont="1" applyBorder="1" applyAlignment="1">
      <alignment horizontal="left" vertical="center"/>
    </xf>
    <xf numFmtId="0" fontId="12" fillId="3" borderId="0" xfId="3" applyFont="1"/>
    <xf numFmtId="0" fontId="12" fillId="3" borderId="2" xfId="3" applyFont="1" applyBorder="1" applyAlignment="1">
      <alignment vertical="center"/>
    </xf>
    <xf numFmtId="0" fontId="12" fillId="3" borderId="2" xfId="3" applyFont="1" applyBorder="1" applyAlignment="1">
      <alignment horizontal="right" vertical="center"/>
    </xf>
    <xf numFmtId="165" fontId="12" fillId="3" borderId="2" xfId="3" applyNumberFormat="1" applyFont="1" applyBorder="1" applyAlignment="1">
      <alignment horizontal="right" vertical="center"/>
    </xf>
    <xf numFmtId="1" fontId="12" fillId="3" borderId="0" xfId="3" applyNumberFormat="1" applyFont="1"/>
    <xf numFmtId="0" fontId="0" fillId="0" borderId="0" xfId="0" applyFon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5" borderId="3" xfId="0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NumberFormat="1" applyFont="1" applyFill="1"/>
    <xf numFmtId="171" fontId="6" fillId="3" borderId="0" xfId="0" applyNumberFormat="1" applyFont="1" applyFill="1"/>
    <xf numFmtId="1" fontId="11" fillId="8" borderId="0" xfId="10" applyNumberFormat="1"/>
    <xf numFmtId="0" fontId="16" fillId="5" borderId="3" xfId="11" applyAlignment="1">
      <alignment horizontal="right" vertical="center"/>
    </xf>
    <xf numFmtId="0" fontId="16" fillId="5" borderId="3" xfId="11" applyAlignment="1">
      <alignment horizontal="left" vertical="center"/>
    </xf>
  </cellXfs>
  <cellStyles count="12">
    <cellStyle name="60% - Accent5" xfId="9" builtinId="48"/>
    <cellStyle name="Accent5" xfId="8" builtinId="45"/>
    <cellStyle name="Accent5 2" xfId="10" xr:uid="{2954EE04-5186-714D-A3A5-CB9617A0BF48}"/>
    <cellStyle name="Bad" xfId="4" builtinId="27"/>
    <cellStyle name="Comma" xfId="2" builtinId="3"/>
    <cellStyle name="Good" xfId="3" builtinId="26"/>
    <cellStyle name="Hyperlink" xfId="1" builtinId="8"/>
    <cellStyle name="Input" xfId="5" builtinId="20"/>
    <cellStyle name="Input 2" xfId="11" xr:uid="{AE1B3938-BFD2-0E49-8AA0-028ECCF59EE0}"/>
    <cellStyle name="Normal" xfId="0" builtinId="0"/>
    <cellStyle name="Note" xfId="7" builtinId="10"/>
    <cellStyle name="Output" xfId="6" builtinId="2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71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njan Subhasis Das" refreshedDate="44865.571223842591" createdVersion="8" refreshedVersion="8" minRefreshableVersion="3" recordCount="90" xr:uid="{97789FA1-1F62-DB4A-A8FC-547CAB500A49}">
  <cacheSource type="worksheet">
    <worksheetSource ref="A2:K92" sheet="POS Ranking"/>
  </cacheSource>
  <cacheFields count="11">
    <cacheField name="Batters" numFmtId="0">
      <sharedItems containsSemiMixedTypes="0" containsString="0" containsNumber="1" containsInteger="1" minValue="1" maxValue="90"/>
    </cacheField>
    <cacheField name="NAME" numFmtId="0">
      <sharedItems/>
    </cacheField>
    <cacheField name="POA" numFmtId="0">
      <sharedItems count="9">
        <s v="RF"/>
        <s v="1B"/>
        <s v="3B"/>
        <s v="LF"/>
        <s v="SS"/>
        <s v="DH"/>
        <s v="CF"/>
        <s v="C"/>
        <s v="2B"/>
      </sharedItems>
    </cacheField>
    <cacheField name="GP" numFmtId="0">
      <sharedItems containsSemiMixedTypes="0" containsString="0" containsNumber="1" containsInteger="1" minValue="118" maxValue="162"/>
    </cacheField>
    <cacheField name="R" numFmtId="0">
      <sharedItems containsSemiMixedTypes="0" containsString="0" containsNumber="1" containsInteger="1" minValue="50" maxValue="135"/>
    </cacheField>
    <cacheField name="H" numFmtId="0">
      <sharedItems containsSemiMixedTypes="0" containsString="0" containsNumber="1" containsInteger="1" minValue="96" maxValue="201"/>
    </cacheField>
    <cacheField name="AVG" numFmtId="165">
      <sharedItems containsSemiMixedTypes="0" containsString="0" containsNumber="1" minValue="0.20499999999999999" maxValue="0.32900000000000001"/>
    </cacheField>
    <cacheField name="HR" numFmtId="0">
      <sharedItems containsSemiMixedTypes="0" containsString="0" containsNumber="1" containsInteger="1" minValue="2" maxValue="47"/>
    </cacheField>
    <cacheField name="WAR" numFmtId="0">
      <sharedItems containsSemiMixedTypes="0" containsString="0" containsNumber="1" minValue="-0.3" maxValue="9"/>
    </cacheField>
    <cacheField name="SAL" numFmtId="0">
      <sharedItems containsSemiMixedTypes="0" containsString="0" containsNumber="1" minValue="0.55000000000000004" maxValue="43.3" count="57">
        <n v="7"/>
        <n v="28"/>
        <n v="5.7"/>
        <n v="1.5"/>
        <n v="2.4"/>
        <n v="1.3"/>
        <n v="10"/>
        <n v="1.8"/>
        <n v="0.6"/>
        <n v="1.9"/>
        <n v="3.8"/>
        <n v="30"/>
        <n v="5"/>
        <n v="12"/>
        <n v="1.4"/>
        <n v="12.5"/>
        <n v="16.100000000000001"/>
        <n v="13.8"/>
        <n v="6"/>
        <n v="2"/>
        <n v="15"/>
        <n v="8"/>
        <n v="3.5"/>
        <n v="21"/>
        <n v="43.3"/>
        <n v="32"/>
        <n v="4"/>
        <n v="3.2"/>
        <n v="23.8"/>
        <n v="20"/>
        <n v="6.5"/>
        <n v="2.5"/>
        <n v="11.7"/>
        <n v="9.1999999999999993"/>
        <n v="2.9"/>
        <n v="6.4"/>
        <n v="0.75"/>
        <n v="8.5"/>
        <n v="7.5"/>
        <n v="19.5"/>
        <n v="3.25"/>
        <n v="14"/>
        <n v="4.7"/>
        <n v="0.55000000000000004"/>
        <n v="16"/>
        <n v="36"/>
        <n v="27"/>
        <n v="13"/>
        <n v="4.5999999999999996"/>
        <n v="4.8"/>
        <n v="8.9"/>
        <n v="17.5"/>
        <n v="6.7"/>
        <n v="9.5"/>
        <n v="9"/>
        <n v="9.6999999999999993"/>
        <n v="18.2"/>
      </sharedItems>
    </cacheField>
    <cacheField name="CA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s v="Adam EatonWSH"/>
    <x v="0"/>
    <n v="151"/>
    <n v="103"/>
    <n v="158"/>
    <n v="0.27900000000000003"/>
    <n v="15"/>
    <n v="1.6"/>
    <x v="0"/>
    <n v="0"/>
  </r>
  <r>
    <n v="2"/>
    <s v="Albert PujolsLAA"/>
    <x v="1"/>
    <n v="131"/>
    <n v="55"/>
    <n v="120"/>
    <n v="0.24399999999999999"/>
    <n v="23"/>
    <n v="0.4"/>
    <x v="1"/>
    <n v="0"/>
  </r>
  <r>
    <n v="3"/>
    <s v="Alex BregmanHOU"/>
    <x v="2"/>
    <n v="156"/>
    <n v="122"/>
    <n v="164"/>
    <n v="0.29599999999999999"/>
    <n v="41"/>
    <n v="8.4"/>
    <x v="2"/>
    <n v="0"/>
  </r>
  <r>
    <n v="4"/>
    <s v="Alex GordonKCR"/>
    <x v="3"/>
    <n v="150"/>
    <n v="77"/>
    <n v="148"/>
    <n v="0.26600000000000001"/>
    <n v="13"/>
    <n v="1.4"/>
    <x v="3"/>
    <n v="0"/>
  </r>
  <r>
    <n v="5"/>
    <s v="Amed RosarioNYM"/>
    <x v="4"/>
    <n v="157"/>
    <n v="75"/>
    <n v="177"/>
    <n v="0.28699999999999998"/>
    <n v="15"/>
    <n v="1.8"/>
    <x v="4"/>
    <n v="0"/>
  </r>
  <r>
    <n v="6"/>
    <s v="Andrew BenintendiBOS"/>
    <x v="3"/>
    <n v="138"/>
    <n v="72"/>
    <n v="144"/>
    <n v="0.26600000000000001"/>
    <n v="13"/>
    <n v="1.7"/>
    <x v="5"/>
    <n v="0"/>
  </r>
  <r>
    <n v="7"/>
    <s v="Anthony RendonWSH"/>
    <x v="2"/>
    <n v="146"/>
    <n v="117"/>
    <n v="174"/>
    <n v="0.31900000000000001"/>
    <n v="34"/>
    <n v="6.3"/>
    <x v="6"/>
    <n v="0"/>
  </r>
  <r>
    <n v="8"/>
    <s v="Asdrubal CabreraTEX"/>
    <x v="2"/>
    <n v="131"/>
    <n v="69"/>
    <n v="116"/>
    <n v="0.26"/>
    <n v="18"/>
    <n v="1.7"/>
    <x v="7"/>
    <n v="0"/>
  </r>
  <r>
    <n v="9"/>
    <s v="Austin MeadowsTBR"/>
    <x v="5"/>
    <n v="138"/>
    <n v="83"/>
    <n v="154"/>
    <n v="0.29099999999999998"/>
    <n v="33"/>
    <n v="3.8"/>
    <x v="8"/>
    <n v="0"/>
  </r>
  <r>
    <n v="10"/>
    <s v="Avisail GarciaTBR"/>
    <x v="6"/>
    <n v="125"/>
    <n v="61"/>
    <n v="138"/>
    <n v="0.28199999999999997"/>
    <n v="20"/>
    <n v="2"/>
    <x v="0"/>
    <n v="0"/>
  </r>
  <r>
    <n v="11"/>
    <s v="Brett GardnerNYY"/>
    <x v="3"/>
    <n v="141"/>
    <n v="86"/>
    <n v="123"/>
    <n v="0.251"/>
    <n v="28"/>
    <n v="4"/>
    <x v="9"/>
    <n v="0"/>
  </r>
  <r>
    <n v="12"/>
    <s v="Brian AndersonMIA"/>
    <x v="2"/>
    <n v="126"/>
    <n v="57"/>
    <n v="120"/>
    <n v="0.26100000000000001"/>
    <n v="20"/>
    <n v="3.8"/>
    <x v="10"/>
    <n v="0"/>
  </r>
  <r>
    <n v="13"/>
    <s v="Bryce HarperPHI"/>
    <x v="0"/>
    <n v="157"/>
    <n v="98"/>
    <n v="149"/>
    <n v="0.26"/>
    <n v="35"/>
    <n v="4.2"/>
    <x v="11"/>
    <n v="0"/>
  </r>
  <r>
    <n v="14"/>
    <s v="Buster PoseySFG"/>
    <x v="7"/>
    <n v="130"/>
    <n v="75"/>
    <n v="133"/>
    <n v="0.28100000000000003"/>
    <n v="13"/>
    <n v="0"/>
    <x v="6"/>
    <n v="0"/>
  </r>
  <r>
    <n v="15"/>
    <s v="Carlos SantanaCLE"/>
    <x v="1"/>
    <n v="158"/>
    <n v="110"/>
    <n v="161"/>
    <n v="0.28100000000000003"/>
    <n v="34"/>
    <n v="4.5"/>
    <x v="0"/>
    <n v="0"/>
  </r>
  <r>
    <n v="16"/>
    <s v="Cesar HernandezPHI"/>
    <x v="8"/>
    <n v="161"/>
    <n v="77"/>
    <n v="171"/>
    <n v="0.27900000000000003"/>
    <n v="14"/>
    <n v="2.5"/>
    <x v="12"/>
    <n v="0"/>
  </r>
  <r>
    <n v="17"/>
    <s v="Charlie BlackmonCOL"/>
    <x v="0"/>
    <n v="140"/>
    <n v="112"/>
    <n v="182"/>
    <n v="0.314"/>
    <n v="32"/>
    <n v="2.2999999999999998"/>
    <x v="13"/>
    <n v="0"/>
  </r>
  <r>
    <n v="18"/>
    <s v="Christian VazquezBOS"/>
    <x v="7"/>
    <n v="138"/>
    <n v="66"/>
    <n v="133"/>
    <n v="0.27600000000000002"/>
    <n v="23"/>
    <n v="2.2000000000000002"/>
    <x v="14"/>
    <n v="0"/>
  </r>
  <r>
    <n v="19"/>
    <s v="Christian YelichMIL"/>
    <x v="3"/>
    <n v="130"/>
    <n v="100"/>
    <n v="161"/>
    <n v="0.32900000000000001"/>
    <n v="44"/>
    <n v="7.1"/>
    <x v="15"/>
    <n v="0"/>
  </r>
  <r>
    <n v="20"/>
    <s v="Cody BellingerLAD"/>
    <x v="6"/>
    <n v="156"/>
    <n v="121"/>
    <n v="170"/>
    <n v="0.30499999999999999"/>
    <n v="47"/>
    <n v="9"/>
    <x v="16"/>
    <n v="0"/>
  </r>
  <r>
    <n v="21"/>
    <s v="Corey SeagerLAD"/>
    <x v="4"/>
    <n v="134"/>
    <n v="82"/>
    <n v="133"/>
    <n v="0.27200000000000002"/>
    <n v="19"/>
    <n v="4"/>
    <x v="17"/>
    <n v="0"/>
  </r>
  <r>
    <n v="22"/>
    <s v="Daniel VogelbachSEA"/>
    <x v="1"/>
    <n v="144"/>
    <n v="73"/>
    <n v="96"/>
    <n v="0.20799999999999999"/>
    <n v="30"/>
    <n v="1.4"/>
    <x v="14"/>
    <n v="0"/>
  </r>
  <r>
    <n v="23"/>
    <s v="Danny SantanaTEX"/>
    <x v="3"/>
    <n v="130"/>
    <n v="81"/>
    <n v="134"/>
    <n v="0.28299999999999997"/>
    <n v="28"/>
    <n v="2.2999999999999998"/>
    <x v="7"/>
    <n v="0"/>
  </r>
  <r>
    <n v="24"/>
    <s v="Dansby SwansonATL"/>
    <x v="4"/>
    <n v="127"/>
    <n v="77"/>
    <n v="121"/>
    <n v="0.251"/>
    <n v="17"/>
    <n v="0.9"/>
    <x v="18"/>
    <n v="0"/>
  </r>
  <r>
    <n v="25"/>
    <s v="David FletcherLAA"/>
    <x v="2"/>
    <n v="154"/>
    <n v="83"/>
    <n v="173"/>
    <n v="0.28999999999999998"/>
    <n v="6"/>
    <n v="3.8"/>
    <x v="19"/>
    <n v="0"/>
  </r>
  <r>
    <n v="26"/>
    <s v="DJ LeMahieuNYY"/>
    <x v="8"/>
    <n v="145"/>
    <n v="109"/>
    <n v="197"/>
    <n v="0.32700000000000001"/>
    <n v="26"/>
    <n v="6"/>
    <x v="20"/>
    <n v="0"/>
  </r>
  <r>
    <n v="27"/>
    <s v="Domingo SantanaSEA"/>
    <x v="3"/>
    <n v="121"/>
    <n v="63"/>
    <n v="114"/>
    <n v="0.253"/>
    <n v="21"/>
    <n v="0.4"/>
    <x v="3"/>
    <n v="0"/>
  </r>
  <r>
    <n v="28"/>
    <s v="Eddie RosarioMIN"/>
    <x v="3"/>
    <n v="137"/>
    <n v="91"/>
    <n v="155"/>
    <n v="0.27600000000000002"/>
    <n v="32"/>
    <n v="1.6"/>
    <x v="21"/>
    <n v="0"/>
  </r>
  <r>
    <n v="29"/>
    <s v="Eloy JimenezCHW"/>
    <x v="3"/>
    <n v="122"/>
    <n v="69"/>
    <n v="125"/>
    <n v="0.26700000000000002"/>
    <n v="31"/>
    <n v="1.4"/>
    <x v="22"/>
    <n v="0"/>
  </r>
  <r>
    <n v="30"/>
    <s v="Elvis AndrusTEX"/>
    <x v="4"/>
    <n v="147"/>
    <n v="81"/>
    <n v="165"/>
    <n v="0.27500000000000002"/>
    <n v="12"/>
    <n v="1.9"/>
    <x v="20"/>
    <n v="0"/>
  </r>
  <r>
    <n v="31"/>
    <s v="Eric HosmerSDP"/>
    <x v="1"/>
    <n v="160"/>
    <n v="72"/>
    <n v="164"/>
    <n v="0.26500000000000001"/>
    <n v="22"/>
    <n v="-0.3"/>
    <x v="23"/>
    <n v="0"/>
  </r>
  <r>
    <n v="32"/>
    <s v="Francisco LindorCLE"/>
    <x v="4"/>
    <n v="143"/>
    <n v="101"/>
    <n v="170"/>
    <n v="0.28399999999999997"/>
    <n v="32"/>
    <n v="4.7"/>
    <x v="24"/>
    <n v="0"/>
  </r>
  <r>
    <n v="33"/>
    <s v="Franmil ReyesSDP"/>
    <x v="0"/>
    <n v="150"/>
    <n v="69"/>
    <n v="123"/>
    <n v="0.249"/>
    <n v="37"/>
    <n v="0.3"/>
    <x v="8"/>
    <n v="0"/>
  </r>
  <r>
    <n v="34"/>
    <s v="Freddie FreemanATL"/>
    <x v="1"/>
    <n v="158"/>
    <n v="113"/>
    <n v="176"/>
    <n v="0.29499999999999998"/>
    <n v="38"/>
    <n v="4.4000000000000004"/>
    <x v="21"/>
    <n v="1"/>
  </r>
  <r>
    <n v="35"/>
    <s v="Freddy GalvisTOR"/>
    <x v="4"/>
    <n v="147"/>
    <n v="67"/>
    <n v="145"/>
    <n v="0.26"/>
    <n v="23"/>
    <n v="1.6"/>
    <x v="3"/>
    <n v="0"/>
  </r>
  <r>
    <n v="36"/>
    <s v="George SpringerHOU"/>
    <x v="6"/>
    <n v="122"/>
    <n v="96"/>
    <n v="140"/>
    <n v="0.29199999999999998"/>
    <n v="39"/>
    <n v="6.2"/>
    <x v="25"/>
    <n v="0"/>
  </r>
  <r>
    <n v="37"/>
    <s v="Gleyber TorresNYY"/>
    <x v="4"/>
    <n v="144"/>
    <n v="96"/>
    <n v="152"/>
    <n v="0.27800000000000002"/>
    <n v="38"/>
    <n v="3.9"/>
    <x v="26"/>
    <n v="0"/>
  </r>
  <r>
    <n v="38"/>
    <s v="Hunter DozierKCR"/>
    <x v="2"/>
    <n v="139"/>
    <n v="75"/>
    <n v="146"/>
    <n v="0.27900000000000003"/>
    <n v="26"/>
    <n v="2.1"/>
    <x v="27"/>
    <n v="0"/>
  </r>
  <r>
    <n v="39"/>
    <s v="J.D. MartinezBOS"/>
    <x v="3"/>
    <n v="146"/>
    <n v="98"/>
    <n v="175"/>
    <n v="0.30399999999999999"/>
    <n v="36"/>
    <n v="3.3"/>
    <x v="28"/>
    <n v="0"/>
  </r>
  <r>
    <n v="40"/>
    <s v="J.T. RealmutoPHI"/>
    <x v="7"/>
    <n v="145"/>
    <n v="92"/>
    <n v="148"/>
    <n v="0.27500000000000002"/>
    <n v="25"/>
    <n v="4.4000000000000004"/>
    <x v="29"/>
    <n v="0"/>
  </r>
  <r>
    <n v="41"/>
    <s v="Jackie Bradley Jr.BOS"/>
    <x v="6"/>
    <n v="147"/>
    <n v="69"/>
    <n v="111"/>
    <n v="0.22500000000000001"/>
    <n v="21"/>
    <n v="2"/>
    <x v="30"/>
    <n v="0"/>
  </r>
  <r>
    <n v="42"/>
    <s v="Jason KipnisCLE"/>
    <x v="8"/>
    <n v="121"/>
    <n v="52"/>
    <n v="112"/>
    <n v="0.245"/>
    <n v="17"/>
    <n v="0.5"/>
    <x v="31"/>
    <n v="0"/>
  </r>
  <r>
    <n v="43"/>
    <s v="Javier BaezCHC"/>
    <x v="4"/>
    <n v="138"/>
    <n v="89"/>
    <n v="149"/>
    <n v="0.28100000000000003"/>
    <n v="29"/>
    <n v="4.8"/>
    <x v="32"/>
    <n v="0"/>
  </r>
  <r>
    <n v="44"/>
    <s v="Jean SeguraPHI"/>
    <x v="4"/>
    <n v="144"/>
    <n v="79"/>
    <n v="161"/>
    <n v="0.28000000000000003"/>
    <n v="12"/>
    <n v="1.3"/>
    <x v="33"/>
    <n v="0"/>
  </r>
  <r>
    <n v="45"/>
    <s v="Jose IglesiasCIN"/>
    <x v="4"/>
    <n v="146"/>
    <n v="62"/>
    <n v="145"/>
    <n v="0.28799999999999998"/>
    <n v="11"/>
    <n v="1.5"/>
    <x v="22"/>
    <n v="0"/>
  </r>
  <r>
    <n v="46"/>
    <s v="Jose RamirezCLE"/>
    <x v="2"/>
    <n v="129"/>
    <n v="68"/>
    <n v="123"/>
    <n v="0.255"/>
    <n v="23"/>
    <n v="3.3"/>
    <x v="34"/>
    <n v="0"/>
  </r>
  <r>
    <n v="47"/>
    <s v="Josh BellPIT"/>
    <x v="1"/>
    <n v="143"/>
    <n v="94"/>
    <n v="146"/>
    <n v="0.27700000000000002"/>
    <n v="37"/>
    <n v="2.9"/>
    <x v="35"/>
    <n v="0"/>
  </r>
  <r>
    <n v="48"/>
    <s v="Josh DonaldsonATL"/>
    <x v="2"/>
    <n v="155"/>
    <n v="96"/>
    <n v="142"/>
    <n v="0.25900000000000001"/>
    <n v="37"/>
    <n v="6.1"/>
    <x v="23"/>
    <n v="0"/>
  </r>
  <r>
    <n v="49"/>
    <s v="Josh ReddickHOU"/>
    <x v="0"/>
    <n v="141"/>
    <n v="57"/>
    <n v="138"/>
    <n v="0.27500000000000002"/>
    <n v="14"/>
    <n v="1.2"/>
    <x v="36"/>
    <n v="0"/>
  </r>
  <r>
    <n v="50"/>
    <s v="Juan SotoWSH"/>
    <x v="3"/>
    <n v="150"/>
    <n v="110"/>
    <n v="153"/>
    <n v="0.28199999999999997"/>
    <n v="34"/>
    <n v="4.7"/>
    <x v="37"/>
    <n v="0"/>
  </r>
  <r>
    <n v="51"/>
    <s v="Justin TurnerLAD"/>
    <x v="2"/>
    <n v="135"/>
    <n v="80"/>
    <n v="139"/>
    <n v="0.28999999999999998"/>
    <n v="27"/>
    <n v="3.7"/>
    <x v="13"/>
    <n v="0"/>
  </r>
  <r>
    <n v="52"/>
    <s v="Kole CalhounLAA"/>
    <x v="0"/>
    <n v="152"/>
    <n v="92"/>
    <n v="128"/>
    <n v="0.23200000000000001"/>
    <n v="33"/>
    <n v="2.2999999999999998"/>
    <x v="18"/>
    <n v="0"/>
  </r>
  <r>
    <n v="53"/>
    <s v="Kolten WongSTL"/>
    <x v="8"/>
    <n v="148"/>
    <n v="61"/>
    <n v="136"/>
    <n v="0.28499999999999998"/>
    <n v="11"/>
    <n v="4.7"/>
    <x v="38"/>
    <n v="0"/>
  </r>
  <r>
    <n v="54"/>
    <s v="Kris BryantCHC"/>
    <x v="2"/>
    <n v="147"/>
    <n v="108"/>
    <n v="153"/>
    <n v="0.28199999999999997"/>
    <n v="31"/>
    <n v="3.6"/>
    <x v="39"/>
    <n v="0"/>
  </r>
  <r>
    <n v="55"/>
    <s v="Leury GarciaCHW"/>
    <x v="3"/>
    <n v="140"/>
    <n v="93"/>
    <n v="161"/>
    <n v="0.27900000000000003"/>
    <n v="8"/>
    <n v="1.6"/>
    <x v="40"/>
    <n v="0"/>
  </r>
  <r>
    <n v="56"/>
    <s v="Lorenzo CainMIL"/>
    <x v="6"/>
    <n v="148"/>
    <n v="75"/>
    <n v="146"/>
    <n v="0.26"/>
    <n v="11"/>
    <n v="2.8"/>
    <x v="41"/>
    <n v="0"/>
  </r>
  <r>
    <n v="57"/>
    <s v="Luke VoitNYY"/>
    <x v="1"/>
    <n v="118"/>
    <n v="72"/>
    <n v="113"/>
    <n v="0.26300000000000001"/>
    <n v="21"/>
    <n v="1.9"/>
    <x v="42"/>
    <n v="0"/>
  </r>
  <r>
    <n v="58"/>
    <s v="Mallex SmithSEA"/>
    <x v="6"/>
    <n v="134"/>
    <n v="70"/>
    <n v="116"/>
    <n v="0.22700000000000001"/>
    <n v="6"/>
    <n v="-0.1"/>
    <x v="43"/>
    <n v="0"/>
  </r>
  <r>
    <n v="59"/>
    <s v="Manny MachadoSDP"/>
    <x v="2"/>
    <n v="156"/>
    <n v="81"/>
    <n v="150"/>
    <n v="0.25600000000000001"/>
    <n v="32"/>
    <n v="3.1"/>
    <x v="11"/>
    <n v="0"/>
  </r>
  <r>
    <n v="60"/>
    <s v="Max KeplerMIN"/>
    <x v="6"/>
    <n v="134"/>
    <n v="98"/>
    <n v="132"/>
    <n v="0.252"/>
    <n v="36"/>
    <n v="4"/>
    <x v="18"/>
    <n v="0"/>
  </r>
  <r>
    <n v="61"/>
    <s v="Max MuncyLAD"/>
    <x v="1"/>
    <n v="141"/>
    <n v="101"/>
    <n v="122"/>
    <n v="0.251"/>
    <n v="35"/>
    <n v="5.7"/>
    <x v="38"/>
    <n v="0"/>
  </r>
  <r>
    <n v="62"/>
    <s v="Michael BrantleyHOU"/>
    <x v="3"/>
    <n v="148"/>
    <n v="88"/>
    <n v="179"/>
    <n v="0.311"/>
    <n v="22"/>
    <n v="4.5999999999999996"/>
    <x v="44"/>
    <n v="0"/>
  </r>
  <r>
    <n v="63"/>
    <s v="Mike TroutLAA"/>
    <x v="6"/>
    <n v="134"/>
    <n v="110"/>
    <n v="137"/>
    <n v="0.29099999999999998"/>
    <n v="45"/>
    <n v="8.3000000000000007"/>
    <x v="45"/>
    <n v="0"/>
  </r>
  <r>
    <n v="64"/>
    <s v="Mookie BettsBOS"/>
    <x v="0"/>
    <n v="150"/>
    <n v="135"/>
    <n v="176"/>
    <n v="0.29499999999999998"/>
    <n v="29"/>
    <n v="6.8"/>
    <x v="46"/>
    <n v="0"/>
  </r>
  <r>
    <n v="65"/>
    <s v="Nelson CruzMIN"/>
    <x v="5"/>
    <n v="120"/>
    <n v="81"/>
    <n v="141"/>
    <n v="0.311"/>
    <n v="41"/>
    <n v="4.3"/>
    <x v="47"/>
    <n v="0"/>
  </r>
  <r>
    <n v="66"/>
    <s v="Rafael DeversBOS"/>
    <x v="2"/>
    <n v="156"/>
    <n v="129"/>
    <n v="201"/>
    <n v="0.311"/>
    <n v="32"/>
    <n v="5.3"/>
    <x v="48"/>
    <n v="0"/>
  </r>
  <r>
    <n v="67"/>
    <s v="Rhys HoskinsPHI"/>
    <x v="1"/>
    <n v="160"/>
    <n v="86"/>
    <n v="129"/>
    <n v="0.22600000000000001"/>
    <n v="29"/>
    <n v="1.5"/>
    <x v="49"/>
    <n v="0"/>
  </r>
  <r>
    <n v="68"/>
    <s v="Ronald Acuna Jr.ATL"/>
    <x v="0"/>
    <n v="156"/>
    <n v="127"/>
    <n v="175"/>
    <n v="0.28000000000000003"/>
    <n v="41"/>
    <n v="5.5"/>
    <x v="12"/>
    <n v="0"/>
  </r>
  <r>
    <n v="69"/>
    <s v="Rougned OdorTEX"/>
    <x v="8"/>
    <n v="145"/>
    <n v="77"/>
    <n v="107"/>
    <n v="0.20499999999999999"/>
    <n v="30"/>
    <n v="-0.3"/>
    <x v="38"/>
    <n v="0"/>
  </r>
  <r>
    <n v="70"/>
    <s v="Russell MartinTOR"/>
    <x v="7"/>
    <n v="127"/>
    <n v="58"/>
    <n v="101"/>
    <n v="0.23300000000000001"/>
    <n v="20"/>
    <n v="0"/>
    <x v="29"/>
    <n v="1"/>
  </r>
  <r>
    <n v="71"/>
    <s v="Ryan BraunMIL"/>
    <x v="0"/>
    <n v="144"/>
    <n v="70"/>
    <n v="131"/>
    <n v="0.28499999999999998"/>
    <n v="22"/>
    <n v="1.8"/>
    <x v="7"/>
    <n v="0"/>
  </r>
  <r>
    <n v="72"/>
    <s v="Ryan McMahonCOL"/>
    <x v="8"/>
    <n v="141"/>
    <n v="70"/>
    <n v="120"/>
    <n v="0.25"/>
    <n v="24"/>
    <n v="1.5"/>
    <x v="4"/>
    <n v="0"/>
  </r>
  <r>
    <n v="73"/>
    <s v="Salvador PerezKCR"/>
    <x v="7"/>
    <n v="128"/>
    <n v="54"/>
    <n v="118"/>
    <n v="0.24299999999999999"/>
    <n v="21"/>
    <n v="0"/>
    <x v="47"/>
    <n v="0"/>
  </r>
  <r>
    <n v="74"/>
    <s v="Starlin CastroMIA"/>
    <x v="8"/>
    <n v="162"/>
    <n v="68"/>
    <n v="172"/>
    <n v="0.27"/>
    <n v="22"/>
    <n v="0.8"/>
    <x v="18"/>
    <n v="0"/>
  </r>
  <r>
    <n v="75"/>
    <s v="Starling MartePIT"/>
    <x v="6"/>
    <n v="132"/>
    <n v="97"/>
    <n v="159"/>
    <n v="0.29499999999999998"/>
    <n v="23"/>
    <n v="2.9"/>
    <x v="6"/>
    <n v="0"/>
  </r>
  <r>
    <n v="76"/>
    <s v="Tommy PhamTBR"/>
    <x v="3"/>
    <n v="145"/>
    <n v="77"/>
    <n v="155"/>
    <n v="0.27300000000000002"/>
    <n v="21"/>
    <n v="3.7"/>
    <x v="50"/>
    <n v="0"/>
  </r>
  <r>
    <n v="77"/>
    <s v="Trea TurnerWSH"/>
    <x v="4"/>
    <n v="122"/>
    <n v="96"/>
    <n v="155"/>
    <n v="0.29799999999999999"/>
    <n v="19"/>
    <n v="2.4"/>
    <x v="47"/>
    <n v="0"/>
  </r>
  <r>
    <n v="78"/>
    <s v="Trevor StoryCOL"/>
    <x v="4"/>
    <n v="145"/>
    <n v="111"/>
    <n v="173"/>
    <n v="0.29399999999999998"/>
    <n v="35"/>
    <n v="6.4"/>
    <x v="51"/>
    <n v="0"/>
  </r>
  <r>
    <n v="79"/>
    <s v="Victor RoblesWSH"/>
    <x v="6"/>
    <n v="155"/>
    <n v="86"/>
    <n v="139"/>
    <n v="0.255"/>
    <n v="17"/>
    <n v="4.0999999999999996"/>
    <x v="8"/>
    <n v="0"/>
  </r>
  <r>
    <n v="80"/>
    <s v="Vladimir Guerrero Jr.TOR"/>
    <x v="5"/>
    <n v="123"/>
    <n v="52"/>
    <n v="126"/>
    <n v="0.27200000000000002"/>
    <n v="15"/>
    <n v="2.1"/>
    <x v="8"/>
    <n v="1"/>
  </r>
  <r>
    <n v="81"/>
    <s v="Willson ContrerasCHC"/>
    <x v="7"/>
    <n v="128"/>
    <n v="50"/>
    <n v="115"/>
    <n v="0.25"/>
    <n v="10"/>
    <n v="0"/>
    <x v="52"/>
    <n v="0"/>
  </r>
  <r>
    <n v="82"/>
    <s v="Willy AdamesTBR"/>
    <x v="4"/>
    <n v="152"/>
    <n v="69"/>
    <n v="135"/>
    <n v="0.254"/>
    <n v="20"/>
    <n v="4.2"/>
    <x v="8"/>
    <n v="0"/>
  </r>
  <r>
    <n v="83"/>
    <s v="Wilson RamosNYM"/>
    <x v="7"/>
    <n v="141"/>
    <n v="52"/>
    <n v="136"/>
    <n v="0.28799999999999998"/>
    <n v="14"/>
    <n v="2"/>
    <x v="53"/>
    <n v="0"/>
  </r>
  <r>
    <n v="84"/>
    <s v="Xander BogaertsBOS"/>
    <x v="4"/>
    <n v="155"/>
    <n v="110"/>
    <n v="190"/>
    <n v="0.309"/>
    <n v="33"/>
    <n v="5.2"/>
    <x v="29"/>
    <n v="0"/>
  </r>
  <r>
    <n v="85"/>
    <s v="Yadier MolinaSTL"/>
    <x v="7"/>
    <n v="133"/>
    <n v="60"/>
    <n v="137"/>
    <n v="0.27600000000000002"/>
    <n v="18"/>
    <n v="0"/>
    <x v="54"/>
    <n v="0"/>
  </r>
  <r>
    <n v="86"/>
    <s v="Yasiel PuigCIN"/>
    <x v="0"/>
    <n v="149"/>
    <n v="76"/>
    <n v="148"/>
    <n v="0.26700000000000002"/>
    <n v="24"/>
    <n v="1.3"/>
    <x v="55"/>
    <n v="0"/>
  </r>
  <r>
    <n v="87"/>
    <s v="Yasmani GrandalMIL"/>
    <x v="7"/>
    <n v="153"/>
    <n v="79"/>
    <n v="126"/>
    <n v="0.246"/>
    <n v="28"/>
    <n v="2.5"/>
    <x v="56"/>
    <n v="0"/>
  </r>
  <r>
    <n v="88"/>
    <s v="Yoan MoncadaCHW"/>
    <x v="2"/>
    <n v="132"/>
    <n v="83"/>
    <n v="161"/>
    <n v="0.315"/>
    <n v="25"/>
    <n v="4.5999999999999996"/>
    <x v="0"/>
    <n v="0"/>
  </r>
  <r>
    <n v="89"/>
    <s v="Yolmer SanchezCHW"/>
    <x v="8"/>
    <n v="149"/>
    <n v="59"/>
    <n v="125"/>
    <n v="0.252"/>
    <n v="2"/>
    <n v="2.1"/>
    <x v="48"/>
    <n v="0"/>
  </r>
  <r>
    <n v="90"/>
    <s v="Yuli GurrielHOU"/>
    <x v="1"/>
    <n v="144"/>
    <n v="85"/>
    <n v="168"/>
    <n v="0.29799999999999999"/>
    <n v="31"/>
    <n v="3.2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57F1A-ABFC-9C49-9E5E-974E9F044F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Y12" firstHeaderRow="0" firstDataRow="1" firstDataCol="1"/>
  <pivotFields count="11">
    <pivotField dataField="1" showAll="0"/>
    <pivotField showAll="0"/>
    <pivotField axis="axisRow" showAll="0" sortType="descending">
      <items count="10">
        <item x="1"/>
        <item x="8"/>
        <item x="2"/>
        <item x="7"/>
        <item x="6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  <pivotField showAll="0"/>
    <pivotField dataField="1" showAll="0">
      <items count="58">
        <item x="43"/>
        <item x="8"/>
        <item x="36"/>
        <item x="5"/>
        <item x="14"/>
        <item x="3"/>
        <item x="7"/>
        <item x="9"/>
        <item x="19"/>
        <item x="4"/>
        <item x="31"/>
        <item x="34"/>
        <item x="27"/>
        <item x="40"/>
        <item x="22"/>
        <item x="10"/>
        <item x="26"/>
        <item x="48"/>
        <item x="42"/>
        <item x="49"/>
        <item x="12"/>
        <item x="2"/>
        <item x="18"/>
        <item x="35"/>
        <item x="30"/>
        <item x="52"/>
        <item x="0"/>
        <item x="38"/>
        <item x="21"/>
        <item x="37"/>
        <item x="50"/>
        <item x="54"/>
        <item x="33"/>
        <item x="53"/>
        <item x="55"/>
        <item x="6"/>
        <item x="32"/>
        <item x="13"/>
        <item x="15"/>
        <item x="47"/>
        <item x="17"/>
        <item x="41"/>
        <item x="20"/>
        <item x="44"/>
        <item x="16"/>
        <item x="51"/>
        <item x="56"/>
        <item x="39"/>
        <item x="29"/>
        <item x="23"/>
        <item x="28"/>
        <item x="46"/>
        <item x="1"/>
        <item x="11"/>
        <item x="25"/>
        <item x="45"/>
        <item x="24"/>
        <item t="default"/>
      </items>
    </pivotField>
    <pivotField showAll="0"/>
  </pivotFields>
  <rowFields count="1">
    <field x="2"/>
  </rowFields>
  <rowItems count="10">
    <i>
      <x v="4"/>
    </i>
    <i>
      <x v="3"/>
    </i>
    <i>
      <x v="8"/>
    </i>
    <i>
      <x v="7"/>
    </i>
    <i>
      <x/>
    </i>
    <i>
      <x v="2"/>
    </i>
    <i>
      <x v="6"/>
    </i>
    <i>
      <x v="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atters" fld="0" subtotal="count" baseField="0" baseItem="0"/>
    <dataField name="Sum of SAL" fld="9" baseField="0" baseItem="0"/>
    <dataField name="Average of SAL2" fld="9" subtotal="average" baseField="0" baseItem="0"/>
  </dataFields>
  <formats count="6">
    <format dxfId="5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4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3">
            <x v="3"/>
            <x v="4"/>
            <x v="8"/>
          </reference>
        </references>
      </pivotArea>
    </format>
    <format dxfId="0">
      <pivotArea dataOnly="0" labelOnly="1" fieldPosition="0">
        <references count="1">
          <reference field="2" count="3">
            <x v="3"/>
            <x v="4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4AB0F-394D-9947-A5CE-680980EFBFF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11">
    <pivotField dataField="1" showAll="0"/>
    <pivotField showAll="0"/>
    <pivotField axis="axisRow" showAll="0">
      <items count="10">
        <item x="1"/>
        <item x="8"/>
        <item x="2"/>
        <item x="7"/>
        <item x="6"/>
        <item x="5"/>
        <item x="3"/>
        <item x="0"/>
        <item x="4"/>
        <item t="default"/>
      </items>
    </pivotField>
    <pivotField showAll="0"/>
    <pivotField showAll="0"/>
    <pivotField showAll="0"/>
    <pivotField numFmtId="165" showAll="0"/>
    <pivotField showAll="0"/>
    <pivotField showAll="0"/>
    <pivotField dataField="1" showAll="0">
      <items count="58">
        <item x="43"/>
        <item x="8"/>
        <item x="36"/>
        <item x="5"/>
        <item x="14"/>
        <item x="3"/>
        <item x="7"/>
        <item x="9"/>
        <item x="19"/>
        <item x="4"/>
        <item x="31"/>
        <item x="34"/>
        <item x="27"/>
        <item x="40"/>
        <item x="22"/>
        <item x="10"/>
        <item x="26"/>
        <item x="48"/>
        <item x="42"/>
        <item x="49"/>
        <item x="12"/>
        <item x="2"/>
        <item x="18"/>
        <item x="35"/>
        <item x="30"/>
        <item x="52"/>
        <item x="0"/>
        <item x="38"/>
        <item x="21"/>
        <item x="37"/>
        <item x="50"/>
        <item x="54"/>
        <item x="33"/>
        <item x="53"/>
        <item x="55"/>
        <item x="6"/>
        <item x="32"/>
        <item x="13"/>
        <item x="15"/>
        <item x="47"/>
        <item x="17"/>
        <item x="41"/>
        <item x="20"/>
        <item x="44"/>
        <item x="16"/>
        <item x="51"/>
        <item x="56"/>
        <item x="39"/>
        <item x="29"/>
        <item x="23"/>
        <item x="28"/>
        <item x="46"/>
        <item x="1"/>
        <item x="11"/>
        <item x="25"/>
        <item x="45"/>
        <item x="24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atters" fld="0" subtotal="count" baseField="0" baseItem="0"/>
    <dataField name="Sum of SAL" fld="9" baseField="0" baseItem="0"/>
    <dataField name="Average of SAL2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player/_/view/batting/season/2019/seasontype/2/table/batting/sort/hits/dir/desc" TargetMode="External"/><Relationship Id="rId3" Type="http://schemas.openxmlformats.org/officeDocument/2006/relationships/hyperlink" Target="https://www.espn.com/mlb/stats/player/_/view/batting/season/2019/seasontype/2/table/batting/sort/hits/dir/desc" TargetMode="External"/><Relationship Id="rId7" Type="http://schemas.openxmlformats.org/officeDocument/2006/relationships/hyperlink" Target="https://www.espn.com/mlb/stats/player/_/view/batting/season/2019/seasontype/2/table/batting/sort/WARBR/dir/desc" TargetMode="External"/><Relationship Id="rId2" Type="http://schemas.openxmlformats.org/officeDocument/2006/relationships/hyperlink" Target="https://www.espn.com/mlb/stats/player/_/view/batting/season/2019/seasontype/2/table/batting/sort/WARBR/dir/desc" TargetMode="External"/><Relationship Id="rId1" Type="http://schemas.openxmlformats.org/officeDocument/2006/relationships/hyperlink" Target="https://www.espn.com/mlb/stats/player/_/view/batting/season/2019/seasontype/2/table/batting/sort/avg/dir/asc" TargetMode="External"/><Relationship Id="rId6" Type="http://schemas.openxmlformats.org/officeDocument/2006/relationships/hyperlink" Target="https://www.espn.com/mlb/stats/player/_/view/batting/season/2019/seasontype/2/table/batting/sort/avg/dir/asc" TargetMode="External"/><Relationship Id="rId11" Type="http://schemas.openxmlformats.org/officeDocument/2006/relationships/hyperlink" Target="https://www.espn.com/mlb/stats/player/_/view/batting/season/2019/seasontype/2/table/batting/sort/WARBR/dir/desc" TargetMode="External"/><Relationship Id="rId5" Type="http://schemas.openxmlformats.org/officeDocument/2006/relationships/hyperlink" Target="https://www.espn.com/mlb/stats/player/_/view/batting/season/2019/seasontype/2/table/batting/sort/homeRuns/dir/desc" TargetMode="External"/><Relationship Id="rId10" Type="http://schemas.openxmlformats.org/officeDocument/2006/relationships/hyperlink" Target="https://www.espn.com/mlb/stats/player/_/view/batting/season/2019/seasontype/2/table/batting/sort/homeRuns/dir/desc" TargetMode="External"/><Relationship Id="rId4" Type="http://schemas.openxmlformats.org/officeDocument/2006/relationships/hyperlink" Target="https://www.espn.com/mlb/stats/player/_/view/batting/season/2019/seasontype/2/table/batting/sort/runs/dir/desc" TargetMode="External"/><Relationship Id="rId9" Type="http://schemas.openxmlformats.org/officeDocument/2006/relationships/hyperlink" Target="https://www.espn.com/mlb/stats/player/_/view/batting/season/2019/seasontype/2/table/batting/sort/runs/dir/des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player/_/view/batting/season/2019/seasontype/2/table/batting/sort/hits/dir/desc" TargetMode="External"/><Relationship Id="rId3" Type="http://schemas.openxmlformats.org/officeDocument/2006/relationships/hyperlink" Target="https://www.espn.com/mlb/stats/player/_/view/batting/season/2019/seasontype/2/table/batting/sort/hits/dir/desc" TargetMode="External"/><Relationship Id="rId7" Type="http://schemas.openxmlformats.org/officeDocument/2006/relationships/hyperlink" Target="https://www.espn.com/mlb/stats/player/_/view/batting/season/2019/seasontype/2/table/batting/sort/WARBR/dir/desc" TargetMode="External"/><Relationship Id="rId2" Type="http://schemas.openxmlformats.org/officeDocument/2006/relationships/hyperlink" Target="https://www.espn.com/mlb/stats/player/_/view/batting/season/2019/seasontype/2/table/batting/sort/WARBR/dir/desc" TargetMode="External"/><Relationship Id="rId1" Type="http://schemas.openxmlformats.org/officeDocument/2006/relationships/hyperlink" Target="https://www.espn.com/mlb/stats/player/_/view/batting/season/2019/seasontype/2/table/batting/sort/avg/dir/asc" TargetMode="External"/><Relationship Id="rId6" Type="http://schemas.openxmlformats.org/officeDocument/2006/relationships/hyperlink" Target="https://www.espn.com/mlb/stats/player/_/view/batting/season/2019/seasontype/2/table/batting/sort/avg/dir/asc" TargetMode="External"/><Relationship Id="rId5" Type="http://schemas.openxmlformats.org/officeDocument/2006/relationships/hyperlink" Target="https://www.espn.com/mlb/stats/player/_/view/batting/season/2019/seasontype/2/table/batting/sort/homeRuns/dir/desc" TargetMode="External"/><Relationship Id="rId10" Type="http://schemas.openxmlformats.org/officeDocument/2006/relationships/hyperlink" Target="https://www.espn.com/mlb/stats/player/_/view/batting/season/2019/seasontype/2/table/batting/sort/homeRuns/dir/desc" TargetMode="External"/><Relationship Id="rId4" Type="http://schemas.openxmlformats.org/officeDocument/2006/relationships/hyperlink" Target="https://www.espn.com/mlb/stats/player/_/view/batting/season/2019/seasontype/2/table/batting/sort/runs/dir/desc" TargetMode="External"/><Relationship Id="rId9" Type="http://schemas.openxmlformats.org/officeDocument/2006/relationships/hyperlink" Target="https://www.espn.com/mlb/stats/player/_/view/batting/season/2019/seasontype/2/table/batting/sort/runs/dir/des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player/_/view/batting/season/2019/seasontype/2/table/batting/sort/hits/dir/desc" TargetMode="External"/><Relationship Id="rId3" Type="http://schemas.openxmlformats.org/officeDocument/2006/relationships/hyperlink" Target="https://www.espn.com/mlb/stats/player/_/view/batting/season/2019/seasontype/2/table/batting/sort/hits/dir/desc" TargetMode="External"/><Relationship Id="rId7" Type="http://schemas.openxmlformats.org/officeDocument/2006/relationships/hyperlink" Target="https://www.espn.com/mlb/stats/player/_/view/batting/season/2019/seasontype/2/table/batting/sort/WARBR/dir/desc" TargetMode="External"/><Relationship Id="rId2" Type="http://schemas.openxmlformats.org/officeDocument/2006/relationships/hyperlink" Target="https://www.espn.com/mlb/stats/player/_/view/batting/season/2019/seasontype/2/table/batting/sort/WARBR/dir/desc" TargetMode="External"/><Relationship Id="rId1" Type="http://schemas.openxmlformats.org/officeDocument/2006/relationships/hyperlink" Target="https://www.espn.com/mlb/stats/player/_/view/batting/season/2019/seasontype/2/table/batting/sort/avg/dir/asc" TargetMode="External"/><Relationship Id="rId6" Type="http://schemas.openxmlformats.org/officeDocument/2006/relationships/hyperlink" Target="https://www.espn.com/mlb/stats/player/_/view/batting/season/2019/seasontype/2/table/batting/sort/avg/dir/asc" TargetMode="External"/><Relationship Id="rId5" Type="http://schemas.openxmlformats.org/officeDocument/2006/relationships/hyperlink" Target="https://www.espn.com/mlb/stats/player/_/view/batting/season/2019/seasontype/2/table/batting/sort/homeRuns/dir/desc" TargetMode="External"/><Relationship Id="rId10" Type="http://schemas.openxmlformats.org/officeDocument/2006/relationships/hyperlink" Target="https://www.espn.com/mlb/stats/player/_/view/batting/season/2019/seasontype/2/table/batting/sort/homeRuns/dir/desc" TargetMode="External"/><Relationship Id="rId4" Type="http://schemas.openxmlformats.org/officeDocument/2006/relationships/hyperlink" Target="https://www.espn.com/mlb/stats/player/_/view/batting/season/2019/seasontype/2/table/batting/sort/runs/dir/desc" TargetMode="External"/><Relationship Id="rId9" Type="http://schemas.openxmlformats.org/officeDocument/2006/relationships/hyperlink" Target="https://www.espn.com/mlb/stats/player/_/view/batting/season/2019/seasontype/2/table/batting/sort/runs/dir/des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mlb/stats/player/_/view/batting/season/2019/seasontype/2/table/batting/sort/WARBR/dir/desc" TargetMode="External"/><Relationship Id="rId2" Type="http://schemas.openxmlformats.org/officeDocument/2006/relationships/hyperlink" Target="https://www.espn.com/mlb/stats/player/_/view/batting/season/2019/seasontype/2/table/batting/sort/avg/dir/asc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spn.com/mlb/stats/player/_/view/batting/season/2019/seasontype/2/table/batting/sort/homeRuns/dir/desc" TargetMode="External"/><Relationship Id="rId5" Type="http://schemas.openxmlformats.org/officeDocument/2006/relationships/hyperlink" Target="https://www.espn.com/mlb/stats/player/_/view/batting/season/2019/seasontype/2/table/batting/sort/runs/dir/desc" TargetMode="External"/><Relationship Id="rId4" Type="http://schemas.openxmlformats.org/officeDocument/2006/relationships/hyperlink" Target="https://www.espn.com/mlb/stats/player/_/view/batting/season/2019/seasontype/2/table/batting/sort/hits/dir/des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mlb/stats/player/_/view/batting/season/2019/seasontype/2/table/batting/sort/hits/dir/desc" TargetMode="External"/><Relationship Id="rId2" Type="http://schemas.openxmlformats.org/officeDocument/2006/relationships/hyperlink" Target="https://www.espn.com/mlb/stats/player/_/view/batting/season/2019/seasontype/2/table/batting/sort/WARBR/dir/desc" TargetMode="External"/><Relationship Id="rId1" Type="http://schemas.openxmlformats.org/officeDocument/2006/relationships/hyperlink" Target="https://www.espn.com/mlb/stats/player/_/view/batting/season/2019/seasontype/2/table/batting/sort/avg/dir/asc" TargetMode="External"/><Relationship Id="rId5" Type="http://schemas.openxmlformats.org/officeDocument/2006/relationships/hyperlink" Target="https://www.espn.com/mlb/stats/player/_/view/batting/season/2019/seasontype/2/table/batting/sort/homeRuns/dir/desc" TargetMode="External"/><Relationship Id="rId4" Type="http://schemas.openxmlformats.org/officeDocument/2006/relationships/hyperlink" Target="https://www.espn.com/mlb/stats/player/_/view/batting/season/2019/seasontype/2/table/batting/sort/runs/dir/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9F8-B7B5-8A4A-A53A-6449CCC597B8}">
  <sheetPr>
    <tabColor theme="9" tint="0.39997558519241921"/>
  </sheetPr>
  <dimension ref="A2:AK244"/>
  <sheetViews>
    <sheetView tabSelected="1" zoomScaleNormal="100" workbookViewId="0">
      <selection activeCell="L4" sqref="L4"/>
    </sheetView>
  </sheetViews>
  <sheetFormatPr baseColWidth="10" defaultColWidth="8.83203125" defaultRowHeight="15" x14ac:dyDescent="0.2"/>
  <cols>
    <col min="1" max="1" width="9.5" customWidth="1"/>
    <col min="2" max="2" width="25.33203125" customWidth="1"/>
    <col min="22" max="22" width="13.83203125" bestFit="1" customWidth="1"/>
    <col min="23" max="23" width="16.83203125" customWidth="1"/>
    <col min="24" max="24" width="7.1640625" customWidth="1"/>
    <col min="28" max="28" width="17.6640625" bestFit="1" customWidth="1"/>
  </cols>
  <sheetData>
    <row r="2" spans="1:37" ht="16" x14ac:dyDescent="0.2">
      <c r="A2" s="22" t="s">
        <v>98</v>
      </c>
      <c r="B2" s="22" t="s">
        <v>15</v>
      </c>
      <c r="C2" s="23" t="s">
        <v>92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6</v>
      </c>
      <c r="I2" s="23" t="s">
        <v>7</v>
      </c>
      <c r="J2" s="23" t="s">
        <v>99</v>
      </c>
      <c r="K2" s="23" t="s">
        <v>93</v>
      </c>
      <c r="L2" s="23" t="s">
        <v>13</v>
      </c>
      <c r="M2" s="23" t="s">
        <v>4</v>
      </c>
      <c r="N2" s="23" t="s">
        <v>5</v>
      </c>
      <c r="O2" s="23" t="s">
        <v>8</v>
      </c>
      <c r="P2" s="23" t="s">
        <v>14</v>
      </c>
      <c r="Q2" s="23" t="s">
        <v>111</v>
      </c>
      <c r="R2" s="23" t="s">
        <v>112</v>
      </c>
      <c r="S2" s="23" t="s">
        <v>113</v>
      </c>
      <c r="T2" s="23" t="s">
        <v>114</v>
      </c>
      <c r="V2" s="26" t="s">
        <v>7</v>
      </c>
      <c r="W2" s="24"/>
      <c r="X2" s="30">
        <f>SUMPRODUCT(I3:I92,T3:T92)</f>
        <v>89</v>
      </c>
      <c r="AA2" s="22" t="s">
        <v>98</v>
      </c>
      <c r="AB2" s="22" t="s">
        <v>15</v>
      </c>
      <c r="AC2" s="23" t="s">
        <v>92</v>
      </c>
      <c r="AD2" s="23" t="s">
        <v>0</v>
      </c>
      <c r="AE2" s="23" t="s">
        <v>1</v>
      </c>
      <c r="AF2" s="23" t="s">
        <v>2</v>
      </c>
      <c r="AG2" s="23" t="s">
        <v>3</v>
      </c>
      <c r="AH2" s="23" t="s">
        <v>6</v>
      </c>
      <c r="AI2" s="23" t="s">
        <v>7</v>
      </c>
      <c r="AJ2" s="23" t="s">
        <v>99</v>
      </c>
      <c r="AK2" s="23" t="s">
        <v>93</v>
      </c>
    </row>
    <row r="3" spans="1:37" ht="17" thickBot="1" x14ac:dyDescent="0.25">
      <c r="A3" s="4">
        <v>1</v>
      </c>
      <c r="B3" t="s">
        <v>52</v>
      </c>
      <c r="C3" s="8" t="s">
        <v>10</v>
      </c>
      <c r="D3" s="3">
        <v>151</v>
      </c>
      <c r="E3" s="3">
        <v>103</v>
      </c>
      <c r="F3" s="3">
        <v>158</v>
      </c>
      <c r="G3" s="12">
        <v>0.27900000000000003</v>
      </c>
      <c r="H3" s="3">
        <v>15</v>
      </c>
      <c r="I3" s="3">
        <v>1.6</v>
      </c>
      <c r="J3" s="3">
        <v>7</v>
      </c>
      <c r="K3" s="3">
        <v>0</v>
      </c>
      <c r="L3" s="11">
        <f>IF(C3="1B", 1, 0)</f>
        <v>0</v>
      </c>
      <c r="M3">
        <f>IF(C3="2B", 1, 0)</f>
        <v>0</v>
      </c>
      <c r="N3">
        <f>IF(C3="3B", 1, 0)</f>
        <v>0</v>
      </c>
      <c r="O3">
        <f>IF(C3="SS", 1, 0)</f>
        <v>0</v>
      </c>
      <c r="P3">
        <f>IF(C3="C", 1, 0)</f>
        <v>0</v>
      </c>
      <c r="Q3">
        <f>IF(OR(C3="1B", C3="3B"), 1, 0)</f>
        <v>0</v>
      </c>
      <c r="R3">
        <f>IF(OR(C3="SS", C3="2B"), 1, 0)</f>
        <v>0</v>
      </c>
      <c r="S3">
        <f>IF(OR(C3="LF", C3="CF", C3="RF"), 1, 0)</f>
        <v>1</v>
      </c>
      <c r="T3">
        <v>0</v>
      </c>
      <c r="V3" s="26" t="s">
        <v>115</v>
      </c>
      <c r="W3" s="24"/>
      <c r="X3" s="30">
        <f>SUMPRODUCT(J3:J92,T3:T92)</f>
        <v>232.6</v>
      </c>
      <c r="AA3">
        <v>3</v>
      </c>
      <c r="AB3" t="s">
        <v>29</v>
      </c>
      <c r="AC3" t="s">
        <v>5</v>
      </c>
      <c r="AD3">
        <v>156</v>
      </c>
      <c r="AE3">
        <v>122</v>
      </c>
      <c r="AF3">
        <v>164</v>
      </c>
      <c r="AG3">
        <v>0.29599999999999999</v>
      </c>
      <c r="AH3">
        <v>41</v>
      </c>
      <c r="AI3">
        <v>8.4</v>
      </c>
      <c r="AJ3">
        <v>5.7</v>
      </c>
      <c r="AK3">
        <v>0</v>
      </c>
    </row>
    <row r="4" spans="1:37" ht="16" thickBot="1" x14ac:dyDescent="0.25">
      <c r="A4" s="4">
        <v>2</v>
      </c>
      <c r="B4" t="s">
        <v>85</v>
      </c>
      <c r="C4" s="8" t="s">
        <v>13</v>
      </c>
      <c r="D4" s="3">
        <v>131</v>
      </c>
      <c r="E4" s="3">
        <v>55</v>
      </c>
      <c r="F4" s="3">
        <v>120</v>
      </c>
      <c r="G4" s="12">
        <v>0.24399999999999999</v>
      </c>
      <c r="H4" s="3">
        <v>23</v>
      </c>
      <c r="I4" s="3">
        <v>0.4</v>
      </c>
      <c r="J4" s="3">
        <v>28</v>
      </c>
      <c r="K4" s="3">
        <v>0</v>
      </c>
      <c r="L4" s="11">
        <f t="shared" ref="L4:L67" si="0">IF(C4="1B", 1, 0)</f>
        <v>1</v>
      </c>
      <c r="M4">
        <f t="shared" ref="M4:M67" si="1">IF(C4="2B", 1, 0)</f>
        <v>0</v>
      </c>
      <c r="N4">
        <f t="shared" ref="N4:N67" si="2">IF(C4="3B", 1, 0)</f>
        <v>0</v>
      </c>
      <c r="O4">
        <f t="shared" ref="O4:O67" si="3">IF(C4="SS", 1, 0)</f>
        <v>0</v>
      </c>
      <c r="P4">
        <f t="shared" ref="P4:P67" si="4">IF(C4="C", 1, 0)</f>
        <v>0</v>
      </c>
      <c r="Q4">
        <f t="shared" ref="Q4:Q67" si="5">IF(OR(C4="1B", C4="3B"), 1, 0)</f>
        <v>1</v>
      </c>
      <c r="R4">
        <f t="shared" ref="R4:R67" si="6">IF(OR(C4="SS", C4="2B"), 1, 0)</f>
        <v>0</v>
      </c>
      <c r="S4">
        <f t="shared" ref="S4:S67" si="7">IF(OR(C4="LF", C4="CF", C4="RF"), 1, 0)</f>
        <v>0</v>
      </c>
      <c r="T4">
        <v>0</v>
      </c>
      <c r="V4" s="27"/>
      <c r="AA4">
        <v>7</v>
      </c>
      <c r="AB4" t="s">
        <v>18</v>
      </c>
      <c r="AC4" t="s">
        <v>5</v>
      </c>
      <c r="AD4">
        <v>146</v>
      </c>
      <c r="AE4">
        <v>117</v>
      </c>
      <c r="AF4">
        <v>174</v>
      </c>
      <c r="AG4">
        <v>0.31900000000000001</v>
      </c>
      <c r="AH4">
        <v>34</v>
      </c>
      <c r="AI4">
        <v>6.3</v>
      </c>
      <c r="AJ4">
        <v>10</v>
      </c>
      <c r="AK4">
        <v>0</v>
      </c>
    </row>
    <row r="5" spans="1:37" ht="17" thickBot="1" x14ac:dyDescent="0.25">
      <c r="A5" s="19">
        <v>3</v>
      </c>
      <c r="B5" s="14" t="s">
        <v>29</v>
      </c>
      <c r="C5" s="15" t="s">
        <v>5</v>
      </c>
      <c r="D5" s="16">
        <v>156</v>
      </c>
      <c r="E5" s="16">
        <v>122</v>
      </c>
      <c r="F5" s="16">
        <v>164</v>
      </c>
      <c r="G5" s="17">
        <v>0.29599999999999999</v>
      </c>
      <c r="H5" s="16">
        <v>41</v>
      </c>
      <c r="I5" s="16">
        <v>8.4</v>
      </c>
      <c r="J5" s="16">
        <v>5.7</v>
      </c>
      <c r="K5" s="16">
        <v>0</v>
      </c>
      <c r="L5" s="18">
        <f t="shared" si="0"/>
        <v>0</v>
      </c>
      <c r="M5" s="14">
        <f t="shared" si="1"/>
        <v>0</v>
      </c>
      <c r="N5" s="14">
        <f t="shared" si="2"/>
        <v>1</v>
      </c>
      <c r="O5" s="14">
        <f t="shared" si="3"/>
        <v>0</v>
      </c>
      <c r="P5" s="14">
        <f t="shared" si="4"/>
        <v>0</v>
      </c>
      <c r="Q5" s="14">
        <f t="shared" si="5"/>
        <v>1</v>
      </c>
      <c r="R5" s="14">
        <f t="shared" si="6"/>
        <v>0</v>
      </c>
      <c r="S5" s="14">
        <f t="shared" si="7"/>
        <v>0</v>
      </c>
      <c r="T5" s="14">
        <v>1</v>
      </c>
      <c r="V5" s="27"/>
      <c r="AA5">
        <v>19</v>
      </c>
      <c r="AB5" t="s">
        <v>16</v>
      </c>
      <c r="AC5" t="s">
        <v>9</v>
      </c>
      <c r="AD5">
        <v>130</v>
      </c>
      <c r="AE5">
        <v>100</v>
      </c>
      <c r="AF5">
        <v>161</v>
      </c>
      <c r="AG5">
        <v>0.32900000000000001</v>
      </c>
      <c r="AH5">
        <v>44</v>
      </c>
      <c r="AI5">
        <v>7.1</v>
      </c>
      <c r="AJ5">
        <v>12.5</v>
      </c>
      <c r="AK5">
        <v>0</v>
      </c>
    </row>
    <row r="6" spans="1:37" ht="17" thickBot="1" x14ac:dyDescent="0.25">
      <c r="A6" s="4">
        <v>4</v>
      </c>
      <c r="B6" t="s">
        <v>100</v>
      </c>
      <c r="C6" s="8" t="s">
        <v>9</v>
      </c>
      <c r="D6" s="3">
        <v>150</v>
      </c>
      <c r="E6" s="3">
        <v>77</v>
      </c>
      <c r="F6" s="3">
        <v>148</v>
      </c>
      <c r="G6" s="12">
        <v>0.26600000000000001</v>
      </c>
      <c r="H6" s="3">
        <v>13</v>
      </c>
      <c r="I6" s="3">
        <v>1.4</v>
      </c>
      <c r="J6" s="3">
        <v>1.5</v>
      </c>
      <c r="K6" s="3">
        <v>0</v>
      </c>
      <c r="L6" s="11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1</v>
      </c>
      <c r="T6">
        <v>0</v>
      </c>
      <c r="V6" s="26" t="s">
        <v>116</v>
      </c>
      <c r="W6" s="24"/>
      <c r="X6" s="25">
        <f>T93</f>
        <v>15</v>
      </c>
      <c r="AA6">
        <v>20</v>
      </c>
      <c r="AB6" t="s">
        <v>25</v>
      </c>
      <c r="AC6" t="s">
        <v>12</v>
      </c>
      <c r="AD6">
        <v>156</v>
      </c>
      <c r="AE6">
        <v>121</v>
      </c>
      <c r="AF6">
        <v>170</v>
      </c>
      <c r="AG6">
        <v>0.30499999999999999</v>
      </c>
      <c r="AH6">
        <v>47</v>
      </c>
      <c r="AI6">
        <v>9</v>
      </c>
      <c r="AJ6">
        <v>16.100000000000001</v>
      </c>
      <c r="AK6">
        <v>0</v>
      </c>
    </row>
    <row r="7" spans="1:37" ht="16" thickBot="1" x14ac:dyDescent="0.25">
      <c r="A7" s="4">
        <v>5</v>
      </c>
      <c r="B7" t="s">
        <v>40</v>
      </c>
      <c r="C7" s="8" t="s">
        <v>8</v>
      </c>
      <c r="D7" s="3">
        <v>157</v>
      </c>
      <c r="E7" s="3">
        <v>75</v>
      </c>
      <c r="F7" s="3">
        <v>177</v>
      </c>
      <c r="G7" s="12">
        <v>0.28699999999999998</v>
      </c>
      <c r="H7" s="3">
        <v>15</v>
      </c>
      <c r="I7" s="3">
        <v>1.8</v>
      </c>
      <c r="J7" s="3">
        <v>2.4</v>
      </c>
      <c r="K7" s="3">
        <v>0</v>
      </c>
      <c r="L7" s="11">
        <f t="shared" si="0"/>
        <v>0</v>
      </c>
      <c r="M7">
        <f t="shared" si="1"/>
        <v>0</v>
      </c>
      <c r="N7">
        <f t="shared" si="2"/>
        <v>0</v>
      </c>
      <c r="O7">
        <f t="shared" si="3"/>
        <v>1</v>
      </c>
      <c r="P7">
        <f t="shared" si="4"/>
        <v>0</v>
      </c>
      <c r="Q7">
        <f t="shared" si="5"/>
        <v>0</v>
      </c>
      <c r="R7">
        <f t="shared" si="6"/>
        <v>1</v>
      </c>
      <c r="S7">
        <f t="shared" si="7"/>
        <v>0</v>
      </c>
      <c r="T7">
        <v>0</v>
      </c>
      <c r="V7" s="27"/>
      <c r="AA7">
        <v>26</v>
      </c>
      <c r="AB7" t="s">
        <v>17</v>
      </c>
      <c r="AC7" t="s">
        <v>4</v>
      </c>
      <c r="AD7">
        <v>145</v>
      </c>
      <c r="AE7">
        <v>109</v>
      </c>
      <c r="AF7">
        <v>197</v>
      </c>
      <c r="AG7">
        <v>0.32700000000000001</v>
      </c>
      <c r="AH7">
        <v>26</v>
      </c>
      <c r="AI7">
        <v>6</v>
      </c>
      <c r="AJ7">
        <v>15</v>
      </c>
      <c r="AK7">
        <v>0</v>
      </c>
    </row>
    <row r="8" spans="1:37" ht="17" thickBot="1" x14ac:dyDescent="0.25">
      <c r="A8" s="4">
        <v>6</v>
      </c>
      <c r="B8" t="s">
        <v>66</v>
      </c>
      <c r="C8" s="8" t="s">
        <v>9</v>
      </c>
      <c r="D8" s="3">
        <v>138</v>
      </c>
      <c r="E8" s="3">
        <v>72</v>
      </c>
      <c r="F8" s="3">
        <v>144</v>
      </c>
      <c r="G8" s="12">
        <v>0.26600000000000001</v>
      </c>
      <c r="H8" s="3">
        <v>13</v>
      </c>
      <c r="I8" s="3">
        <v>1.7</v>
      </c>
      <c r="J8" s="3">
        <v>1.3</v>
      </c>
      <c r="K8" s="3">
        <v>0</v>
      </c>
      <c r="L8" s="11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1</v>
      </c>
      <c r="T8">
        <v>0</v>
      </c>
      <c r="V8" s="26" t="s">
        <v>8</v>
      </c>
      <c r="W8" s="24"/>
      <c r="X8" s="24">
        <f>SUMPRODUCT(O3:O92,T3:T92)</f>
        <v>2</v>
      </c>
      <c r="AA8">
        <v>34</v>
      </c>
      <c r="AB8" t="s">
        <v>31</v>
      </c>
      <c r="AC8" t="s">
        <v>13</v>
      </c>
      <c r="AD8">
        <v>158</v>
      </c>
      <c r="AE8">
        <v>113</v>
      </c>
      <c r="AF8">
        <v>176</v>
      </c>
      <c r="AG8">
        <v>0.29499999999999998</v>
      </c>
      <c r="AH8">
        <v>38</v>
      </c>
      <c r="AI8">
        <v>4.4000000000000004</v>
      </c>
      <c r="AJ8">
        <v>8</v>
      </c>
      <c r="AK8">
        <v>1</v>
      </c>
    </row>
    <row r="9" spans="1:37" ht="17" thickBot="1" x14ac:dyDescent="0.25">
      <c r="A9" s="19">
        <v>7</v>
      </c>
      <c r="B9" s="14" t="s">
        <v>18</v>
      </c>
      <c r="C9" s="15" t="s">
        <v>5</v>
      </c>
      <c r="D9" s="16">
        <v>146</v>
      </c>
      <c r="E9" s="16">
        <v>117</v>
      </c>
      <c r="F9" s="16">
        <v>174</v>
      </c>
      <c r="G9" s="17">
        <v>0.31900000000000001</v>
      </c>
      <c r="H9" s="16">
        <v>34</v>
      </c>
      <c r="I9" s="16">
        <v>6.3</v>
      </c>
      <c r="J9" s="16">
        <v>10</v>
      </c>
      <c r="K9" s="16">
        <v>0</v>
      </c>
      <c r="L9" s="18">
        <f t="shared" si="0"/>
        <v>0</v>
      </c>
      <c r="M9" s="14">
        <f t="shared" si="1"/>
        <v>0</v>
      </c>
      <c r="N9" s="14">
        <f t="shared" si="2"/>
        <v>1</v>
      </c>
      <c r="O9" s="14">
        <f t="shared" si="3"/>
        <v>0</v>
      </c>
      <c r="P9" s="14">
        <f t="shared" si="4"/>
        <v>0</v>
      </c>
      <c r="Q9" s="14">
        <f t="shared" si="5"/>
        <v>1</v>
      </c>
      <c r="R9" s="14">
        <f t="shared" si="6"/>
        <v>0</v>
      </c>
      <c r="S9" s="14">
        <f t="shared" si="7"/>
        <v>0</v>
      </c>
      <c r="T9" s="14">
        <v>1</v>
      </c>
      <c r="V9" s="26" t="s">
        <v>4</v>
      </c>
      <c r="W9" s="24"/>
      <c r="X9" s="24">
        <f>SUMPRODUCT(M3:M92,T3:T92)</f>
        <v>1</v>
      </c>
      <c r="AA9">
        <v>40</v>
      </c>
      <c r="AB9" t="s">
        <v>59</v>
      </c>
      <c r="AC9" t="s">
        <v>14</v>
      </c>
      <c r="AD9">
        <v>145</v>
      </c>
      <c r="AE9">
        <v>92</v>
      </c>
      <c r="AF9">
        <v>148</v>
      </c>
      <c r="AG9">
        <v>0.27500000000000002</v>
      </c>
      <c r="AH9">
        <v>25</v>
      </c>
      <c r="AI9">
        <v>4.4000000000000004</v>
      </c>
      <c r="AJ9">
        <v>20</v>
      </c>
      <c r="AK9">
        <v>0</v>
      </c>
    </row>
    <row r="10" spans="1:37" ht="17" thickBot="1" x14ac:dyDescent="0.25">
      <c r="A10" s="4">
        <v>8</v>
      </c>
      <c r="B10" t="s">
        <v>72</v>
      </c>
      <c r="C10" s="8" t="s">
        <v>5</v>
      </c>
      <c r="D10" s="3">
        <v>131</v>
      </c>
      <c r="E10" s="3">
        <v>69</v>
      </c>
      <c r="F10" s="3">
        <v>116</v>
      </c>
      <c r="G10" s="12">
        <v>0.26</v>
      </c>
      <c r="H10" s="3">
        <v>18</v>
      </c>
      <c r="I10" s="3">
        <v>1.7</v>
      </c>
      <c r="J10" s="3">
        <v>1.8</v>
      </c>
      <c r="K10" s="3">
        <v>0</v>
      </c>
      <c r="L10" s="11">
        <f t="shared" si="0"/>
        <v>0</v>
      </c>
      <c r="M10">
        <f t="shared" si="1"/>
        <v>0</v>
      </c>
      <c r="N10">
        <f t="shared" si="2"/>
        <v>1</v>
      </c>
      <c r="O10">
        <f t="shared" si="3"/>
        <v>0</v>
      </c>
      <c r="P10">
        <f t="shared" si="4"/>
        <v>0</v>
      </c>
      <c r="Q10">
        <f t="shared" si="5"/>
        <v>1</v>
      </c>
      <c r="R10">
        <f t="shared" si="6"/>
        <v>0</v>
      </c>
      <c r="S10">
        <f t="shared" si="7"/>
        <v>0</v>
      </c>
      <c r="T10">
        <v>0</v>
      </c>
      <c r="V10" s="26" t="s">
        <v>5</v>
      </c>
      <c r="W10" s="24"/>
      <c r="X10" s="24">
        <f>SUMPRODUCT(N3:N92,T3:T92)</f>
        <v>4</v>
      </c>
      <c r="AA10">
        <v>43</v>
      </c>
      <c r="AB10" t="s">
        <v>48</v>
      </c>
      <c r="AC10" t="s">
        <v>8</v>
      </c>
      <c r="AD10">
        <v>138</v>
      </c>
      <c r="AE10">
        <v>89</v>
      </c>
      <c r="AF10">
        <v>149</v>
      </c>
      <c r="AG10">
        <v>0.28100000000000003</v>
      </c>
      <c r="AH10">
        <v>29</v>
      </c>
      <c r="AI10">
        <v>4.8</v>
      </c>
      <c r="AJ10">
        <v>11.7</v>
      </c>
      <c r="AK10">
        <v>0</v>
      </c>
    </row>
    <row r="11" spans="1:37" ht="17" thickBot="1" x14ac:dyDescent="0.25">
      <c r="A11" s="4">
        <v>9</v>
      </c>
      <c r="B11" t="s">
        <v>101</v>
      </c>
      <c r="C11" s="8" t="s">
        <v>11</v>
      </c>
      <c r="D11" s="3">
        <v>138</v>
      </c>
      <c r="E11" s="3">
        <v>83</v>
      </c>
      <c r="F11" s="3">
        <v>154</v>
      </c>
      <c r="G11" s="12">
        <v>0.29099999999999998</v>
      </c>
      <c r="H11" s="3">
        <v>33</v>
      </c>
      <c r="I11" s="3">
        <v>3.8</v>
      </c>
      <c r="J11" s="3">
        <v>0.6</v>
      </c>
      <c r="K11" s="3">
        <v>0</v>
      </c>
      <c r="L11" s="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v>0</v>
      </c>
      <c r="V11" s="26" t="s">
        <v>13</v>
      </c>
      <c r="W11" s="24"/>
      <c r="X11" s="24">
        <f>SUMPRODUCT(L3:L92,T3:T92)</f>
        <v>2</v>
      </c>
      <c r="AA11">
        <v>48</v>
      </c>
      <c r="AB11" t="s">
        <v>73</v>
      </c>
      <c r="AC11" t="s">
        <v>5</v>
      </c>
      <c r="AD11">
        <v>155</v>
      </c>
      <c r="AE11">
        <v>96</v>
      </c>
      <c r="AF11">
        <v>142</v>
      </c>
      <c r="AG11">
        <v>0.25900000000000001</v>
      </c>
      <c r="AH11">
        <v>37</v>
      </c>
      <c r="AI11">
        <v>6.1</v>
      </c>
      <c r="AJ11">
        <v>21</v>
      </c>
      <c r="AK11">
        <v>0</v>
      </c>
    </row>
    <row r="12" spans="1:37" ht="16" thickBot="1" x14ac:dyDescent="0.25">
      <c r="A12" s="4">
        <v>10</v>
      </c>
      <c r="B12" t="s">
        <v>102</v>
      </c>
      <c r="C12" s="8" t="s">
        <v>12</v>
      </c>
      <c r="D12" s="3">
        <v>125</v>
      </c>
      <c r="E12" s="3">
        <v>61</v>
      </c>
      <c r="F12" s="3">
        <v>138</v>
      </c>
      <c r="G12" s="12">
        <v>0.28199999999999997</v>
      </c>
      <c r="H12" s="3">
        <v>20</v>
      </c>
      <c r="I12" s="3">
        <v>2</v>
      </c>
      <c r="J12" s="3">
        <v>7</v>
      </c>
      <c r="K12" s="3">
        <v>0</v>
      </c>
      <c r="L12" s="11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1</v>
      </c>
      <c r="T12">
        <v>0</v>
      </c>
      <c r="V12" s="27"/>
      <c r="AA12">
        <v>61</v>
      </c>
      <c r="AB12" t="s">
        <v>80</v>
      </c>
      <c r="AC12" t="s">
        <v>13</v>
      </c>
      <c r="AD12">
        <v>141</v>
      </c>
      <c r="AE12">
        <v>101</v>
      </c>
      <c r="AF12">
        <v>122</v>
      </c>
      <c r="AG12">
        <v>0.251</v>
      </c>
      <c r="AH12">
        <v>35</v>
      </c>
      <c r="AI12">
        <v>5.7</v>
      </c>
      <c r="AJ12">
        <v>7.5</v>
      </c>
      <c r="AK12">
        <v>0</v>
      </c>
    </row>
    <row r="13" spans="1:37" ht="17" thickBot="1" x14ac:dyDescent="0.25">
      <c r="A13" s="4">
        <v>11</v>
      </c>
      <c r="B13" t="s">
        <v>81</v>
      </c>
      <c r="C13" s="8" t="s">
        <v>9</v>
      </c>
      <c r="D13" s="3">
        <v>141</v>
      </c>
      <c r="E13" s="3">
        <v>86</v>
      </c>
      <c r="F13" s="3">
        <v>123</v>
      </c>
      <c r="G13" s="12">
        <v>0.251</v>
      </c>
      <c r="H13" s="3">
        <v>28</v>
      </c>
      <c r="I13" s="3">
        <v>4</v>
      </c>
      <c r="J13" s="3">
        <v>1.9</v>
      </c>
      <c r="K13" s="3">
        <v>0</v>
      </c>
      <c r="L13" s="11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1</v>
      </c>
      <c r="T13">
        <v>0</v>
      </c>
      <c r="V13" s="26" t="s">
        <v>112</v>
      </c>
      <c r="W13" s="24"/>
      <c r="X13" s="24">
        <f>SUMPRODUCT(R3:R92,T3:T92)</f>
        <v>3</v>
      </c>
      <c r="AA13">
        <v>63</v>
      </c>
      <c r="AB13" t="s">
        <v>35</v>
      </c>
      <c r="AC13" t="s">
        <v>12</v>
      </c>
      <c r="AD13">
        <v>134</v>
      </c>
      <c r="AE13">
        <v>110</v>
      </c>
      <c r="AF13">
        <v>137</v>
      </c>
      <c r="AG13">
        <v>0.29099999999999998</v>
      </c>
      <c r="AH13">
        <v>45</v>
      </c>
      <c r="AI13">
        <v>8.3000000000000007</v>
      </c>
      <c r="AJ13">
        <v>36</v>
      </c>
      <c r="AK13">
        <v>0</v>
      </c>
    </row>
    <row r="14" spans="1:37" ht="17" thickBot="1" x14ac:dyDescent="0.25">
      <c r="A14" s="4">
        <v>12</v>
      </c>
      <c r="B14" t="s">
        <v>68</v>
      </c>
      <c r="C14" s="8" t="s">
        <v>5</v>
      </c>
      <c r="D14" s="3">
        <v>126</v>
      </c>
      <c r="E14" s="3">
        <v>57</v>
      </c>
      <c r="F14" s="3">
        <v>120</v>
      </c>
      <c r="G14" s="12">
        <v>0.26100000000000001</v>
      </c>
      <c r="H14" s="3">
        <v>20</v>
      </c>
      <c r="I14" s="3">
        <v>3.8</v>
      </c>
      <c r="J14" s="3">
        <v>3.8</v>
      </c>
      <c r="K14" s="3">
        <v>0</v>
      </c>
      <c r="L14" s="11">
        <f t="shared" si="0"/>
        <v>0</v>
      </c>
      <c r="M14">
        <f t="shared" si="1"/>
        <v>0</v>
      </c>
      <c r="N14">
        <f t="shared" si="2"/>
        <v>1</v>
      </c>
      <c r="O14">
        <f t="shared" si="3"/>
        <v>0</v>
      </c>
      <c r="P14">
        <f t="shared" si="4"/>
        <v>0</v>
      </c>
      <c r="Q14">
        <f t="shared" si="5"/>
        <v>1</v>
      </c>
      <c r="R14">
        <f t="shared" si="6"/>
        <v>0</v>
      </c>
      <c r="S14">
        <f t="shared" si="7"/>
        <v>0</v>
      </c>
      <c r="T14">
        <v>0</v>
      </c>
      <c r="V14" s="26" t="s">
        <v>111</v>
      </c>
      <c r="W14" s="24"/>
      <c r="X14" s="24">
        <f>SUMPRODUCT(Q3:Q92,T3:T92)</f>
        <v>6</v>
      </c>
      <c r="AA14">
        <v>64</v>
      </c>
      <c r="AB14" t="s">
        <v>32</v>
      </c>
      <c r="AC14" t="s">
        <v>10</v>
      </c>
      <c r="AD14">
        <v>150</v>
      </c>
      <c r="AE14">
        <v>135</v>
      </c>
      <c r="AF14">
        <v>176</v>
      </c>
      <c r="AG14">
        <v>0.29499999999999998</v>
      </c>
      <c r="AH14">
        <v>29</v>
      </c>
      <c r="AI14">
        <v>6.8</v>
      </c>
      <c r="AJ14">
        <v>27</v>
      </c>
      <c r="AK14">
        <v>0</v>
      </c>
    </row>
    <row r="15" spans="1:37" ht="17" thickBot="1" x14ac:dyDescent="0.25">
      <c r="A15" s="4">
        <v>13</v>
      </c>
      <c r="B15" t="s">
        <v>70</v>
      </c>
      <c r="C15" s="8" t="s">
        <v>10</v>
      </c>
      <c r="D15" s="3">
        <v>157</v>
      </c>
      <c r="E15" s="3">
        <v>98</v>
      </c>
      <c r="F15" s="3">
        <v>149</v>
      </c>
      <c r="G15" s="12">
        <v>0.26</v>
      </c>
      <c r="H15" s="3">
        <v>35</v>
      </c>
      <c r="I15" s="3">
        <v>4.2</v>
      </c>
      <c r="J15" s="3">
        <v>30</v>
      </c>
      <c r="K15" s="3">
        <v>0</v>
      </c>
      <c r="L15" s="11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1</v>
      </c>
      <c r="T15">
        <v>0</v>
      </c>
      <c r="V15" s="26" t="s">
        <v>113</v>
      </c>
      <c r="W15" s="24"/>
      <c r="X15" s="24">
        <f>SUMPRODUCT(S3:S92,T3:T92)</f>
        <v>4</v>
      </c>
      <c r="AA15">
        <v>66</v>
      </c>
      <c r="AB15" t="s">
        <v>22</v>
      </c>
      <c r="AC15" t="s">
        <v>5</v>
      </c>
      <c r="AD15">
        <v>156</v>
      </c>
      <c r="AE15">
        <v>129</v>
      </c>
      <c r="AF15">
        <v>201</v>
      </c>
      <c r="AG15">
        <v>0.311</v>
      </c>
      <c r="AH15">
        <v>32</v>
      </c>
      <c r="AI15">
        <v>5.3</v>
      </c>
      <c r="AJ15">
        <v>4.5999999999999996</v>
      </c>
      <c r="AK15">
        <v>0</v>
      </c>
    </row>
    <row r="16" spans="1:37" ht="16" thickBot="1" x14ac:dyDescent="0.25">
      <c r="A16" s="4">
        <v>14</v>
      </c>
      <c r="B16" t="s">
        <v>103</v>
      </c>
      <c r="C16" s="8" t="s">
        <v>14</v>
      </c>
      <c r="D16" s="3">
        <v>130</v>
      </c>
      <c r="E16" s="3">
        <v>75</v>
      </c>
      <c r="F16" s="3">
        <v>133</v>
      </c>
      <c r="G16" s="12">
        <v>0.28100000000000003</v>
      </c>
      <c r="H16" s="3">
        <v>13</v>
      </c>
      <c r="I16" s="3">
        <v>0</v>
      </c>
      <c r="J16" s="3">
        <v>10</v>
      </c>
      <c r="K16" s="3">
        <v>0</v>
      </c>
      <c r="L16" s="11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  <c r="Q16">
        <f t="shared" si="5"/>
        <v>0</v>
      </c>
      <c r="R16">
        <f t="shared" si="6"/>
        <v>0</v>
      </c>
      <c r="S16">
        <f t="shared" si="7"/>
        <v>0</v>
      </c>
      <c r="T16">
        <v>0</v>
      </c>
      <c r="V16" s="27"/>
      <c r="AA16">
        <v>70</v>
      </c>
      <c r="AB16" t="s">
        <v>97</v>
      </c>
      <c r="AC16" t="s">
        <v>14</v>
      </c>
      <c r="AD16">
        <v>127</v>
      </c>
      <c r="AE16">
        <v>58</v>
      </c>
      <c r="AF16">
        <v>101</v>
      </c>
      <c r="AG16">
        <v>0.23300000000000001</v>
      </c>
      <c r="AH16">
        <v>20</v>
      </c>
      <c r="AI16">
        <v>0</v>
      </c>
      <c r="AJ16">
        <v>20</v>
      </c>
      <c r="AK16">
        <v>1</v>
      </c>
    </row>
    <row r="17" spans="1:37" ht="17" thickBot="1" x14ac:dyDescent="0.25">
      <c r="A17" s="4">
        <v>15</v>
      </c>
      <c r="B17" t="s">
        <v>47</v>
      </c>
      <c r="C17" s="8" t="s">
        <v>13</v>
      </c>
      <c r="D17" s="3">
        <v>158</v>
      </c>
      <c r="E17" s="3">
        <v>110</v>
      </c>
      <c r="F17" s="3">
        <v>161</v>
      </c>
      <c r="G17" s="12">
        <v>0.28100000000000003</v>
      </c>
      <c r="H17" s="3">
        <v>34</v>
      </c>
      <c r="I17" s="3">
        <v>4.5</v>
      </c>
      <c r="J17" s="3">
        <v>7</v>
      </c>
      <c r="K17" s="3">
        <v>0</v>
      </c>
      <c r="L17" s="11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0</v>
      </c>
      <c r="S17">
        <f t="shared" si="7"/>
        <v>0</v>
      </c>
      <c r="T17">
        <v>0</v>
      </c>
      <c r="V17" s="26" t="s">
        <v>14</v>
      </c>
      <c r="W17" s="24"/>
      <c r="X17" s="24">
        <f>SUMPRODUCT(P3:P92,T3:T92)</f>
        <v>2</v>
      </c>
      <c r="AA17">
        <v>78</v>
      </c>
      <c r="AB17" t="s">
        <v>33</v>
      </c>
      <c r="AC17" t="s">
        <v>8</v>
      </c>
      <c r="AD17">
        <v>145</v>
      </c>
      <c r="AE17">
        <v>111</v>
      </c>
      <c r="AF17">
        <v>173</v>
      </c>
      <c r="AG17">
        <v>0.29399999999999998</v>
      </c>
      <c r="AH17">
        <v>35</v>
      </c>
      <c r="AI17">
        <v>6.4</v>
      </c>
      <c r="AJ17">
        <v>17.5</v>
      </c>
      <c r="AK17">
        <v>0</v>
      </c>
    </row>
    <row r="18" spans="1:37" ht="17" thickBot="1" x14ac:dyDescent="0.25">
      <c r="A18" s="4">
        <v>16</v>
      </c>
      <c r="B18" t="s">
        <v>51</v>
      </c>
      <c r="C18" s="8" t="s">
        <v>4</v>
      </c>
      <c r="D18" s="3">
        <v>161</v>
      </c>
      <c r="E18" s="3">
        <v>77</v>
      </c>
      <c r="F18" s="3">
        <v>171</v>
      </c>
      <c r="G18" s="12">
        <v>0.27900000000000003</v>
      </c>
      <c r="H18" s="3">
        <v>14</v>
      </c>
      <c r="I18" s="3">
        <v>2.5</v>
      </c>
      <c r="J18" s="3">
        <v>5</v>
      </c>
      <c r="K18" s="3">
        <v>0</v>
      </c>
      <c r="L18" s="11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1</v>
      </c>
      <c r="S18">
        <f t="shared" si="7"/>
        <v>0</v>
      </c>
      <c r="T18">
        <v>0</v>
      </c>
      <c r="V18" s="27"/>
      <c r="AD18" s="24">
        <f>SUM(AD3:AD17)</f>
        <v>2182</v>
      </c>
      <c r="AE18" s="24">
        <f>SUM(AE3:AE17)</f>
        <v>1603</v>
      </c>
      <c r="AF18" s="24">
        <f>SUM(AF3:AF17)</f>
        <v>2391</v>
      </c>
      <c r="AG18" s="24">
        <f>SUM(AG3:AG17)/COUNT(AG3:AG17)</f>
        <v>0.29073333333333323</v>
      </c>
      <c r="AH18" s="24">
        <f>SUM(AH3:AH17)</f>
        <v>517</v>
      </c>
      <c r="AI18" s="24">
        <f>SUM(AI3:AI17)</f>
        <v>89</v>
      </c>
      <c r="AJ18" s="24">
        <f>SUM(AJ3:AJ17)</f>
        <v>232.6</v>
      </c>
      <c r="AK18" s="24">
        <f>SUM(AK3:AK17)</f>
        <v>2</v>
      </c>
    </row>
    <row r="19" spans="1:37" ht="17" thickBot="1" x14ac:dyDescent="0.25">
      <c r="A19" s="4">
        <v>17</v>
      </c>
      <c r="B19" t="s">
        <v>20</v>
      </c>
      <c r="C19" s="8" t="s">
        <v>10</v>
      </c>
      <c r="D19" s="3">
        <v>140</v>
      </c>
      <c r="E19" s="3">
        <v>112</v>
      </c>
      <c r="F19" s="3">
        <v>182</v>
      </c>
      <c r="G19" s="12">
        <v>0.314</v>
      </c>
      <c r="H19" s="3">
        <v>32</v>
      </c>
      <c r="I19" s="3">
        <v>2.2999999999999998</v>
      </c>
      <c r="J19" s="3">
        <v>12</v>
      </c>
      <c r="K19" s="3">
        <v>0</v>
      </c>
      <c r="L19" s="11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1</v>
      </c>
      <c r="T19">
        <v>0</v>
      </c>
      <c r="V19" s="26" t="s">
        <v>117</v>
      </c>
      <c r="W19" s="24"/>
      <c r="X19" s="24">
        <f>SUMPRODUCT(K3:K92,T3:T92)</f>
        <v>2</v>
      </c>
    </row>
    <row r="20" spans="1:37" ht="16" thickBot="1" x14ac:dyDescent="0.25">
      <c r="A20" s="4">
        <v>18</v>
      </c>
      <c r="B20" t="s">
        <v>56</v>
      </c>
      <c r="C20" s="8" t="s">
        <v>14</v>
      </c>
      <c r="D20" s="3">
        <v>138</v>
      </c>
      <c r="E20" s="3">
        <v>66</v>
      </c>
      <c r="F20" s="3">
        <v>133</v>
      </c>
      <c r="G20" s="12">
        <v>0.27600000000000002</v>
      </c>
      <c r="H20" s="3">
        <v>23</v>
      </c>
      <c r="I20" s="3">
        <v>2.2000000000000002</v>
      </c>
      <c r="J20" s="3">
        <v>1.4</v>
      </c>
      <c r="K20" s="3">
        <v>0</v>
      </c>
      <c r="L20" s="11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1</v>
      </c>
      <c r="Q20">
        <f t="shared" si="5"/>
        <v>0</v>
      </c>
      <c r="R20">
        <f t="shared" si="6"/>
        <v>0</v>
      </c>
      <c r="S20">
        <f t="shared" si="7"/>
        <v>0</v>
      </c>
      <c r="T20">
        <v>0</v>
      </c>
    </row>
    <row r="21" spans="1:37" ht="17" thickBot="1" x14ac:dyDescent="0.25">
      <c r="A21" s="19">
        <v>19</v>
      </c>
      <c r="B21" s="14" t="s">
        <v>16</v>
      </c>
      <c r="C21" s="15" t="s">
        <v>9</v>
      </c>
      <c r="D21" s="16">
        <v>130</v>
      </c>
      <c r="E21" s="16">
        <v>100</v>
      </c>
      <c r="F21" s="16">
        <v>161</v>
      </c>
      <c r="G21" s="17">
        <v>0.32900000000000001</v>
      </c>
      <c r="H21" s="16">
        <v>44</v>
      </c>
      <c r="I21" s="16">
        <v>7.1</v>
      </c>
      <c r="J21" s="16">
        <v>12.5</v>
      </c>
      <c r="K21" s="16">
        <v>0</v>
      </c>
      <c r="L21" s="18">
        <f t="shared" si="0"/>
        <v>0</v>
      </c>
      <c r="M21" s="14">
        <f t="shared" si="1"/>
        <v>0</v>
      </c>
      <c r="N21" s="14">
        <f t="shared" si="2"/>
        <v>0</v>
      </c>
      <c r="O21" s="14">
        <f t="shared" si="3"/>
        <v>0</v>
      </c>
      <c r="P21" s="14">
        <f t="shared" si="4"/>
        <v>0</v>
      </c>
      <c r="Q21" s="14">
        <f t="shared" si="5"/>
        <v>0</v>
      </c>
      <c r="R21" s="14">
        <f t="shared" si="6"/>
        <v>0</v>
      </c>
      <c r="S21" s="14">
        <f t="shared" si="7"/>
        <v>1</v>
      </c>
      <c r="T21" s="14">
        <v>1</v>
      </c>
    </row>
    <row r="22" spans="1:37" ht="17" thickBot="1" x14ac:dyDescent="0.25">
      <c r="A22" s="19">
        <v>20</v>
      </c>
      <c r="B22" s="14" t="s">
        <v>25</v>
      </c>
      <c r="C22" s="15" t="s">
        <v>12</v>
      </c>
      <c r="D22" s="16">
        <v>156</v>
      </c>
      <c r="E22" s="16">
        <v>121</v>
      </c>
      <c r="F22" s="16">
        <v>170</v>
      </c>
      <c r="G22" s="17">
        <v>0.30499999999999999</v>
      </c>
      <c r="H22" s="16">
        <v>47</v>
      </c>
      <c r="I22" s="16">
        <v>9</v>
      </c>
      <c r="J22" s="16">
        <v>16.100000000000001</v>
      </c>
      <c r="K22" s="16">
        <v>0</v>
      </c>
      <c r="L22" s="18">
        <f t="shared" si="0"/>
        <v>0</v>
      </c>
      <c r="M22" s="14">
        <f t="shared" si="1"/>
        <v>0</v>
      </c>
      <c r="N22" s="14">
        <f t="shared" si="2"/>
        <v>0</v>
      </c>
      <c r="O22" s="14">
        <f t="shared" si="3"/>
        <v>0</v>
      </c>
      <c r="P22" s="14">
        <f t="shared" si="4"/>
        <v>0</v>
      </c>
      <c r="Q22" s="14">
        <f t="shared" si="5"/>
        <v>0</v>
      </c>
      <c r="R22" s="14">
        <f t="shared" si="6"/>
        <v>0</v>
      </c>
      <c r="S22" s="14">
        <f t="shared" si="7"/>
        <v>1</v>
      </c>
      <c r="T22" s="14">
        <v>1</v>
      </c>
      <c r="V22" s="28" t="s">
        <v>118</v>
      </c>
      <c r="W22" s="28"/>
      <c r="X22" s="28"/>
    </row>
    <row r="23" spans="1:37" ht="16" thickBot="1" x14ac:dyDescent="0.25">
      <c r="A23" s="4">
        <v>21</v>
      </c>
      <c r="B23" t="s">
        <v>61</v>
      </c>
      <c r="C23" s="8" t="s">
        <v>8</v>
      </c>
      <c r="D23" s="3">
        <v>134</v>
      </c>
      <c r="E23" s="3">
        <v>82</v>
      </c>
      <c r="F23" s="3">
        <v>133</v>
      </c>
      <c r="G23" s="12">
        <v>0.27200000000000002</v>
      </c>
      <c r="H23" s="3">
        <v>19</v>
      </c>
      <c r="I23" s="3">
        <v>4</v>
      </c>
      <c r="J23" s="3">
        <v>13.8</v>
      </c>
      <c r="K23" s="3">
        <v>0</v>
      </c>
      <c r="L23" s="11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0</v>
      </c>
      <c r="Q23">
        <f t="shared" si="5"/>
        <v>0</v>
      </c>
      <c r="R23">
        <f t="shared" si="6"/>
        <v>1</v>
      </c>
      <c r="S23">
        <f t="shared" si="7"/>
        <v>0</v>
      </c>
      <c r="T23">
        <v>0</v>
      </c>
      <c r="V23" s="29" t="s">
        <v>8</v>
      </c>
      <c r="W23" s="29" t="s">
        <v>119</v>
      </c>
      <c r="X23" s="29">
        <v>1</v>
      </c>
    </row>
    <row r="24" spans="1:37" ht="16" thickBot="1" x14ac:dyDescent="0.25">
      <c r="A24" s="4">
        <v>22</v>
      </c>
      <c r="B24" t="s">
        <v>90</v>
      </c>
      <c r="C24" s="8" t="s">
        <v>13</v>
      </c>
      <c r="D24" s="3">
        <v>144</v>
      </c>
      <c r="E24" s="3">
        <v>73</v>
      </c>
      <c r="F24" s="3">
        <v>96</v>
      </c>
      <c r="G24" s="12">
        <v>0.20799999999999999</v>
      </c>
      <c r="H24" s="3">
        <v>30</v>
      </c>
      <c r="I24" s="3">
        <v>1.4</v>
      </c>
      <c r="J24" s="3">
        <v>1.4</v>
      </c>
      <c r="K24" s="3">
        <v>0</v>
      </c>
      <c r="L24" s="11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0</v>
      </c>
      <c r="S24">
        <f t="shared" si="7"/>
        <v>0</v>
      </c>
      <c r="T24">
        <v>0</v>
      </c>
      <c r="V24" s="29" t="s">
        <v>4</v>
      </c>
      <c r="W24" s="29" t="s">
        <v>119</v>
      </c>
      <c r="X24" s="29">
        <v>1</v>
      </c>
    </row>
    <row r="25" spans="1:37" ht="16" thickBot="1" x14ac:dyDescent="0.25">
      <c r="A25" s="4">
        <v>23</v>
      </c>
      <c r="B25" t="s">
        <v>44</v>
      </c>
      <c r="C25" s="8" t="s">
        <v>9</v>
      </c>
      <c r="D25" s="3">
        <v>130</v>
      </c>
      <c r="E25" s="3">
        <v>81</v>
      </c>
      <c r="F25" s="3">
        <v>134</v>
      </c>
      <c r="G25" s="12">
        <v>0.28299999999999997</v>
      </c>
      <c r="H25" s="3">
        <v>28</v>
      </c>
      <c r="I25" s="3">
        <v>2.2999999999999998</v>
      </c>
      <c r="J25" s="3">
        <v>1.8</v>
      </c>
      <c r="K25" s="3">
        <v>0</v>
      </c>
      <c r="L25" s="11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1</v>
      </c>
      <c r="T25">
        <v>0</v>
      </c>
      <c r="V25" s="29" t="s">
        <v>5</v>
      </c>
      <c r="W25" s="29" t="s">
        <v>119</v>
      </c>
      <c r="X25" s="29">
        <v>1</v>
      </c>
    </row>
    <row r="26" spans="1:37" ht="16" thickBot="1" x14ac:dyDescent="0.25">
      <c r="A26" s="4">
        <v>24</v>
      </c>
      <c r="B26" t="s">
        <v>79</v>
      </c>
      <c r="C26" s="8" t="s">
        <v>8</v>
      </c>
      <c r="D26" s="3">
        <v>127</v>
      </c>
      <c r="E26" s="3">
        <v>77</v>
      </c>
      <c r="F26" s="3">
        <v>121</v>
      </c>
      <c r="G26" s="12">
        <v>0.251</v>
      </c>
      <c r="H26" s="3">
        <v>17</v>
      </c>
      <c r="I26" s="3">
        <v>0.9</v>
      </c>
      <c r="J26" s="3">
        <v>6</v>
      </c>
      <c r="K26" s="3">
        <v>0</v>
      </c>
      <c r="L26" s="11">
        <f t="shared" si="0"/>
        <v>0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  <c r="Q26">
        <f t="shared" si="5"/>
        <v>0</v>
      </c>
      <c r="R26">
        <f t="shared" si="6"/>
        <v>1</v>
      </c>
      <c r="S26">
        <f t="shared" si="7"/>
        <v>0</v>
      </c>
      <c r="T26">
        <v>0</v>
      </c>
      <c r="V26" s="29" t="s">
        <v>13</v>
      </c>
      <c r="W26" s="29" t="s">
        <v>119</v>
      </c>
      <c r="X26" s="29">
        <v>1</v>
      </c>
    </row>
    <row r="27" spans="1:37" ht="16" thickBot="1" x14ac:dyDescent="0.25">
      <c r="A27" s="4">
        <v>25</v>
      </c>
      <c r="B27" t="s">
        <v>36</v>
      </c>
      <c r="C27" s="8" t="s">
        <v>5</v>
      </c>
      <c r="D27" s="3">
        <v>154</v>
      </c>
      <c r="E27" s="3">
        <v>83</v>
      </c>
      <c r="F27" s="3">
        <v>173</v>
      </c>
      <c r="G27" s="12">
        <v>0.28999999999999998</v>
      </c>
      <c r="H27" s="3">
        <v>6</v>
      </c>
      <c r="I27" s="3">
        <v>3.8</v>
      </c>
      <c r="J27" s="3">
        <v>2</v>
      </c>
      <c r="K27" s="3">
        <v>0</v>
      </c>
      <c r="L27" s="11">
        <f t="shared" si="0"/>
        <v>0</v>
      </c>
      <c r="M27">
        <f t="shared" si="1"/>
        <v>0</v>
      </c>
      <c r="N27">
        <f t="shared" si="2"/>
        <v>1</v>
      </c>
      <c r="O27">
        <f t="shared" si="3"/>
        <v>0</v>
      </c>
      <c r="P27">
        <f t="shared" si="4"/>
        <v>0</v>
      </c>
      <c r="Q27">
        <f t="shared" si="5"/>
        <v>1</v>
      </c>
      <c r="R27">
        <f t="shared" si="6"/>
        <v>0</v>
      </c>
      <c r="S27">
        <f t="shared" si="7"/>
        <v>0</v>
      </c>
      <c r="T27">
        <v>0</v>
      </c>
      <c r="V27" s="29" t="s">
        <v>120</v>
      </c>
      <c r="W27" s="29" t="s">
        <v>119</v>
      </c>
      <c r="X27" s="29">
        <v>3</v>
      </c>
    </row>
    <row r="28" spans="1:37" ht="17" thickBot="1" x14ac:dyDescent="0.25">
      <c r="A28" s="19">
        <v>26</v>
      </c>
      <c r="B28" s="14" t="s">
        <v>17</v>
      </c>
      <c r="C28" s="15" t="s">
        <v>4</v>
      </c>
      <c r="D28" s="16">
        <v>145</v>
      </c>
      <c r="E28" s="16">
        <v>109</v>
      </c>
      <c r="F28" s="16">
        <v>197</v>
      </c>
      <c r="G28" s="17">
        <v>0.32700000000000001</v>
      </c>
      <c r="H28" s="16">
        <v>26</v>
      </c>
      <c r="I28" s="16">
        <v>6</v>
      </c>
      <c r="J28" s="16">
        <v>15</v>
      </c>
      <c r="K28" s="16">
        <v>0</v>
      </c>
      <c r="L28" s="18">
        <f t="shared" si="0"/>
        <v>0</v>
      </c>
      <c r="M28" s="14">
        <f t="shared" si="1"/>
        <v>1</v>
      </c>
      <c r="N28" s="14">
        <f t="shared" si="2"/>
        <v>0</v>
      </c>
      <c r="O28" s="14">
        <f t="shared" si="3"/>
        <v>0</v>
      </c>
      <c r="P28" s="14">
        <f t="shared" si="4"/>
        <v>0</v>
      </c>
      <c r="Q28" s="14">
        <f t="shared" si="5"/>
        <v>0</v>
      </c>
      <c r="R28" s="14">
        <f t="shared" si="6"/>
        <v>1</v>
      </c>
      <c r="S28" s="14">
        <f t="shared" si="7"/>
        <v>0</v>
      </c>
      <c r="T28" s="14">
        <v>1</v>
      </c>
      <c r="V28" s="29" t="s">
        <v>121</v>
      </c>
      <c r="W28" s="29" t="s">
        <v>119</v>
      </c>
      <c r="X28" s="29">
        <v>3</v>
      </c>
    </row>
    <row r="29" spans="1:37" ht="16" thickBot="1" x14ac:dyDescent="0.25">
      <c r="A29" s="4">
        <v>27</v>
      </c>
      <c r="B29" t="s">
        <v>76</v>
      </c>
      <c r="C29" s="8" t="s">
        <v>9</v>
      </c>
      <c r="D29" s="3">
        <v>121</v>
      </c>
      <c r="E29" s="3">
        <v>63</v>
      </c>
      <c r="F29" s="3">
        <v>114</v>
      </c>
      <c r="G29" s="12">
        <v>0.253</v>
      </c>
      <c r="H29" s="3">
        <v>21</v>
      </c>
      <c r="I29" s="3">
        <v>0.4</v>
      </c>
      <c r="J29" s="3">
        <v>1.5</v>
      </c>
      <c r="K29" s="3">
        <v>0</v>
      </c>
      <c r="L29" s="11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1</v>
      </c>
      <c r="T29">
        <v>0</v>
      </c>
      <c r="V29" s="29" t="s">
        <v>122</v>
      </c>
      <c r="W29" s="29" t="s">
        <v>119</v>
      </c>
      <c r="X29" s="29">
        <v>4</v>
      </c>
    </row>
    <row r="30" spans="1:37" ht="16" thickBot="1" x14ac:dyDescent="0.25">
      <c r="A30" s="4">
        <v>28</v>
      </c>
      <c r="B30" t="s">
        <v>57</v>
      </c>
      <c r="C30" s="8" t="s">
        <v>9</v>
      </c>
      <c r="D30" s="3">
        <v>137</v>
      </c>
      <c r="E30" s="3">
        <v>91</v>
      </c>
      <c r="F30" s="3">
        <v>155</v>
      </c>
      <c r="G30" s="12">
        <v>0.27600000000000002</v>
      </c>
      <c r="H30" s="3">
        <v>32</v>
      </c>
      <c r="I30" s="3">
        <v>1.6</v>
      </c>
      <c r="J30" s="3">
        <v>8</v>
      </c>
      <c r="K30" s="3">
        <v>0</v>
      </c>
      <c r="L30" s="11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1</v>
      </c>
      <c r="T30">
        <v>0</v>
      </c>
      <c r="V30" s="29" t="s">
        <v>123</v>
      </c>
      <c r="W30" s="29" t="s">
        <v>119</v>
      </c>
      <c r="X30" s="29">
        <v>2</v>
      </c>
    </row>
    <row r="31" spans="1:37" ht="16" thickBot="1" x14ac:dyDescent="0.25">
      <c r="A31" s="4">
        <v>29</v>
      </c>
      <c r="B31" t="s">
        <v>64</v>
      </c>
      <c r="C31" s="8" t="s">
        <v>9</v>
      </c>
      <c r="D31" s="3">
        <v>122</v>
      </c>
      <c r="E31" s="3">
        <v>69</v>
      </c>
      <c r="F31" s="3">
        <v>125</v>
      </c>
      <c r="G31" s="12">
        <v>0.26700000000000002</v>
      </c>
      <c r="H31" s="3">
        <v>31</v>
      </c>
      <c r="I31" s="3">
        <v>1.4</v>
      </c>
      <c r="J31" s="3">
        <v>3.5</v>
      </c>
      <c r="K31" s="3">
        <v>0</v>
      </c>
      <c r="L31" s="1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1</v>
      </c>
      <c r="T31">
        <v>0</v>
      </c>
      <c r="V31" s="29" t="s">
        <v>124</v>
      </c>
      <c r="W31" s="29" t="s">
        <v>127</v>
      </c>
      <c r="X31" s="29">
        <v>15</v>
      </c>
    </row>
    <row r="32" spans="1:37" ht="16" thickBot="1" x14ac:dyDescent="0.25">
      <c r="A32" s="4">
        <v>30</v>
      </c>
      <c r="B32" t="s">
        <v>60</v>
      </c>
      <c r="C32" s="8" t="s">
        <v>8</v>
      </c>
      <c r="D32" s="3">
        <v>147</v>
      </c>
      <c r="E32" s="3">
        <v>81</v>
      </c>
      <c r="F32" s="3">
        <v>165</v>
      </c>
      <c r="G32" s="12">
        <v>0.27500000000000002</v>
      </c>
      <c r="H32" s="3">
        <v>12</v>
      </c>
      <c r="I32" s="3">
        <v>1.9</v>
      </c>
      <c r="J32" s="3">
        <v>15</v>
      </c>
      <c r="K32" s="3">
        <v>0</v>
      </c>
      <c r="L32" s="11">
        <f t="shared" si="0"/>
        <v>0</v>
      </c>
      <c r="M32">
        <f t="shared" si="1"/>
        <v>0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0</v>
      </c>
      <c r="R32">
        <f t="shared" si="6"/>
        <v>1</v>
      </c>
      <c r="S32">
        <f t="shared" si="7"/>
        <v>0</v>
      </c>
      <c r="T32">
        <v>0</v>
      </c>
      <c r="V32" s="29" t="s">
        <v>115</v>
      </c>
      <c r="W32" s="29" t="s">
        <v>125</v>
      </c>
      <c r="X32" s="29" t="s">
        <v>126</v>
      </c>
    </row>
    <row r="33" spans="1:26" ht="16" thickBot="1" x14ac:dyDescent="0.25">
      <c r="A33" s="4">
        <v>31</v>
      </c>
      <c r="B33" t="s">
        <v>104</v>
      </c>
      <c r="C33" s="8" t="s">
        <v>13</v>
      </c>
      <c r="D33" s="3">
        <v>160</v>
      </c>
      <c r="E33" s="3">
        <v>72</v>
      </c>
      <c r="F33" s="3">
        <v>164</v>
      </c>
      <c r="G33" s="12">
        <v>0.26500000000000001</v>
      </c>
      <c r="H33" s="3">
        <v>22</v>
      </c>
      <c r="I33" s="3">
        <v>-0.3</v>
      </c>
      <c r="J33" s="3">
        <v>21</v>
      </c>
      <c r="K33" s="3">
        <v>0</v>
      </c>
      <c r="L33" s="11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1</v>
      </c>
      <c r="R33">
        <f t="shared" si="6"/>
        <v>0</v>
      </c>
      <c r="S33">
        <f t="shared" si="7"/>
        <v>0</v>
      </c>
      <c r="T33">
        <v>0</v>
      </c>
    </row>
    <row r="34" spans="1:26" ht="16" thickBot="1" x14ac:dyDescent="0.25">
      <c r="A34" s="4">
        <v>32</v>
      </c>
      <c r="B34" t="s">
        <v>43</v>
      </c>
      <c r="C34" s="8" t="s">
        <v>8</v>
      </c>
      <c r="D34" s="3">
        <v>143</v>
      </c>
      <c r="E34" s="3">
        <v>101</v>
      </c>
      <c r="F34" s="3">
        <v>170</v>
      </c>
      <c r="G34" s="12">
        <v>0.28399999999999997</v>
      </c>
      <c r="H34" s="3">
        <v>32</v>
      </c>
      <c r="I34" s="3">
        <v>4.7</v>
      </c>
      <c r="J34" s="3">
        <v>43.3</v>
      </c>
      <c r="K34" s="3">
        <v>0</v>
      </c>
      <c r="L34" s="11">
        <f t="shared" si="0"/>
        <v>0</v>
      </c>
      <c r="M34">
        <f t="shared" si="1"/>
        <v>0</v>
      </c>
      <c r="N34">
        <f t="shared" si="2"/>
        <v>0</v>
      </c>
      <c r="O34">
        <f t="shared" si="3"/>
        <v>1</v>
      </c>
      <c r="P34">
        <f t="shared" si="4"/>
        <v>0</v>
      </c>
      <c r="Q34">
        <f t="shared" si="5"/>
        <v>0</v>
      </c>
      <c r="R34">
        <f t="shared" si="6"/>
        <v>1</v>
      </c>
      <c r="S34">
        <f t="shared" si="7"/>
        <v>0</v>
      </c>
      <c r="T34">
        <v>0</v>
      </c>
    </row>
    <row r="35" spans="1:26" ht="17" thickBot="1" x14ac:dyDescent="0.25">
      <c r="A35" s="4">
        <v>33</v>
      </c>
      <c r="B35" t="s">
        <v>105</v>
      </c>
      <c r="C35" s="8" t="s">
        <v>10</v>
      </c>
      <c r="D35" s="3">
        <v>150</v>
      </c>
      <c r="E35" s="3">
        <v>69</v>
      </c>
      <c r="F35" s="3">
        <v>123</v>
      </c>
      <c r="G35" s="12">
        <v>0.249</v>
      </c>
      <c r="H35" s="3">
        <v>37</v>
      </c>
      <c r="I35" s="3">
        <v>0.3</v>
      </c>
      <c r="J35" s="3">
        <v>0.6</v>
      </c>
      <c r="K35" s="3">
        <v>0</v>
      </c>
      <c r="L35" s="11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1</v>
      </c>
      <c r="T35">
        <v>0</v>
      </c>
      <c r="V35" s="22" t="s">
        <v>98</v>
      </c>
      <c r="W35" s="22" t="s">
        <v>15</v>
      </c>
      <c r="X35" s="23" t="s">
        <v>92</v>
      </c>
      <c r="Y35" s="23" t="s">
        <v>7</v>
      </c>
      <c r="Z35" s="23" t="s">
        <v>99</v>
      </c>
    </row>
    <row r="36" spans="1:26" ht="17" thickBot="1" x14ac:dyDescent="0.25">
      <c r="A36" s="19">
        <v>34</v>
      </c>
      <c r="B36" s="14" t="s">
        <v>31</v>
      </c>
      <c r="C36" s="15" t="s">
        <v>13</v>
      </c>
      <c r="D36" s="16">
        <v>158</v>
      </c>
      <c r="E36" s="16">
        <v>113</v>
      </c>
      <c r="F36" s="16">
        <v>176</v>
      </c>
      <c r="G36" s="17">
        <v>0.29499999999999998</v>
      </c>
      <c r="H36" s="16">
        <v>38</v>
      </c>
      <c r="I36" s="16">
        <v>4.4000000000000004</v>
      </c>
      <c r="J36" s="16">
        <v>8</v>
      </c>
      <c r="K36" s="16">
        <v>1</v>
      </c>
      <c r="L36" s="18">
        <f t="shared" si="0"/>
        <v>1</v>
      </c>
      <c r="M36" s="14">
        <f t="shared" si="1"/>
        <v>0</v>
      </c>
      <c r="N36" s="14">
        <f t="shared" si="2"/>
        <v>0</v>
      </c>
      <c r="O36" s="14">
        <f t="shared" si="3"/>
        <v>0</v>
      </c>
      <c r="P36" s="14">
        <f t="shared" si="4"/>
        <v>0</v>
      </c>
      <c r="Q36" s="14">
        <f t="shared" si="5"/>
        <v>1</v>
      </c>
      <c r="R36" s="14">
        <f t="shared" si="6"/>
        <v>0</v>
      </c>
      <c r="S36" s="14">
        <f t="shared" si="7"/>
        <v>0</v>
      </c>
      <c r="T36" s="14">
        <v>1</v>
      </c>
      <c r="V36">
        <v>3</v>
      </c>
      <c r="W36" t="s">
        <v>29</v>
      </c>
      <c r="X36" t="s">
        <v>5</v>
      </c>
      <c r="Y36">
        <v>8.4</v>
      </c>
      <c r="Z36">
        <v>5.7</v>
      </c>
    </row>
    <row r="37" spans="1:26" ht="16" thickBot="1" x14ac:dyDescent="0.25">
      <c r="A37" s="4">
        <v>35</v>
      </c>
      <c r="B37" t="s">
        <v>69</v>
      </c>
      <c r="C37" s="8" t="s">
        <v>8</v>
      </c>
      <c r="D37" s="3">
        <v>147</v>
      </c>
      <c r="E37" s="3">
        <v>67</v>
      </c>
      <c r="F37" s="3">
        <v>145</v>
      </c>
      <c r="G37" s="12">
        <v>0.26</v>
      </c>
      <c r="H37" s="3">
        <v>23</v>
      </c>
      <c r="I37" s="3">
        <v>1.6</v>
      </c>
      <c r="J37" s="3">
        <v>1.5</v>
      </c>
      <c r="K37" s="3">
        <v>0</v>
      </c>
      <c r="L37" s="11">
        <f t="shared" si="0"/>
        <v>0</v>
      </c>
      <c r="M37">
        <f t="shared" si="1"/>
        <v>0</v>
      </c>
      <c r="N37">
        <f t="shared" si="2"/>
        <v>0</v>
      </c>
      <c r="O37">
        <f t="shared" si="3"/>
        <v>1</v>
      </c>
      <c r="P37">
        <f t="shared" si="4"/>
        <v>0</v>
      </c>
      <c r="Q37">
        <f t="shared" si="5"/>
        <v>0</v>
      </c>
      <c r="R37">
        <f t="shared" si="6"/>
        <v>1</v>
      </c>
      <c r="S37">
        <f t="shared" si="7"/>
        <v>0</v>
      </c>
      <c r="T37">
        <v>0</v>
      </c>
      <c r="V37">
        <v>7</v>
      </c>
      <c r="W37" t="s">
        <v>18</v>
      </c>
      <c r="X37" t="s">
        <v>5</v>
      </c>
      <c r="Y37">
        <v>6.3</v>
      </c>
      <c r="Z37">
        <v>10</v>
      </c>
    </row>
    <row r="38" spans="1:26" ht="16" thickBot="1" x14ac:dyDescent="0.25">
      <c r="A38" s="4">
        <v>36</v>
      </c>
      <c r="B38" t="s">
        <v>34</v>
      </c>
      <c r="C38" s="8" t="s">
        <v>12</v>
      </c>
      <c r="D38" s="3">
        <v>122</v>
      </c>
      <c r="E38" s="3">
        <v>96</v>
      </c>
      <c r="F38" s="3">
        <v>140</v>
      </c>
      <c r="G38" s="12">
        <v>0.29199999999999998</v>
      </c>
      <c r="H38" s="3">
        <v>39</v>
      </c>
      <c r="I38" s="3">
        <v>6.2</v>
      </c>
      <c r="J38" s="3">
        <v>32</v>
      </c>
      <c r="K38" s="3">
        <v>0</v>
      </c>
      <c r="L38" s="11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1</v>
      </c>
      <c r="T38">
        <v>0</v>
      </c>
      <c r="V38">
        <v>19</v>
      </c>
      <c r="W38" t="s">
        <v>16</v>
      </c>
      <c r="X38" t="s">
        <v>9</v>
      </c>
      <c r="Y38">
        <v>7.1</v>
      </c>
      <c r="Z38">
        <v>12.5</v>
      </c>
    </row>
    <row r="39" spans="1:26" ht="16" thickBot="1" x14ac:dyDescent="0.25">
      <c r="A39" s="4">
        <v>37</v>
      </c>
      <c r="B39" t="s">
        <v>54</v>
      </c>
      <c r="C39" s="8" t="s">
        <v>8</v>
      </c>
      <c r="D39" s="3">
        <v>144</v>
      </c>
      <c r="E39" s="3">
        <v>96</v>
      </c>
      <c r="F39" s="3">
        <v>152</v>
      </c>
      <c r="G39" s="12">
        <v>0.27800000000000002</v>
      </c>
      <c r="H39" s="3">
        <v>38</v>
      </c>
      <c r="I39" s="3">
        <v>3.9</v>
      </c>
      <c r="J39" s="3">
        <v>4</v>
      </c>
      <c r="K39" s="3">
        <v>0</v>
      </c>
      <c r="L39" s="11">
        <f t="shared" si="0"/>
        <v>0</v>
      </c>
      <c r="M39">
        <f t="shared" si="1"/>
        <v>0</v>
      </c>
      <c r="N39">
        <f t="shared" si="2"/>
        <v>0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1</v>
      </c>
      <c r="S39">
        <f t="shared" si="7"/>
        <v>0</v>
      </c>
      <c r="T39">
        <v>0</v>
      </c>
      <c r="V39">
        <v>20</v>
      </c>
      <c r="W39" t="s">
        <v>25</v>
      </c>
      <c r="X39" t="s">
        <v>12</v>
      </c>
      <c r="Y39">
        <v>9</v>
      </c>
      <c r="Z39">
        <v>16.100000000000001</v>
      </c>
    </row>
    <row r="40" spans="1:26" ht="16" thickBot="1" x14ac:dyDescent="0.25">
      <c r="A40" s="4">
        <v>38</v>
      </c>
      <c r="B40" t="s">
        <v>106</v>
      </c>
      <c r="C40" s="8" t="s">
        <v>5</v>
      </c>
      <c r="D40" s="3">
        <v>139</v>
      </c>
      <c r="E40" s="3">
        <v>75</v>
      </c>
      <c r="F40" s="3">
        <v>146</v>
      </c>
      <c r="G40" s="12">
        <v>0.27900000000000003</v>
      </c>
      <c r="H40" s="3">
        <v>26</v>
      </c>
      <c r="I40" s="3">
        <v>2.1</v>
      </c>
      <c r="J40" s="3">
        <v>3.2</v>
      </c>
      <c r="K40" s="3">
        <v>0</v>
      </c>
      <c r="L40" s="11">
        <f t="shared" si="0"/>
        <v>0</v>
      </c>
      <c r="M40">
        <f t="shared" si="1"/>
        <v>0</v>
      </c>
      <c r="N40">
        <f t="shared" si="2"/>
        <v>1</v>
      </c>
      <c r="O40">
        <f t="shared" si="3"/>
        <v>0</v>
      </c>
      <c r="P40">
        <f t="shared" si="4"/>
        <v>0</v>
      </c>
      <c r="Q40">
        <f t="shared" si="5"/>
        <v>1</v>
      </c>
      <c r="R40">
        <f t="shared" si="6"/>
        <v>0</v>
      </c>
      <c r="S40">
        <f t="shared" si="7"/>
        <v>0</v>
      </c>
      <c r="T40">
        <v>0</v>
      </c>
      <c r="V40">
        <v>26</v>
      </c>
      <c r="W40" t="s">
        <v>17</v>
      </c>
      <c r="X40" t="s">
        <v>4</v>
      </c>
      <c r="Y40">
        <v>6</v>
      </c>
      <c r="Z40">
        <v>15</v>
      </c>
    </row>
    <row r="41" spans="1:26" ht="16" thickBot="1" x14ac:dyDescent="0.25">
      <c r="A41" s="4">
        <v>39</v>
      </c>
      <c r="B41" t="s">
        <v>26</v>
      </c>
      <c r="C41" s="8" t="s">
        <v>9</v>
      </c>
      <c r="D41" s="3">
        <v>146</v>
      </c>
      <c r="E41" s="3">
        <v>98</v>
      </c>
      <c r="F41" s="3">
        <v>175</v>
      </c>
      <c r="G41" s="12">
        <v>0.30399999999999999</v>
      </c>
      <c r="H41" s="3">
        <v>36</v>
      </c>
      <c r="I41" s="3">
        <v>3.3</v>
      </c>
      <c r="J41" s="3">
        <v>23.8</v>
      </c>
      <c r="K41" s="3">
        <v>0</v>
      </c>
      <c r="L41" s="1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1</v>
      </c>
      <c r="T41">
        <v>0</v>
      </c>
      <c r="V41">
        <v>34</v>
      </c>
      <c r="W41" t="s">
        <v>31</v>
      </c>
      <c r="X41" t="s">
        <v>13</v>
      </c>
      <c r="Y41">
        <v>4.4000000000000004</v>
      </c>
      <c r="Z41">
        <v>8</v>
      </c>
    </row>
    <row r="42" spans="1:26" ht="17" thickBot="1" x14ac:dyDescent="0.25">
      <c r="A42" s="19">
        <v>40</v>
      </c>
      <c r="B42" s="14" t="s">
        <v>59</v>
      </c>
      <c r="C42" s="15" t="s">
        <v>14</v>
      </c>
      <c r="D42" s="16">
        <v>145</v>
      </c>
      <c r="E42" s="16">
        <v>92</v>
      </c>
      <c r="F42" s="16">
        <v>148</v>
      </c>
      <c r="G42" s="17">
        <v>0.27500000000000002</v>
      </c>
      <c r="H42" s="16">
        <v>25</v>
      </c>
      <c r="I42" s="16">
        <v>4.4000000000000004</v>
      </c>
      <c r="J42" s="16">
        <v>20</v>
      </c>
      <c r="K42" s="16">
        <v>0</v>
      </c>
      <c r="L42" s="18">
        <f t="shared" si="0"/>
        <v>0</v>
      </c>
      <c r="M42" s="14">
        <f t="shared" si="1"/>
        <v>0</v>
      </c>
      <c r="N42" s="14">
        <f t="shared" si="2"/>
        <v>0</v>
      </c>
      <c r="O42" s="14">
        <f t="shared" si="3"/>
        <v>0</v>
      </c>
      <c r="P42" s="14">
        <f t="shared" si="4"/>
        <v>1</v>
      </c>
      <c r="Q42" s="14">
        <f t="shared" si="5"/>
        <v>0</v>
      </c>
      <c r="R42" s="14">
        <f t="shared" si="6"/>
        <v>0</v>
      </c>
      <c r="S42" s="14">
        <f t="shared" si="7"/>
        <v>0</v>
      </c>
      <c r="T42" s="14">
        <v>1</v>
      </c>
      <c r="V42">
        <v>40</v>
      </c>
      <c r="W42" t="s">
        <v>59</v>
      </c>
      <c r="X42" t="s">
        <v>14</v>
      </c>
      <c r="Y42">
        <v>4.4000000000000004</v>
      </c>
      <c r="Z42">
        <v>20</v>
      </c>
    </row>
    <row r="43" spans="1:26" ht="16" thickBot="1" x14ac:dyDescent="0.25">
      <c r="A43" s="4">
        <v>41</v>
      </c>
      <c r="B43" t="s">
        <v>89</v>
      </c>
      <c r="C43" s="8" t="s">
        <v>12</v>
      </c>
      <c r="D43" s="3">
        <v>147</v>
      </c>
      <c r="E43" s="3">
        <v>69</v>
      </c>
      <c r="F43" s="3">
        <v>111</v>
      </c>
      <c r="G43" s="12">
        <v>0.22500000000000001</v>
      </c>
      <c r="H43" s="3">
        <v>21</v>
      </c>
      <c r="I43" s="3">
        <v>2</v>
      </c>
      <c r="J43" s="3">
        <v>6.5</v>
      </c>
      <c r="K43" s="3">
        <v>0</v>
      </c>
      <c r="L43" s="11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1</v>
      </c>
      <c r="T43">
        <v>0</v>
      </c>
      <c r="V43">
        <v>43</v>
      </c>
      <c r="W43" t="s">
        <v>48</v>
      </c>
      <c r="X43" t="s">
        <v>8</v>
      </c>
      <c r="Y43">
        <v>4.8</v>
      </c>
      <c r="Z43">
        <v>11.7</v>
      </c>
    </row>
    <row r="44" spans="1:26" ht="16" thickBot="1" x14ac:dyDescent="0.25">
      <c r="A44" s="4">
        <v>42</v>
      </c>
      <c r="B44" t="s">
        <v>84</v>
      </c>
      <c r="C44" s="8" t="s">
        <v>4</v>
      </c>
      <c r="D44" s="3">
        <v>121</v>
      </c>
      <c r="E44" s="3">
        <v>52</v>
      </c>
      <c r="F44" s="3">
        <v>112</v>
      </c>
      <c r="G44" s="12">
        <v>0.245</v>
      </c>
      <c r="H44" s="3">
        <v>17</v>
      </c>
      <c r="I44" s="3">
        <v>0.5</v>
      </c>
      <c r="J44" s="3">
        <v>2.5</v>
      </c>
      <c r="K44" s="3">
        <v>0</v>
      </c>
      <c r="L44" s="11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1</v>
      </c>
      <c r="S44">
        <f t="shared" si="7"/>
        <v>0</v>
      </c>
      <c r="T44">
        <v>0</v>
      </c>
      <c r="V44">
        <v>48</v>
      </c>
      <c r="W44" t="s">
        <v>73</v>
      </c>
      <c r="X44" t="s">
        <v>5</v>
      </c>
      <c r="Y44">
        <v>6.1</v>
      </c>
      <c r="Z44">
        <v>21</v>
      </c>
    </row>
    <row r="45" spans="1:26" ht="17" thickBot="1" x14ac:dyDescent="0.25">
      <c r="A45" s="19">
        <v>43</v>
      </c>
      <c r="B45" s="14" t="s">
        <v>48</v>
      </c>
      <c r="C45" s="15" t="s">
        <v>8</v>
      </c>
      <c r="D45" s="16">
        <v>138</v>
      </c>
      <c r="E45" s="16">
        <v>89</v>
      </c>
      <c r="F45" s="16">
        <v>149</v>
      </c>
      <c r="G45" s="17">
        <v>0.28100000000000003</v>
      </c>
      <c r="H45" s="16">
        <v>29</v>
      </c>
      <c r="I45" s="16">
        <v>4.8</v>
      </c>
      <c r="J45" s="16">
        <v>11.7</v>
      </c>
      <c r="K45" s="16">
        <v>0</v>
      </c>
      <c r="L45" s="18">
        <f t="shared" si="0"/>
        <v>0</v>
      </c>
      <c r="M45" s="14">
        <f t="shared" si="1"/>
        <v>0</v>
      </c>
      <c r="N45" s="14">
        <f t="shared" si="2"/>
        <v>0</v>
      </c>
      <c r="O45" s="14">
        <f t="shared" si="3"/>
        <v>1</v>
      </c>
      <c r="P45" s="14">
        <f t="shared" si="4"/>
        <v>0</v>
      </c>
      <c r="Q45" s="14">
        <f t="shared" si="5"/>
        <v>0</v>
      </c>
      <c r="R45" s="14">
        <f t="shared" si="6"/>
        <v>1</v>
      </c>
      <c r="S45" s="14">
        <f t="shared" si="7"/>
        <v>0</v>
      </c>
      <c r="T45" s="14">
        <v>1</v>
      </c>
      <c r="V45">
        <v>61</v>
      </c>
      <c r="W45" t="s">
        <v>80</v>
      </c>
      <c r="X45" t="s">
        <v>13</v>
      </c>
      <c r="Y45">
        <v>5.7</v>
      </c>
      <c r="Z45">
        <v>7.5</v>
      </c>
    </row>
    <row r="46" spans="1:26" ht="16" thickBot="1" x14ac:dyDescent="0.25">
      <c r="A46" s="4">
        <v>44</v>
      </c>
      <c r="B46" t="s">
        <v>50</v>
      </c>
      <c r="C46" s="8" t="s">
        <v>8</v>
      </c>
      <c r="D46" s="3">
        <v>144</v>
      </c>
      <c r="E46" s="3">
        <v>79</v>
      </c>
      <c r="F46" s="3">
        <v>161</v>
      </c>
      <c r="G46" s="12">
        <v>0.28000000000000003</v>
      </c>
      <c r="H46" s="3">
        <v>12</v>
      </c>
      <c r="I46" s="3">
        <v>1.3</v>
      </c>
      <c r="J46" s="3">
        <v>9.1999999999999993</v>
      </c>
      <c r="K46" s="3">
        <v>0</v>
      </c>
      <c r="L46" s="11">
        <f t="shared" si="0"/>
        <v>0</v>
      </c>
      <c r="M46">
        <f t="shared" si="1"/>
        <v>0</v>
      </c>
      <c r="N46">
        <f t="shared" si="2"/>
        <v>0</v>
      </c>
      <c r="O46">
        <f t="shared" si="3"/>
        <v>1</v>
      </c>
      <c r="P46">
        <f t="shared" si="4"/>
        <v>0</v>
      </c>
      <c r="Q46">
        <f t="shared" si="5"/>
        <v>0</v>
      </c>
      <c r="R46">
        <f t="shared" si="6"/>
        <v>1</v>
      </c>
      <c r="S46">
        <f t="shared" si="7"/>
        <v>0</v>
      </c>
      <c r="T46">
        <v>0</v>
      </c>
      <c r="V46">
        <v>63</v>
      </c>
      <c r="W46" t="s">
        <v>35</v>
      </c>
      <c r="X46" t="s">
        <v>12</v>
      </c>
      <c r="Y46">
        <v>8.3000000000000007</v>
      </c>
      <c r="Z46">
        <v>36</v>
      </c>
    </row>
    <row r="47" spans="1:26" ht="16" thickBot="1" x14ac:dyDescent="0.25">
      <c r="A47" s="4">
        <v>45</v>
      </c>
      <c r="B47" t="s">
        <v>38</v>
      </c>
      <c r="C47" s="8" t="s">
        <v>8</v>
      </c>
      <c r="D47" s="3">
        <v>146</v>
      </c>
      <c r="E47" s="3">
        <v>62</v>
      </c>
      <c r="F47" s="3">
        <v>145</v>
      </c>
      <c r="G47" s="12">
        <v>0.28799999999999998</v>
      </c>
      <c r="H47" s="3">
        <v>11</v>
      </c>
      <c r="I47" s="3">
        <v>1.5</v>
      </c>
      <c r="J47" s="3">
        <v>3.5</v>
      </c>
      <c r="K47" s="3">
        <v>0</v>
      </c>
      <c r="L47" s="11">
        <f t="shared" si="0"/>
        <v>0</v>
      </c>
      <c r="M47">
        <f t="shared" si="1"/>
        <v>0</v>
      </c>
      <c r="N47">
        <f t="shared" si="2"/>
        <v>0</v>
      </c>
      <c r="O47">
        <f t="shared" si="3"/>
        <v>1</v>
      </c>
      <c r="P47">
        <f t="shared" si="4"/>
        <v>0</v>
      </c>
      <c r="Q47">
        <f t="shared" si="5"/>
        <v>0</v>
      </c>
      <c r="R47">
        <f t="shared" si="6"/>
        <v>1</v>
      </c>
      <c r="S47">
        <f t="shared" si="7"/>
        <v>0</v>
      </c>
      <c r="T47">
        <v>0</v>
      </c>
      <c r="V47">
        <v>64</v>
      </c>
      <c r="W47" t="s">
        <v>32</v>
      </c>
      <c r="X47" t="s">
        <v>10</v>
      </c>
      <c r="Y47">
        <v>6.8</v>
      </c>
      <c r="Z47">
        <v>27</v>
      </c>
    </row>
    <row r="48" spans="1:26" ht="16" thickBot="1" x14ac:dyDescent="0.25">
      <c r="A48" s="4">
        <v>46</v>
      </c>
      <c r="B48" t="s">
        <v>74</v>
      </c>
      <c r="C48" s="8" t="s">
        <v>5</v>
      </c>
      <c r="D48" s="3">
        <v>129</v>
      </c>
      <c r="E48" s="3">
        <v>68</v>
      </c>
      <c r="F48" s="3">
        <v>123</v>
      </c>
      <c r="G48" s="12">
        <v>0.255</v>
      </c>
      <c r="H48" s="3">
        <v>23</v>
      </c>
      <c r="I48" s="3">
        <v>3.3</v>
      </c>
      <c r="J48" s="3">
        <v>2.9</v>
      </c>
      <c r="K48" s="3">
        <v>0</v>
      </c>
      <c r="L48" s="11">
        <f t="shared" si="0"/>
        <v>0</v>
      </c>
      <c r="M48">
        <f t="shared" si="1"/>
        <v>0</v>
      </c>
      <c r="N48">
        <f t="shared" si="2"/>
        <v>1</v>
      </c>
      <c r="O48">
        <f t="shared" si="3"/>
        <v>0</v>
      </c>
      <c r="P48">
        <f t="shared" si="4"/>
        <v>0</v>
      </c>
      <c r="Q48">
        <f t="shared" si="5"/>
        <v>1</v>
      </c>
      <c r="R48">
        <f t="shared" si="6"/>
        <v>0</v>
      </c>
      <c r="S48">
        <f t="shared" si="7"/>
        <v>0</v>
      </c>
      <c r="T48">
        <v>0</v>
      </c>
      <c r="V48">
        <v>66</v>
      </c>
      <c r="W48" t="s">
        <v>22</v>
      </c>
      <c r="X48" t="s">
        <v>5</v>
      </c>
      <c r="Y48">
        <v>5.3</v>
      </c>
      <c r="Z48">
        <v>4.5999999999999996</v>
      </c>
    </row>
    <row r="49" spans="1:26" ht="16" thickBot="1" x14ac:dyDescent="0.25">
      <c r="A49" s="4">
        <v>47</v>
      </c>
      <c r="B49" t="s">
        <v>55</v>
      </c>
      <c r="C49" s="8" t="s">
        <v>13</v>
      </c>
      <c r="D49" s="3">
        <v>143</v>
      </c>
      <c r="E49" s="3">
        <v>94</v>
      </c>
      <c r="F49" s="3">
        <v>146</v>
      </c>
      <c r="G49" s="12">
        <v>0.27700000000000002</v>
      </c>
      <c r="H49" s="3">
        <v>37</v>
      </c>
      <c r="I49" s="3">
        <v>2.9</v>
      </c>
      <c r="J49" s="3">
        <v>6.4</v>
      </c>
      <c r="K49" s="3">
        <v>0</v>
      </c>
      <c r="L49" s="11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1</v>
      </c>
      <c r="R49">
        <f t="shared" si="6"/>
        <v>0</v>
      </c>
      <c r="S49">
        <f t="shared" si="7"/>
        <v>0</v>
      </c>
      <c r="T49">
        <v>0</v>
      </c>
      <c r="V49">
        <v>70</v>
      </c>
      <c r="W49" t="s">
        <v>97</v>
      </c>
      <c r="X49" t="s">
        <v>14</v>
      </c>
      <c r="Y49">
        <v>0</v>
      </c>
      <c r="Z49">
        <v>20</v>
      </c>
    </row>
    <row r="50" spans="1:26" ht="17" thickBot="1" x14ac:dyDescent="0.25">
      <c r="A50" s="19">
        <v>48</v>
      </c>
      <c r="B50" s="14" t="s">
        <v>73</v>
      </c>
      <c r="C50" s="15" t="s">
        <v>5</v>
      </c>
      <c r="D50" s="16">
        <v>155</v>
      </c>
      <c r="E50" s="16">
        <v>96</v>
      </c>
      <c r="F50" s="16">
        <v>142</v>
      </c>
      <c r="G50" s="17">
        <v>0.25900000000000001</v>
      </c>
      <c r="H50" s="16">
        <v>37</v>
      </c>
      <c r="I50" s="16">
        <v>6.1</v>
      </c>
      <c r="J50" s="16">
        <v>21</v>
      </c>
      <c r="K50" s="16">
        <v>0</v>
      </c>
      <c r="L50" s="18">
        <f t="shared" si="0"/>
        <v>0</v>
      </c>
      <c r="M50" s="14">
        <f t="shared" si="1"/>
        <v>0</v>
      </c>
      <c r="N50" s="14">
        <f t="shared" si="2"/>
        <v>1</v>
      </c>
      <c r="O50" s="14">
        <f t="shared" si="3"/>
        <v>0</v>
      </c>
      <c r="P50" s="14">
        <f t="shared" si="4"/>
        <v>0</v>
      </c>
      <c r="Q50" s="14">
        <f t="shared" si="5"/>
        <v>1</v>
      </c>
      <c r="R50" s="14">
        <f t="shared" si="6"/>
        <v>0</v>
      </c>
      <c r="S50" s="14">
        <f t="shared" si="7"/>
        <v>0</v>
      </c>
      <c r="T50" s="14">
        <v>1</v>
      </c>
      <c r="V50">
        <v>78</v>
      </c>
      <c r="W50" t="s">
        <v>33</v>
      </c>
      <c r="X50" t="s">
        <v>8</v>
      </c>
      <c r="Y50">
        <v>6.4</v>
      </c>
      <c r="Z50">
        <v>17.5</v>
      </c>
    </row>
    <row r="51" spans="1:26" ht="17" thickBot="1" x14ac:dyDescent="0.25">
      <c r="A51" s="4">
        <v>49</v>
      </c>
      <c r="B51" t="s">
        <v>58</v>
      </c>
      <c r="C51" s="8" t="s">
        <v>10</v>
      </c>
      <c r="D51" s="3">
        <v>141</v>
      </c>
      <c r="E51" s="3">
        <v>57</v>
      </c>
      <c r="F51" s="3">
        <v>138</v>
      </c>
      <c r="G51" s="12">
        <v>0.27500000000000002</v>
      </c>
      <c r="H51" s="3">
        <v>14</v>
      </c>
      <c r="I51" s="3">
        <v>1.2</v>
      </c>
      <c r="J51" s="3">
        <v>0.75</v>
      </c>
      <c r="K51" s="3">
        <v>0</v>
      </c>
      <c r="L51" s="1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1</v>
      </c>
      <c r="T51">
        <v>0</v>
      </c>
      <c r="Y51" s="24">
        <f>SUM(Y36:Y50)</f>
        <v>89</v>
      </c>
      <c r="Z51" s="24">
        <f>SUM(Z36:Z50)</f>
        <v>232.6</v>
      </c>
    </row>
    <row r="52" spans="1:26" ht="16" thickBot="1" x14ac:dyDescent="0.25">
      <c r="A52" s="4">
        <v>50</v>
      </c>
      <c r="B52" t="s">
        <v>45</v>
      </c>
      <c r="C52" s="8" t="s">
        <v>9</v>
      </c>
      <c r="D52" s="3">
        <v>150</v>
      </c>
      <c r="E52" s="3">
        <v>110</v>
      </c>
      <c r="F52" s="3">
        <v>153</v>
      </c>
      <c r="G52" s="12">
        <v>0.28199999999999997</v>
      </c>
      <c r="H52" s="3">
        <v>34</v>
      </c>
      <c r="I52" s="3">
        <v>4.7</v>
      </c>
      <c r="J52" s="3">
        <v>8.5</v>
      </c>
      <c r="K52" s="3">
        <v>0</v>
      </c>
      <c r="L52" s="11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1</v>
      </c>
      <c r="T52">
        <v>0</v>
      </c>
    </row>
    <row r="53" spans="1:26" ht="16" thickBot="1" x14ac:dyDescent="0.25">
      <c r="A53" s="4">
        <v>51</v>
      </c>
      <c r="B53" t="s">
        <v>37</v>
      </c>
      <c r="C53" s="8" t="s">
        <v>5</v>
      </c>
      <c r="D53" s="3">
        <v>135</v>
      </c>
      <c r="E53" s="3">
        <v>80</v>
      </c>
      <c r="F53" s="3">
        <v>139</v>
      </c>
      <c r="G53" s="12">
        <v>0.28999999999999998</v>
      </c>
      <c r="H53" s="3">
        <v>27</v>
      </c>
      <c r="I53" s="3">
        <v>3.7</v>
      </c>
      <c r="J53" s="3">
        <v>12</v>
      </c>
      <c r="K53" s="3">
        <v>0</v>
      </c>
      <c r="L53" s="11">
        <f t="shared" si="0"/>
        <v>0</v>
      </c>
      <c r="M53">
        <f t="shared" si="1"/>
        <v>0</v>
      </c>
      <c r="N53">
        <f t="shared" si="2"/>
        <v>1</v>
      </c>
      <c r="O53">
        <f t="shared" si="3"/>
        <v>0</v>
      </c>
      <c r="P53">
        <f t="shared" si="4"/>
        <v>0</v>
      </c>
      <c r="Q53">
        <f t="shared" si="5"/>
        <v>1</v>
      </c>
      <c r="R53">
        <f t="shared" si="6"/>
        <v>0</v>
      </c>
      <c r="S53">
        <f t="shared" si="7"/>
        <v>0</v>
      </c>
      <c r="T53">
        <v>0</v>
      </c>
    </row>
    <row r="54" spans="1:26" ht="16" thickBot="1" x14ac:dyDescent="0.25">
      <c r="A54" s="4">
        <v>52</v>
      </c>
      <c r="B54" t="s">
        <v>86</v>
      </c>
      <c r="C54" s="8" t="s">
        <v>10</v>
      </c>
      <c r="D54" s="3">
        <v>152</v>
      </c>
      <c r="E54" s="3">
        <v>92</v>
      </c>
      <c r="F54" s="3">
        <v>128</v>
      </c>
      <c r="G54" s="12">
        <v>0.23200000000000001</v>
      </c>
      <c r="H54" s="3">
        <v>33</v>
      </c>
      <c r="I54" s="3">
        <v>2.2999999999999998</v>
      </c>
      <c r="J54" s="3">
        <v>6</v>
      </c>
      <c r="K54" s="3">
        <v>0</v>
      </c>
      <c r="L54" s="11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1</v>
      </c>
      <c r="T54">
        <v>0</v>
      </c>
    </row>
    <row r="55" spans="1:26" ht="16" thickBot="1" x14ac:dyDescent="0.25">
      <c r="A55" s="4">
        <v>53</v>
      </c>
      <c r="B55" t="s">
        <v>42</v>
      </c>
      <c r="C55" s="8" t="s">
        <v>4</v>
      </c>
      <c r="D55" s="3">
        <v>148</v>
      </c>
      <c r="E55" s="3">
        <v>61</v>
      </c>
      <c r="F55" s="3">
        <v>136</v>
      </c>
      <c r="G55" s="12">
        <v>0.28499999999999998</v>
      </c>
      <c r="H55" s="3">
        <v>11</v>
      </c>
      <c r="I55" s="3">
        <v>4.7</v>
      </c>
      <c r="J55" s="3">
        <v>7.5</v>
      </c>
      <c r="K55" s="3">
        <v>0</v>
      </c>
      <c r="L55" s="11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1</v>
      </c>
      <c r="S55">
        <f t="shared" si="7"/>
        <v>0</v>
      </c>
      <c r="T55">
        <v>0</v>
      </c>
    </row>
    <row r="56" spans="1:26" ht="16" thickBot="1" x14ac:dyDescent="0.25">
      <c r="A56" s="4">
        <v>54</v>
      </c>
      <c r="B56" t="s">
        <v>46</v>
      </c>
      <c r="C56" s="8" t="s">
        <v>5</v>
      </c>
      <c r="D56" s="3">
        <v>147</v>
      </c>
      <c r="E56" s="3">
        <v>108</v>
      </c>
      <c r="F56" s="3">
        <v>153</v>
      </c>
      <c r="G56" s="12">
        <v>0.28199999999999997</v>
      </c>
      <c r="H56" s="3">
        <v>31</v>
      </c>
      <c r="I56" s="3">
        <v>3.6</v>
      </c>
      <c r="J56" s="3">
        <v>19.5</v>
      </c>
      <c r="K56" s="3">
        <v>0</v>
      </c>
      <c r="L56" s="11">
        <f t="shared" si="0"/>
        <v>0</v>
      </c>
      <c r="M56">
        <f t="shared" si="1"/>
        <v>0</v>
      </c>
      <c r="N56">
        <f t="shared" si="2"/>
        <v>1</v>
      </c>
      <c r="O56">
        <f t="shared" si="3"/>
        <v>0</v>
      </c>
      <c r="P56">
        <f t="shared" si="4"/>
        <v>0</v>
      </c>
      <c r="Q56">
        <f t="shared" si="5"/>
        <v>1</v>
      </c>
      <c r="R56">
        <f t="shared" si="6"/>
        <v>0</v>
      </c>
      <c r="S56">
        <f t="shared" si="7"/>
        <v>0</v>
      </c>
      <c r="T56">
        <v>0</v>
      </c>
    </row>
    <row r="57" spans="1:26" ht="16" thickBot="1" x14ac:dyDescent="0.25">
      <c r="A57" s="4">
        <v>55</v>
      </c>
      <c r="B57" t="s">
        <v>53</v>
      </c>
      <c r="C57" s="8" t="s">
        <v>9</v>
      </c>
      <c r="D57" s="3">
        <v>140</v>
      </c>
      <c r="E57" s="3">
        <v>93</v>
      </c>
      <c r="F57" s="3">
        <v>161</v>
      </c>
      <c r="G57" s="12">
        <v>0.27900000000000003</v>
      </c>
      <c r="H57" s="3">
        <v>8</v>
      </c>
      <c r="I57" s="3">
        <v>1.6</v>
      </c>
      <c r="J57" s="3">
        <v>3.25</v>
      </c>
      <c r="K57" s="3">
        <v>0</v>
      </c>
      <c r="L57" s="11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1</v>
      </c>
      <c r="T57">
        <v>0</v>
      </c>
    </row>
    <row r="58" spans="1:26" ht="16" thickBot="1" x14ac:dyDescent="0.25">
      <c r="A58" s="4">
        <v>56</v>
      </c>
      <c r="B58" t="s">
        <v>71</v>
      </c>
      <c r="C58" s="8" t="s">
        <v>12</v>
      </c>
      <c r="D58" s="3">
        <v>148</v>
      </c>
      <c r="E58" s="3">
        <v>75</v>
      </c>
      <c r="F58" s="3">
        <v>146</v>
      </c>
      <c r="G58" s="12">
        <v>0.26</v>
      </c>
      <c r="H58" s="3">
        <v>11</v>
      </c>
      <c r="I58" s="3">
        <v>2.8</v>
      </c>
      <c r="J58" s="3">
        <v>14</v>
      </c>
      <c r="K58" s="3">
        <v>0</v>
      </c>
      <c r="L58" s="11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1</v>
      </c>
      <c r="T58">
        <v>0</v>
      </c>
    </row>
    <row r="59" spans="1:26" ht="16" thickBot="1" x14ac:dyDescent="0.25">
      <c r="A59" s="4">
        <v>57</v>
      </c>
      <c r="B59" t="s">
        <v>67</v>
      </c>
      <c r="C59" s="8" t="s">
        <v>13</v>
      </c>
      <c r="D59" s="3">
        <v>118</v>
      </c>
      <c r="E59" s="3">
        <v>72</v>
      </c>
      <c r="F59" s="3">
        <v>113</v>
      </c>
      <c r="G59" s="12">
        <v>0.26300000000000001</v>
      </c>
      <c r="H59" s="3">
        <v>21</v>
      </c>
      <c r="I59" s="3">
        <v>1.9</v>
      </c>
      <c r="J59" s="3">
        <v>4.7</v>
      </c>
      <c r="K59" s="3">
        <v>0</v>
      </c>
      <c r="L59" s="11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1</v>
      </c>
      <c r="R59">
        <f t="shared" si="6"/>
        <v>0</v>
      </c>
      <c r="S59">
        <f t="shared" si="7"/>
        <v>0</v>
      </c>
      <c r="T59">
        <v>0</v>
      </c>
    </row>
    <row r="60" spans="1:26" ht="16" thickBot="1" x14ac:dyDescent="0.25">
      <c r="A60" s="4">
        <v>58</v>
      </c>
      <c r="B60" t="s">
        <v>87</v>
      </c>
      <c r="C60" s="8" t="s">
        <v>12</v>
      </c>
      <c r="D60" s="3">
        <v>134</v>
      </c>
      <c r="E60" s="3">
        <v>70</v>
      </c>
      <c r="F60" s="3">
        <v>116</v>
      </c>
      <c r="G60" s="12">
        <v>0.22700000000000001</v>
      </c>
      <c r="H60" s="3">
        <v>6</v>
      </c>
      <c r="I60" s="3">
        <v>-0.1</v>
      </c>
      <c r="J60" s="3">
        <v>0.55000000000000004</v>
      </c>
      <c r="K60" s="3">
        <v>0</v>
      </c>
      <c r="L60" s="11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1</v>
      </c>
      <c r="T60">
        <v>0</v>
      </c>
    </row>
    <row r="61" spans="1:26" ht="16" thickBot="1" x14ac:dyDescent="0.25">
      <c r="A61" s="4">
        <v>59</v>
      </c>
      <c r="B61" t="s">
        <v>107</v>
      </c>
      <c r="C61" s="8" t="s">
        <v>5</v>
      </c>
      <c r="D61" s="3">
        <v>156</v>
      </c>
      <c r="E61" s="3">
        <v>81</v>
      </c>
      <c r="F61" s="3">
        <v>150</v>
      </c>
      <c r="G61" s="12">
        <v>0.25600000000000001</v>
      </c>
      <c r="H61" s="3">
        <v>32</v>
      </c>
      <c r="I61" s="3">
        <v>3.1</v>
      </c>
      <c r="J61" s="3">
        <v>30</v>
      </c>
      <c r="K61" s="3">
        <v>0</v>
      </c>
      <c r="L61" s="11">
        <f t="shared" si="0"/>
        <v>0</v>
      </c>
      <c r="M61">
        <f t="shared" si="1"/>
        <v>0</v>
      </c>
      <c r="N61">
        <f t="shared" si="2"/>
        <v>1</v>
      </c>
      <c r="O61">
        <f t="shared" si="3"/>
        <v>0</v>
      </c>
      <c r="P61">
        <f t="shared" si="4"/>
        <v>0</v>
      </c>
      <c r="Q61">
        <f t="shared" si="5"/>
        <v>1</v>
      </c>
      <c r="R61">
        <f t="shared" si="6"/>
        <v>0</v>
      </c>
      <c r="S61">
        <f t="shared" si="7"/>
        <v>0</v>
      </c>
      <c r="T61">
        <v>0</v>
      </c>
    </row>
    <row r="62" spans="1:26" ht="16" thickBot="1" x14ac:dyDescent="0.25">
      <c r="A62" s="4">
        <v>60</v>
      </c>
      <c r="B62" t="s">
        <v>78</v>
      </c>
      <c r="C62" s="8" t="s">
        <v>12</v>
      </c>
      <c r="D62" s="3">
        <v>134</v>
      </c>
      <c r="E62" s="3">
        <v>98</v>
      </c>
      <c r="F62" s="3">
        <v>132</v>
      </c>
      <c r="G62" s="12">
        <v>0.252</v>
      </c>
      <c r="H62" s="3">
        <v>36</v>
      </c>
      <c r="I62" s="3">
        <v>4</v>
      </c>
      <c r="J62" s="3">
        <v>6</v>
      </c>
      <c r="K62" s="3">
        <v>0</v>
      </c>
      <c r="L62" s="11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1</v>
      </c>
      <c r="T62">
        <v>0</v>
      </c>
    </row>
    <row r="63" spans="1:26" ht="17" thickBot="1" x14ac:dyDescent="0.25">
      <c r="A63" s="19">
        <v>61</v>
      </c>
      <c r="B63" s="14" t="s">
        <v>80</v>
      </c>
      <c r="C63" s="15" t="s">
        <v>13</v>
      </c>
      <c r="D63" s="16">
        <v>141</v>
      </c>
      <c r="E63" s="16">
        <v>101</v>
      </c>
      <c r="F63" s="16">
        <v>122</v>
      </c>
      <c r="G63" s="17">
        <v>0.251</v>
      </c>
      <c r="H63" s="16">
        <v>35</v>
      </c>
      <c r="I63" s="16">
        <v>5.7</v>
      </c>
      <c r="J63" s="16">
        <v>7.5</v>
      </c>
      <c r="K63" s="16">
        <v>0</v>
      </c>
      <c r="L63" s="18">
        <f t="shared" si="0"/>
        <v>1</v>
      </c>
      <c r="M63" s="14">
        <f t="shared" si="1"/>
        <v>0</v>
      </c>
      <c r="N63" s="14">
        <f t="shared" si="2"/>
        <v>0</v>
      </c>
      <c r="O63" s="14">
        <f t="shared" si="3"/>
        <v>0</v>
      </c>
      <c r="P63" s="14">
        <f t="shared" si="4"/>
        <v>0</v>
      </c>
      <c r="Q63" s="14">
        <f t="shared" si="5"/>
        <v>1</v>
      </c>
      <c r="R63" s="14">
        <f t="shared" si="6"/>
        <v>0</v>
      </c>
      <c r="S63" s="14">
        <f t="shared" si="7"/>
        <v>0</v>
      </c>
      <c r="T63" s="14">
        <v>1</v>
      </c>
    </row>
    <row r="64" spans="1:26" ht="16" thickBot="1" x14ac:dyDescent="0.25">
      <c r="A64" s="4">
        <v>62</v>
      </c>
      <c r="B64" t="s">
        <v>21</v>
      </c>
      <c r="C64" s="8" t="s">
        <v>9</v>
      </c>
      <c r="D64" s="3">
        <v>148</v>
      </c>
      <c r="E64" s="3">
        <v>88</v>
      </c>
      <c r="F64" s="3">
        <v>179</v>
      </c>
      <c r="G64" s="12">
        <v>0.311</v>
      </c>
      <c r="H64" s="3">
        <v>22</v>
      </c>
      <c r="I64" s="3">
        <v>4.5999999999999996</v>
      </c>
      <c r="J64" s="3">
        <v>16</v>
      </c>
      <c r="K64" s="3">
        <v>0</v>
      </c>
      <c r="L64" s="11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1</v>
      </c>
      <c r="T64">
        <v>0</v>
      </c>
    </row>
    <row r="65" spans="1:20" ht="17" thickBot="1" x14ac:dyDescent="0.25">
      <c r="A65" s="19">
        <v>63</v>
      </c>
      <c r="B65" s="14" t="s">
        <v>35</v>
      </c>
      <c r="C65" s="15" t="s">
        <v>12</v>
      </c>
      <c r="D65" s="16">
        <v>134</v>
      </c>
      <c r="E65" s="16">
        <v>110</v>
      </c>
      <c r="F65" s="16">
        <v>137</v>
      </c>
      <c r="G65" s="17">
        <v>0.29099999999999998</v>
      </c>
      <c r="H65" s="16">
        <v>45</v>
      </c>
      <c r="I65" s="16">
        <v>8.3000000000000007</v>
      </c>
      <c r="J65" s="16">
        <v>36</v>
      </c>
      <c r="K65" s="16">
        <v>0</v>
      </c>
      <c r="L65" s="18">
        <f t="shared" si="0"/>
        <v>0</v>
      </c>
      <c r="M65" s="14">
        <f t="shared" si="1"/>
        <v>0</v>
      </c>
      <c r="N65" s="14">
        <f t="shared" si="2"/>
        <v>0</v>
      </c>
      <c r="O65" s="14">
        <f t="shared" si="3"/>
        <v>0</v>
      </c>
      <c r="P65" s="14">
        <f t="shared" si="4"/>
        <v>0</v>
      </c>
      <c r="Q65" s="14">
        <f t="shared" si="5"/>
        <v>0</v>
      </c>
      <c r="R65" s="14">
        <f t="shared" si="6"/>
        <v>0</v>
      </c>
      <c r="S65" s="14">
        <f t="shared" si="7"/>
        <v>1</v>
      </c>
      <c r="T65" s="14">
        <v>1</v>
      </c>
    </row>
    <row r="66" spans="1:20" ht="17" thickBot="1" x14ac:dyDescent="0.25">
      <c r="A66" s="19">
        <v>64</v>
      </c>
      <c r="B66" s="14" t="s">
        <v>32</v>
      </c>
      <c r="C66" s="15" t="s">
        <v>10</v>
      </c>
      <c r="D66" s="16">
        <v>150</v>
      </c>
      <c r="E66" s="16">
        <v>135</v>
      </c>
      <c r="F66" s="16">
        <v>176</v>
      </c>
      <c r="G66" s="17">
        <v>0.29499999999999998</v>
      </c>
      <c r="H66" s="16">
        <v>29</v>
      </c>
      <c r="I66" s="16">
        <v>6.8</v>
      </c>
      <c r="J66" s="16">
        <v>27</v>
      </c>
      <c r="K66" s="16">
        <v>0</v>
      </c>
      <c r="L66" s="18">
        <f t="shared" si="0"/>
        <v>0</v>
      </c>
      <c r="M66" s="14">
        <f t="shared" si="1"/>
        <v>0</v>
      </c>
      <c r="N66" s="14">
        <f t="shared" si="2"/>
        <v>0</v>
      </c>
      <c r="O66" s="14">
        <f t="shared" si="3"/>
        <v>0</v>
      </c>
      <c r="P66" s="14">
        <f t="shared" si="4"/>
        <v>0</v>
      </c>
      <c r="Q66" s="14">
        <f t="shared" si="5"/>
        <v>0</v>
      </c>
      <c r="R66" s="14">
        <f t="shared" si="6"/>
        <v>0</v>
      </c>
      <c r="S66" s="14">
        <f t="shared" si="7"/>
        <v>1</v>
      </c>
      <c r="T66" s="14">
        <v>1</v>
      </c>
    </row>
    <row r="67" spans="1:20" ht="16" thickBot="1" x14ac:dyDescent="0.25">
      <c r="A67" s="4">
        <v>65</v>
      </c>
      <c r="B67" t="s">
        <v>23</v>
      </c>
      <c r="C67" s="8" t="s">
        <v>11</v>
      </c>
      <c r="D67" s="3">
        <v>120</v>
      </c>
      <c r="E67" s="3">
        <v>81</v>
      </c>
      <c r="F67" s="3">
        <v>141</v>
      </c>
      <c r="G67" s="12">
        <v>0.311</v>
      </c>
      <c r="H67" s="3">
        <v>41</v>
      </c>
      <c r="I67" s="3">
        <v>4.3</v>
      </c>
      <c r="J67" s="3">
        <v>13</v>
      </c>
      <c r="K67" s="3">
        <v>0</v>
      </c>
      <c r="L67" s="11">
        <f t="shared" si="0"/>
        <v>0</v>
      </c>
      <c r="M67">
        <f t="shared" si="1"/>
        <v>0</v>
      </c>
      <c r="N67">
        <f t="shared" si="2"/>
        <v>0</v>
      </c>
      <c r="O67">
        <f t="shared" si="3"/>
        <v>0</v>
      </c>
      <c r="P67">
        <f t="shared" si="4"/>
        <v>0</v>
      </c>
      <c r="Q67">
        <f t="shared" si="5"/>
        <v>0</v>
      </c>
      <c r="R67">
        <f t="shared" si="6"/>
        <v>0</v>
      </c>
      <c r="S67">
        <f t="shared" si="7"/>
        <v>0</v>
      </c>
      <c r="T67">
        <v>0</v>
      </c>
    </row>
    <row r="68" spans="1:20" ht="17" thickBot="1" x14ac:dyDescent="0.25">
      <c r="A68" s="19">
        <v>66</v>
      </c>
      <c r="B68" s="14" t="s">
        <v>22</v>
      </c>
      <c r="C68" s="15" t="s">
        <v>5</v>
      </c>
      <c r="D68" s="16">
        <v>156</v>
      </c>
      <c r="E68" s="16">
        <v>129</v>
      </c>
      <c r="F68" s="16">
        <v>201</v>
      </c>
      <c r="G68" s="17">
        <v>0.311</v>
      </c>
      <c r="H68" s="16">
        <v>32</v>
      </c>
      <c r="I68" s="16">
        <v>5.3</v>
      </c>
      <c r="J68" s="16">
        <v>4.5999999999999996</v>
      </c>
      <c r="K68" s="16">
        <v>0</v>
      </c>
      <c r="L68" s="18">
        <f t="shared" ref="L68:L92" si="8">IF(C68="1B", 1, 0)</f>
        <v>0</v>
      </c>
      <c r="M68" s="14">
        <f t="shared" ref="M68:M92" si="9">IF(C68="2B", 1, 0)</f>
        <v>0</v>
      </c>
      <c r="N68" s="14">
        <f t="shared" ref="N68:N92" si="10">IF(C68="3B", 1, 0)</f>
        <v>1</v>
      </c>
      <c r="O68" s="14">
        <f t="shared" ref="O68:O92" si="11">IF(C68="SS", 1, 0)</f>
        <v>0</v>
      </c>
      <c r="P68" s="14">
        <f t="shared" ref="P68:P92" si="12">IF(C68="C", 1, 0)</f>
        <v>0</v>
      </c>
      <c r="Q68" s="14">
        <f t="shared" ref="Q68:Q92" si="13">IF(OR(C68="1B", C68="3B"), 1, 0)</f>
        <v>1</v>
      </c>
      <c r="R68" s="14">
        <f t="shared" ref="R68:R92" si="14">IF(OR(C68="SS", C68="2B"), 1, 0)</f>
        <v>0</v>
      </c>
      <c r="S68" s="14">
        <f t="shared" ref="S68:S92" si="15">IF(OR(C68="LF", C68="CF", C68="RF"), 1, 0)</f>
        <v>0</v>
      </c>
      <c r="T68" s="14">
        <v>1</v>
      </c>
    </row>
    <row r="69" spans="1:20" ht="16" thickBot="1" x14ac:dyDescent="0.25">
      <c r="A69" s="4">
        <v>67</v>
      </c>
      <c r="B69" t="s">
        <v>88</v>
      </c>
      <c r="C69" s="8" t="s">
        <v>13</v>
      </c>
      <c r="D69" s="3">
        <v>160</v>
      </c>
      <c r="E69" s="3">
        <v>86</v>
      </c>
      <c r="F69" s="3">
        <v>129</v>
      </c>
      <c r="G69" s="12">
        <v>0.22600000000000001</v>
      </c>
      <c r="H69" s="3">
        <v>29</v>
      </c>
      <c r="I69" s="3">
        <v>1.5</v>
      </c>
      <c r="J69" s="3">
        <v>4.8</v>
      </c>
      <c r="K69" s="3">
        <v>0</v>
      </c>
      <c r="L69" s="11">
        <f t="shared" si="8"/>
        <v>1</v>
      </c>
      <c r="M69">
        <f t="shared" si="9"/>
        <v>0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3"/>
        <v>1</v>
      </c>
      <c r="R69">
        <f t="shared" si="14"/>
        <v>0</v>
      </c>
      <c r="S69">
        <f t="shared" si="15"/>
        <v>0</v>
      </c>
      <c r="T69">
        <v>0</v>
      </c>
    </row>
    <row r="70" spans="1:20" ht="16" thickBot="1" x14ac:dyDescent="0.25">
      <c r="A70" s="4">
        <v>68</v>
      </c>
      <c r="B70" t="s">
        <v>49</v>
      </c>
      <c r="C70" s="8" t="s">
        <v>10</v>
      </c>
      <c r="D70" s="3">
        <v>156</v>
      </c>
      <c r="E70" s="3">
        <v>127</v>
      </c>
      <c r="F70" s="3">
        <v>175</v>
      </c>
      <c r="G70" s="12">
        <v>0.28000000000000003</v>
      </c>
      <c r="H70" s="3">
        <v>41</v>
      </c>
      <c r="I70" s="3">
        <v>5.5</v>
      </c>
      <c r="J70" s="3">
        <v>5</v>
      </c>
      <c r="K70" s="3">
        <v>0</v>
      </c>
      <c r="L70" s="11">
        <f t="shared" si="8"/>
        <v>0</v>
      </c>
      <c r="M70">
        <f t="shared" si="9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  <c r="R70">
        <f t="shared" si="14"/>
        <v>0</v>
      </c>
      <c r="S70">
        <f t="shared" si="15"/>
        <v>1</v>
      </c>
      <c r="T70">
        <v>0</v>
      </c>
    </row>
    <row r="71" spans="1:20" ht="16" thickBot="1" x14ac:dyDescent="0.25">
      <c r="A71" s="4">
        <v>69</v>
      </c>
      <c r="B71" t="s">
        <v>91</v>
      </c>
      <c r="C71" s="8" t="s">
        <v>4</v>
      </c>
      <c r="D71" s="3">
        <v>145</v>
      </c>
      <c r="E71" s="3">
        <v>77</v>
      </c>
      <c r="F71" s="3">
        <v>107</v>
      </c>
      <c r="G71" s="12">
        <v>0.20499999999999999</v>
      </c>
      <c r="H71" s="3">
        <v>30</v>
      </c>
      <c r="I71" s="3">
        <v>-0.3</v>
      </c>
      <c r="J71" s="3">
        <v>7.5</v>
      </c>
      <c r="K71" s="3">
        <v>0</v>
      </c>
      <c r="L71" s="11">
        <f t="shared" si="8"/>
        <v>0</v>
      </c>
      <c r="M71">
        <f t="shared" si="9"/>
        <v>1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3"/>
        <v>0</v>
      </c>
      <c r="R71">
        <f t="shared" si="14"/>
        <v>1</v>
      </c>
      <c r="S71">
        <f t="shared" si="15"/>
        <v>0</v>
      </c>
      <c r="T71">
        <v>0</v>
      </c>
    </row>
    <row r="72" spans="1:20" ht="17" thickBot="1" x14ac:dyDescent="0.25">
      <c r="A72" s="19">
        <v>70</v>
      </c>
      <c r="B72" s="14" t="s">
        <v>97</v>
      </c>
      <c r="C72" s="15" t="s">
        <v>14</v>
      </c>
      <c r="D72" s="16">
        <v>127</v>
      </c>
      <c r="E72" s="16">
        <v>58</v>
      </c>
      <c r="F72" s="16">
        <v>101</v>
      </c>
      <c r="G72" s="17">
        <v>0.23300000000000001</v>
      </c>
      <c r="H72" s="16">
        <v>20</v>
      </c>
      <c r="I72" s="16">
        <v>0</v>
      </c>
      <c r="J72" s="16">
        <v>20</v>
      </c>
      <c r="K72" s="16">
        <v>1</v>
      </c>
      <c r="L72" s="18">
        <f t="shared" si="8"/>
        <v>0</v>
      </c>
      <c r="M72" s="14">
        <f t="shared" si="9"/>
        <v>0</v>
      </c>
      <c r="N72" s="14">
        <f t="shared" si="10"/>
        <v>0</v>
      </c>
      <c r="O72" s="14">
        <f t="shared" si="11"/>
        <v>0</v>
      </c>
      <c r="P72" s="14">
        <f t="shared" si="12"/>
        <v>1</v>
      </c>
      <c r="Q72" s="14">
        <f t="shared" si="13"/>
        <v>0</v>
      </c>
      <c r="R72" s="14">
        <f t="shared" si="14"/>
        <v>0</v>
      </c>
      <c r="S72" s="14">
        <f t="shared" si="15"/>
        <v>0</v>
      </c>
      <c r="T72" s="14">
        <v>1</v>
      </c>
    </row>
    <row r="73" spans="1:20" ht="16" thickBot="1" x14ac:dyDescent="0.25">
      <c r="A73" s="4">
        <v>71</v>
      </c>
      <c r="B73" t="s">
        <v>41</v>
      </c>
      <c r="C73" s="8" t="s">
        <v>10</v>
      </c>
      <c r="D73" s="3">
        <v>144</v>
      </c>
      <c r="E73" s="3">
        <v>70</v>
      </c>
      <c r="F73" s="3">
        <v>131</v>
      </c>
      <c r="G73" s="12">
        <v>0.28499999999999998</v>
      </c>
      <c r="H73" s="3">
        <v>22</v>
      </c>
      <c r="I73" s="3">
        <v>1.8</v>
      </c>
      <c r="J73" s="3">
        <v>1.8</v>
      </c>
      <c r="K73" s="3">
        <v>0</v>
      </c>
      <c r="L73" s="11">
        <f t="shared" si="8"/>
        <v>0</v>
      </c>
      <c r="M73">
        <f t="shared" si="9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3"/>
        <v>0</v>
      </c>
      <c r="R73">
        <f t="shared" si="14"/>
        <v>0</v>
      </c>
      <c r="S73">
        <f t="shared" si="15"/>
        <v>1</v>
      </c>
      <c r="T73">
        <v>0</v>
      </c>
    </row>
    <row r="74" spans="1:20" ht="16" thickBot="1" x14ac:dyDescent="0.25">
      <c r="A74" s="4">
        <v>72</v>
      </c>
      <c r="B74" t="s">
        <v>82</v>
      </c>
      <c r="C74" s="8" t="s">
        <v>4</v>
      </c>
      <c r="D74" s="3">
        <v>141</v>
      </c>
      <c r="E74" s="3">
        <v>70</v>
      </c>
      <c r="F74" s="3">
        <v>120</v>
      </c>
      <c r="G74" s="12">
        <v>0.25</v>
      </c>
      <c r="H74" s="3">
        <v>24</v>
      </c>
      <c r="I74" s="3">
        <v>1.5</v>
      </c>
      <c r="J74" s="3">
        <v>2.4</v>
      </c>
      <c r="K74" s="3">
        <v>0</v>
      </c>
      <c r="L74" s="11">
        <f t="shared" si="8"/>
        <v>0</v>
      </c>
      <c r="M74">
        <f t="shared" si="9"/>
        <v>1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  <c r="R74">
        <f t="shared" si="14"/>
        <v>1</v>
      </c>
      <c r="S74">
        <f t="shared" si="15"/>
        <v>0</v>
      </c>
      <c r="T74">
        <v>0</v>
      </c>
    </row>
    <row r="75" spans="1:20" ht="16" thickBot="1" x14ac:dyDescent="0.25">
      <c r="A75" s="4">
        <v>73</v>
      </c>
      <c r="B75" t="s">
        <v>108</v>
      </c>
      <c r="C75" s="8" t="s">
        <v>14</v>
      </c>
      <c r="D75" s="3">
        <v>128</v>
      </c>
      <c r="E75" s="3">
        <v>54</v>
      </c>
      <c r="F75" s="3">
        <v>118</v>
      </c>
      <c r="G75" s="12">
        <v>0.24299999999999999</v>
      </c>
      <c r="H75" s="3">
        <v>21</v>
      </c>
      <c r="I75" s="3">
        <v>0</v>
      </c>
      <c r="J75" s="3">
        <v>13</v>
      </c>
      <c r="K75" s="3">
        <v>0</v>
      </c>
      <c r="L75" s="11">
        <f t="shared" si="8"/>
        <v>0</v>
      </c>
      <c r="M75">
        <f t="shared" si="9"/>
        <v>0</v>
      </c>
      <c r="N75">
        <f t="shared" si="10"/>
        <v>0</v>
      </c>
      <c r="O75">
        <f t="shared" si="11"/>
        <v>0</v>
      </c>
      <c r="P75">
        <f t="shared" si="12"/>
        <v>1</v>
      </c>
      <c r="Q75">
        <f t="shared" si="13"/>
        <v>0</v>
      </c>
      <c r="R75">
        <f t="shared" si="14"/>
        <v>0</v>
      </c>
      <c r="S75">
        <f t="shared" si="15"/>
        <v>0</v>
      </c>
      <c r="T75">
        <v>0</v>
      </c>
    </row>
    <row r="76" spans="1:20" ht="16" thickBot="1" x14ac:dyDescent="0.25">
      <c r="A76" s="4">
        <v>74</v>
      </c>
      <c r="B76" t="s">
        <v>63</v>
      </c>
      <c r="C76" s="8" t="s">
        <v>4</v>
      </c>
      <c r="D76" s="3">
        <v>162</v>
      </c>
      <c r="E76" s="3">
        <v>68</v>
      </c>
      <c r="F76" s="3">
        <v>172</v>
      </c>
      <c r="G76" s="12">
        <v>0.27</v>
      </c>
      <c r="H76" s="3">
        <v>22</v>
      </c>
      <c r="I76" s="3">
        <v>0.8</v>
      </c>
      <c r="J76" s="3">
        <v>6</v>
      </c>
      <c r="K76" s="3">
        <v>0</v>
      </c>
      <c r="L76" s="11">
        <f t="shared" si="8"/>
        <v>0</v>
      </c>
      <c r="M76">
        <f t="shared" si="9"/>
        <v>1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  <c r="R76">
        <f t="shared" si="14"/>
        <v>1</v>
      </c>
      <c r="S76">
        <f t="shared" si="15"/>
        <v>0</v>
      </c>
      <c r="T76">
        <v>0</v>
      </c>
    </row>
    <row r="77" spans="1:20" ht="16" thickBot="1" x14ac:dyDescent="0.25">
      <c r="A77" s="4">
        <v>75</v>
      </c>
      <c r="B77" t="s">
        <v>30</v>
      </c>
      <c r="C77" s="8" t="s">
        <v>12</v>
      </c>
      <c r="D77" s="3">
        <v>132</v>
      </c>
      <c r="E77" s="3">
        <v>97</v>
      </c>
      <c r="F77" s="3">
        <v>159</v>
      </c>
      <c r="G77" s="12">
        <v>0.29499999999999998</v>
      </c>
      <c r="H77" s="3">
        <v>23</v>
      </c>
      <c r="I77" s="3">
        <v>2.9</v>
      </c>
      <c r="J77" s="3">
        <v>10</v>
      </c>
      <c r="K77" s="3">
        <v>0</v>
      </c>
      <c r="L77" s="11">
        <f t="shared" si="8"/>
        <v>0</v>
      </c>
      <c r="M77">
        <f t="shared" si="9"/>
        <v>0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>
        <f t="shared" si="14"/>
        <v>0</v>
      </c>
      <c r="S77">
        <f t="shared" si="15"/>
        <v>1</v>
      </c>
      <c r="T77">
        <v>0</v>
      </c>
    </row>
    <row r="78" spans="1:20" ht="16" thickBot="1" x14ac:dyDescent="0.25">
      <c r="A78" s="4">
        <v>76</v>
      </c>
      <c r="B78" t="s">
        <v>109</v>
      </c>
      <c r="C78" s="8" t="s">
        <v>9</v>
      </c>
      <c r="D78" s="3">
        <v>145</v>
      </c>
      <c r="E78" s="3">
        <v>77</v>
      </c>
      <c r="F78" s="3">
        <v>155</v>
      </c>
      <c r="G78" s="12">
        <v>0.27300000000000002</v>
      </c>
      <c r="H78" s="3">
        <v>21</v>
      </c>
      <c r="I78" s="3">
        <v>3.7</v>
      </c>
      <c r="J78" s="3">
        <v>8.9</v>
      </c>
      <c r="K78" s="3">
        <v>0</v>
      </c>
      <c r="L78" s="11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>
        <f t="shared" si="14"/>
        <v>0</v>
      </c>
      <c r="S78">
        <f t="shared" si="15"/>
        <v>1</v>
      </c>
      <c r="T78">
        <v>0</v>
      </c>
    </row>
    <row r="79" spans="1:20" ht="16" thickBot="1" x14ac:dyDescent="0.25">
      <c r="A79" s="4">
        <v>77</v>
      </c>
      <c r="B79" t="s">
        <v>28</v>
      </c>
      <c r="C79" s="8" t="s">
        <v>8</v>
      </c>
      <c r="D79" s="3">
        <v>122</v>
      </c>
      <c r="E79" s="3">
        <v>96</v>
      </c>
      <c r="F79" s="3">
        <v>155</v>
      </c>
      <c r="G79" s="12">
        <v>0.29799999999999999</v>
      </c>
      <c r="H79" s="3">
        <v>19</v>
      </c>
      <c r="I79" s="3">
        <v>2.4</v>
      </c>
      <c r="J79" s="3">
        <v>13</v>
      </c>
      <c r="K79" s="3">
        <v>0</v>
      </c>
      <c r="L79" s="11">
        <f t="shared" si="8"/>
        <v>0</v>
      </c>
      <c r="M79">
        <f t="shared" si="9"/>
        <v>0</v>
      </c>
      <c r="N79">
        <f t="shared" si="10"/>
        <v>0</v>
      </c>
      <c r="O79">
        <f t="shared" si="11"/>
        <v>1</v>
      </c>
      <c r="P79">
        <f t="shared" si="12"/>
        <v>0</v>
      </c>
      <c r="Q79">
        <f t="shared" si="13"/>
        <v>0</v>
      </c>
      <c r="R79">
        <f t="shared" si="14"/>
        <v>1</v>
      </c>
      <c r="S79">
        <f t="shared" si="15"/>
        <v>0</v>
      </c>
      <c r="T79">
        <v>0</v>
      </c>
    </row>
    <row r="80" spans="1:20" ht="17" thickBot="1" x14ac:dyDescent="0.25">
      <c r="A80" s="19">
        <v>78</v>
      </c>
      <c r="B80" s="14" t="s">
        <v>33</v>
      </c>
      <c r="C80" s="15" t="s">
        <v>8</v>
      </c>
      <c r="D80" s="16">
        <v>145</v>
      </c>
      <c r="E80" s="16">
        <v>111</v>
      </c>
      <c r="F80" s="16">
        <v>173</v>
      </c>
      <c r="G80" s="17">
        <v>0.29399999999999998</v>
      </c>
      <c r="H80" s="16">
        <v>35</v>
      </c>
      <c r="I80" s="16">
        <v>6.4</v>
      </c>
      <c r="J80" s="16">
        <v>17.5</v>
      </c>
      <c r="K80" s="16">
        <v>0</v>
      </c>
      <c r="L80" s="18">
        <f t="shared" si="8"/>
        <v>0</v>
      </c>
      <c r="M80" s="14">
        <f t="shared" si="9"/>
        <v>0</v>
      </c>
      <c r="N80" s="14">
        <f t="shared" si="10"/>
        <v>0</v>
      </c>
      <c r="O80" s="14">
        <f t="shared" si="11"/>
        <v>1</v>
      </c>
      <c r="P80" s="14">
        <f t="shared" si="12"/>
        <v>0</v>
      </c>
      <c r="Q80" s="14">
        <f t="shared" si="13"/>
        <v>0</v>
      </c>
      <c r="R80" s="14">
        <f t="shared" si="14"/>
        <v>1</v>
      </c>
      <c r="S80" s="14">
        <f t="shared" si="15"/>
        <v>0</v>
      </c>
      <c r="T80" s="14">
        <v>1</v>
      </c>
    </row>
    <row r="81" spans="1:20" ht="16" thickBot="1" x14ac:dyDescent="0.25">
      <c r="A81" s="4">
        <v>79</v>
      </c>
      <c r="B81" t="s">
        <v>75</v>
      </c>
      <c r="C81" s="8" t="s">
        <v>12</v>
      </c>
      <c r="D81" s="3">
        <v>155</v>
      </c>
      <c r="E81" s="3">
        <v>86</v>
      </c>
      <c r="F81" s="3">
        <v>139</v>
      </c>
      <c r="G81" s="12">
        <v>0.255</v>
      </c>
      <c r="H81" s="3">
        <v>17</v>
      </c>
      <c r="I81" s="3">
        <v>4.0999999999999996</v>
      </c>
      <c r="J81" s="3">
        <v>0.6</v>
      </c>
      <c r="K81" s="3">
        <v>0</v>
      </c>
      <c r="L81" s="11">
        <f t="shared" si="8"/>
        <v>0</v>
      </c>
      <c r="M81">
        <f t="shared" si="9"/>
        <v>0</v>
      </c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  <c r="R81">
        <f t="shared" si="14"/>
        <v>0</v>
      </c>
      <c r="S81">
        <f t="shared" si="15"/>
        <v>1</v>
      </c>
      <c r="T81">
        <v>0</v>
      </c>
    </row>
    <row r="82" spans="1:20" ht="16" thickBot="1" x14ac:dyDescent="0.25">
      <c r="A82" s="4">
        <v>80</v>
      </c>
      <c r="B82" t="s">
        <v>62</v>
      </c>
      <c r="C82" s="8" t="s">
        <v>11</v>
      </c>
      <c r="D82" s="3">
        <v>123</v>
      </c>
      <c r="E82" s="3">
        <v>52</v>
      </c>
      <c r="F82" s="3">
        <v>126</v>
      </c>
      <c r="G82" s="12">
        <v>0.27200000000000002</v>
      </c>
      <c r="H82" s="3">
        <v>15</v>
      </c>
      <c r="I82" s="3">
        <v>2.1</v>
      </c>
      <c r="J82" s="3">
        <v>0.6</v>
      </c>
      <c r="K82" s="3">
        <v>1</v>
      </c>
      <c r="L82" s="11">
        <f t="shared" si="8"/>
        <v>0</v>
      </c>
      <c r="M82">
        <f t="shared" si="9"/>
        <v>0</v>
      </c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>
        <f t="shared" si="14"/>
        <v>0</v>
      </c>
      <c r="S82">
        <f t="shared" si="15"/>
        <v>0</v>
      </c>
      <c r="T82">
        <v>0</v>
      </c>
    </row>
    <row r="83" spans="1:20" ht="16" thickBot="1" x14ac:dyDescent="0.25">
      <c r="A83" s="4">
        <v>81</v>
      </c>
      <c r="B83" t="s">
        <v>95</v>
      </c>
      <c r="C83" s="8" t="s">
        <v>14</v>
      </c>
      <c r="D83" s="3">
        <v>128</v>
      </c>
      <c r="E83" s="3">
        <v>50</v>
      </c>
      <c r="F83" s="3">
        <v>115</v>
      </c>
      <c r="G83" s="12">
        <v>0.25</v>
      </c>
      <c r="H83" s="3">
        <v>10</v>
      </c>
      <c r="I83" s="3">
        <v>0</v>
      </c>
      <c r="J83" s="3">
        <v>6.7</v>
      </c>
      <c r="K83" s="3">
        <v>0</v>
      </c>
      <c r="L83" s="11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1</v>
      </c>
      <c r="Q83">
        <f t="shared" si="13"/>
        <v>0</v>
      </c>
      <c r="R83">
        <f t="shared" si="14"/>
        <v>0</v>
      </c>
      <c r="S83">
        <f t="shared" si="15"/>
        <v>0</v>
      </c>
      <c r="T83">
        <v>0</v>
      </c>
    </row>
    <row r="84" spans="1:20" ht="16" thickBot="1" x14ac:dyDescent="0.25">
      <c r="A84" s="4">
        <v>82</v>
      </c>
      <c r="B84" t="s">
        <v>110</v>
      </c>
      <c r="C84" s="8" t="s">
        <v>8</v>
      </c>
      <c r="D84" s="3">
        <v>152</v>
      </c>
      <c r="E84" s="3">
        <v>69</v>
      </c>
      <c r="F84" s="3">
        <v>135</v>
      </c>
      <c r="G84" s="12">
        <v>0.254</v>
      </c>
      <c r="H84" s="3">
        <v>20</v>
      </c>
      <c r="I84" s="3">
        <v>4.2</v>
      </c>
      <c r="J84" s="3">
        <v>0.6</v>
      </c>
      <c r="K84" s="3">
        <v>0</v>
      </c>
      <c r="L84" s="11">
        <f t="shared" si="8"/>
        <v>0</v>
      </c>
      <c r="M84">
        <f t="shared" si="9"/>
        <v>0</v>
      </c>
      <c r="N84">
        <f t="shared" si="10"/>
        <v>0</v>
      </c>
      <c r="O84">
        <f t="shared" si="11"/>
        <v>1</v>
      </c>
      <c r="P84">
        <f t="shared" si="12"/>
        <v>0</v>
      </c>
      <c r="Q84">
        <f t="shared" si="13"/>
        <v>0</v>
      </c>
      <c r="R84">
        <f t="shared" si="14"/>
        <v>1</v>
      </c>
      <c r="S84">
        <f t="shared" si="15"/>
        <v>0</v>
      </c>
      <c r="T84">
        <v>0</v>
      </c>
    </row>
    <row r="85" spans="1:20" ht="16" thickBot="1" x14ac:dyDescent="0.25">
      <c r="A85" s="4">
        <v>83</v>
      </c>
      <c r="B85" t="s">
        <v>39</v>
      </c>
      <c r="C85" s="8" t="s">
        <v>14</v>
      </c>
      <c r="D85" s="3">
        <v>141</v>
      </c>
      <c r="E85" s="3">
        <v>52</v>
      </c>
      <c r="F85" s="3">
        <v>136</v>
      </c>
      <c r="G85" s="12">
        <v>0.28799999999999998</v>
      </c>
      <c r="H85" s="3">
        <v>14</v>
      </c>
      <c r="I85" s="3">
        <v>2</v>
      </c>
      <c r="J85" s="3">
        <v>9.5</v>
      </c>
      <c r="K85" s="3">
        <v>0</v>
      </c>
      <c r="L85" s="11">
        <f t="shared" si="8"/>
        <v>0</v>
      </c>
      <c r="M85">
        <f t="shared" si="9"/>
        <v>0</v>
      </c>
      <c r="N85">
        <f t="shared" si="10"/>
        <v>0</v>
      </c>
      <c r="O85">
        <f t="shared" si="11"/>
        <v>0</v>
      </c>
      <c r="P85">
        <f t="shared" si="12"/>
        <v>1</v>
      </c>
      <c r="Q85">
        <f t="shared" si="13"/>
        <v>0</v>
      </c>
      <c r="R85">
        <f t="shared" si="14"/>
        <v>0</v>
      </c>
      <c r="S85">
        <f t="shared" si="15"/>
        <v>0</v>
      </c>
      <c r="T85">
        <v>0</v>
      </c>
    </row>
    <row r="86" spans="1:20" ht="16" thickBot="1" x14ac:dyDescent="0.25">
      <c r="A86" s="4">
        <v>84</v>
      </c>
      <c r="B86" t="s">
        <v>24</v>
      </c>
      <c r="C86" s="8" t="s">
        <v>8</v>
      </c>
      <c r="D86" s="3">
        <v>155</v>
      </c>
      <c r="E86" s="3">
        <v>110</v>
      </c>
      <c r="F86" s="3">
        <v>190</v>
      </c>
      <c r="G86" s="12">
        <v>0.309</v>
      </c>
      <c r="H86" s="3">
        <v>33</v>
      </c>
      <c r="I86" s="3">
        <v>5.2</v>
      </c>
      <c r="J86" s="3">
        <v>20</v>
      </c>
      <c r="K86" s="3">
        <v>0</v>
      </c>
      <c r="L86" s="11">
        <f t="shared" si="8"/>
        <v>0</v>
      </c>
      <c r="M86">
        <f t="shared" si="9"/>
        <v>0</v>
      </c>
      <c r="N86">
        <f t="shared" si="10"/>
        <v>0</v>
      </c>
      <c r="O86">
        <f t="shared" si="11"/>
        <v>1</v>
      </c>
      <c r="P86">
        <f t="shared" si="12"/>
        <v>0</v>
      </c>
      <c r="Q86">
        <f t="shared" si="13"/>
        <v>0</v>
      </c>
      <c r="R86">
        <f t="shared" si="14"/>
        <v>1</v>
      </c>
      <c r="S86">
        <f t="shared" si="15"/>
        <v>0</v>
      </c>
      <c r="T86">
        <v>0</v>
      </c>
    </row>
    <row r="87" spans="1:20" ht="16" thickBot="1" x14ac:dyDescent="0.25">
      <c r="A87" s="4">
        <v>85</v>
      </c>
      <c r="B87" t="s">
        <v>96</v>
      </c>
      <c r="C87" s="8" t="s">
        <v>14</v>
      </c>
      <c r="D87" s="3">
        <v>133</v>
      </c>
      <c r="E87" s="3">
        <v>60</v>
      </c>
      <c r="F87" s="3">
        <v>137</v>
      </c>
      <c r="G87" s="12">
        <v>0.27600000000000002</v>
      </c>
      <c r="H87" s="3">
        <v>18</v>
      </c>
      <c r="I87" s="3">
        <v>0</v>
      </c>
      <c r="J87" s="3">
        <v>9</v>
      </c>
      <c r="K87" s="3">
        <v>0</v>
      </c>
      <c r="L87" s="11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  <c r="P87">
        <f t="shared" si="12"/>
        <v>1</v>
      </c>
      <c r="Q87">
        <f t="shared" si="13"/>
        <v>0</v>
      </c>
      <c r="R87">
        <f t="shared" si="14"/>
        <v>0</v>
      </c>
      <c r="S87">
        <f t="shared" si="15"/>
        <v>0</v>
      </c>
      <c r="T87">
        <v>0</v>
      </c>
    </row>
    <row r="88" spans="1:20" ht="16" thickBot="1" x14ac:dyDescent="0.25">
      <c r="A88" s="4">
        <v>86</v>
      </c>
      <c r="B88" t="s">
        <v>65</v>
      </c>
      <c r="C88" s="9" t="s">
        <v>10</v>
      </c>
      <c r="D88" s="3">
        <v>149</v>
      </c>
      <c r="E88" s="3">
        <v>76</v>
      </c>
      <c r="F88" s="3">
        <v>148</v>
      </c>
      <c r="G88" s="12">
        <v>0.26700000000000002</v>
      </c>
      <c r="H88" s="3">
        <v>24</v>
      </c>
      <c r="I88" s="3">
        <v>1.3</v>
      </c>
      <c r="J88" s="7">
        <v>9.6999999999999993</v>
      </c>
      <c r="K88" s="7">
        <v>0</v>
      </c>
      <c r="L88" s="11">
        <f t="shared" si="8"/>
        <v>0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>
        <f t="shared" si="14"/>
        <v>0</v>
      </c>
      <c r="S88">
        <f t="shared" si="15"/>
        <v>1</v>
      </c>
      <c r="T88">
        <v>0</v>
      </c>
    </row>
    <row r="89" spans="1:20" ht="16" thickBot="1" x14ac:dyDescent="0.25">
      <c r="A89" s="4">
        <v>87</v>
      </c>
      <c r="B89" t="s">
        <v>83</v>
      </c>
      <c r="C89" s="9" t="s">
        <v>14</v>
      </c>
      <c r="D89" s="3">
        <v>153</v>
      </c>
      <c r="E89" s="3">
        <v>79</v>
      </c>
      <c r="F89" s="3">
        <v>126</v>
      </c>
      <c r="G89" s="12">
        <v>0.246</v>
      </c>
      <c r="H89" s="3">
        <v>28</v>
      </c>
      <c r="I89" s="3">
        <v>2.5</v>
      </c>
      <c r="J89" s="7">
        <v>18.2</v>
      </c>
      <c r="K89" s="7">
        <v>0</v>
      </c>
      <c r="L89" s="11">
        <f t="shared" si="8"/>
        <v>0</v>
      </c>
      <c r="M89">
        <f t="shared" si="9"/>
        <v>0</v>
      </c>
      <c r="N89">
        <f t="shared" si="10"/>
        <v>0</v>
      </c>
      <c r="O89">
        <f t="shared" si="11"/>
        <v>0</v>
      </c>
      <c r="P89">
        <f t="shared" si="12"/>
        <v>1</v>
      </c>
      <c r="Q89">
        <f t="shared" si="13"/>
        <v>0</v>
      </c>
      <c r="R89">
        <f t="shared" si="14"/>
        <v>0</v>
      </c>
      <c r="S89">
        <f t="shared" si="15"/>
        <v>0</v>
      </c>
      <c r="T89">
        <v>0</v>
      </c>
    </row>
    <row r="90" spans="1:20" ht="16" thickBot="1" x14ac:dyDescent="0.25">
      <c r="A90" s="4">
        <v>88</v>
      </c>
      <c r="B90" t="s">
        <v>19</v>
      </c>
      <c r="C90" s="8" t="s">
        <v>5</v>
      </c>
      <c r="D90" s="7">
        <v>132</v>
      </c>
      <c r="E90" s="3">
        <v>83</v>
      </c>
      <c r="F90" s="3">
        <v>161</v>
      </c>
      <c r="G90" s="12">
        <v>0.315</v>
      </c>
      <c r="H90" s="3">
        <v>25</v>
      </c>
      <c r="I90" s="3">
        <v>4.5999999999999996</v>
      </c>
      <c r="J90" s="7">
        <v>7</v>
      </c>
      <c r="K90" s="7">
        <v>0</v>
      </c>
      <c r="L90" s="11">
        <f t="shared" si="8"/>
        <v>0</v>
      </c>
      <c r="M90">
        <f t="shared" si="9"/>
        <v>0</v>
      </c>
      <c r="N90">
        <f t="shared" si="10"/>
        <v>1</v>
      </c>
      <c r="O90">
        <f t="shared" si="11"/>
        <v>0</v>
      </c>
      <c r="P90">
        <f t="shared" si="12"/>
        <v>0</v>
      </c>
      <c r="Q90">
        <f t="shared" si="13"/>
        <v>1</v>
      </c>
      <c r="R90">
        <f t="shared" si="14"/>
        <v>0</v>
      </c>
      <c r="S90">
        <f t="shared" si="15"/>
        <v>0</v>
      </c>
      <c r="T90">
        <v>0</v>
      </c>
    </row>
    <row r="91" spans="1:20" ht="16" thickBot="1" x14ac:dyDescent="0.25">
      <c r="A91" s="4">
        <v>89</v>
      </c>
      <c r="B91" t="s">
        <v>77</v>
      </c>
      <c r="C91" s="8" t="s">
        <v>4</v>
      </c>
      <c r="D91" s="3">
        <v>149</v>
      </c>
      <c r="E91" s="3">
        <v>59</v>
      </c>
      <c r="F91" s="3">
        <v>125</v>
      </c>
      <c r="G91" s="12">
        <v>0.252</v>
      </c>
      <c r="H91" s="3">
        <v>2</v>
      </c>
      <c r="I91" s="3">
        <v>2.1</v>
      </c>
      <c r="J91" s="7">
        <v>4.5999999999999996</v>
      </c>
      <c r="K91" s="7">
        <v>0</v>
      </c>
      <c r="L91" s="11">
        <f t="shared" si="8"/>
        <v>0</v>
      </c>
      <c r="M91">
        <f t="shared" si="9"/>
        <v>1</v>
      </c>
      <c r="N91">
        <f t="shared" si="10"/>
        <v>0</v>
      </c>
      <c r="O91">
        <f t="shared" si="11"/>
        <v>0</v>
      </c>
      <c r="P91">
        <f t="shared" si="12"/>
        <v>0</v>
      </c>
      <c r="Q91">
        <f t="shared" si="13"/>
        <v>0</v>
      </c>
      <c r="R91">
        <f t="shared" si="14"/>
        <v>1</v>
      </c>
      <c r="S91">
        <f t="shared" si="15"/>
        <v>0</v>
      </c>
      <c r="T91">
        <v>0</v>
      </c>
    </row>
    <row r="92" spans="1:20" ht="16" thickBot="1" x14ac:dyDescent="0.25">
      <c r="A92" s="4">
        <v>90</v>
      </c>
      <c r="B92" t="s">
        <v>27</v>
      </c>
      <c r="C92" s="8" t="s">
        <v>13</v>
      </c>
      <c r="D92" s="3">
        <v>144</v>
      </c>
      <c r="E92" s="3">
        <v>85</v>
      </c>
      <c r="F92" s="3">
        <v>168</v>
      </c>
      <c r="G92" s="12">
        <v>0.29799999999999999</v>
      </c>
      <c r="H92" s="3">
        <v>31</v>
      </c>
      <c r="I92" s="3">
        <v>3.2</v>
      </c>
      <c r="J92" s="7">
        <v>8</v>
      </c>
      <c r="K92" s="7">
        <v>0</v>
      </c>
      <c r="L92" s="11">
        <f t="shared" si="8"/>
        <v>1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1</v>
      </c>
      <c r="R92">
        <f t="shared" si="14"/>
        <v>0</v>
      </c>
      <c r="S92">
        <f t="shared" si="15"/>
        <v>0</v>
      </c>
      <c r="T92">
        <v>0</v>
      </c>
    </row>
    <row r="93" spans="1:20" ht="17" thickBot="1" x14ac:dyDescent="0.25">
      <c r="A93" s="5"/>
      <c r="B93" s="5"/>
      <c r="C93" s="6"/>
      <c r="D93" s="6"/>
      <c r="E93" s="6"/>
      <c r="F93" s="6"/>
      <c r="G93" s="6"/>
      <c r="H93" s="6"/>
      <c r="I93" s="20">
        <f>SUM(I3:I92)</f>
        <v>271.40000000000009</v>
      </c>
      <c r="J93" s="20">
        <f>SUM(J3:J92)</f>
        <v>875.35</v>
      </c>
      <c r="K93" s="21">
        <f t="shared" ref="K93:M93" si="16">SUM(K3:K92)</f>
        <v>3</v>
      </c>
      <c r="L93" s="21">
        <f>SUM(L3:L92)</f>
        <v>10</v>
      </c>
      <c r="M93" s="21">
        <f t="shared" ref="M93:S93" si="17">SUM(M3:M92)</f>
        <v>8</v>
      </c>
      <c r="N93" s="21">
        <f t="shared" si="17"/>
        <v>13</v>
      </c>
      <c r="O93" s="21">
        <f t="shared" si="17"/>
        <v>14</v>
      </c>
      <c r="P93" s="21">
        <f t="shared" si="17"/>
        <v>9</v>
      </c>
      <c r="Q93" s="21">
        <f t="shared" si="17"/>
        <v>23</v>
      </c>
      <c r="R93" s="21">
        <f t="shared" si="17"/>
        <v>22</v>
      </c>
      <c r="S93" s="21">
        <f t="shared" si="17"/>
        <v>33</v>
      </c>
      <c r="T93" s="13">
        <f>SUM(T3:T92)</f>
        <v>15</v>
      </c>
    </row>
    <row r="94" spans="1:20" ht="16" thickBot="1" x14ac:dyDescent="0.25">
      <c r="A94" s="10"/>
      <c r="B94" s="1"/>
      <c r="C94" s="1"/>
      <c r="D94" s="1"/>
      <c r="E94" s="1"/>
      <c r="F94" s="1"/>
      <c r="G94" s="1"/>
      <c r="H94" s="1"/>
      <c r="I94" s="1"/>
    </row>
    <row r="95" spans="1:20" ht="16" thickBot="1" x14ac:dyDescent="0.25">
      <c r="A95" s="4"/>
      <c r="C95" s="2"/>
      <c r="D95" s="3"/>
      <c r="E95" s="3"/>
      <c r="F95" s="3"/>
      <c r="G95" s="3"/>
      <c r="H95" s="3"/>
      <c r="I95" s="7"/>
    </row>
    <row r="96" spans="1:20" ht="16" thickBot="1" x14ac:dyDescent="0.25">
      <c r="A96" s="4"/>
      <c r="C96" s="2"/>
      <c r="D96" s="3"/>
      <c r="E96" s="3"/>
      <c r="F96" s="3"/>
      <c r="G96" s="3"/>
      <c r="H96" s="3"/>
      <c r="I96" s="7"/>
    </row>
    <row r="97" spans="1:9" ht="16" thickBot="1" x14ac:dyDescent="0.25">
      <c r="A97" s="4"/>
      <c r="C97" s="2"/>
      <c r="D97" s="3"/>
      <c r="E97" s="3"/>
      <c r="F97" s="3"/>
      <c r="G97" s="3"/>
      <c r="H97" s="3"/>
      <c r="I97" s="7"/>
    </row>
    <row r="98" spans="1:9" ht="16" thickBot="1" x14ac:dyDescent="0.25">
      <c r="A98" s="4"/>
      <c r="C98" s="2"/>
      <c r="D98" s="3"/>
      <c r="E98" s="3"/>
      <c r="F98" s="3"/>
      <c r="G98" s="3"/>
      <c r="H98" s="3"/>
      <c r="I98" s="7"/>
    </row>
    <row r="99" spans="1:9" ht="16" thickBot="1" x14ac:dyDescent="0.25">
      <c r="A99" s="4"/>
      <c r="C99" s="2"/>
      <c r="D99" s="3"/>
      <c r="E99" s="3"/>
      <c r="F99" s="3"/>
      <c r="G99" s="3"/>
      <c r="H99" s="3"/>
      <c r="I99" s="7"/>
    </row>
    <row r="100" spans="1:9" ht="16" thickBot="1" x14ac:dyDescent="0.25">
      <c r="A100" s="4"/>
      <c r="C100" s="2"/>
      <c r="D100" s="3"/>
      <c r="E100" s="3"/>
      <c r="F100" s="3"/>
      <c r="G100" s="3"/>
      <c r="H100" s="3"/>
      <c r="I100" s="7"/>
    </row>
    <row r="101" spans="1:9" ht="16" thickBot="1" x14ac:dyDescent="0.25">
      <c r="A101" s="4"/>
      <c r="C101" s="2"/>
      <c r="D101" s="3"/>
      <c r="E101" s="3"/>
      <c r="F101" s="3"/>
      <c r="G101" s="3"/>
      <c r="H101" s="3"/>
      <c r="I101" s="7"/>
    </row>
    <row r="102" spans="1:9" ht="16" thickBot="1" x14ac:dyDescent="0.25">
      <c r="A102" s="4"/>
      <c r="C102" s="2"/>
      <c r="D102" s="3"/>
      <c r="E102" s="3"/>
      <c r="F102" s="3"/>
      <c r="G102" s="3"/>
      <c r="H102" s="3"/>
      <c r="I102" s="7"/>
    </row>
    <row r="103" spans="1:9" ht="16" thickBot="1" x14ac:dyDescent="0.25">
      <c r="A103" s="4"/>
      <c r="C103" s="2"/>
      <c r="D103" s="3"/>
      <c r="E103" s="3"/>
      <c r="F103" s="3"/>
      <c r="G103" s="3"/>
      <c r="H103" s="3"/>
      <c r="I103" s="7"/>
    </row>
    <row r="104" spans="1:9" ht="16" thickBot="1" x14ac:dyDescent="0.25">
      <c r="A104" s="4"/>
      <c r="C104" s="2"/>
      <c r="D104" s="3"/>
      <c r="E104" s="3"/>
      <c r="F104" s="3"/>
      <c r="G104" s="3"/>
      <c r="H104" s="3"/>
      <c r="I104" s="7"/>
    </row>
    <row r="105" spans="1:9" ht="16" thickBot="1" x14ac:dyDescent="0.25">
      <c r="A105" s="4"/>
      <c r="C105" s="2"/>
      <c r="D105" s="3"/>
      <c r="E105" s="3"/>
      <c r="F105" s="3"/>
      <c r="G105" s="3"/>
      <c r="H105" s="3"/>
      <c r="I105" s="7"/>
    </row>
    <row r="106" spans="1:9" ht="16" thickBot="1" x14ac:dyDescent="0.25">
      <c r="A106" s="4"/>
      <c r="C106" s="2"/>
      <c r="D106" s="3"/>
      <c r="E106" s="3"/>
      <c r="F106" s="3"/>
      <c r="G106" s="3"/>
      <c r="H106" s="3"/>
      <c r="I106" s="7"/>
    </row>
    <row r="107" spans="1:9" ht="16" thickBot="1" x14ac:dyDescent="0.25">
      <c r="A107" s="4"/>
      <c r="C107" s="2"/>
      <c r="D107" s="3"/>
      <c r="E107" s="3"/>
      <c r="F107" s="3"/>
      <c r="G107" s="3"/>
      <c r="H107" s="3"/>
      <c r="I107" s="7"/>
    </row>
    <row r="108" spans="1:9" ht="16" thickBot="1" x14ac:dyDescent="0.25">
      <c r="A108" s="4"/>
      <c r="C108" s="2"/>
      <c r="D108" s="3"/>
      <c r="E108" s="3"/>
      <c r="F108" s="3"/>
      <c r="G108" s="3"/>
      <c r="H108" s="3"/>
      <c r="I108" s="7"/>
    </row>
    <row r="109" spans="1:9" ht="16" thickBot="1" x14ac:dyDescent="0.25">
      <c r="A109" s="4"/>
      <c r="C109" s="2"/>
      <c r="D109" s="3"/>
      <c r="E109" s="3"/>
      <c r="F109" s="3"/>
      <c r="G109" s="3"/>
      <c r="H109" s="3"/>
      <c r="I109" s="7"/>
    </row>
    <row r="110" spans="1:9" ht="16" thickBot="1" x14ac:dyDescent="0.25">
      <c r="A110" s="4"/>
      <c r="C110" s="2"/>
      <c r="D110" s="3"/>
      <c r="E110" s="3"/>
      <c r="F110" s="3"/>
      <c r="G110" s="3"/>
      <c r="H110" s="3"/>
      <c r="I110" s="7"/>
    </row>
    <row r="111" spans="1:9" ht="16" thickBot="1" x14ac:dyDescent="0.25">
      <c r="A111" s="4"/>
      <c r="C111" s="2"/>
      <c r="D111" s="3"/>
      <c r="E111" s="3"/>
      <c r="F111" s="3"/>
      <c r="G111" s="3"/>
      <c r="H111" s="3"/>
      <c r="I111" s="7"/>
    </row>
    <row r="112" spans="1:9" ht="16" thickBot="1" x14ac:dyDescent="0.25">
      <c r="A112" s="4"/>
      <c r="C112" s="2"/>
      <c r="D112" s="3"/>
      <c r="E112" s="3"/>
      <c r="F112" s="3"/>
      <c r="G112" s="3"/>
      <c r="H112" s="3"/>
      <c r="I112" s="7"/>
    </row>
    <row r="113" spans="1:9" ht="16" thickBot="1" x14ac:dyDescent="0.25">
      <c r="A113" s="4"/>
      <c r="C113" s="2"/>
      <c r="D113" s="3"/>
      <c r="E113" s="3"/>
      <c r="F113" s="3"/>
      <c r="G113" s="3"/>
      <c r="H113" s="3"/>
      <c r="I113" s="7"/>
    </row>
    <row r="114" spans="1:9" ht="16" thickBot="1" x14ac:dyDescent="0.25">
      <c r="A114" s="4"/>
      <c r="C114" s="2"/>
      <c r="D114" s="3"/>
      <c r="E114" s="3"/>
      <c r="F114" s="3"/>
      <c r="G114" s="3"/>
      <c r="H114" s="3"/>
      <c r="I114" s="7"/>
    </row>
    <row r="115" spans="1:9" ht="16" thickBot="1" x14ac:dyDescent="0.25">
      <c r="A115" s="4"/>
      <c r="C115" s="2"/>
      <c r="D115" s="3"/>
      <c r="E115" s="3"/>
      <c r="F115" s="3"/>
      <c r="G115" s="3"/>
      <c r="H115" s="3"/>
      <c r="I115" s="7"/>
    </row>
    <row r="116" spans="1:9" ht="16" thickBot="1" x14ac:dyDescent="0.25">
      <c r="A116" s="4"/>
      <c r="C116" s="2"/>
      <c r="D116" s="3"/>
      <c r="E116" s="3"/>
      <c r="F116" s="3"/>
      <c r="G116" s="3"/>
      <c r="H116" s="3"/>
      <c r="I116" s="7"/>
    </row>
    <row r="117" spans="1:9" ht="16" thickBot="1" x14ac:dyDescent="0.25">
      <c r="A117" s="4"/>
      <c r="C117" s="2"/>
      <c r="D117" s="3"/>
      <c r="E117" s="3"/>
      <c r="F117" s="3"/>
      <c r="G117" s="3"/>
      <c r="H117" s="3"/>
      <c r="I117" s="7"/>
    </row>
    <row r="118" spans="1:9" ht="16" thickBot="1" x14ac:dyDescent="0.25">
      <c r="A118" s="4"/>
      <c r="C118" s="2"/>
      <c r="D118" s="3"/>
      <c r="E118" s="3"/>
      <c r="F118" s="3"/>
      <c r="G118" s="3"/>
      <c r="H118" s="3"/>
      <c r="I118" s="7"/>
    </row>
    <row r="119" spans="1:9" ht="16" thickBot="1" x14ac:dyDescent="0.25">
      <c r="A119" s="4"/>
      <c r="C119" s="2"/>
      <c r="D119" s="3"/>
      <c r="E119" s="3"/>
      <c r="F119" s="3"/>
      <c r="G119" s="3"/>
      <c r="H119" s="3"/>
      <c r="I119" s="7"/>
    </row>
    <row r="120" spans="1:9" ht="16" thickBot="1" x14ac:dyDescent="0.25">
      <c r="A120" s="4"/>
      <c r="C120" s="2"/>
      <c r="D120" s="3"/>
      <c r="E120" s="3"/>
      <c r="F120" s="3"/>
      <c r="G120" s="3"/>
      <c r="H120" s="3"/>
      <c r="I120" s="7"/>
    </row>
    <row r="121" spans="1:9" ht="16" thickBot="1" x14ac:dyDescent="0.25">
      <c r="A121" s="4"/>
      <c r="C121" s="2"/>
      <c r="D121" s="3"/>
      <c r="E121" s="3"/>
      <c r="F121" s="3"/>
      <c r="G121" s="3"/>
      <c r="H121" s="3"/>
      <c r="I121" s="7"/>
    </row>
    <row r="122" spans="1:9" ht="16" thickBot="1" x14ac:dyDescent="0.25">
      <c r="A122" s="4"/>
      <c r="C122" s="2"/>
      <c r="D122" s="3"/>
      <c r="E122" s="3"/>
      <c r="F122" s="3"/>
      <c r="G122" s="3"/>
      <c r="H122" s="3"/>
      <c r="I122" s="7"/>
    </row>
    <row r="123" spans="1:9" ht="16" thickBot="1" x14ac:dyDescent="0.25">
      <c r="A123" s="4"/>
      <c r="C123" s="2"/>
      <c r="D123" s="3"/>
      <c r="E123" s="3"/>
      <c r="F123" s="3"/>
      <c r="G123" s="3"/>
      <c r="H123" s="3"/>
      <c r="I123" s="7"/>
    </row>
    <row r="124" spans="1:9" ht="16" thickBot="1" x14ac:dyDescent="0.25">
      <c r="A124" s="4"/>
      <c r="C124" s="2"/>
      <c r="D124" s="3"/>
      <c r="E124" s="3"/>
      <c r="F124" s="3"/>
      <c r="G124" s="3"/>
      <c r="H124" s="3"/>
      <c r="I124" s="7"/>
    </row>
    <row r="125" spans="1:9" ht="16" thickBot="1" x14ac:dyDescent="0.25">
      <c r="A125" s="4"/>
      <c r="C125" s="2"/>
      <c r="D125" s="3"/>
      <c r="E125" s="3"/>
      <c r="F125" s="3"/>
      <c r="G125" s="3"/>
      <c r="H125" s="3"/>
      <c r="I125" s="7"/>
    </row>
    <row r="126" spans="1:9" ht="16" thickBot="1" x14ac:dyDescent="0.25">
      <c r="A126" s="4"/>
      <c r="C126" s="2"/>
      <c r="D126" s="3"/>
      <c r="E126" s="3"/>
      <c r="F126" s="3"/>
      <c r="G126" s="3"/>
      <c r="H126" s="3"/>
      <c r="I126" s="7"/>
    </row>
    <row r="127" spans="1:9" ht="16" thickBot="1" x14ac:dyDescent="0.25">
      <c r="A127" s="4"/>
      <c r="C127" s="2"/>
      <c r="D127" s="3"/>
      <c r="E127" s="3"/>
      <c r="F127" s="3"/>
      <c r="G127" s="3"/>
      <c r="H127" s="3"/>
      <c r="I127" s="7"/>
    </row>
    <row r="128" spans="1:9" ht="16" thickBot="1" x14ac:dyDescent="0.25">
      <c r="A128" s="4"/>
      <c r="C128" s="2"/>
      <c r="D128" s="3"/>
      <c r="E128" s="3"/>
      <c r="F128" s="3"/>
      <c r="G128" s="3"/>
      <c r="H128" s="3"/>
      <c r="I128" s="7"/>
    </row>
    <row r="129" spans="1:9" ht="16" thickBot="1" x14ac:dyDescent="0.25">
      <c r="A129" s="4"/>
      <c r="C129" s="2"/>
      <c r="D129" s="3"/>
      <c r="E129" s="3"/>
      <c r="F129" s="3"/>
      <c r="G129" s="3"/>
      <c r="H129" s="3"/>
      <c r="I129" s="7"/>
    </row>
    <row r="130" spans="1:9" ht="16" thickBot="1" x14ac:dyDescent="0.25">
      <c r="A130" s="4"/>
      <c r="C130" s="2"/>
      <c r="D130" s="3"/>
      <c r="E130" s="3"/>
      <c r="F130" s="3"/>
      <c r="G130" s="3"/>
      <c r="H130" s="3"/>
      <c r="I130" s="7"/>
    </row>
    <row r="131" spans="1:9" ht="16" thickBot="1" x14ac:dyDescent="0.25">
      <c r="A131" s="4"/>
      <c r="C131" s="2"/>
      <c r="D131" s="3"/>
      <c r="E131" s="3"/>
      <c r="F131" s="3"/>
      <c r="G131" s="3"/>
      <c r="H131" s="3"/>
      <c r="I131" s="7"/>
    </row>
    <row r="132" spans="1:9" ht="16" thickBot="1" x14ac:dyDescent="0.25">
      <c r="A132" s="4"/>
      <c r="C132" s="2"/>
      <c r="D132" s="3"/>
      <c r="E132" s="3"/>
      <c r="F132" s="3"/>
      <c r="G132" s="3"/>
      <c r="H132" s="3"/>
      <c r="I132" s="7"/>
    </row>
    <row r="133" spans="1:9" ht="16" thickBot="1" x14ac:dyDescent="0.25">
      <c r="A133" s="4"/>
      <c r="C133" s="2"/>
      <c r="D133" s="3"/>
      <c r="E133" s="3"/>
      <c r="F133" s="3"/>
      <c r="G133" s="3"/>
      <c r="H133" s="3"/>
      <c r="I133" s="7"/>
    </row>
    <row r="134" spans="1:9" ht="16" thickBot="1" x14ac:dyDescent="0.25">
      <c r="A134" s="4"/>
      <c r="C134" s="2"/>
      <c r="D134" s="3"/>
      <c r="E134" s="3"/>
      <c r="F134" s="3"/>
      <c r="G134" s="3"/>
      <c r="H134" s="3"/>
      <c r="I134" s="7"/>
    </row>
    <row r="135" spans="1:9" ht="16" thickBot="1" x14ac:dyDescent="0.25">
      <c r="A135" s="4"/>
      <c r="C135" s="2"/>
      <c r="D135" s="3"/>
      <c r="E135" s="3"/>
      <c r="F135" s="3"/>
      <c r="G135" s="3"/>
      <c r="H135" s="3"/>
      <c r="I135" s="7"/>
    </row>
    <row r="136" spans="1:9" ht="16" thickBot="1" x14ac:dyDescent="0.25">
      <c r="A136" s="4"/>
      <c r="C136" s="2"/>
      <c r="D136" s="3"/>
      <c r="E136" s="3"/>
      <c r="F136" s="3"/>
      <c r="G136" s="3"/>
      <c r="H136" s="3"/>
      <c r="I136" s="7"/>
    </row>
    <row r="137" spans="1:9" ht="16" thickBot="1" x14ac:dyDescent="0.25">
      <c r="A137" s="4"/>
      <c r="C137" s="2"/>
      <c r="D137" s="3"/>
      <c r="E137" s="3"/>
      <c r="F137" s="3"/>
      <c r="G137" s="3"/>
      <c r="H137" s="3"/>
      <c r="I137" s="7"/>
    </row>
    <row r="138" spans="1:9" ht="16" thickBot="1" x14ac:dyDescent="0.25">
      <c r="A138" s="4"/>
      <c r="C138" s="2"/>
      <c r="D138" s="3"/>
      <c r="E138" s="3"/>
      <c r="F138" s="3"/>
      <c r="G138" s="3"/>
      <c r="H138" s="3"/>
      <c r="I138" s="7"/>
    </row>
    <row r="139" spans="1:9" ht="16" thickBot="1" x14ac:dyDescent="0.25">
      <c r="A139" s="4"/>
      <c r="C139" s="2"/>
      <c r="D139" s="3"/>
      <c r="E139" s="3"/>
      <c r="F139" s="3"/>
      <c r="G139" s="3"/>
      <c r="H139" s="3"/>
      <c r="I139" s="7"/>
    </row>
    <row r="140" spans="1:9" ht="16" thickBot="1" x14ac:dyDescent="0.25">
      <c r="A140" s="4"/>
      <c r="C140" s="2"/>
      <c r="D140" s="3"/>
      <c r="E140" s="3"/>
      <c r="F140" s="3"/>
      <c r="G140" s="3"/>
      <c r="H140" s="3"/>
      <c r="I140" s="7"/>
    </row>
    <row r="141" spans="1:9" ht="16" thickBot="1" x14ac:dyDescent="0.25">
      <c r="A141" s="4"/>
      <c r="C141" s="2"/>
      <c r="D141" s="3"/>
      <c r="E141" s="3"/>
      <c r="F141" s="3"/>
      <c r="G141" s="3"/>
      <c r="H141" s="3"/>
      <c r="I141" s="7"/>
    </row>
    <row r="142" spans="1:9" ht="16" thickBot="1" x14ac:dyDescent="0.25">
      <c r="A142" s="4"/>
      <c r="C142" s="2"/>
      <c r="D142" s="3"/>
      <c r="E142" s="3"/>
      <c r="F142" s="3"/>
      <c r="G142" s="3"/>
      <c r="H142" s="3"/>
      <c r="I142" s="7"/>
    </row>
    <row r="143" spans="1:9" ht="16" thickBot="1" x14ac:dyDescent="0.25">
      <c r="A143" s="4"/>
      <c r="C143" s="2"/>
      <c r="D143" s="3"/>
      <c r="E143" s="3"/>
      <c r="F143" s="3"/>
      <c r="G143" s="3"/>
      <c r="H143" s="3"/>
      <c r="I143" s="7"/>
    </row>
    <row r="144" spans="1:9" ht="16" thickBot="1" x14ac:dyDescent="0.25">
      <c r="A144" s="4"/>
      <c r="C144" s="2"/>
      <c r="D144" s="3"/>
      <c r="E144" s="3"/>
      <c r="F144" s="3"/>
      <c r="G144" s="3"/>
      <c r="H144" s="3"/>
      <c r="I144" s="7"/>
    </row>
    <row r="145" spans="1:13" ht="16" thickBot="1" x14ac:dyDescent="0.25">
      <c r="A145" s="4"/>
      <c r="C145" s="2"/>
      <c r="D145" s="3"/>
      <c r="E145" s="3"/>
      <c r="F145" s="3"/>
      <c r="G145" s="3"/>
      <c r="H145" s="3"/>
      <c r="I145" s="7"/>
    </row>
    <row r="146" spans="1:13" ht="16" thickBot="1" x14ac:dyDescent="0.25">
      <c r="A146" s="4"/>
      <c r="C146" s="2"/>
      <c r="D146" s="3"/>
      <c r="E146" s="3"/>
      <c r="F146" s="3"/>
      <c r="G146" s="3"/>
      <c r="H146" s="3"/>
      <c r="I146" s="7"/>
    </row>
    <row r="147" spans="1:13" ht="16" thickBot="1" x14ac:dyDescent="0.25">
      <c r="A147" s="4"/>
      <c r="C147" s="2"/>
      <c r="D147" s="3"/>
      <c r="E147" s="3"/>
      <c r="F147" s="3"/>
      <c r="G147" s="3"/>
      <c r="H147" s="3"/>
      <c r="I147" s="7"/>
    </row>
    <row r="148" spans="1:13" ht="16" thickBot="1" x14ac:dyDescent="0.25">
      <c r="A148" s="4"/>
      <c r="C148" s="2"/>
      <c r="D148" s="3"/>
      <c r="E148" s="3"/>
      <c r="F148" s="3"/>
      <c r="G148" s="3"/>
      <c r="H148" s="3"/>
      <c r="I148" s="7"/>
    </row>
    <row r="149" spans="1:13" ht="16" thickBot="1" x14ac:dyDescent="0.25">
      <c r="A149" s="4"/>
      <c r="C149" s="2"/>
      <c r="D149" s="3"/>
      <c r="E149" s="3"/>
      <c r="F149" s="3"/>
      <c r="G149" s="3"/>
      <c r="H149" s="3"/>
      <c r="I149" s="7"/>
    </row>
    <row r="150" spans="1:13" ht="16" thickBot="1" x14ac:dyDescent="0.25">
      <c r="A150" s="4"/>
      <c r="C150" s="2"/>
      <c r="D150" s="3"/>
      <c r="E150" s="3"/>
      <c r="F150" s="3"/>
      <c r="G150" s="3"/>
      <c r="H150" s="3"/>
      <c r="I150" s="7"/>
    </row>
    <row r="151" spans="1:13" ht="16" thickBot="1" x14ac:dyDescent="0.25">
      <c r="A151" s="4"/>
      <c r="C151" s="2"/>
      <c r="D151" s="3"/>
      <c r="E151" s="3"/>
      <c r="F151" s="3"/>
      <c r="G151" s="3"/>
      <c r="H151" s="3"/>
      <c r="I151" s="7"/>
    </row>
    <row r="152" spans="1:13" ht="16" thickBot="1" x14ac:dyDescent="0.25">
      <c r="A152" s="4"/>
      <c r="C152" s="2"/>
      <c r="D152" s="3"/>
      <c r="E152" s="3"/>
      <c r="F152" s="3"/>
      <c r="G152" s="3"/>
      <c r="H152" s="3"/>
      <c r="I152" s="7"/>
      <c r="M152" t="s">
        <v>94</v>
      </c>
    </row>
    <row r="153" spans="1:13" ht="16" thickBot="1" x14ac:dyDescent="0.25">
      <c r="A153" s="4"/>
      <c r="C153" s="2"/>
      <c r="D153" s="3"/>
      <c r="E153" s="3"/>
      <c r="F153" s="3"/>
      <c r="G153" s="3"/>
      <c r="H153" s="3"/>
      <c r="I153" s="7"/>
    </row>
    <row r="154" spans="1:13" ht="16" thickBot="1" x14ac:dyDescent="0.25">
      <c r="A154" s="4"/>
      <c r="C154" s="2"/>
      <c r="D154" s="3"/>
      <c r="E154" s="3"/>
      <c r="F154" s="3"/>
      <c r="G154" s="3"/>
      <c r="H154" s="3"/>
      <c r="I154" s="7"/>
    </row>
    <row r="155" spans="1:13" ht="16" thickBot="1" x14ac:dyDescent="0.25">
      <c r="A155" s="4"/>
      <c r="C155" s="2"/>
      <c r="D155" s="3"/>
      <c r="E155" s="3"/>
      <c r="F155" s="3"/>
      <c r="G155" s="3"/>
      <c r="H155" s="3"/>
      <c r="I155" s="7"/>
    </row>
    <row r="156" spans="1:13" ht="16" thickBot="1" x14ac:dyDescent="0.25">
      <c r="A156" s="4"/>
      <c r="C156" s="2"/>
      <c r="D156" s="3"/>
      <c r="E156" s="3"/>
      <c r="F156" s="3"/>
      <c r="G156" s="3"/>
      <c r="H156" s="3"/>
      <c r="I156" s="7"/>
    </row>
    <row r="157" spans="1:13" ht="16" thickBot="1" x14ac:dyDescent="0.25">
      <c r="A157" s="4"/>
      <c r="C157" s="2"/>
      <c r="D157" s="3"/>
      <c r="E157" s="3"/>
      <c r="F157" s="3"/>
      <c r="G157" s="3"/>
      <c r="H157" s="3"/>
      <c r="I157" s="7"/>
    </row>
    <row r="158" spans="1:13" ht="16" thickBot="1" x14ac:dyDescent="0.25">
      <c r="A158" s="4"/>
      <c r="C158" s="2"/>
      <c r="D158" s="3"/>
      <c r="E158" s="3"/>
      <c r="F158" s="3"/>
      <c r="G158" s="3"/>
      <c r="H158" s="3"/>
      <c r="I158" s="7"/>
    </row>
    <row r="159" spans="1:13" ht="16" thickBot="1" x14ac:dyDescent="0.25">
      <c r="A159" s="4"/>
      <c r="C159" s="2"/>
      <c r="D159" s="3"/>
      <c r="E159" s="3"/>
      <c r="F159" s="3"/>
      <c r="G159" s="3"/>
      <c r="H159" s="3"/>
      <c r="I159" s="7"/>
    </row>
    <row r="160" spans="1:13" ht="16" thickBot="1" x14ac:dyDescent="0.25">
      <c r="A160" s="4"/>
      <c r="C160" s="2"/>
      <c r="D160" s="3"/>
      <c r="E160" s="3"/>
      <c r="F160" s="3"/>
      <c r="G160" s="3"/>
      <c r="H160" s="3"/>
      <c r="I160" s="7"/>
    </row>
    <row r="161" spans="1:9" ht="16" thickBot="1" x14ac:dyDescent="0.25">
      <c r="A161" s="4"/>
      <c r="C161" s="2"/>
      <c r="D161" s="3"/>
      <c r="E161" s="3"/>
      <c r="F161" s="3"/>
      <c r="G161" s="3"/>
      <c r="H161" s="3"/>
      <c r="I161" s="7"/>
    </row>
    <row r="162" spans="1:9" ht="16" thickBot="1" x14ac:dyDescent="0.25">
      <c r="A162" s="4"/>
      <c r="C162" s="2"/>
      <c r="D162" s="3"/>
      <c r="E162" s="3"/>
      <c r="F162" s="3"/>
      <c r="G162" s="3"/>
      <c r="H162" s="3"/>
      <c r="I162" s="7"/>
    </row>
    <row r="163" spans="1:9" ht="16" thickBot="1" x14ac:dyDescent="0.25">
      <c r="A163" s="4"/>
      <c r="C163" s="2"/>
      <c r="D163" s="3"/>
      <c r="E163" s="3"/>
      <c r="F163" s="3"/>
      <c r="G163" s="3"/>
      <c r="H163" s="3"/>
      <c r="I163" s="7"/>
    </row>
    <row r="164" spans="1:9" ht="16" thickBot="1" x14ac:dyDescent="0.25">
      <c r="A164" s="4"/>
      <c r="C164" s="2"/>
      <c r="D164" s="3"/>
      <c r="E164" s="3"/>
      <c r="F164" s="3"/>
      <c r="G164" s="3"/>
      <c r="H164" s="3"/>
      <c r="I164" s="7"/>
    </row>
    <row r="165" spans="1:9" ht="16" thickBot="1" x14ac:dyDescent="0.25">
      <c r="A165" s="4"/>
      <c r="C165" s="2"/>
      <c r="D165" s="3"/>
      <c r="E165" s="3"/>
      <c r="F165" s="3"/>
      <c r="G165" s="3"/>
      <c r="H165" s="3"/>
      <c r="I165" s="7"/>
    </row>
    <row r="166" spans="1:9" ht="16" thickBot="1" x14ac:dyDescent="0.25">
      <c r="A166" s="4"/>
      <c r="C166" s="2"/>
      <c r="D166" s="3"/>
      <c r="E166" s="3"/>
      <c r="F166" s="3"/>
      <c r="G166" s="3"/>
      <c r="H166" s="3"/>
      <c r="I166" s="7"/>
    </row>
    <row r="167" spans="1:9" ht="16" thickBot="1" x14ac:dyDescent="0.25">
      <c r="A167" s="4"/>
      <c r="C167" s="2"/>
      <c r="D167" s="3"/>
      <c r="E167" s="3"/>
      <c r="F167" s="3"/>
      <c r="G167" s="3"/>
      <c r="H167" s="3"/>
      <c r="I167" s="7"/>
    </row>
    <row r="168" spans="1:9" ht="16" thickBot="1" x14ac:dyDescent="0.25">
      <c r="A168" s="4"/>
      <c r="C168" s="2"/>
      <c r="D168" s="3"/>
      <c r="E168" s="3"/>
      <c r="F168" s="3"/>
      <c r="G168" s="3"/>
      <c r="H168" s="3"/>
      <c r="I168" s="7"/>
    </row>
    <row r="169" spans="1:9" ht="16" thickBot="1" x14ac:dyDescent="0.25">
      <c r="A169" s="4"/>
      <c r="C169" s="2"/>
      <c r="D169" s="3"/>
      <c r="E169" s="3"/>
      <c r="F169" s="3"/>
      <c r="G169" s="3"/>
      <c r="H169" s="3"/>
      <c r="I169" s="7"/>
    </row>
    <row r="170" spans="1:9" ht="16" thickBot="1" x14ac:dyDescent="0.25">
      <c r="A170" s="4"/>
      <c r="C170" s="2"/>
      <c r="D170" s="3"/>
      <c r="E170" s="3"/>
      <c r="F170" s="3"/>
      <c r="G170" s="3"/>
      <c r="H170" s="3"/>
      <c r="I170" s="7"/>
    </row>
    <row r="171" spans="1:9" ht="16" thickBot="1" x14ac:dyDescent="0.25">
      <c r="A171" s="4"/>
      <c r="C171" s="2"/>
      <c r="D171" s="3"/>
      <c r="E171" s="3"/>
      <c r="F171" s="3"/>
      <c r="G171" s="3"/>
      <c r="H171" s="3"/>
      <c r="I171" s="7"/>
    </row>
    <row r="172" spans="1:9" ht="16" thickBot="1" x14ac:dyDescent="0.25">
      <c r="A172" s="4"/>
      <c r="C172" s="2"/>
      <c r="D172" s="3"/>
      <c r="E172" s="3"/>
      <c r="F172" s="3"/>
      <c r="G172" s="3"/>
      <c r="H172" s="3"/>
      <c r="I172" s="7"/>
    </row>
    <row r="173" spans="1:9" ht="16" thickBot="1" x14ac:dyDescent="0.25">
      <c r="A173" s="4"/>
      <c r="C173" s="2"/>
      <c r="D173" s="3"/>
      <c r="E173" s="3"/>
      <c r="F173" s="3"/>
      <c r="G173" s="3"/>
      <c r="H173" s="3"/>
      <c r="I173" s="7"/>
    </row>
    <row r="174" spans="1:9" ht="16" thickBot="1" x14ac:dyDescent="0.25">
      <c r="A174" s="4"/>
      <c r="C174" s="2"/>
      <c r="D174" s="3"/>
      <c r="E174" s="3"/>
      <c r="F174" s="3"/>
      <c r="G174" s="3"/>
      <c r="H174" s="3"/>
      <c r="I174" s="7"/>
    </row>
    <row r="175" spans="1:9" ht="16" thickBot="1" x14ac:dyDescent="0.25">
      <c r="A175" s="4"/>
      <c r="C175" s="2"/>
      <c r="D175" s="3"/>
      <c r="E175" s="3"/>
      <c r="F175" s="3"/>
      <c r="G175" s="3"/>
      <c r="H175" s="3"/>
      <c r="I175" s="7"/>
    </row>
    <row r="176" spans="1:9" ht="16" thickBot="1" x14ac:dyDescent="0.25">
      <c r="A176" s="4"/>
      <c r="C176" s="2"/>
      <c r="D176" s="3"/>
      <c r="E176" s="3"/>
      <c r="F176" s="3"/>
      <c r="G176" s="3"/>
      <c r="H176" s="3"/>
      <c r="I176" s="7"/>
    </row>
    <row r="177" spans="1:9" ht="16" thickBot="1" x14ac:dyDescent="0.25">
      <c r="A177" s="4"/>
      <c r="C177" s="2"/>
      <c r="D177" s="3"/>
      <c r="E177" s="3"/>
      <c r="F177" s="3"/>
      <c r="G177" s="3"/>
      <c r="H177" s="3"/>
      <c r="I177" s="7"/>
    </row>
    <row r="178" spans="1:9" ht="16" thickBot="1" x14ac:dyDescent="0.25">
      <c r="A178" s="4"/>
      <c r="C178" s="2"/>
      <c r="D178" s="3"/>
      <c r="E178" s="3"/>
      <c r="F178" s="3"/>
      <c r="G178" s="3"/>
      <c r="H178" s="3"/>
      <c r="I178" s="7"/>
    </row>
    <row r="179" spans="1:9" ht="16" thickBot="1" x14ac:dyDescent="0.25">
      <c r="A179" s="4"/>
      <c r="C179" s="2"/>
      <c r="D179" s="3"/>
      <c r="E179" s="3"/>
      <c r="F179" s="3"/>
      <c r="G179" s="3"/>
      <c r="H179" s="3"/>
      <c r="I179" s="7"/>
    </row>
    <row r="180" spans="1:9" ht="16" thickBot="1" x14ac:dyDescent="0.25">
      <c r="A180" s="4"/>
      <c r="C180" s="2"/>
      <c r="D180" s="3"/>
      <c r="E180" s="3"/>
      <c r="F180" s="3"/>
      <c r="G180" s="3"/>
      <c r="H180" s="3"/>
      <c r="I180" s="7"/>
    </row>
    <row r="181" spans="1:9" ht="16" thickBot="1" x14ac:dyDescent="0.25">
      <c r="A181" s="4"/>
      <c r="C181" s="2"/>
      <c r="D181" s="3"/>
      <c r="E181" s="3"/>
      <c r="F181" s="3"/>
      <c r="G181" s="3"/>
      <c r="H181" s="3"/>
      <c r="I181" s="7"/>
    </row>
    <row r="182" spans="1:9" ht="16" thickBot="1" x14ac:dyDescent="0.25">
      <c r="A182" s="4"/>
      <c r="C182" s="2"/>
      <c r="D182" s="3"/>
      <c r="E182" s="3"/>
      <c r="F182" s="3"/>
      <c r="G182" s="3"/>
      <c r="H182" s="3"/>
      <c r="I182" s="7"/>
    </row>
    <row r="183" spans="1:9" ht="16" thickBot="1" x14ac:dyDescent="0.25">
      <c r="A183" s="4"/>
      <c r="C183" s="2"/>
      <c r="D183" s="3"/>
      <c r="E183" s="3"/>
      <c r="F183" s="3"/>
      <c r="G183" s="3"/>
      <c r="H183" s="3"/>
      <c r="I183" s="7"/>
    </row>
    <row r="184" spans="1:9" ht="16" thickBot="1" x14ac:dyDescent="0.25">
      <c r="A184" s="4"/>
      <c r="C184" s="2"/>
      <c r="D184" s="3"/>
      <c r="E184" s="3"/>
      <c r="F184" s="3"/>
      <c r="G184" s="3"/>
      <c r="H184" s="3"/>
      <c r="I184" s="7"/>
    </row>
    <row r="185" spans="1:9" ht="16" thickBot="1" x14ac:dyDescent="0.25">
      <c r="A185" s="4"/>
      <c r="C185" s="2"/>
      <c r="D185" s="3"/>
      <c r="E185" s="3"/>
      <c r="F185" s="3"/>
      <c r="G185" s="3"/>
      <c r="H185" s="3"/>
      <c r="I185" s="7"/>
    </row>
    <row r="186" spans="1:9" ht="16" thickBot="1" x14ac:dyDescent="0.25">
      <c r="A186" s="4"/>
      <c r="C186" s="2"/>
      <c r="D186" s="3"/>
      <c r="E186" s="3"/>
      <c r="F186" s="3"/>
      <c r="G186" s="3"/>
      <c r="H186" s="3"/>
      <c r="I186" s="7"/>
    </row>
    <row r="187" spans="1:9" ht="16" thickBot="1" x14ac:dyDescent="0.25">
      <c r="A187" s="4"/>
      <c r="C187" s="2"/>
      <c r="D187" s="3"/>
      <c r="E187" s="3"/>
      <c r="F187" s="3"/>
      <c r="G187" s="3"/>
      <c r="H187" s="3"/>
      <c r="I187" s="7"/>
    </row>
    <row r="188" spans="1:9" ht="16" thickBot="1" x14ac:dyDescent="0.25">
      <c r="A188" s="4"/>
      <c r="C188" s="2"/>
      <c r="D188" s="3"/>
      <c r="E188" s="3"/>
      <c r="F188" s="3"/>
      <c r="G188" s="3"/>
      <c r="H188" s="3"/>
      <c r="I188" s="7"/>
    </row>
    <row r="189" spans="1:9" ht="16" thickBot="1" x14ac:dyDescent="0.25">
      <c r="A189" s="4"/>
      <c r="C189" s="2"/>
      <c r="D189" s="3"/>
      <c r="E189" s="3"/>
      <c r="F189" s="3"/>
      <c r="G189" s="3"/>
      <c r="H189" s="3"/>
      <c r="I189" s="7"/>
    </row>
    <row r="190" spans="1:9" ht="16" thickBot="1" x14ac:dyDescent="0.25">
      <c r="A190" s="4"/>
      <c r="C190" s="2"/>
      <c r="D190" s="3"/>
      <c r="E190" s="3"/>
      <c r="F190" s="3"/>
      <c r="G190" s="3"/>
      <c r="H190" s="3"/>
      <c r="I190" s="7"/>
    </row>
    <row r="191" spans="1:9" ht="16" thickBot="1" x14ac:dyDescent="0.25">
      <c r="A191" s="4"/>
      <c r="C191" s="2"/>
      <c r="D191" s="3"/>
      <c r="E191" s="3"/>
      <c r="F191" s="3"/>
      <c r="G191" s="3"/>
      <c r="H191" s="3"/>
      <c r="I191" s="7"/>
    </row>
    <row r="192" spans="1:9" ht="16" thickBot="1" x14ac:dyDescent="0.25">
      <c r="A192" s="4"/>
      <c r="C192" s="2"/>
      <c r="D192" s="3"/>
      <c r="E192" s="3"/>
      <c r="F192" s="3"/>
      <c r="G192" s="3"/>
      <c r="H192" s="3"/>
      <c r="I192" s="7"/>
    </row>
    <row r="193" spans="1:13" ht="16" thickBot="1" x14ac:dyDescent="0.25">
      <c r="A193" s="4"/>
      <c r="C193" s="2"/>
      <c r="D193" s="3"/>
      <c r="E193" s="3"/>
      <c r="F193" s="3"/>
      <c r="G193" s="3"/>
      <c r="H193" s="3"/>
      <c r="I193" s="7"/>
    </row>
    <row r="194" spans="1:13" ht="16" thickBot="1" x14ac:dyDescent="0.25">
      <c r="A194" s="4"/>
      <c r="C194" s="2"/>
      <c r="D194" s="3"/>
      <c r="E194" s="3"/>
      <c r="F194" s="3"/>
      <c r="G194" s="3"/>
      <c r="H194" s="3"/>
      <c r="I194" s="7"/>
    </row>
    <row r="195" spans="1:13" ht="16" thickBot="1" x14ac:dyDescent="0.25">
      <c r="A195" s="4"/>
      <c r="C195" s="2"/>
      <c r="D195" s="3"/>
      <c r="E195" s="3"/>
      <c r="F195" s="3"/>
      <c r="G195" s="3"/>
      <c r="H195" s="3"/>
      <c r="I195" s="7"/>
    </row>
    <row r="196" spans="1:13" ht="16" thickBot="1" x14ac:dyDescent="0.25">
      <c r="A196" s="4"/>
      <c r="C196" s="2"/>
      <c r="D196" s="3"/>
      <c r="E196" s="3"/>
      <c r="F196" s="3"/>
      <c r="G196" s="3"/>
      <c r="H196" s="3"/>
      <c r="I196" s="7"/>
      <c r="M196" t="s">
        <v>94</v>
      </c>
    </row>
    <row r="197" spans="1:13" ht="16" thickBot="1" x14ac:dyDescent="0.25">
      <c r="A197" s="4"/>
      <c r="C197" s="2"/>
      <c r="D197" s="3"/>
      <c r="E197" s="3"/>
      <c r="F197" s="3"/>
      <c r="G197" s="3"/>
      <c r="H197" s="3"/>
      <c r="I197" s="7"/>
    </row>
    <row r="198" spans="1:13" ht="16" thickBot="1" x14ac:dyDescent="0.25">
      <c r="A198" s="4"/>
      <c r="C198" s="2"/>
      <c r="D198" s="3"/>
      <c r="E198" s="3"/>
      <c r="F198" s="3"/>
      <c r="G198" s="3"/>
      <c r="H198" s="3"/>
      <c r="I198" s="7"/>
    </row>
    <row r="199" spans="1:13" ht="16" thickBot="1" x14ac:dyDescent="0.25">
      <c r="A199" s="4"/>
      <c r="C199" s="2"/>
      <c r="D199" s="3"/>
      <c r="E199" s="3"/>
      <c r="F199" s="3"/>
      <c r="G199" s="3"/>
      <c r="H199" s="3"/>
      <c r="I199" s="7"/>
    </row>
    <row r="200" spans="1:13" ht="16" thickBot="1" x14ac:dyDescent="0.25">
      <c r="A200" s="4"/>
      <c r="C200" s="2"/>
      <c r="D200" s="3"/>
      <c r="E200" s="3"/>
      <c r="F200" s="3"/>
      <c r="G200" s="3"/>
      <c r="H200" s="3"/>
      <c r="I200" s="7"/>
    </row>
    <row r="201" spans="1:13" ht="16" thickBot="1" x14ac:dyDescent="0.25">
      <c r="A201" s="4"/>
      <c r="C201" s="2"/>
      <c r="D201" s="3"/>
      <c r="E201" s="3"/>
      <c r="F201" s="3"/>
      <c r="G201" s="3"/>
      <c r="H201" s="3"/>
      <c r="I201" s="7"/>
    </row>
    <row r="202" spans="1:13" ht="16" thickBot="1" x14ac:dyDescent="0.25">
      <c r="A202" s="4"/>
      <c r="C202" s="2"/>
      <c r="D202" s="3"/>
      <c r="E202" s="3"/>
      <c r="F202" s="3"/>
      <c r="G202" s="3"/>
      <c r="H202" s="3"/>
      <c r="I202" s="7"/>
    </row>
    <row r="203" spans="1:13" ht="16" thickBot="1" x14ac:dyDescent="0.25">
      <c r="A203" s="4"/>
      <c r="C203" s="2"/>
      <c r="D203" s="3"/>
      <c r="E203" s="3"/>
      <c r="F203" s="3"/>
      <c r="G203" s="3"/>
      <c r="H203" s="3"/>
      <c r="I203" s="7"/>
    </row>
    <row r="204" spans="1:13" ht="16" thickBot="1" x14ac:dyDescent="0.25">
      <c r="A204" s="4"/>
      <c r="C204" s="2"/>
      <c r="D204" s="3"/>
      <c r="E204" s="3"/>
      <c r="F204" s="3"/>
      <c r="G204" s="3"/>
      <c r="H204" s="3"/>
      <c r="I204" s="7"/>
    </row>
    <row r="205" spans="1:13" ht="16" thickBot="1" x14ac:dyDescent="0.25">
      <c r="A205" s="4"/>
      <c r="C205" s="2"/>
      <c r="D205" s="3"/>
      <c r="E205" s="3"/>
      <c r="F205" s="3"/>
      <c r="G205" s="3"/>
      <c r="H205" s="3"/>
      <c r="I205" s="7"/>
    </row>
    <row r="206" spans="1:13" ht="16" thickBot="1" x14ac:dyDescent="0.25">
      <c r="A206" s="4"/>
      <c r="C206" s="2"/>
      <c r="D206" s="3"/>
      <c r="E206" s="3"/>
      <c r="F206" s="3"/>
      <c r="G206" s="3"/>
      <c r="H206" s="3"/>
      <c r="I206" s="7"/>
    </row>
    <row r="207" spans="1:13" ht="16" thickBot="1" x14ac:dyDescent="0.25">
      <c r="A207" s="4"/>
      <c r="C207" s="2"/>
      <c r="D207" s="3"/>
      <c r="E207" s="3"/>
      <c r="F207" s="3"/>
      <c r="G207" s="3"/>
      <c r="H207" s="3"/>
      <c r="I207" s="7"/>
    </row>
    <row r="208" spans="1:13" ht="16" thickBot="1" x14ac:dyDescent="0.25">
      <c r="A208" s="4"/>
      <c r="C208" s="2"/>
      <c r="D208" s="3"/>
      <c r="E208" s="3"/>
      <c r="F208" s="3"/>
      <c r="G208" s="3"/>
      <c r="H208" s="3"/>
      <c r="I208" s="7"/>
    </row>
    <row r="209" spans="1:9" ht="16" thickBot="1" x14ac:dyDescent="0.25">
      <c r="A209" s="4"/>
      <c r="C209" s="2"/>
      <c r="D209" s="3"/>
      <c r="E209" s="3"/>
      <c r="F209" s="3"/>
      <c r="G209" s="3"/>
      <c r="H209" s="3"/>
      <c r="I209" s="7"/>
    </row>
    <row r="210" spans="1:9" ht="16" thickBot="1" x14ac:dyDescent="0.25">
      <c r="A210" s="4"/>
      <c r="C210" s="2"/>
      <c r="D210" s="3"/>
      <c r="E210" s="3"/>
      <c r="F210" s="3"/>
      <c r="G210" s="3"/>
      <c r="H210" s="3"/>
      <c r="I210" s="7"/>
    </row>
    <row r="211" spans="1:9" ht="16" thickBot="1" x14ac:dyDescent="0.25">
      <c r="A211" s="4"/>
      <c r="C211" s="2"/>
      <c r="D211" s="3"/>
      <c r="E211" s="3"/>
      <c r="F211" s="3"/>
      <c r="G211" s="3"/>
      <c r="H211" s="3"/>
      <c r="I211" s="7"/>
    </row>
    <row r="212" spans="1:9" ht="16" thickBot="1" x14ac:dyDescent="0.25">
      <c r="A212" s="4"/>
      <c r="C212" s="2"/>
      <c r="D212" s="3"/>
      <c r="E212" s="3"/>
      <c r="F212" s="3"/>
      <c r="G212" s="3"/>
      <c r="H212" s="3"/>
      <c r="I212" s="7"/>
    </row>
    <row r="213" spans="1:9" ht="16" thickBot="1" x14ac:dyDescent="0.25">
      <c r="A213" s="4"/>
      <c r="C213" s="2"/>
      <c r="D213" s="3"/>
      <c r="E213" s="3"/>
      <c r="F213" s="3"/>
      <c r="G213" s="3"/>
      <c r="H213" s="3"/>
      <c r="I213" s="7"/>
    </row>
    <row r="214" spans="1:9" ht="16" thickBot="1" x14ac:dyDescent="0.25">
      <c r="A214" s="4"/>
      <c r="C214" s="2"/>
      <c r="D214" s="3"/>
      <c r="E214" s="3"/>
      <c r="F214" s="3"/>
      <c r="G214" s="3"/>
      <c r="H214" s="3"/>
      <c r="I214" s="7"/>
    </row>
    <row r="215" spans="1:9" ht="16" thickBot="1" x14ac:dyDescent="0.25">
      <c r="A215" s="4"/>
      <c r="C215" s="2"/>
      <c r="D215" s="3"/>
      <c r="E215" s="3"/>
      <c r="F215" s="3"/>
      <c r="G215" s="3"/>
      <c r="H215" s="3"/>
      <c r="I215" s="7"/>
    </row>
    <row r="216" spans="1:9" ht="16" thickBot="1" x14ac:dyDescent="0.25">
      <c r="A216" s="4"/>
      <c r="C216" s="2"/>
      <c r="D216" s="3"/>
      <c r="E216" s="3"/>
      <c r="F216" s="3"/>
      <c r="G216" s="3"/>
      <c r="H216" s="3"/>
      <c r="I216" s="7"/>
    </row>
    <row r="217" spans="1:9" ht="16" thickBot="1" x14ac:dyDescent="0.25">
      <c r="A217" s="4"/>
      <c r="C217" s="2"/>
      <c r="D217" s="3"/>
      <c r="E217" s="3"/>
      <c r="F217" s="3"/>
      <c r="G217" s="3"/>
      <c r="H217" s="3"/>
      <c r="I217" s="7"/>
    </row>
    <row r="218" spans="1:9" ht="16" thickBot="1" x14ac:dyDescent="0.25">
      <c r="A218" s="4"/>
      <c r="C218" s="2"/>
      <c r="D218" s="3"/>
      <c r="E218" s="3"/>
      <c r="F218" s="3"/>
      <c r="G218" s="3"/>
      <c r="H218" s="3"/>
      <c r="I218" s="7"/>
    </row>
    <row r="219" spans="1:9" ht="16" thickBot="1" x14ac:dyDescent="0.25">
      <c r="A219" s="4"/>
      <c r="C219" s="2"/>
      <c r="D219" s="3"/>
      <c r="E219" s="3"/>
      <c r="F219" s="3"/>
      <c r="G219" s="3"/>
      <c r="H219" s="3"/>
      <c r="I219" s="7"/>
    </row>
    <row r="220" spans="1:9" ht="16" thickBot="1" x14ac:dyDescent="0.25">
      <c r="A220" s="4"/>
      <c r="C220" s="2"/>
      <c r="D220" s="3"/>
      <c r="E220" s="3"/>
      <c r="F220" s="3"/>
      <c r="G220" s="3"/>
      <c r="H220" s="3"/>
      <c r="I220" s="7"/>
    </row>
    <row r="221" spans="1:9" ht="16" thickBot="1" x14ac:dyDescent="0.25">
      <c r="A221" s="4"/>
      <c r="C221" s="2"/>
      <c r="D221" s="3"/>
      <c r="E221" s="3"/>
      <c r="F221" s="3"/>
      <c r="G221" s="3"/>
      <c r="H221" s="3"/>
      <c r="I221" s="7"/>
    </row>
    <row r="222" spans="1:9" ht="16" thickBot="1" x14ac:dyDescent="0.25">
      <c r="A222" s="4"/>
      <c r="C222" s="2"/>
      <c r="D222" s="3"/>
      <c r="E222" s="3"/>
      <c r="F222" s="3"/>
      <c r="G222" s="3"/>
      <c r="H222" s="3"/>
      <c r="I222" s="7"/>
    </row>
    <row r="223" spans="1:9" ht="16" thickBot="1" x14ac:dyDescent="0.25">
      <c r="A223" s="4"/>
      <c r="C223" s="2"/>
      <c r="D223" s="3"/>
      <c r="E223" s="3"/>
      <c r="F223" s="3"/>
      <c r="G223" s="3"/>
      <c r="H223" s="3"/>
      <c r="I223" s="7"/>
    </row>
    <row r="224" spans="1:9" ht="16" thickBot="1" x14ac:dyDescent="0.25">
      <c r="A224" s="4"/>
      <c r="C224" s="2"/>
      <c r="D224" s="3"/>
      <c r="E224" s="3"/>
      <c r="F224" s="3"/>
      <c r="G224" s="3"/>
      <c r="H224" s="3"/>
      <c r="I224" s="7"/>
    </row>
    <row r="225" spans="1:9" ht="16" thickBot="1" x14ac:dyDescent="0.25">
      <c r="A225" s="4"/>
      <c r="C225" s="2"/>
      <c r="D225" s="3"/>
      <c r="E225" s="3"/>
      <c r="F225" s="3"/>
      <c r="G225" s="3"/>
      <c r="H225" s="3"/>
      <c r="I225" s="7"/>
    </row>
    <row r="226" spans="1:9" ht="16" thickBot="1" x14ac:dyDescent="0.25">
      <c r="A226" s="4"/>
      <c r="C226" s="2"/>
      <c r="D226" s="3"/>
      <c r="E226" s="3"/>
      <c r="F226" s="3"/>
      <c r="G226" s="3"/>
      <c r="H226" s="3"/>
      <c r="I226" s="7"/>
    </row>
    <row r="227" spans="1:9" ht="16" thickBot="1" x14ac:dyDescent="0.25">
      <c r="A227" s="4"/>
      <c r="C227" s="2"/>
      <c r="D227" s="3"/>
      <c r="E227" s="3"/>
      <c r="F227" s="3"/>
      <c r="G227" s="3"/>
      <c r="H227" s="3"/>
      <c r="I227" s="7"/>
    </row>
    <row r="228" spans="1:9" ht="16" thickBot="1" x14ac:dyDescent="0.25">
      <c r="A228" s="4"/>
      <c r="C228" s="2"/>
      <c r="D228" s="3"/>
      <c r="E228" s="3"/>
      <c r="F228" s="3"/>
      <c r="G228" s="3"/>
      <c r="H228" s="3"/>
      <c r="I228" s="7"/>
    </row>
    <row r="229" spans="1:9" ht="16" thickBot="1" x14ac:dyDescent="0.25">
      <c r="A229" s="4"/>
      <c r="C229" s="2"/>
      <c r="D229" s="3"/>
      <c r="E229" s="3"/>
      <c r="F229" s="3"/>
      <c r="G229" s="3"/>
      <c r="H229" s="3"/>
      <c r="I229" s="7"/>
    </row>
    <row r="230" spans="1:9" ht="16" thickBot="1" x14ac:dyDescent="0.25">
      <c r="A230" s="4"/>
      <c r="C230" s="2"/>
      <c r="D230" s="3"/>
      <c r="E230" s="3"/>
      <c r="F230" s="3"/>
      <c r="G230" s="3"/>
      <c r="H230" s="3"/>
      <c r="I230" s="7"/>
    </row>
    <row r="231" spans="1:9" ht="16" thickBot="1" x14ac:dyDescent="0.25">
      <c r="A231" s="4"/>
      <c r="C231" s="2"/>
      <c r="D231" s="3"/>
      <c r="E231" s="3"/>
      <c r="F231" s="3"/>
      <c r="G231" s="3"/>
      <c r="H231" s="3"/>
      <c r="I231" s="7"/>
    </row>
    <row r="232" spans="1:9" ht="16" thickBot="1" x14ac:dyDescent="0.25">
      <c r="A232" s="4"/>
      <c r="C232" s="2"/>
      <c r="D232" s="3"/>
      <c r="E232" s="3"/>
      <c r="F232" s="3"/>
      <c r="G232" s="3"/>
      <c r="H232" s="3"/>
      <c r="I232" s="7"/>
    </row>
    <row r="233" spans="1:9" ht="16" thickBot="1" x14ac:dyDescent="0.25">
      <c r="A233" s="4"/>
      <c r="C233" s="2"/>
      <c r="D233" s="3"/>
      <c r="E233" s="3"/>
      <c r="F233" s="3"/>
      <c r="G233" s="3"/>
      <c r="H233" s="3"/>
      <c r="I233" s="7"/>
    </row>
    <row r="234" spans="1:9" ht="16" thickBot="1" x14ac:dyDescent="0.25">
      <c r="A234" s="4"/>
      <c r="C234" s="2"/>
      <c r="D234" s="3"/>
      <c r="E234" s="3"/>
      <c r="F234" s="3"/>
      <c r="G234" s="3"/>
      <c r="H234" s="3"/>
      <c r="I234" s="7"/>
    </row>
    <row r="235" spans="1:9" ht="16" thickBot="1" x14ac:dyDescent="0.25">
      <c r="A235" s="4"/>
      <c r="C235" s="2"/>
      <c r="D235" s="3"/>
      <c r="E235" s="3"/>
      <c r="F235" s="3"/>
      <c r="G235" s="3"/>
      <c r="H235" s="3"/>
      <c r="I235" s="7"/>
    </row>
    <row r="236" spans="1:9" ht="16" thickBot="1" x14ac:dyDescent="0.25">
      <c r="A236" s="4"/>
      <c r="C236" s="2"/>
      <c r="D236" s="3"/>
      <c r="E236" s="3"/>
      <c r="F236" s="3"/>
      <c r="G236" s="3"/>
      <c r="H236" s="3"/>
      <c r="I236" s="7"/>
    </row>
    <row r="237" spans="1:9" ht="16" thickBot="1" x14ac:dyDescent="0.25">
      <c r="A237" s="4"/>
      <c r="C237" s="2"/>
      <c r="D237" s="3"/>
      <c r="E237" s="3"/>
      <c r="F237" s="3"/>
      <c r="G237" s="3"/>
      <c r="H237" s="3"/>
      <c r="I237" s="7"/>
    </row>
    <row r="238" spans="1:9" ht="16" thickBot="1" x14ac:dyDescent="0.25">
      <c r="A238" s="4"/>
      <c r="C238" s="2"/>
      <c r="D238" s="3"/>
      <c r="E238" s="3"/>
      <c r="F238" s="3"/>
      <c r="G238" s="3"/>
      <c r="H238" s="3"/>
      <c r="I238" s="7"/>
    </row>
    <row r="239" spans="1:9" ht="16" thickBot="1" x14ac:dyDescent="0.25">
      <c r="A239" s="4"/>
      <c r="C239" s="2"/>
      <c r="D239" s="3"/>
      <c r="E239" s="3"/>
      <c r="F239" s="3"/>
      <c r="G239" s="3"/>
      <c r="H239" s="3"/>
      <c r="I239" s="7"/>
    </row>
    <row r="240" spans="1:9" ht="16" thickBot="1" x14ac:dyDescent="0.25">
      <c r="A240" s="4"/>
      <c r="C240" s="2"/>
      <c r="D240" s="3"/>
      <c r="E240" s="3"/>
      <c r="F240" s="3"/>
      <c r="G240" s="3"/>
      <c r="H240" s="3"/>
      <c r="I240" s="7"/>
    </row>
    <row r="241" spans="1:9" ht="16" thickBot="1" x14ac:dyDescent="0.25">
      <c r="A241" s="4"/>
      <c r="C241" s="2"/>
      <c r="D241" s="3"/>
      <c r="E241" s="3"/>
      <c r="F241" s="3"/>
      <c r="G241" s="3"/>
      <c r="H241" s="3"/>
      <c r="I241" s="7"/>
    </row>
    <row r="242" spans="1:9" ht="16" thickBot="1" x14ac:dyDescent="0.25">
      <c r="A242" s="4"/>
      <c r="C242" s="2"/>
      <c r="D242" s="3"/>
      <c r="E242" s="3"/>
      <c r="F242" s="3"/>
      <c r="G242" s="3"/>
      <c r="H242" s="3"/>
      <c r="I242" s="7"/>
    </row>
    <row r="243" spans="1:9" ht="16" thickBot="1" x14ac:dyDescent="0.25">
      <c r="A243" s="4"/>
      <c r="C243" s="2"/>
      <c r="D243" s="3"/>
      <c r="E243" s="3"/>
      <c r="F243" s="3"/>
      <c r="G243" s="3"/>
      <c r="H243" s="3"/>
      <c r="I243" s="7"/>
    </row>
    <row r="244" spans="1:9" ht="16" thickBot="1" x14ac:dyDescent="0.25">
      <c r="A244" s="4"/>
      <c r="C244" s="2"/>
      <c r="D244" s="3"/>
      <c r="E244" s="3"/>
      <c r="F244" s="3"/>
      <c r="G244" s="3"/>
      <c r="H244" s="3"/>
      <c r="I244" s="7"/>
    </row>
  </sheetData>
  <hyperlinks>
    <hyperlink ref="G2" r:id="rId1" display="https://www.espn.com/mlb/stats/player/_/view/batting/season/2019/seasontype/2/table/batting/sort/avg/dir/asc" xr:uid="{C6866663-B370-154E-89D5-8D6A6FBF6BEA}"/>
    <hyperlink ref="I2" r:id="rId2" display="https://www.espn.com/mlb/stats/player/_/view/batting/season/2019/seasontype/2/table/batting/sort/WARBR/dir/desc" xr:uid="{FA9A126F-6809-D24B-9205-7A53136F1D12}"/>
    <hyperlink ref="F2" r:id="rId3" display="https://www.espn.com/mlb/stats/player/_/view/batting/season/2019/seasontype/2/table/batting/sort/hits/dir/desc" xr:uid="{17F75CB6-F4B9-D446-928C-CCC2CB25CE58}"/>
    <hyperlink ref="E2" r:id="rId4" display="https://www.espn.com/mlb/stats/player/_/view/batting/season/2019/seasontype/2/table/batting/sort/runs/dir/desc" xr:uid="{6093E890-80D1-0C47-ABC2-821E81B1173D}"/>
    <hyperlink ref="H2" r:id="rId5" display="https://www.espn.com/mlb/stats/player/_/view/batting/season/2019/seasontype/2/table/batting/sort/homeRuns/dir/desc" xr:uid="{0B733B13-16CD-D04A-8616-0FA258BCB848}"/>
    <hyperlink ref="AG2" r:id="rId6" display="https://www.espn.com/mlb/stats/player/_/view/batting/season/2019/seasontype/2/table/batting/sort/avg/dir/asc" xr:uid="{112013B6-A3A1-3142-94B4-0B571C1BF8B9}"/>
    <hyperlink ref="AI2" r:id="rId7" display="https://www.espn.com/mlb/stats/player/_/view/batting/season/2019/seasontype/2/table/batting/sort/WARBR/dir/desc" xr:uid="{FC54BF62-9092-7E4E-985B-09F3831C1E5E}"/>
    <hyperlink ref="AF2" r:id="rId8" display="https://www.espn.com/mlb/stats/player/_/view/batting/season/2019/seasontype/2/table/batting/sort/hits/dir/desc" xr:uid="{5B9D7805-D303-2D49-AA83-C4AA95DFF468}"/>
    <hyperlink ref="AE2" r:id="rId9" display="https://www.espn.com/mlb/stats/player/_/view/batting/season/2019/seasontype/2/table/batting/sort/runs/dir/desc" xr:uid="{DB1EC134-1E6B-1942-B5BF-4F1EE0DAE4D1}"/>
    <hyperlink ref="AH2" r:id="rId10" display="https://www.espn.com/mlb/stats/player/_/view/batting/season/2019/seasontype/2/table/batting/sort/homeRuns/dir/desc" xr:uid="{DA9A77D5-A419-B34F-9451-A05DE8E69933}"/>
    <hyperlink ref="Y35" r:id="rId11" display="https://www.espn.com/mlb/stats/player/_/view/batting/season/2019/seasontype/2/table/batting/sort/WARBR/dir/desc" xr:uid="{6C47383D-7AE7-E440-B756-576FFDFE2B28}"/>
  </hyperlinks>
  <pageMargins left="0.7" right="0.7" top="0.75" bottom="0.75" header="0.3" footer="0.3"/>
  <ignoredErrors>
    <ignoredError sqref="AG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C65C-DB11-EB49-86C1-3E2FDC53AA9B}">
  <sheetPr>
    <tabColor theme="7" tint="0.39997558519241921"/>
  </sheetPr>
  <dimension ref="A2:AE244"/>
  <sheetViews>
    <sheetView topLeftCell="H1" zoomScale="110" zoomScaleNormal="110" workbookViewId="0">
      <selection activeCell="AA10" sqref="AA10"/>
    </sheetView>
  </sheetViews>
  <sheetFormatPr baseColWidth="10" defaultColWidth="8.83203125" defaultRowHeight="15" x14ac:dyDescent="0.2"/>
  <cols>
    <col min="1" max="1" width="9.5" customWidth="1"/>
    <col min="2" max="2" width="25.33203125" customWidth="1"/>
    <col min="22" max="22" width="11.6640625" bestFit="1" customWidth="1"/>
    <col min="23" max="23" width="16.83203125" bestFit="1" customWidth="1"/>
  </cols>
  <sheetData>
    <row r="2" spans="1:24" ht="16" x14ac:dyDescent="0.2">
      <c r="A2" s="22" t="s">
        <v>98</v>
      </c>
      <c r="B2" s="22" t="s">
        <v>15</v>
      </c>
      <c r="C2" s="23" t="s">
        <v>92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6</v>
      </c>
      <c r="I2" s="23" t="s">
        <v>7</v>
      </c>
      <c r="J2" s="23" t="s">
        <v>99</v>
      </c>
      <c r="K2" s="23" t="s">
        <v>93</v>
      </c>
      <c r="L2" s="23" t="s">
        <v>13</v>
      </c>
      <c r="M2" s="23" t="s">
        <v>4</v>
      </c>
      <c r="N2" s="23" t="s">
        <v>5</v>
      </c>
      <c r="O2" s="23" t="s">
        <v>8</v>
      </c>
      <c r="P2" s="23" t="s">
        <v>14</v>
      </c>
      <c r="Q2" s="23" t="s">
        <v>111</v>
      </c>
      <c r="R2" s="23" t="s">
        <v>112</v>
      </c>
      <c r="S2" s="23" t="s">
        <v>113</v>
      </c>
      <c r="V2" s="26" t="s">
        <v>7</v>
      </c>
      <c r="W2" s="24"/>
      <c r="X2" s="24" t="e">
        <f>SUMPRODUCT(I3:I92,#REF!)</f>
        <v>#REF!</v>
      </c>
    </row>
    <row r="3" spans="1:24" ht="17" thickBot="1" x14ac:dyDescent="0.25">
      <c r="A3" s="33"/>
      <c r="B3" s="35"/>
      <c r="C3" s="37"/>
      <c r="D3" s="37"/>
      <c r="E3" s="37"/>
      <c r="F3" s="37"/>
      <c r="G3" s="37"/>
      <c r="H3" s="37"/>
      <c r="I3" s="41">
        <f>SUM(I1:I2)</f>
        <v>0</v>
      </c>
      <c r="J3" s="41">
        <f>SUM(J1:J2)</f>
        <v>0</v>
      </c>
      <c r="K3" s="42">
        <f>SUM(K1:K2)</f>
        <v>0</v>
      </c>
      <c r="L3" s="21">
        <f>SUM(L1:L2)</f>
        <v>0</v>
      </c>
      <c r="M3" s="21">
        <f>SUM(M1:M2)</f>
        <v>0</v>
      </c>
      <c r="N3" s="21">
        <f>SUM(N1:N2)</f>
        <v>0</v>
      </c>
      <c r="O3" s="21">
        <f>SUM(O1:O2)</f>
        <v>0</v>
      </c>
      <c r="P3" s="21">
        <f>SUM(P1:P2)</f>
        <v>0</v>
      </c>
      <c r="Q3" s="21">
        <f>SUM(Q1:Q2)</f>
        <v>0</v>
      </c>
      <c r="R3" s="21">
        <f>SUM(R1:R2)</f>
        <v>0</v>
      </c>
      <c r="S3" s="21">
        <f>SUM(S1:S2)</f>
        <v>0</v>
      </c>
      <c r="V3" s="26" t="s">
        <v>115</v>
      </c>
      <c r="W3" s="24"/>
      <c r="X3" s="24" t="e">
        <f>SUMPRODUCT(J3:J92,#REF!)</f>
        <v>#REF!</v>
      </c>
    </row>
    <row r="4" spans="1:24" ht="16" thickBot="1" x14ac:dyDescent="0.25">
      <c r="A4" s="4">
        <v>32</v>
      </c>
      <c r="B4" t="s">
        <v>43</v>
      </c>
      <c r="C4" s="8" t="s">
        <v>8</v>
      </c>
      <c r="D4" s="3">
        <v>143</v>
      </c>
      <c r="E4" s="3">
        <v>101</v>
      </c>
      <c r="F4" s="3">
        <v>170</v>
      </c>
      <c r="G4" s="12">
        <v>0.28399999999999997</v>
      </c>
      <c r="H4" s="3">
        <v>32</v>
      </c>
      <c r="I4" s="3">
        <v>4.7</v>
      </c>
      <c r="J4" s="3">
        <v>43.3</v>
      </c>
      <c r="K4" s="3">
        <v>0</v>
      </c>
      <c r="L4" s="11">
        <f>IF(C4="1B", 1, 0)</f>
        <v>0</v>
      </c>
      <c r="M4">
        <f>IF(C4="2B", 1, 0)</f>
        <v>0</v>
      </c>
      <c r="N4">
        <f>IF(C4="3B", 1, 0)</f>
        <v>0</v>
      </c>
      <c r="O4">
        <f>IF(C4="SS", 1, 0)</f>
        <v>1</v>
      </c>
      <c r="P4">
        <f>IF(C4="C", 1, 0)</f>
        <v>0</v>
      </c>
      <c r="Q4">
        <f>IF(OR(C4="1B", C4="3B"), 1, 0)</f>
        <v>0</v>
      </c>
      <c r="R4">
        <f>IF(OR(C4="SS", C4="2B"), 1, 0)</f>
        <v>1</v>
      </c>
      <c r="S4">
        <f>IF(OR(C4="LF", C4="CF", C4="RF"), 1, 0)</f>
        <v>0</v>
      </c>
      <c r="V4" s="27"/>
    </row>
    <row r="5" spans="1:24" ht="17" thickBot="1" x14ac:dyDescent="0.25">
      <c r="A5" s="19">
        <v>63</v>
      </c>
      <c r="B5" s="14" t="s">
        <v>35</v>
      </c>
      <c r="C5" s="15" t="s">
        <v>12</v>
      </c>
      <c r="D5" s="16">
        <v>134</v>
      </c>
      <c r="E5" s="16">
        <v>110</v>
      </c>
      <c r="F5" s="16">
        <v>137</v>
      </c>
      <c r="G5" s="17">
        <v>0.29099999999999998</v>
      </c>
      <c r="H5" s="16">
        <v>45</v>
      </c>
      <c r="I5" s="16">
        <v>8.3000000000000007</v>
      </c>
      <c r="J5" s="16">
        <v>36</v>
      </c>
      <c r="K5" s="16">
        <v>0</v>
      </c>
      <c r="L5" s="18">
        <f>IF(C5="1B", 1, 0)</f>
        <v>0</v>
      </c>
      <c r="M5" s="14">
        <f>IF(C5="2B", 1, 0)</f>
        <v>0</v>
      </c>
      <c r="N5" s="14">
        <f>IF(C5="3B", 1, 0)</f>
        <v>0</v>
      </c>
      <c r="O5" s="14">
        <f>IF(C5="SS", 1, 0)</f>
        <v>0</v>
      </c>
      <c r="P5" s="14">
        <f>IF(C5="C", 1, 0)</f>
        <v>0</v>
      </c>
      <c r="Q5" s="14">
        <f>IF(OR(C5="1B", C5="3B"), 1, 0)</f>
        <v>0</v>
      </c>
      <c r="R5" s="14">
        <f>IF(OR(C5="SS", C5="2B"), 1, 0)</f>
        <v>0</v>
      </c>
      <c r="S5" s="14">
        <f>IF(OR(C5="LF", C5="CF", C5="RF"), 1, 0)</f>
        <v>1</v>
      </c>
      <c r="V5" s="27"/>
    </row>
    <row r="6" spans="1:24" ht="17" thickBot="1" x14ac:dyDescent="0.25">
      <c r="A6" s="4">
        <v>36</v>
      </c>
      <c r="B6" t="s">
        <v>34</v>
      </c>
      <c r="C6" s="8" t="s">
        <v>12</v>
      </c>
      <c r="D6" s="3">
        <v>122</v>
      </c>
      <c r="E6" s="3">
        <v>96</v>
      </c>
      <c r="F6" s="3">
        <v>140</v>
      </c>
      <c r="G6" s="12">
        <v>0.29199999999999998</v>
      </c>
      <c r="H6" s="3">
        <v>39</v>
      </c>
      <c r="I6" s="3">
        <v>6.2</v>
      </c>
      <c r="J6" s="3">
        <v>32</v>
      </c>
      <c r="K6" s="3">
        <v>0</v>
      </c>
      <c r="L6" s="11">
        <f>IF(C6="1B", 1, 0)</f>
        <v>0</v>
      </c>
      <c r="M6">
        <f>IF(C6="2B", 1, 0)</f>
        <v>0</v>
      </c>
      <c r="N6">
        <f>IF(C6="3B", 1, 0)</f>
        <v>0</v>
      </c>
      <c r="O6">
        <f>IF(C6="SS", 1, 0)</f>
        <v>0</v>
      </c>
      <c r="P6">
        <f>IF(C6="C", 1, 0)</f>
        <v>0</v>
      </c>
      <c r="Q6">
        <f>IF(OR(C6="1B", C6="3B"), 1, 0)</f>
        <v>0</v>
      </c>
      <c r="R6">
        <f>IF(OR(C6="SS", C6="2B"), 1, 0)</f>
        <v>0</v>
      </c>
      <c r="S6">
        <f>IF(OR(C6="LF", C6="CF", C6="RF"), 1, 0)</f>
        <v>1</v>
      </c>
      <c r="V6" s="26" t="s">
        <v>116</v>
      </c>
      <c r="W6" s="24"/>
      <c r="X6" s="25" t="e">
        <f>#REF!</f>
        <v>#REF!</v>
      </c>
    </row>
    <row r="7" spans="1:24" ht="16" thickBot="1" x14ac:dyDescent="0.25">
      <c r="A7" s="4">
        <v>13</v>
      </c>
      <c r="B7" t="s">
        <v>70</v>
      </c>
      <c r="C7" s="8" t="s">
        <v>10</v>
      </c>
      <c r="D7" s="3">
        <v>157</v>
      </c>
      <c r="E7" s="3">
        <v>98</v>
      </c>
      <c r="F7" s="3">
        <v>149</v>
      </c>
      <c r="G7" s="12">
        <v>0.26</v>
      </c>
      <c r="H7" s="3">
        <v>35</v>
      </c>
      <c r="I7" s="3">
        <v>4.2</v>
      </c>
      <c r="J7" s="3">
        <v>30</v>
      </c>
      <c r="K7" s="3">
        <v>0</v>
      </c>
      <c r="L7" s="11">
        <f>IF(C7="1B", 1, 0)</f>
        <v>0</v>
      </c>
      <c r="M7">
        <f>IF(C7="2B", 1, 0)</f>
        <v>0</v>
      </c>
      <c r="N7">
        <f>IF(C7="3B", 1, 0)</f>
        <v>0</v>
      </c>
      <c r="O7">
        <f>IF(C7="SS", 1, 0)</f>
        <v>0</v>
      </c>
      <c r="P7">
        <f>IF(C7="C", 1, 0)</f>
        <v>0</v>
      </c>
      <c r="Q7">
        <f>IF(OR(C7="1B", C7="3B"), 1, 0)</f>
        <v>0</v>
      </c>
      <c r="R7">
        <f>IF(OR(C7="SS", C7="2B"), 1, 0)</f>
        <v>0</v>
      </c>
      <c r="S7">
        <f>IF(OR(C7="LF", C7="CF", C7="RF"), 1, 0)</f>
        <v>1</v>
      </c>
      <c r="V7" s="27"/>
    </row>
    <row r="8" spans="1:24" ht="17" thickBot="1" x14ac:dyDescent="0.25">
      <c r="A8" s="4">
        <v>59</v>
      </c>
      <c r="B8" t="s">
        <v>107</v>
      </c>
      <c r="C8" s="8" t="s">
        <v>5</v>
      </c>
      <c r="D8" s="3">
        <v>156</v>
      </c>
      <c r="E8" s="3">
        <v>81</v>
      </c>
      <c r="F8" s="3">
        <v>150</v>
      </c>
      <c r="G8" s="12">
        <v>0.25600000000000001</v>
      </c>
      <c r="H8" s="3">
        <v>32</v>
      </c>
      <c r="I8" s="3">
        <v>3.1</v>
      </c>
      <c r="J8" s="3">
        <v>30</v>
      </c>
      <c r="K8" s="3">
        <v>0</v>
      </c>
      <c r="L8" s="11">
        <f>IF(C8="1B", 1, 0)</f>
        <v>0</v>
      </c>
      <c r="M8">
        <f>IF(C8="2B", 1, 0)</f>
        <v>0</v>
      </c>
      <c r="N8">
        <f>IF(C8="3B", 1, 0)</f>
        <v>1</v>
      </c>
      <c r="O8">
        <f>IF(C8="SS", 1, 0)</f>
        <v>0</v>
      </c>
      <c r="P8">
        <f>IF(C8="C", 1, 0)</f>
        <v>0</v>
      </c>
      <c r="Q8">
        <f>IF(OR(C8="1B", C8="3B"), 1, 0)</f>
        <v>1</v>
      </c>
      <c r="R8">
        <f>IF(OR(C8="SS", C8="2B"), 1, 0)</f>
        <v>0</v>
      </c>
      <c r="S8">
        <f>IF(OR(C8="LF", C8="CF", C8="RF"), 1, 0)</f>
        <v>0</v>
      </c>
      <c r="V8" s="26" t="s">
        <v>8</v>
      </c>
      <c r="W8" s="24"/>
      <c r="X8" s="24" t="e">
        <f>SUMPRODUCT(O3:O92,#REF!)</f>
        <v>#REF!</v>
      </c>
    </row>
    <row r="9" spans="1:24" ht="17" thickBot="1" x14ac:dyDescent="0.25">
      <c r="A9" s="4">
        <v>2</v>
      </c>
      <c r="B9" t="s">
        <v>85</v>
      </c>
      <c r="C9" s="8" t="s">
        <v>13</v>
      </c>
      <c r="D9" s="3">
        <v>131</v>
      </c>
      <c r="E9" s="3">
        <v>55</v>
      </c>
      <c r="F9" s="3">
        <v>120</v>
      </c>
      <c r="G9" s="12">
        <v>0.24399999999999999</v>
      </c>
      <c r="H9" s="3">
        <v>23</v>
      </c>
      <c r="I9" s="3">
        <v>0.4</v>
      </c>
      <c r="J9" s="3">
        <v>28</v>
      </c>
      <c r="K9" s="3">
        <v>0</v>
      </c>
      <c r="L9" s="11">
        <f>IF(C9="1B", 1, 0)</f>
        <v>1</v>
      </c>
      <c r="M9">
        <f>IF(C9="2B", 1, 0)</f>
        <v>0</v>
      </c>
      <c r="N9">
        <f>IF(C9="3B", 1, 0)</f>
        <v>0</v>
      </c>
      <c r="O9">
        <f>IF(C9="SS", 1, 0)</f>
        <v>0</v>
      </c>
      <c r="P9">
        <f>IF(C9="C", 1, 0)</f>
        <v>0</v>
      </c>
      <c r="Q9">
        <f>IF(OR(C9="1B", C9="3B"), 1, 0)</f>
        <v>1</v>
      </c>
      <c r="R9">
        <f>IF(OR(C9="SS", C9="2B"), 1, 0)</f>
        <v>0</v>
      </c>
      <c r="S9">
        <f>IF(OR(C9="LF", C9="CF", C9="RF"), 1, 0)</f>
        <v>0</v>
      </c>
      <c r="V9" s="26" t="s">
        <v>4</v>
      </c>
      <c r="W9" s="24"/>
      <c r="X9" s="24" t="e">
        <f>SUMPRODUCT(M3:M92,#REF!)</f>
        <v>#REF!</v>
      </c>
    </row>
    <row r="10" spans="1:24" ht="17" thickBot="1" x14ac:dyDescent="0.25">
      <c r="A10" s="19">
        <v>64</v>
      </c>
      <c r="B10" s="14" t="s">
        <v>32</v>
      </c>
      <c r="C10" s="15" t="s">
        <v>10</v>
      </c>
      <c r="D10" s="16">
        <v>150</v>
      </c>
      <c r="E10" s="16">
        <v>135</v>
      </c>
      <c r="F10" s="16">
        <v>176</v>
      </c>
      <c r="G10" s="17">
        <v>0.29499999999999998</v>
      </c>
      <c r="H10" s="16">
        <v>29</v>
      </c>
      <c r="I10" s="16">
        <v>6.8</v>
      </c>
      <c r="J10" s="16">
        <v>27</v>
      </c>
      <c r="K10" s="16">
        <v>0</v>
      </c>
      <c r="L10" s="18">
        <f>IF(C10="1B", 1, 0)</f>
        <v>0</v>
      </c>
      <c r="M10" s="14">
        <f>IF(C10="2B", 1, 0)</f>
        <v>0</v>
      </c>
      <c r="N10" s="14">
        <f>IF(C10="3B", 1, 0)</f>
        <v>0</v>
      </c>
      <c r="O10" s="14">
        <f>IF(C10="SS", 1, 0)</f>
        <v>0</v>
      </c>
      <c r="P10" s="14">
        <f>IF(C10="C", 1, 0)</f>
        <v>0</v>
      </c>
      <c r="Q10" s="14">
        <f>IF(OR(C10="1B", C10="3B"), 1, 0)</f>
        <v>0</v>
      </c>
      <c r="R10" s="14">
        <f>IF(OR(C10="SS", C10="2B"), 1, 0)</f>
        <v>0</v>
      </c>
      <c r="S10" s="14">
        <f>IF(OR(C10="LF", C10="CF", C10="RF"), 1, 0)</f>
        <v>1</v>
      </c>
      <c r="V10" s="26" t="s">
        <v>5</v>
      </c>
      <c r="W10" s="24"/>
      <c r="X10" s="24" t="e">
        <f>SUMPRODUCT(N3:N92,#REF!)</f>
        <v>#REF!</v>
      </c>
    </row>
    <row r="11" spans="1:24" ht="17" thickBot="1" x14ac:dyDescent="0.25">
      <c r="A11" s="4">
        <v>39</v>
      </c>
      <c r="B11" t="s">
        <v>26</v>
      </c>
      <c r="C11" s="8" t="s">
        <v>9</v>
      </c>
      <c r="D11" s="3">
        <v>146</v>
      </c>
      <c r="E11" s="3">
        <v>98</v>
      </c>
      <c r="F11" s="3">
        <v>175</v>
      </c>
      <c r="G11" s="12">
        <v>0.30399999999999999</v>
      </c>
      <c r="H11" s="3">
        <v>36</v>
      </c>
      <c r="I11" s="3">
        <v>3.3</v>
      </c>
      <c r="J11" s="3">
        <v>23.8</v>
      </c>
      <c r="K11" s="3">
        <v>0</v>
      </c>
      <c r="L11" s="11">
        <f>IF(C11="1B", 1, 0)</f>
        <v>0</v>
      </c>
      <c r="M11">
        <f>IF(C11="2B", 1, 0)</f>
        <v>0</v>
      </c>
      <c r="N11">
        <f>IF(C11="3B", 1, 0)</f>
        <v>0</v>
      </c>
      <c r="O11">
        <f>IF(C11="SS", 1, 0)</f>
        <v>0</v>
      </c>
      <c r="P11">
        <f>IF(C11="C", 1, 0)</f>
        <v>0</v>
      </c>
      <c r="Q11">
        <f>IF(OR(C11="1B", C11="3B"), 1, 0)</f>
        <v>0</v>
      </c>
      <c r="R11">
        <f>IF(OR(C11="SS", C11="2B"), 1, 0)</f>
        <v>0</v>
      </c>
      <c r="S11">
        <f>IF(OR(C11="LF", C11="CF", C11="RF"), 1, 0)</f>
        <v>1</v>
      </c>
      <c r="V11" s="26" t="s">
        <v>13</v>
      </c>
      <c r="W11" s="24"/>
      <c r="X11" s="24" t="e">
        <f>SUMPRODUCT(L3:L92,#REF!)</f>
        <v>#REF!</v>
      </c>
    </row>
    <row r="12" spans="1:24" ht="16" thickBot="1" x14ac:dyDescent="0.25">
      <c r="A12" s="4">
        <v>31</v>
      </c>
      <c r="B12" t="s">
        <v>104</v>
      </c>
      <c r="C12" s="8" t="s">
        <v>13</v>
      </c>
      <c r="D12" s="3">
        <v>160</v>
      </c>
      <c r="E12" s="3">
        <v>72</v>
      </c>
      <c r="F12" s="3">
        <v>164</v>
      </c>
      <c r="G12" s="12">
        <v>0.26500000000000001</v>
      </c>
      <c r="H12" s="3">
        <v>22</v>
      </c>
      <c r="I12" s="3">
        <v>-0.3</v>
      </c>
      <c r="J12" s="3">
        <v>21</v>
      </c>
      <c r="K12" s="3">
        <v>0</v>
      </c>
      <c r="L12" s="11">
        <f>IF(C12="1B", 1, 0)</f>
        <v>1</v>
      </c>
      <c r="M12">
        <f>IF(C12="2B", 1, 0)</f>
        <v>0</v>
      </c>
      <c r="N12">
        <f>IF(C12="3B", 1, 0)</f>
        <v>0</v>
      </c>
      <c r="O12">
        <f>IF(C12="SS", 1, 0)</f>
        <v>0</v>
      </c>
      <c r="P12">
        <f>IF(C12="C", 1, 0)</f>
        <v>0</v>
      </c>
      <c r="Q12">
        <f>IF(OR(C12="1B", C12="3B"), 1, 0)</f>
        <v>1</v>
      </c>
      <c r="R12">
        <f>IF(OR(C12="SS", C12="2B"), 1, 0)</f>
        <v>0</v>
      </c>
      <c r="S12">
        <f>IF(OR(C12="LF", C12="CF", C12="RF"), 1, 0)</f>
        <v>0</v>
      </c>
      <c r="V12" s="27"/>
    </row>
    <row r="13" spans="1:24" ht="17" thickBot="1" x14ac:dyDescent="0.25">
      <c r="A13" s="19">
        <v>48</v>
      </c>
      <c r="B13" s="14" t="s">
        <v>73</v>
      </c>
      <c r="C13" s="15" t="s">
        <v>5</v>
      </c>
      <c r="D13" s="16">
        <v>155</v>
      </c>
      <c r="E13" s="16">
        <v>96</v>
      </c>
      <c r="F13" s="16">
        <v>142</v>
      </c>
      <c r="G13" s="17">
        <v>0.25900000000000001</v>
      </c>
      <c r="H13" s="16">
        <v>37</v>
      </c>
      <c r="I13" s="16">
        <v>6.1</v>
      </c>
      <c r="J13" s="16">
        <v>21</v>
      </c>
      <c r="K13" s="16">
        <v>0</v>
      </c>
      <c r="L13" s="18">
        <f>IF(C13="1B", 1, 0)</f>
        <v>0</v>
      </c>
      <c r="M13" s="14">
        <f>IF(C13="2B", 1, 0)</f>
        <v>0</v>
      </c>
      <c r="N13" s="14">
        <f>IF(C13="3B", 1, 0)</f>
        <v>1</v>
      </c>
      <c r="O13" s="14">
        <f>IF(C13="SS", 1, 0)</f>
        <v>0</v>
      </c>
      <c r="P13" s="14">
        <f>IF(C13="C", 1, 0)</f>
        <v>0</v>
      </c>
      <c r="Q13" s="14">
        <f>IF(OR(C13="1B", C13="3B"), 1, 0)</f>
        <v>1</v>
      </c>
      <c r="R13" s="14">
        <f>IF(OR(C13="SS", C13="2B"), 1, 0)</f>
        <v>0</v>
      </c>
      <c r="S13" s="14">
        <f>IF(OR(C13="LF", C13="CF", C13="RF"), 1, 0)</f>
        <v>0</v>
      </c>
      <c r="V13" s="26" t="s">
        <v>112</v>
      </c>
      <c r="W13" s="24"/>
      <c r="X13" s="24" t="e">
        <f>SUMPRODUCT(R3:R92,#REF!)</f>
        <v>#REF!</v>
      </c>
    </row>
    <row r="14" spans="1:24" ht="17" thickBot="1" x14ac:dyDescent="0.25">
      <c r="A14" s="19">
        <v>40</v>
      </c>
      <c r="B14" s="14" t="s">
        <v>59</v>
      </c>
      <c r="C14" s="15" t="s">
        <v>14</v>
      </c>
      <c r="D14" s="16">
        <v>145</v>
      </c>
      <c r="E14" s="16">
        <v>92</v>
      </c>
      <c r="F14" s="16">
        <v>148</v>
      </c>
      <c r="G14" s="17">
        <v>0.27500000000000002</v>
      </c>
      <c r="H14" s="16">
        <v>25</v>
      </c>
      <c r="I14" s="16">
        <v>4.4000000000000004</v>
      </c>
      <c r="J14" s="16">
        <v>20</v>
      </c>
      <c r="K14" s="16">
        <v>0</v>
      </c>
      <c r="L14" s="18">
        <f>IF(C14="1B", 1, 0)</f>
        <v>0</v>
      </c>
      <c r="M14" s="14">
        <f>IF(C14="2B", 1, 0)</f>
        <v>0</v>
      </c>
      <c r="N14" s="14">
        <f>IF(C14="3B", 1, 0)</f>
        <v>0</v>
      </c>
      <c r="O14" s="14">
        <f>IF(C14="SS", 1, 0)</f>
        <v>0</v>
      </c>
      <c r="P14" s="14">
        <f>IF(C14="C", 1, 0)</f>
        <v>1</v>
      </c>
      <c r="Q14" s="14">
        <f>IF(OR(C14="1B", C14="3B"), 1, 0)</f>
        <v>0</v>
      </c>
      <c r="R14" s="14">
        <f>IF(OR(C14="SS", C14="2B"), 1, 0)</f>
        <v>0</v>
      </c>
      <c r="S14" s="14">
        <f>IF(OR(C14="LF", C14="CF", C14="RF"), 1, 0)</f>
        <v>0</v>
      </c>
      <c r="V14" s="26" t="s">
        <v>111</v>
      </c>
      <c r="W14" s="24"/>
      <c r="X14" s="24" t="e">
        <f>SUMPRODUCT(Q3:Q92,#REF!)</f>
        <v>#REF!</v>
      </c>
    </row>
    <row r="15" spans="1:24" ht="17" thickBot="1" x14ac:dyDescent="0.25">
      <c r="A15" s="19">
        <v>70</v>
      </c>
      <c r="B15" s="14" t="s">
        <v>97</v>
      </c>
      <c r="C15" s="15" t="s">
        <v>14</v>
      </c>
      <c r="D15" s="16">
        <v>127</v>
      </c>
      <c r="E15" s="16">
        <v>58</v>
      </c>
      <c r="F15" s="16">
        <v>101</v>
      </c>
      <c r="G15" s="17">
        <v>0.23300000000000001</v>
      </c>
      <c r="H15" s="16">
        <v>20</v>
      </c>
      <c r="I15" s="16">
        <v>0</v>
      </c>
      <c r="J15" s="16">
        <v>20</v>
      </c>
      <c r="K15" s="16">
        <v>1</v>
      </c>
      <c r="L15" s="18">
        <f>IF(C15="1B", 1, 0)</f>
        <v>0</v>
      </c>
      <c r="M15" s="14">
        <f>IF(C15="2B", 1, 0)</f>
        <v>0</v>
      </c>
      <c r="N15" s="14">
        <f>IF(C15="3B", 1, 0)</f>
        <v>0</v>
      </c>
      <c r="O15" s="14">
        <f>IF(C15="SS", 1, 0)</f>
        <v>0</v>
      </c>
      <c r="P15" s="14">
        <f>IF(C15="C", 1, 0)</f>
        <v>1</v>
      </c>
      <c r="Q15" s="14">
        <f>IF(OR(C15="1B", C15="3B"), 1, 0)</f>
        <v>0</v>
      </c>
      <c r="R15" s="14">
        <f>IF(OR(C15="SS", C15="2B"), 1, 0)</f>
        <v>0</v>
      </c>
      <c r="S15" s="14">
        <f>IF(OR(C15="LF", C15="CF", C15="RF"), 1, 0)</f>
        <v>0</v>
      </c>
      <c r="V15" s="26" t="s">
        <v>113</v>
      </c>
      <c r="W15" s="24"/>
      <c r="X15" s="24" t="e">
        <f>SUMPRODUCT(S3:S92,#REF!)</f>
        <v>#REF!</v>
      </c>
    </row>
    <row r="16" spans="1:24" ht="16" thickBot="1" x14ac:dyDescent="0.25">
      <c r="A16" s="4">
        <v>84</v>
      </c>
      <c r="B16" t="s">
        <v>24</v>
      </c>
      <c r="C16" s="8" t="s">
        <v>8</v>
      </c>
      <c r="D16" s="3">
        <v>155</v>
      </c>
      <c r="E16" s="3">
        <v>110</v>
      </c>
      <c r="F16" s="3">
        <v>190</v>
      </c>
      <c r="G16" s="12">
        <v>0.309</v>
      </c>
      <c r="H16" s="3">
        <v>33</v>
      </c>
      <c r="I16" s="3">
        <v>5.2</v>
      </c>
      <c r="J16" s="3">
        <v>20</v>
      </c>
      <c r="K16" s="3">
        <v>0</v>
      </c>
      <c r="L16" s="11">
        <f>IF(C16="1B", 1, 0)</f>
        <v>0</v>
      </c>
      <c r="M16">
        <f>IF(C16="2B", 1, 0)</f>
        <v>0</v>
      </c>
      <c r="N16">
        <f>IF(C16="3B", 1, 0)</f>
        <v>0</v>
      </c>
      <c r="O16">
        <f>IF(C16="SS", 1, 0)</f>
        <v>1</v>
      </c>
      <c r="P16">
        <f>IF(C16="C", 1, 0)</f>
        <v>0</v>
      </c>
      <c r="Q16">
        <f>IF(OR(C16="1B", C16="3B"), 1, 0)</f>
        <v>0</v>
      </c>
      <c r="R16">
        <f>IF(OR(C16="SS", C16="2B"), 1, 0)</f>
        <v>1</v>
      </c>
      <c r="S16">
        <f>IF(OR(C16="LF", C16="CF", C16="RF"), 1, 0)</f>
        <v>0</v>
      </c>
      <c r="V16" s="27"/>
    </row>
    <row r="17" spans="1:31" ht="17" thickBot="1" x14ac:dyDescent="0.25">
      <c r="A17" s="4">
        <v>54</v>
      </c>
      <c r="B17" t="s">
        <v>46</v>
      </c>
      <c r="C17" s="8" t="s">
        <v>5</v>
      </c>
      <c r="D17" s="3">
        <v>147</v>
      </c>
      <c r="E17" s="3">
        <v>108</v>
      </c>
      <c r="F17" s="3">
        <v>153</v>
      </c>
      <c r="G17" s="12">
        <v>0.28199999999999997</v>
      </c>
      <c r="H17" s="3">
        <v>31</v>
      </c>
      <c r="I17" s="3">
        <v>3.6</v>
      </c>
      <c r="J17" s="3">
        <v>19.5</v>
      </c>
      <c r="K17" s="3">
        <v>0</v>
      </c>
      <c r="L17" s="11">
        <f>IF(C17="1B", 1, 0)</f>
        <v>0</v>
      </c>
      <c r="M17">
        <f>IF(C17="2B", 1, 0)</f>
        <v>0</v>
      </c>
      <c r="N17">
        <f>IF(C17="3B", 1, 0)</f>
        <v>1</v>
      </c>
      <c r="O17">
        <f>IF(C17="SS", 1, 0)</f>
        <v>0</v>
      </c>
      <c r="P17">
        <f>IF(C17="C", 1, 0)</f>
        <v>0</v>
      </c>
      <c r="Q17">
        <f>IF(OR(C17="1B", C17="3B"), 1, 0)</f>
        <v>1</v>
      </c>
      <c r="R17">
        <f>IF(OR(C17="SS", C17="2B"), 1, 0)</f>
        <v>0</v>
      </c>
      <c r="S17">
        <f>IF(OR(C17="LF", C17="CF", C17="RF"), 1, 0)</f>
        <v>0</v>
      </c>
      <c r="V17" s="26" t="s">
        <v>14</v>
      </c>
      <c r="W17" s="24"/>
      <c r="X17" s="24" t="e">
        <f>SUMPRODUCT(P3:P92,#REF!)</f>
        <v>#REF!</v>
      </c>
    </row>
    <row r="18" spans="1:31" ht="16" thickBot="1" x14ac:dyDescent="0.25">
      <c r="A18" s="4">
        <v>87</v>
      </c>
      <c r="B18" t="s">
        <v>83</v>
      </c>
      <c r="C18" s="8" t="s">
        <v>14</v>
      </c>
      <c r="D18" s="3">
        <v>153</v>
      </c>
      <c r="E18" s="3">
        <v>79</v>
      </c>
      <c r="F18" s="3">
        <v>126</v>
      </c>
      <c r="G18" s="12">
        <v>0.246</v>
      </c>
      <c r="H18" s="3">
        <v>28</v>
      </c>
      <c r="I18" s="3">
        <v>2.5</v>
      </c>
      <c r="J18" s="3">
        <v>18.2</v>
      </c>
      <c r="K18" s="3">
        <v>0</v>
      </c>
      <c r="L18" s="11">
        <f>IF(C18="1B", 1, 0)</f>
        <v>0</v>
      </c>
      <c r="M18">
        <f>IF(C18="2B", 1, 0)</f>
        <v>0</v>
      </c>
      <c r="N18">
        <f>IF(C18="3B", 1, 0)</f>
        <v>0</v>
      </c>
      <c r="O18">
        <f>IF(C18="SS", 1, 0)</f>
        <v>0</v>
      </c>
      <c r="P18">
        <f>IF(C18="C", 1, 0)</f>
        <v>1</v>
      </c>
      <c r="Q18">
        <f>IF(OR(C18="1B", C18="3B"), 1, 0)</f>
        <v>0</v>
      </c>
      <c r="R18">
        <f>IF(OR(C18="SS", C18="2B"), 1, 0)</f>
        <v>0</v>
      </c>
      <c r="S18">
        <f>IF(OR(C18="LF", C18="CF", C18="RF"), 1, 0)</f>
        <v>0</v>
      </c>
      <c r="V18" s="27"/>
    </row>
    <row r="19" spans="1:31" ht="17" thickBot="1" x14ac:dyDescent="0.25">
      <c r="A19" s="19">
        <v>78</v>
      </c>
      <c r="B19" s="14" t="s">
        <v>33</v>
      </c>
      <c r="C19" s="15" t="s">
        <v>8</v>
      </c>
      <c r="D19" s="16">
        <v>145</v>
      </c>
      <c r="E19" s="16">
        <v>111</v>
      </c>
      <c r="F19" s="16">
        <v>173</v>
      </c>
      <c r="G19" s="17">
        <v>0.29399999999999998</v>
      </c>
      <c r="H19" s="16">
        <v>35</v>
      </c>
      <c r="I19" s="16">
        <v>6.4</v>
      </c>
      <c r="J19" s="16">
        <v>17.5</v>
      </c>
      <c r="K19" s="16">
        <v>0</v>
      </c>
      <c r="L19" s="18">
        <f>IF(C19="1B", 1, 0)</f>
        <v>0</v>
      </c>
      <c r="M19" s="14">
        <f>IF(C19="2B", 1, 0)</f>
        <v>0</v>
      </c>
      <c r="N19" s="14">
        <f>IF(C19="3B", 1, 0)</f>
        <v>0</v>
      </c>
      <c r="O19" s="14">
        <f>IF(C19="SS", 1, 0)</f>
        <v>1</v>
      </c>
      <c r="P19" s="14">
        <f>IF(C19="C", 1, 0)</f>
        <v>0</v>
      </c>
      <c r="Q19" s="14">
        <f>IF(OR(C19="1B", C19="3B"), 1, 0)</f>
        <v>0</v>
      </c>
      <c r="R19" s="14">
        <f>IF(OR(C19="SS", C19="2B"), 1, 0)</f>
        <v>1</v>
      </c>
      <c r="S19" s="14">
        <f>IF(OR(C19="LF", C19="CF", C19="RF"), 1, 0)</f>
        <v>0</v>
      </c>
      <c r="V19" s="26" t="s">
        <v>117</v>
      </c>
      <c r="W19" s="24"/>
      <c r="X19" s="24" t="e">
        <f>SUMPRODUCT(K3:K92,#REF!)</f>
        <v>#REF!</v>
      </c>
    </row>
    <row r="20" spans="1:31" ht="17" thickBot="1" x14ac:dyDescent="0.25">
      <c r="A20" s="19">
        <v>20</v>
      </c>
      <c r="B20" s="14" t="s">
        <v>25</v>
      </c>
      <c r="C20" s="15" t="s">
        <v>12</v>
      </c>
      <c r="D20" s="16">
        <v>156</v>
      </c>
      <c r="E20" s="16">
        <v>121</v>
      </c>
      <c r="F20" s="16">
        <v>170</v>
      </c>
      <c r="G20" s="17">
        <v>0.30499999999999999</v>
      </c>
      <c r="H20" s="16">
        <v>47</v>
      </c>
      <c r="I20" s="16">
        <v>9</v>
      </c>
      <c r="J20" s="16">
        <v>16.100000000000001</v>
      </c>
      <c r="K20" s="16">
        <v>0</v>
      </c>
      <c r="L20" s="18">
        <f>IF(C20="1B", 1, 0)</f>
        <v>0</v>
      </c>
      <c r="M20" s="14">
        <f>IF(C20="2B", 1, 0)</f>
        <v>0</v>
      </c>
      <c r="N20" s="14">
        <f>IF(C20="3B", 1, 0)</f>
        <v>0</v>
      </c>
      <c r="O20" s="14">
        <f>IF(C20="SS", 1, 0)</f>
        <v>0</v>
      </c>
      <c r="P20" s="14">
        <f>IF(C20="C", 1, 0)</f>
        <v>0</v>
      </c>
      <c r="Q20" s="14">
        <f>IF(OR(C20="1B", C20="3B"), 1, 0)</f>
        <v>0</v>
      </c>
      <c r="R20" s="14">
        <f>IF(OR(C20="SS", C20="2B"), 1, 0)</f>
        <v>0</v>
      </c>
      <c r="S20" s="14">
        <f>IF(OR(C20="LF", C20="CF", C20="RF"), 1, 0)</f>
        <v>1</v>
      </c>
    </row>
    <row r="21" spans="1:31" ht="16" thickBot="1" x14ac:dyDescent="0.25">
      <c r="A21" s="4">
        <v>62</v>
      </c>
      <c r="B21" t="s">
        <v>21</v>
      </c>
      <c r="C21" s="8" t="s">
        <v>9</v>
      </c>
      <c r="D21" s="3">
        <v>148</v>
      </c>
      <c r="E21" s="3">
        <v>88</v>
      </c>
      <c r="F21" s="3">
        <v>179</v>
      </c>
      <c r="G21" s="12">
        <v>0.311</v>
      </c>
      <c r="H21" s="3">
        <v>22</v>
      </c>
      <c r="I21" s="3">
        <v>4.5999999999999996</v>
      </c>
      <c r="J21" s="3">
        <v>16</v>
      </c>
      <c r="K21" s="3">
        <v>0</v>
      </c>
      <c r="L21" s="11">
        <f>IF(C21="1B", 1, 0)</f>
        <v>0</v>
      </c>
      <c r="M21">
        <f>IF(C21="2B", 1, 0)</f>
        <v>0</v>
      </c>
      <c r="N21">
        <f>IF(C21="3B", 1, 0)</f>
        <v>0</v>
      </c>
      <c r="O21">
        <f>IF(C21="SS", 1, 0)</f>
        <v>0</v>
      </c>
      <c r="P21">
        <f>IF(C21="C", 1, 0)</f>
        <v>0</v>
      </c>
      <c r="Q21">
        <f>IF(OR(C21="1B", C21="3B"), 1, 0)</f>
        <v>0</v>
      </c>
      <c r="R21">
        <f>IF(OR(C21="SS", C21="2B"), 1, 0)</f>
        <v>0</v>
      </c>
      <c r="S21">
        <f>IF(OR(C21="LF", C21="CF", C21="RF"), 1, 0)</f>
        <v>1</v>
      </c>
    </row>
    <row r="22" spans="1:31" ht="17" thickBot="1" x14ac:dyDescent="0.25">
      <c r="A22" s="19">
        <v>26</v>
      </c>
      <c r="B22" s="14" t="s">
        <v>17</v>
      </c>
      <c r="C22" s="15" t="s">
        <v>4</v>
      </c>
      <c r="D22" s="16">
        <v>145</v>
      </c>
      <c r="E22" s="16">
        <v>109</v>
      </c>
      <c r="F22" s="16">
        <v>197</v>
      </c>
      <c r="G22" s="17">
        <v>0.32700000000000001</v>
      </c>
      <c r="H22" s="16">
        <v>26</v>
      </c>
      <c r="I22" s="16">
        <v>6</v>
      </c>
      <c r="J22" s="16">
        <v>15</v>
      </c>
      <c r="K22" s="16">
        <v>0</v>
      </c>
      <c r="L22" s="18">
        <f>IF(C22="1B", 1, 0)</f>
        <v>0</v>
      </c>
      <c r="M22" s="14">
        <f>IF(C22="2B", 1, 0)</f>
        <v>1</v>
      </c>
      <c r="N22" s="14">
        <f>IF(C22="3B", 1, 0)</f>
        <v>0</v>
      </c>
      <c r="O22" s="14">
        <f>IF(C22="SS", 1, 0)</f>
        <v>0</v>
      </c>
      <c r="P22" s="14">
        <f>IF(C22="C", 1, 0)</f>
        <v>0</v>
      </c>
      <c r="Q22" s="14">
        <f>IF(OR(C22="1B", C22="3B"), 1, 0)</f>
        <v>0</v>
      </c>
      <c r="R22" s="14">
        <f>IF(OR(C22="SS", C22="2B"), 1, 0)</f>
        <v>1</v>
      </c>
      <c r="S22" s="14">
        <f>IF(OR(C22="LF", C22="CF", C22="RF"), 1, 0)</f>
        <v>0</v>
      </c>
      <c r="V22" s="55" t="s">
        <v>128</v>
      </c>
      <c r="W22" s="55"/>
    </row>
    <row r="23" spans="1:31" ht="17" thickBot="1" x14ac:dyDescent="0.25">
      <c r="A23" s="4">
        <v>30</v>
      </c>
      <c r="B23" t="s">
        <v>60</v>
      </c>
      <c r="C23" s="8" t="s">
        <v>8</v>
      </c>
      <c r="D23" s="3">
        <v>147</v>
      </c>
      <c r="E23" s="3">
        <v>81</v>
      </c>
      <c r="F23" s="3">
        <v>165</v>
      </c>
      <c r="G23" s="12">
        <v>0.27500000000000002</v>
      </c>
      <c r="H23" s="3">
        <v>12</v>
      </c>
      <c r="I23" s="3">
        <v>1.9</v>
      </c>
      <c r="J23" s="3">
        <v>15</v>
      </c>
      <c r="K23" s="3">
        <v>0</v>
      </c>
      <c r="L23" s="11">
        <f>IF(C23="1B", 1, 0)</f>
        <v>0</v>
      </c>
      <c r="M23">
        <f>IF(C23="2B", 1, 0)</f>
        <v>0</v>
      </c>
      <c r="N23">
        <f>IF(C23="3B", 1, 0)</f>
        <v>0</v>
      </c>
      <c r="O23">
        <f>IF(C23="SS", 1, 0)</f>
        <v>1</v>
      </c>
      <c r="P23">
        <f>IF(C23="C", 1, 0)</f>
        <v>0</v>
      </c>
      <c r="Q23">
        <f>IF(OR(C23="1B", C23="3B"), 1, 0)</f>
        <v>0</v>
      </c>
      <c r="R23">
        <f>IF(OR(C23="SS", C23="2B"), 1, 0)</f>
        <v>1</v>
      </c>
      <c r="S23">
        <f>IF(OR(C23="LF", C23="CF", C23="RF"), 1, 0)</f>
        <v>0</v>
      </c>
      <c r="V23" s="22" t="s">
        <v>98</v>
      </c>
      <c r="W23" s="22" t="s">
        <v>15</v>
      </c>
      <c r="X23" s="23" t="s">
        <v>92</v>
      </c>
      <c r="Y23" s="23" t="s">
        <v>0</v>
      </c>
      <c r="Z23" s="23" t="s">
        <v>1</v>
      </c>
      <c r="AA23" s="23" t="s">
        <v>2</v>
      </c>
      <c r="AB23" s="23" t="s">
        <v>3</v>
      </c>
      <c r="AC23" s="23" t="s">
        <v>6</v>
      </c>
      <c r="AD23" s="23" t="s">
        <v>7</v>
      </c>
      <c r="AE23" s="23" t="s">
        <v>99</v>
      </c>
    </row>
    <row r="24" spans="1:31" ht="16" thickBot="1" x14ac:dyDescent="0.25">
      <c r="A24" s="4">
        <v>56</v>
      </c>
      <c r="B24" t="s">
        <v>71</v>
      </c>
      <c r="C24" s="8" t="s">
        <v>12</v>
      </c>
      <c r="D24" s="3">
        <v>148</v>
      </c>
      <c r="E24" s="3">
        <v>75</v>
      </c>
      <c r="F24" s="3">
        <v>146</v>
      </c>
      <c r="G24" s="12">
        <v>0.26</v>
      </c>
      <c r="H24" s="3">
        <v>11</v>
      </c>
      <c r="I24" s="3">
        <v>2.8</v>
      </c>
      <c r="J24" s="3">
        <v>14</v>
      </c>
      <c r="K24" s="3">
        <v>0</v>
      </c>
      <c r="L24" s="11">
        <f>IF(C24="1B", 1, 0)</f>
        <v>0</v>
      </c>
      <c r="M24">
        <f>IF(C24="2B", 1, 0)</f>
        <v>0</v>
      </c>
      <c r="N24">
        <f>IF(C24="3B", 1, 0)</f>
        <v>0</v>
      </c>
      <c r="O24">
        <f>IF(C24="SS", 1, 0)</f>
        <v>0</v>
      </c>
      <c r="P24">
        <f>IF(C24="C", 1, 0)</f>
        <v>0</v>
      </c>
      <c r="Q24">
        <f>IF(OR(C24="1B", C24="3B"), 1, 0)</f>
        <v>0</v>
      </c>
      <c r="R24">
        <f>IF(OR(C24="SS", C24="2B"), 1, 0)</f>
        <v>0</v>
      </c>
      <c r="S24">
        <f>IF(OR(C24="LF", C24="CF", C24="RF"), 1, 0)</f>
        <v>1</v>
      </c>
      <c r="V24" s="43">
        <v>32</v>
      </c>
      <c r="W24" s="44" t="s">
        <v>43</v>
      </c>
      <c r="X24" s="45" t="s">
        <v>8</v>
      </c>
      <c r="Y24" s="46">
        <v>143</v>
      </c>
      <c r="Z24" s="46">
        <v>101</v>
      </c>
      <c r="AA24" s="46">
        <v>170</v>
      </c>
      <c r="AB24" s="47">
        <v>0.28399999999999997</v>
      </c>
      <c r="AC24" s="46">
        <v>32</v>
      </c>
      <c r="AD24" s="46">
        <v>4.7</v>
      </c>
      <c r="AE24" s="46">
        <v>43.3</v>
      </c>
    </row>
    <row r="25" spans="1:31" ht="17" thickBot="1" x14ac:dyDescent="0.25">
      <c r="A25" s="4">
        <v>21</v>
      </c>
      <c r="B25" t="s">
        <v>61</v>
      </c>
      <c r="C25" s="8" t="s">
        <v>8</v>
      </c>
      <c r="D25" s="3">
        <v>134</v>
      </c>
      <c r="E25" s="3">
        <v>82</v>
      </c>
      <c r="F25" s="3">
        <v>133</v>
      </c>
      <c r="G25" s="12">
        <v>0.27200000000000002</v>
      </c>
      <c r="H25" s="3">
        <v>19</v>
      </c>
      <c r="I25" s="3">
        <v>4</v>
      </c>
      <c r="J25" s="3">
        <v>13.8</v>
      </c>
      <c r="K25" s="3">
        <v>0</v>
      </c>
      <c r="L25" s="11">
        <f>IF(C25="1B", 1, 0)</f>
        <v>0</v>
      </c>
      <c r="M25">
        <f>IF(C25="2B", 1, 0)</f>
        <v>0</v>
      </c>
      <c r="N25">
        <f>IF(C25="3B", 1, 0)</f>
        <v>0</v>
      </c>
      <c r="O25">
        <f>IF(C25="SS", 1, 0)</f>
        <v>1</v>
      </c>
      <c r="P25">
        <f>IF(C25="C", 1, 0)</f>
        <v>0</v>
      </c>
      <c r="Q25">
        <f>IF(OR(C25="1B", C25="3B"), 1, 0)</f>
        <v>0</v>
      </c>
      <c r="R25">
        <f>IF(OR(C25="SS", C25="2B"), 1, 0)</f>
        <v>1</v>
      </c>
      <c r="S25">
        <f>IF(OR(C25="LF", C25="CF", C25="RF"), 1, 0)</f>
        <v>0</v>
      </c>
      <c r="V25" s="48">
        <v>63</v>
      </c>
      <c r="W25" s="49" t="s">
        <v>35</v>
      </c>
      <c r="X25" s="50" t="s">
        <v>12</v>
      </c>
      <c r="Y25" s="51">
        <v>134</v>
      </c>
      <c r="Z25" s="51">
        <v>110</v>
      </c>
      <c r="AA25" s="51">
        <v>137</v>
      </c>
      <c r="AB25" s="52">
        <v>0.29099999999999998</v>
      </c>
      <c r="AC25" s="51">
        <v>45</v>
      </c>
      <c r="AD25" s="51">
        <v>8.3000000000000007</v>
      </c>
      <c r="AE25" s="51">
        <v>36</v>
      </c>
    </row>
    <row r="26" spans="1:31" ht="16" thickBot="1" x14ac:dyDescent="0.25">
      <c r="A26" s="4">
        <v>65</v>
      </c>
      <c r="B26" t="s">
        <v>23</v>
      </c>
      <c r="C26" s="8" t="s">
        <v>11</v>
      </c>
      <c r="D26" s="3">
        <v>120</v>
      </c>
      <c r="E26" s="3">
        <v>81</v>
      </c>
      <c r="F26" s="3">
        <v>141</v>
      </c>
      <c r="G26" s="12">
        <v>0.311</v>
      </c>
      <c r="H26" s="3">
        <v>41</v>
      </c>
      <c r="I26" s="3">
        <v>4.3</v>
      </c>
      <c r="J26" s="3">
        <v>13</v>
      </c>
      <c r="K26" s="3">
        <v>0</v>
      </c>
      <c r="L26" s="11">
        <f>IF(C26="1B", 1, 0)</f>
        <v>0</v>
      </c>
      <c r="M26">
        <f>IF(C26="2B", 1, 0)</f>
        <v>0</v>
      </c>
      <c r="N26">
        <f>IF(C26="3B", 1, 0)</f>
        <v>0</v>
      </c>
      <c r="O26">
        <f>IF(C26="SS", 1, 0)</f>
        <v>0</v>
      </c>
      <c r="P26">
        <f>IF(C26="C", 1, 0)</f>
        <v>0</v>
      </c>
      <c r="Q26">
        <f>IF(OR(C26="1B", C26="3B"), 1, 0)</f>
        <v>0</v>
      </c>
      <c r="R26">
        <f>IF(OR(C26="SS", C26="2B"), 1, 0)</f>
        <v>0</v>
      </c>
      <c r="S26">
        <f>IF(OR(C26="LF", C26="CF", C26="RF"), 1, 0)</f>
        <v>0</v>
      </c>
      <c r="V26" s="43">
        <v>36</v>
      </c>
      <c r="W26" s="44" t="s">
        <v>34</v>
      </c>
      <c r="X26" s="45" t="s">
        <v>12</v>
      </c>
      <c r="Y26" s="46">
        <v>122</v>
      </c>
      <c r="Z26" s="46">
        <v>96</v>
      </c>
      <c r="AA26" s="46">
        <v>140</v>
      </c>
      <c r="AB26" s="47">
        <v>0.29199999999999998</v>
      </c>
      <c r="AC26" s="46">
        <v>39</v>
      </c>
      <c r="AD26" s="46">
        <v>6.2</v>
      </c>
      <c r="AE26" s="46">
        <v>32</v>
      </c>
    </row>
    <row r="27" spans="1:31" ht="16" thickBot="1" x14ac:dyDescent="0.25">
      <c r="A27" s="4">
        <v>73</v>
      </c>
      <c r="B27" t="s">
        <v>108</v>
      </c>
      <c r="C27" s="8" t="s">
        <v>14</v>
      </c>
      <c r="D27" s="3">
        <v>128</v>
      </c>
      <c r="E27" s="3">
        <v>54</v>
      </c>
      <c r="F27" s="3">
        <v>118</v>
      </c>
      <c r="G27" s="12">
        <v>0.24299999999999999</v>
      </c>
      <c r="H27" s="3">
        <v>21</v>
      </c>
      <c r="I27" s="3">
        <v>0</v>
      </c>
      <c r="J27" s="3">
        <v>13</v>
      </c>
      <c r="K27" s="3">
        <v>0</v>
      </c>
      <c r="L27" s="11">
        <f>IF(C27="1B", 1, 0)</f>
        <v>0</v>
      </c>
      <c r="M27">
        <f>IF(C27="2B", 1, 0)</f>
        <v>0</v>
      </c>
      <c r="N27">
        <f>IF(C27="3B", 1, 0)</f>
        <v>0</v>
      </c>
      <c r="O27">
        <f>IF(C27="SS", 1, 0)</f>
        <v>0</v>
      </c>
      <c r="P27">
        <f>IF(C27="C", 1, 0)</f>
        <v>1</v>
      </c>
      <c r="Q27">
        <f>IF(OR(C27="1B", C27="3B"), 1, 0)</f>
        <v>0</v>
      </c>
      <c r="R27">
        <f>IF(OR(C27="SS", C27="2B"), 1, 0)</f>
        <v>0</v>
      </c>
      <c r="S27">
        <f>IF(OR(C27="LF", C27="CF", C27="RF"), 1, 0)</f>
        <v>0</v>
      </c>
      <c r="V27" s="43">
        <v>13</v>
      </c>
      <c r="W27" s="44" t="s">
        <v>70</v>
      </c>
      <c r="X27" s="45" t="s">
        <v>10</v>
      </c>
      <c r="Y27" s="46">
        <v>157</v>
      </c>
      <c r="Z27" s="46">
        <v>98</v>
      </c>
      <c r="AA27" s="46">
        <v>149</v>
      </c>
      <c r="AB27" s="47">
        <v>0.26</v>
      </c>
      <c r="AC27" s="46">
        <v>35</v>
      </c>
      <c r="AD27" s="46">
        <v>4.2</v>
      </c>
      <c r="AE27" s="46">
        <v>30</v>
      </c>
    </row>
    <row r="28" spans="1:31" ht="16" thickBot="1" x14ac:dyDescent="0.25">
      <c r="A28" s="4">
        <v>77</v>
      </c>
      <c r="B28" t="s">
        <v>28</v>
      </c>
      <c r="C28" s="8" t="s">
        <v>8</v>
      </c>
      <c r="D28" s="3">
        <v>122</v>
      </c>
      <c r="E28" s="3">
        <v>96</v>
      </c>
      <c r="F28" s="3">
        <v>155</v>
      </c>
      <c r="G28" s="12">
        <v>0.29799999999999999</v>
      </c>
      <c r="H28" s="3">
        <v>19</v>
      </c>
      <c r="I28" s="3">
        <v>2.4</v>
      </c>
      <c r="J28" s="3">
        <v>13</v>
      </c>
      <c r="K28" s="3">
        <v>0</v>
      </c>
      <c r="L28" s="11">
        <f>IF(C28="1B", 1, 0)</f>
        <v>0</v>
      </c>
      <c r="M28">
        <f>IF(C28="2B", 1, 0)</f>
        <v>0</v>
      </c>
      <c r="N28">
        <f>IF(C28="3B", 1, 0)</f>
        <v>0</v>
      </c>
      <c r="O28">
        <f>IF(C28="SS", 1, 0)</f>
        <v>1</v>
      </c>
      <c r="P28">
        <f>IF(C28="C", 1, 0)</f>
        <v>0</v>
      </c>
      <c r="Q28">
        <f>IF(OR(C28="1B", C28="3B"), 1, 0)</f>
        <v>0</v>
      </c>
      <c r="R28">
        <f>IF(OR(C28="SS", C28="2B"), 1, 0)</f>
        <v>1</v>
      </c>
      <c r="S28">
        <f>IF(OR(C28="LF", C28="CF", C28="RF"), 1, 0)</f>
        <v>0</v>
      </c>
      <c r="V28" s="43">
        <v>59</v>
      </c>
      <c r="W28" s="44" t="s">
        <v>107</v>
      </c>
      <c r="X28" s="45" t="s">
        <v>5</v>
      </c>
      <c r="Y28" s="46">
        <v>156</v>
      </c>
      <c r="Z28" s="46">
        <v>81</v>
      </c>
      <c r="AA28" s="46">
        <v>150</v>
      </c>
      <c r="AB28" s="47">
        <v>0.25600000000000001</v>
      </c>
      <c r="AC28" s="46">
        <v>32</v>
      </c>
      <c r="AD28" s="46">
        <v>3.1</v>
      </c>
      <c r="AE28" s="46">
        <v>30</v>
      </c>
    </row>
    <row r="29" spans="1:31" ht="17" thickBot="1" x14ac:dyDescent="0.25">
      <c r="A29" s="19">
        <v>19</v>
      </c>
      <c r="B29" s="14" t="s">
        <v>16</v>
      </c>
      <c r="C29" s="15" t="s">
        <v>9</v>
      </c>
      <c r="D29" s="16">
        <v>130</v>
      </c>
      <c r="E29" s="16">
        <v>100</v>
      </c>
      <c r="F29" s="16">
        <v>161</v>
      </c>
      <c r="G29" s="17">
        <v>0.32900000000000001</v>
      </c>
      <c r="H29" s="16">
        <v>44</v>
      </c>
      <c r="I29" s="16">
        <v>7.1</v>
      </c>
      <c r="J29" s="16">
        <v>12.5</v>
      </c>
      <c r="K29" s="16">
        <v>0</v>
      </c>
      <c r="L29" s="18">
        <f>IF(C29="1B", 1, 0)</f>
        <v>0</v>
      </c>
      <c r="M29" s="14">
        <f>IF(C29="2B", 1, 0)</f>
        <v>0</v>
      </c>
      <c r="N29" s="14">
        <f>IF(C29="3B", 1, 0)</f>
        <v>0</v>
      </c>
      <c r="O29" s="14">
        <f>IF(C29="SS", 1, 0)</f>
        <v>0</v>
      </c>
      <c r="P29" s="14">
        <f>IF(C29="C", 1, 0)</f>
        <v>0</v>
      </c>
      <c r="Q29" s="14">
        <f>IF(OR(C29="1B", C29="3B"), 1, 0)</f>
        <v>0</v>
      </c>
      <c r="R29" s="14">
        <f>IF(OR(C29="SS", C29="2B"), 1, 0)</f>
        <v>0</v>
      </c>
      <c r="S29" s="14">
        <f>IF(OR(C29="LF", C29="CF", C29="RF"), 1, 0)</f>
        <v>1</v>
      </c>
      <c r="V29" s="43">
        <v>2</v>
      </c>
      <c r="W29" s="44" t="s">
        <v>85</v>
      </c>
      <c r="X29" s="45" t="s">
        <v>13</v>
      </c>
      <c r="Y29" s="46">
        <v>131</v>
      </c>
      <c r="Z29" s="46">
        <v>55</v>
      </c>
      <c r="AA29" s="46">
        <v>120</v>
      </c>
      <c r="AB29" s="47">
        <v>0.24399999999999999</v>
      </c>
      <c r="AC29" s="46">
        <v>23</v>
      </c>
      <c r="AD29" s="46">
        <v>0.4</v>
      </c>
      <c r="AE29" s="46">
        <v>28</v>
      </c>
    </row>
    <row r="30" spans="1:31" ht="17" thickBot="1" x14ac:dyDescent="0.25">
      <c r="A30" s="4">
        <v>17</v>
      </c>
      <c r="B30" t="s">
        <v>20</v>
      </c>
      <c r="C30" s="8" t="s">
        <v>10</v>
      </c>
      <c r="D30" s="3">
        <v>140</v>
      </c>
      <c r="E30" s="3">
        <v>112</v>
      </c>
      <c r="F30" s="3">
        <v>182</v>
      </c>
      <c r="G30" s="12">
        <v>0.314</v>
      </c>
      <c r="H30" s="3">
        <v>32</v>
      </c>
      <c r="I30" s="3">
        <v>2.2999999999999998</v>
      </c>
      <c r="J30" s="3">
        <v>12</v>
      </c>
      <c r="K30" s="3">
        <v>0</v>
      </c>
      <c r="L30" s="11">
        <f>IF(C30="1B", 1, 0)</f>
        <v>0</v>
      </c>
      <c r="M30">
        <f>IF(C30="2B", 1, 0)</f>
        <v>0</v>
      </c>
      <c r="N30">
        <f>IF(C30="3B", 1, 0)</f>
        <v>0</v>
      </c>
      <c r="O30">
        <f>IF(C30="SS", 1, 0)</f>
        <v>0</v>
      </c>
      <c r="P30">
        <f>IF(C30="C", 1, 0)</f>
        <v>0</v>
      </c>
      <c r="Q30">
        <f>IF(OR(C30="1B", C30="3B"), 1, 0)</f>
        <v>0</v>
      </c>
      <c r="R30">
        <f>IF(OR(C30="SS", C30="2B"), 1, 0)</f>
        <v>0</v>
      </c>
      <c r="S30">
        <f>IF(OR(C30="LF", C30="CF", C30="RF"), 1, 0)</f>
        <v>1</v>
      </c>
      <c r="V30" s="48">
        <v>64</v>
      </c>
      <c r="W30" s="49" t="s">
        <v>32</v>
      </c>
      <c r="X30" s="50" t="s">
        <v>10</v>
      </c>
      <c r="Y30" s="51">
        <v>150</v>
      </c>
      <c r="Z30" s="51">
        <v>135</v>
      </c>
      <c r="AA30" s="51">
        <v>176</v>
      </c>
      <c r="AB30" s="52">
        <v>0.29499999999999998</v>
      </c>
      <c r="AC30" s="51">
        <v>29</v>
      </c>
      <c r="AD30" s="51">
        <v>6.8</v>
      </c>
      <c r="AE30" s="51">
        <v>27</v>
      </c>
    </row>
    <row r="31" spans="1:31" ht="16" thickBot="1" x14ac:dyDescent="0.25">
      <c r="A31" s="4">
        <v>51</v>
      </c>
      <c r="B31" t="s">
        <v>37</v>
      </c>
      <c r="C31" s="8" t="s">
        <v>5</v>
      </c>
      <c r="D31" s="3">
        <v>135</v>
      </c>
      <c r="E31" s="3">
        <v>80</v>
      </c>
      <c r="F31" s="3">
        <v>139</v>
      </c>
      <c r="G31" s="12">
        <v>0.28999999999999998</v>
      </c>
      <c r="H31" s="3">
        <v>27</v>
      </c>
      <c r="I31" s="3">
        <v>3.7</v>
      </c>
      <c r="J31" s="3">
        <v>12</v>
      </c>
      <c r="K31" s="3">
        <v>0</v>
      </c>
      <c r="L31" s="11">
        <f>IF(C31="1B", 1, 0)</f>
        <v>0</v>
      </c>
      <c r="M31">
        <f>IF(C31="2B", 1, 0)</f>
        <v>0</v>
      </c>
      <c r="N31">
        <f>IF(C31="3B", 1, 0)</f>
        <v>1</v>
      </c>
      <c r="O31">
        <f>IF(C31="SS", 1, 0)</f>
        <v>0</v>
      </c>
      <c r="P31">
        <f>IF(C31="C", 1, 0)</f>
        <v>0</v>
      </c>
      <c r="Q31">
        <f>IF(OR(C31="1B", C31="3B"), 1, 0)</f>
        <v>1</v>
      </c>
      <c r="R31">
        <f>IF(OR(C31="SS", C31="2B"), 1, 0)</f>
        <v>0</v>
      </c>
      <c r="S31">
        <f>IF(OR(C31="LF", C31="CF", C31="RF"), 1, 0)</f>
        <v>0</v>
      </c>
      <c r="V31" s="43">
        <v>39</v>
      </c>
      <c r="W31" s="44" t="s">
        <v>26</v>
      </c>
      <c r="X31" s="45" t="s">
        <v>9</v>
      </c>
      <c r="Y31" s="46">
        <v>146</v>
      </c>
      <c r="Z31" s="46">
        <v>98</v>
      </c>
      <c r="AA31" s="46">
        <v>175</v>
      </c>
      <c r="AB31" s="47">
        <v>0.30399999999999999</v>
      </c>
      <c r="AC31" s="46">
        <v>36</v>
      </c>
      <c r="AD31" s="46">
        <v>3.3</v>
      </c>
      <c r="AE31" s="46">
        <v>23.8</v>
      </c>
    </row>
    <row r="32" spans="1:31" ht="17" thickBot="1" x14ac:dyDescent="0.25">
      <c r="A32" s="19">
        <v>43</v>
      </c>
      <c r="B32" s="14" t="s">
        <v>48</v>
      </c>
      <c r="C32" s="15" t="s">
        <v>8</v>
      </c>
      <c r="D32" s="16">
        <v>138</v>
      </c>
      <c r="E32" s="16">
        <v>89</v>
      </c>
      <c r="F32" s="16">
        <v>149</v>
      </c>
      <c r="G32" s="17">
        <v>0.28100000000000003</v>
      </c>
      <c r="H32" s="16">
        <v>29</v>
      </c>
      <c r="I32" s="16">
        <v>4.8</v>
      </c>
      <c r="J32" s="16">
        <v>11.7</v>
      </c>
      <c r="K32" s="16">
        <v>0</v>
      </c>
      <c r="L32" s="18">
        <f>IF(C32="1B", 1, 0)</f>
        <v>0</v>
      </c>
      <c r="M32" s="14">
        <f>IF(C32="2B", 1, 0)</f>
        <v>0</v>
      </c>
      <c r="N32" s="14">
        <f>IF(C32="3B", 1, 0)</f>
        <v>0</v>
      </c>
      <c r="O32" s="14">
        <f>IF(C32="SS", 1, 0)</f>
        <v>1</v>
      </c>
      <c r="P32" s="14">
        <f>IF(C32="C", 1, 0)</f>
        <v>0</v>
      </c>
      <c r="Q32" s="14">
        <f>IF(OR(C32="1B", C32="3B"), 1, 0)</f>
        <v>0</v>
      </c>
      <c r="R32" s="14">
        <f>IF(OR(C32="SS", C32="2B"), 1, 0)</f>
        <v>1</v>
      </c>
      <c r="S32" s="14">
        <f>IF(OR(C32="LF", C32="CF", C32="RF"), 1, 0)</f>
        <v>0</v>
      </c>
      <c r="V32" s="43">
        <v>31</v>
      </c>
      <c r="W32" s="44" t="s">
        <v>104</v>
      </c>
      <c r="X32" s="45" t="s">
        <v>13</v>
      </c>
      <c r="Y32" s="46">
        <v>160</v>
      </c>
      <c r="Z32" s="46">
        <v>72</v>
      </c>
      <c r="AA32" s="46">
        <v>164</v>
      </c>
      <c r="AB32" s="47">
        <v>0.26500000000000001</v>
      </c>
      <c r="AC32" s="46">
        <v>22</v>
      </c>
      <c r="AD32" s="46">
        <v>-0.3</v>
      </c>
      <c r="AE32" s="46">
        <v>21</v>
      </c>
    </row>
    <row r="33" spans="1:31" ht="17" thickBot="1" x14ac:dyDescent="0.25">
      <c r="A33" s="19">
        <v>7</v>
      </c>
      <c r="B33" s="14" t="s">
        <v>18</v>
      </c>
      <c r="C33" s="15" t="s">
        <v>5</v>
      </c>
      <c r="D33" s="16">
        <v>146</v>
      </c>
      <c r="E33" s="16">
        <v>117</v>
      </c>
      <c r="F33" s="16">
        <v>174</v>
      </c>
      <c r="G33" s="17">
        <v>0.31900000000000001</v>
      </c>
      <c r="H33" s="16">
        <v>34</v>
      </c>
      <c r="I33" s="16">
        <v>6.3</v>
      </c>
      <c r="J33" s="16">
        <v>10</v>
      </c>
      <c r="K33" s="16">
        <v>0</v>
      </c>
      <c r="L33" s="18">
        <f>IF(C33="1B", 1, 0)</f>
        <v>0</v>
      </c>
      <c r="M33" s="14">
        <f>IF(C33="2B", 1, 0)</f>
        <v>0</v>
      </c>
      <c r="N33" s="14">
        <f>IF(C33="3B", 1, 0)</f>
        <v>1</v>
      </c>
      <c r="O33" s="14">
        <f>IF(C33="SS", 1, 0)</f>
        <v>0</v>
      </c>
      <c r="P33" s="14">
        <f>IF(C33="C", 1, 0)</f>
        <v>0</v>
      </c>
      <c r="Q33" s="14">
        <f>IF(OR(C33="1B", C33="3B"), 1, 0)</f>
        <v>1</v>
      </c>
      <c r="R33" s="14">
        <f>IF(OR(C33="SS", C33="2B"), 1, 0)</f>
        <v>0</v>
      </c>
      <c r="S33" s="14">
        <f>IF(OR(C33="LF", C33="CF", C33="RF"), 1, 0)</f>
        <v>0</v>
      </c>
      <c r="V33" s="48">
        <v>48</v>
      </c>
      <c r="W33" s="49" t="s">
        <v>73</v>
      </c>
      <c r="X33" s="50" t="s">
        <v>5</v>
      </c>
      <c r="Y33" s="51">
        <v>155</v>
      </c>
      <c r="Z33" s="51">
        <v>96</v>
      </c>
      <c r="AA33" s="51">
        <v>142</v>
      </c>
      <c r="AB33" s="52">
        <v>0.25900000000000001</v>
      </c>
      <c r="AC33" s="51">
        <v>37</v>
      </c>
      <c r="AD33" s="51">
        <v>6.1</v>
      </c>
      <c r="AE33" s="51">
        <v>21</v>
      </c>
    </row>
    <row r="34" spans="1:31" ht="17" thickBot="1" x14ac:dyDescent="0.25">
      <c r="A34" s="4">
        <v>14</v>
      </c>
      <c r="B34" t="s">
        <v>103</v>
      </c>
      <c r="C34" s="8" t="s">
        <v>14</v>
      </c>
      <c r="D34" s="3">
        <v>130</v>
      </c>
      <c r="E34" s="3">
        <v>75</v>
      </c>
      <c r="F34" s="3">
        <v>133</v>
      </c>
      <c r="G34" s="12">
        <v>0.28100000000000003</v>
      </c>
      <c r="H34" s="3">
        <v>13</v>
      </c>
      <c r="I34" s="3">
        <v>0</v>
      </c>
      <c r="J34" s="3">
        <v>10</v>
      </c>
      <c r="K34" s="3">
        <v>0</v>
      </c>
      <c r="L34" s="11">
        <f>IF(C34="1B", 1, 0)</f>
        <v>0</v>
      </c>
      <c r="M34">
        <f>IF(C34="2B", 1, 0)</f>
        <v>0</v>
      </c>
      <c r="N34">
        <f>IF(C34="3B", 1, 0)</f>
        <v>0</v>
      </c>
      <c r="O34">
        <f>IF(C34="SS", 1, 0)</f>
        <v>0</v>
      </c>
      <c r="P34">
        <f>IF(C34="C", 1, 0)</f>
        <v>1</v>
      </c>
      <c r="Q34">
        <f>IF(OR(C34="1B", C34="3B"), 1, 0)</f>
        <v>0</v>
      </c>
      <c r="R34">
        <f>IF(OR(C34="SS", C34="2B"), 1, 0)</f>
        <v>0</v>
      </c>
      <c r="S34">
        <f>IF(OR(C34="LF", C34="CF", C34="RF"), 1, 0)</f>
        <v>0</v>
      </c>
      <c r="V34" s="48">
        <v>40</v>
      </c>
      <c r="W34" s="49" t="s">
        <v>59</v>
      </c>
      <c r="X34" s="50" t="s">
        <v>14</v>
      </c>
      <c r="Y34" s="51">
        <v>145</v>
      </c>
      <c r="Z34" s="51">
        <v>92</v>
      </c>
      <c r="AA34" s="51">
        <v>148</v>
      </c>
      <c r="AB34" s="52">
        <v>0.27500000000000002</v>
      </c>
      <c r="AC34" s="51">
        <v>25</v>
      </c>
      <c r="AD34" s="51">
        <v>4.4000000000000004</v>
      </c>
      <c r="AE34" s="51">
        <v>20</v>
      </c>
    </row>
    <row r="35" spans="1:31" ht="17" thickBot="1" x14ac:dyDescent="0.25">
      <c r="A35" s="4">
        <v>75</v>
      </c>
      <c r="B35" t="s">
        <v>30</v>
      </c>
      <c r="C35" s="8" t="s">
        <v>12</v>
      </c>
      <c r="D35" s="3">
        <v>132</v>
      </c>
      <c r="E35" s="3">
        <v>97</v>
      </c>
      <c r="F35" s="3">
        <v>159</v>
      </c>
      <c r="G35" s="12">
        <v>0.29499999999999998</v>
      </c>
      <c r="H35" s="3">
        <v>23</v>
      </c>
      <c r="I35" s="3">
        <v>2.9</v>
      </c>
      <c r="J35" s="3">
        <v>10</v>
      </c>
      <c r="K35" s="3">
        <v>0</v>
      </c>
      <c r="L35" s="11">
        <f>IF(C35="1B", 1, 0)</f>
        <v>0</v>
      </c>
      <c r="M35">
        <f>IF(C35="2B", 1, 0)</f>
        <v>0</v>
      </c>
      <c r="N35">
        <f>IF(C35="3B", 1, 0)</f>
        <v>0</v>
      </c>
      <c r="O35">
        <f>IF(C35="SS", 1, 0)</f>
        <v>0</v>
      </c>
      <c r="P35">
        <f>IF(C35="C", 1, 0)</f>
        <v>0</v>
      </c>
      <c r="Q35">
        <f>IF(OR(C35="1B", C35="3B"), 1, 0)</f>
        <v>0</v>
      </c>
      <c r="R35">
        <f>IF(OR(C35="SS", C35="2B"), 1, 0)</f>
        <v>0</v>
      </c>
      <c r="S35">
        <f>IF(OR(C35="LF", C35="CF", C35="RF"), 1, 0)</f>
        <v>1</v>
      </c>
      <c r="V35" s="48">
        <v>70</v>
      </c>
      <c r="W35" s="49" t="s">
        <v>97</v>
      </c>
      <c r="X35" s="50" t="s">
        <v>14</v>
      </c>
      <c r="Y35" s="51">
        <v>127</v>
      </c>
      <c r="Z35" s="51">
        <v>58</v>
      </c>
      <c r="AA35" s="51">
        <v>101</v>
      </c>
      <c r="AB35" s="52">
        <v>0.23300000000000001</v>
      </c>
      <c r="AC35" s="51">
        <v>20</v>
      </c>
      <c r="AD35" s="51">
        <v>0</v>
      </c>
      <c r="AE35" s="51">
        <v>20</v>
      </c>
    </row>
    <row r="36" spans="1:31" ht="16" thickBot="1" x14ac:dyDescent="0.25">
      <c r="A36" s="4">
        <v>86</v>
      </c>
      <c r="B36" t="s">
        <v>65</v>
      </c>
      <c r="C36" s="8" t="s">
        <v>10</v>
      </c>
      <c r="D36" s="3">
        <v>149</v>
      </c>
      <c r="E36" s="3">
        <v>76</v>
      </c>
      <c r="F36" s="3">
        <v>148</v>
      </c>
      <c r="G36" s="12">
        <v>0.26700000000000002</v>
      </c>
      <c r="H36" s="3">
        <v>24</v>
      </c>
      <c r="I36" s="3">
        <v>1.3</v>
      </c>
      <c r="J36" s="3">
        <v>9.6999999999999993</v>
      </c>
      <c r="K36" s="3">
        <v>0</v>
      </c>
      <c r="L36" s="11">
        <f>IF(C36="1B", 1, 0)</f>
        <v>0</v>
      </c>
      <c r="M36">
        <f>IF(C36="2B", 1, 0)</f>
        <v>0</v>
      </c>
      <c r="N36">
        <f>IF(C36="3B", 1, 0)</f>
        <v>0</v>
      </c>
      <c r="O36">
        <f>IF(C36="SS", 1, 0)</f>
        <v>0</v>
      </c>
      <c r="P36">
        <f>IF(C36="C", 1, 0)</f>
        <v>0</v>
      </c>
      <c r="Q36">
        <f>IF(OR(C36="1B", C36="3B"), 1, 0)</f>
        <v>0</v>
      </c>
      <c r="R36">
        <f>IF(OR(C36="SS", C36="2B"), 1, 0)</f>
        <v>0</v>
      </c>
      <c r="S36">
        <f>IF(OR(C36="LF", C36="CF", C36="RF"), 1, 0)</f>
        <v>1</v>
      </c>
      <c r="V36" s="43">
        <v>84</v>
      </c>
      <c r="W36" s="44" t="s">
        <v>24</v>
      </c>
      <c r="X36" s="45" t="s">
        <v>8</v>
      </c>
      <c r="Y36" s="46">
        <v>155</v>
      </c>
      <c r="Z36" s="46">
        <v>110</v>
      </c>
      <c r="AA36" s="46">
        <v>190</v>
      </c>
      <c r="AB36" s="47">
        <v>0.309</v>
      </c>
      <c r="AC36" s="46">
        <v>33</v>
      </c>
      <c r="AD36" s="46">
        <v>5.2</v>
      </c>
      <c r="AE36" s="46">
        <v>20</v>
      </c>
    </row>
    <row r="37" spans="1:31" ht="16" thickBot="1" x14ac:dyDescent="0.25">
      <c r="A37" s="4">
        <v>83</v>
      </c>
      <c r="B37" t="s">
        <v>39</v>
      </c>
      <c r="C37" s="8" t="s">
        <v>14</v>
      </c>
      <c r="D37" s="3">
        <v>141</v>
      </c>
      <c r="E37" s="3">
        <v>52</v>
      </c>
      <c r="F37" s="3">
        <v>136</v>
      </c>
      <c r="G37" s="12">
        <v>0.28799999999999998</v>
      </c>
      <c r="H37" s="3">
        <v>14</v>
      </c>
      <c r="I37" s="3">
        <v>2</v>
      </c>
      <c r="J37" s="3">
        <v>9.5</v>
      </c>
      <c r="K37" s="3">
        <v>0</v>
      </c>
      <c r="L37" s="11">
        <f>IF(C37="1B", 1, 0)</f>
        <v>0</v>
      </c>
      <c r="M37">
        <f>IF(C37="2B", 1, 0)</f>
        <v>0</v>
      </c>
      <c r="N37">
        <f>IF(C37="3B", 1, 0)</f>
        <v>0</v>
      </c>
      <c r="O37">
        <f>IF(C37="SS", 1, 0)</f>
        <v>0</v>
      </c>
      <c r="P37">
        <f>IF(C37="C", 1, 0)</f>
        <v>1</v>
      </c>
      <c r="Q37">
        <f>IF(OR(C37="1B", C37="3B"), 1, 0)</f>
        <v>0</v>
      </c>
      <c r="R37">
        <f>IF(OR(C37="SS", C37="2B"), 1, 0)</f>
        <v>0</v>
      </c>
      <c r="S37">
        <f>IF(OR(C37="LF", C37="CF", C37="RF"), 1, 0)</f>
        <v>0</v>
      </c>
      <c r="V37" s="43">
        <v>54</v>
      </c>
      <c r="W37" s="44" t="s">
        <v>46</v>
      </c>
      <c r="X37" s="45" t="s">
        <v>5</v>
      </c>
      <c r="Y37" s="46">
        <v>147</v>
      </c>
      <c r="Z37" s="46">
        <v>108</v>
      </c>
      <c r="AA37" s="46">
        <v>153</v>
      </c>
      <c r="AB37" s="47">
        <v>0.28199999999999997</v>
      </c>
      <c r="AC37" s="46">
        <v>31</v>
      </c>
      <c r="AD37" s="46">
        <v>3.6</v>
      </c>
      <c r="AE37" s="46">
        <v>19.5</v>
      </c>
    </row>
    <row r="38" spans="1:31" ht="16" thickBot="1" x14ac:dyDescent="0.25">
      <c r="A38" s="4">
        <v>44</v>
      </c>
      <c r="B38" t="s">
        <v>50</v>
      </c>
      <c r="C38" s="8" t="s">
        <v>8</v>
      </c>
      <c r="D38" s="3">
        <v>144</v>
      </c>
      <c r="E38" s="3">
        <v>79</v>
      </c>
      <c r="F38" s="3">
        <v>161</v>
      </c>
      <c r="G38" s="12">
        <v>0.28000000000000003</v>
      </c>
      <c r="H38" s="3">
        <v>12</v>
      </c>
      <c r="I38" s="3">
        <v>1.3</v>
      </c>
      <c r="J38" s="3">
        <v>9.1999999999999993</v>
      </c>
      <c r="K38" s="3">
        <v>0</v>
      </c>
      <c r="L38" s="11">
        <f>IF(C38="1B", 1, 0)</f>
        <v>0</v>
      </c>
      <c r="M38">
        <f>IF(C38="2B", 1, 0)</f>
        <v>0</v>
      </c>
      <c r="N38">
        <f>IF(C38="3B", 1, 0)</f>
        <v>0</v>
      </c>
      <c r="O38">
        <f>IF(C38="SS", 1, 0)</f>
        <v>1</v>
      </c>
      <c r="P38">
        <f>IF(C38="C", 1, 0)</f>
        <v>0</v>
      </c>
      <c r="Q38">
        <f>IF(OR(C38="1B", C38="3B"), 1, 0)</f>
        <v>0</v>
      </c>
      <c r="R38">
        <f>IF(OR(C38="SS", C38="2B"), 1, 0)</f>
        <v>1</v>
      </c>
      <c r="S38">
        <f>IF(OR(C38="LF", C38="CF", C38="RF"), 1, 0)</f>
        <v>0</v>
      </c>
      <c r="V38" s="43">
        <v>87</v>
      </c>
      <c r="W38" s="44" t="s">
        <v>83</v>
      </c>
      <c r="X38" s="45" t="s">
        <v>14</v>
      </c>
      <c r="Y38" s="46">
        <v>153</v>
      </c>
      <c r="Z38" s="46">
        <v>79</v>
      </c>
      <c r="AA38" s="46">
        <v>126</v>
      </c>
      <c r="AB38" s="47">
        <v>0.246</v>
      </c>
      <c r="AC38" s="46">
        <v>28</v>
      </c>
      <c r="AD38" s="46">
        <v>2.5</v>
      </c>
      <c r="AE38" s="46">
        <v>18.2</v>
      </c>
    </row>
    <row r="39" spans="1:31" ht="16" thickBot="1" x14ac:dyDescent="0.25">
      <c r="A39" s="4">
        <v>85</v>
      </c>
      <c r="B39" t="s">
        <v>96</v>
      </c>
      <c r="C39" s="8" t="s">
        <v>14</v>
      </c>
      <c r="D39" s="3">
        <v>133</v>
      </c>
      <c r="E39" s="3">
        <v>60</v>
      </c>
      <c r="F39" s="3">
        <v>137</v>
      </c>
      <c r="G39" s="12">
        <v>0.27600000000000002</v>
      </c>
      <c r="H39" s="3">
        <v>18</v>
      </c>
      <c r="I39" s="3">
        <v>0</v>
      </c>
      <c r="J39" s="3">
        <v>9</v>
      </c>
      <c r="K39" s="3">
        <v>0</v>
      </c>
      <c r="L39" s="11">
        <f>IF(C39="1B", 1, 0)</f>
        <v>0</v>
      </c>
      <c r="M39">
        <f>IF(C39="2B", 1, 0)</f>
        <v>0</v>
      </c>
      <c r="N39">
        <f>IF(C39="3B", 1, 0)</f>
        <v>0</v>
      </c>
      <c r="O39">
        <f>IF(C39="SS", 1, 0)</f>
        <v>0</v>
      </c>
      <c r="P39">
        <f>IF(C39="C", 1, 0)</f>
        <v>1</v>
      </c>
      <c r="Q39">
        <f>IF(OR(C39="1B", C39="3B"), 1, 0)</f>
        <v>0</v>
      </c>
      <c r="R39">
        <f>IF(OR(C39="SS", C39="2B"), 1, 0)</f>
        <v>0</v>
      </c>
      <c r="S39">
        <f>IF(OR(C39="LF", C39="CF", C39="RF"), 1, 0)</f>
        <v>0</v>
      </c>
      <c r="AE39" s="53">
        <f>SUM(AE24:AE38)</f>
        <v>389.8</v>
      </c>
    </row>
    <row r="40" spans="1:31" ht="16" thickBot="1" x14ac:dyDescent="0.25">
      <c r="A40" s="4">
        <v>76</v>
      </c>
      <c r="B40" t="s">
        <v>109</v>
      </c>
      <c r="C40" s="8" t="s">
        <v>9</v>
      </c>
      <c r="D40" s="3">
        <v>145</v>
      </c>
      <c r="E40" s="3">
        <v>77</v>
      </c>
      <c r="F40" s="3">
        <v>155</v>
      </c>
      <c r="G40" s="12">
        <v>0.27300000000000002</v>
      </c>
      <c r="H40" s="3">
        <v>21</v>
      </c>
      <c r="I40" s="3">
        <v>3.7</v>
      </c>
      <c r="J40" s="3">
        <v>8.9</v>
      </c>
      <c r="K40" s="3">
        <v>0</v>
      </c>
      <c r="L40" s="11">
        <f>IF(C40="1B", 1, 0)</f>
        <v>0</v>
      </c>
      <c r="M40">
        <f>IF(C40="2B", 1, 0)</f>
        <v>0</v>
      </c>
      <c r="N40">
        <f>IF(C40="3B", 1, 0)</f>
        <v>0</v>
      </c>
      <c r="O40">
        <f>IF(C40="SS", 1, 0)</f>
        <v>0</v>
      </c>
      <c r="P40">
        <f>IF(C40="C", 1, 0)</f>
        <v>0</v>
      </c>
      <c r="Q40">
        <f>IF(OR(C40="1B", C40="3B"), 1, 0)</f>
        <v>0</v>
      </c>
      <c r="R40">
        <f>IF(OR(C40="SS", C40="2B"), 1, 0)</f>
        <v>0</v>
      </c>
      <c r="S40">
        <f>IF(OR(C40="LF", C40="CF", C40="RF"), 1, 0)</f>
        <v>1</v>
      </c>
    </row>
    <row r="41" spans="1:31" ht="16" thickBot="1" x14ac:dyDescent="0.25">
      <c r="A41" s="4">
        <v>50</v>
      </c>
      <c r="B41" t="s">
        <v>45</v>
      </c>
      <c r="C41" s="8" t="s">
        <v>9</v>
      </c>
      <c r="D41" s="3">
        <v>150</v>
      </c>
      <c r="E41" s="3">
        <v>110</v>
      </c>
      <c r="F41" s="3">
        <v>153</v>
      </c>
      <c r="G41" s="12">
        <v>0.28199999999999997</v>
      </c>
      <c r="H41" s="3">
        <v>34</v>
      </c>
      <c r="I41" s="3">
        <v>4.7</v>
      </c>
      <c r="J41" s="3">
        <v>8.5</v>
      </c>
      <c r="K41" s="3">
        <v>0</v>
      </c>
      <c r="L41" s="11">
        <f>IF(C41="1B", 1, 0)</f>
        <v>0</v>
      </c>
      <c r="M41">
        <f>IF(C41="2B", 1, 0)</f>
        <v>0</v>
      </c>
      <c r="N41">
        <f>IF(C41="3B", 1, 0)</f>
        <v>0</v>
      </c>
      <c r="O41">
        <f>IF(C41="SS", 1, 0)</f>
        <v>0</v>
      </c>
      <c r="P41">
        <f>IF(C41="C", 1, 0)</f>
        <v>0</v>
      </c>
      <c r="Q41">
        <f>IF(OR(C41="1B", C41="3B"), 1, 0)</f>
        <v>0</v>
      </c>
      <c r="R41">
        <f>IF(OR(C41="SS", C41="2B"), 1, 0)</f>
        <v>0</v>
      </c>
      <c r="S41">
        <f>IF(OR(C41="LF", C41="CF", C41="RF"), 1, 0)</f>
        <v>1</v>
      </c>
    </row>
    <row r="42" spans="1:31" ht="16" thickBot="1" x14ac:dyDescent="0.25">
      <c r="A42" s="4">
        <v>28</v>
      </c>
      <c r="B42" t="s">
        <v>57</v>
      </c>
      <c r="C42" s="8" t="s">
        <v>9</v>
      </c>
      <c r="D42" s="3">
        <v>137</v>
      </c>
      <c r="E42" s="3">
        <v>91</v>
      </c>
      <c r="F42" s="3">
        <v>155</v>
      </c>
      <c r="G42" s="12">
        <v>0.27600000000000002</v>
      </c>
      <c r="H42" s="3">
        <v>32</v>
      </c>
      <c r="I42" s="3">
        <v>1.6</v>
      </c>
      <c r="J42" s="3">
        <v>8</v>
      </c>
      <c r="K42" s="3">
        <v>0</v>
      </c>
      <c r="L42" s="11">
        <f>IF(C42="1B", 1, 0)</f>
        <v>0</v>
      </c>
      <c r="M42">
        <f>IF(C42="2B", 1, 0)</f>
        <v>0</v>
      </c>
      <c r="N42">
        <f>IF(C42="3B", 1, 0)</f>
        <v>0</v>
      </c>
      <c r="O42">
        <f>IF(C42="SS", 1, 0)</f>
        <v>0</v>
      </c>
      <c r="P42">
        <f>IF(C42="C", 1, 0)</f>
        <v>0</v>
      </c>
      <c r="Q42">
        <f>IF(OR(C42="1B", C42="3B"), 1, 0)</f>
        <v>0</v>
      </c>
      <c r="R42">
        <f>IF(OR(C42="SS", C42="2B"), 1, 0)</f>
        <v>0</v>
      </c>
      <c r="S42">
        <f>IF(OR(C42="LF", C42="CF", C42="RF"), 1, 0)</f>
        <v>1</v>
      </c>
    </row>
    <row r="43" spans="1:31" ht="17" thickBot="1" x14ac:dyDescent="0.25">
      <c r="A43" s="19">
        <v>34</v>
      </c>
      <c r="B43" s="14" t="s">
        <v>31</v>
      </c>
      <c r="C43" s="15" t="s">
        <v>13</v>
      </c>
      <c r="D43" s="16">
        <v>158</v>
      </c>
      <c r="E43" s="16">
        <v>113</v>
      </c>
      <c r="F43" s="16">
        <v>176</v>
      </c>
      <c r="G43" s="17">
        <v>0.29499999999999998</v>
      </c>
      <c r="H43" s="16">
        <v>38</v>
      </c>
      <c r="I43" s="16">
        <v>4.4000000000000004</v>
      </c>
      <c r="J43" s="16">
        <v>8</v>
      </c>
      <c r="K43" s="16">
        <v>1</v>
      </c>
      <c r="L43" s="18">
        <f>IF(C43="1B", 1, 0)</f>
        <v>1</v>
      </c>
      <c r="M43" s="14">
        <f>IF(C43="2B", 1, 0)</f>
        <v>0</v>
      </c>
      <c r="N43" s="14">
        <f>IF(C43="3B", 1, 0)</f>
        <v>0</v>
      </c>
      <c r="O43" s="14">
        <f>IF(C43="SS", 1, 0)</f>
        <v>0</v>
      </c>
      <c r="P43" s="14">
        <f>IF(C43="C", 1, 0)</f>
        <v>0</v>
      </c>
      <c r="Q43" s="14">
        <f>IF(OR(C43="1B", C43="3B"), 1, 0)</f>
        <v>1</v>
      </c>
      <c r="R43" s="14">
        <f>IF(OR(C43="SS", C43="2B"), 1, 0)</f>
        <v>0</v>
      </c>
      <c r="S43" s="14">
        <f>IF(OR(C43="LF", C43="CF", C43="RF"), 1, 0)</f>
        <v>0</v>
      </c>
    </row>
    <row r="44" spans="1:31" ht="16" thickBot="1" x14ac:dyDescent="0.25">
      <c r="A44" s="4">
        <v>90</v>
      </c>
      <c r="B44" t="s">
        <v>27</v>
      </c>
      <c r="C44" s="8" t="s">
        <v>13</v>
      </c>
      <c r="D44" s="3">
        <v>144</v>
      </c>
      <c r="E44" s="3">
        <v>85</v>
      </c>
      <c r="F44" s="3">
        <v>168</v>
      </c>
      <c r="G44" s="12">
        <v>0.29799999999999999</v>
      </c>
      <c r="H44" s="3">
        <v>31</v>
      </c>
      <c r="I44" s="3">
        <v>3.2</v>
      </c>
      <c r="J44" s="3">
        <v>8</v>
      </c>
      <c r="K44" s="3">
        <v>0</v>
      </c>
      <c r="L44" s="11">
        <f>IF(C44="1B", 1, 0)</f>
        <v>1</v>
      </c>
      <c r="M44">
        <f>IF(C44="2B", 1, 0)</f>
        <v>0</v>
      </c>
      <c r="N44">
        <f>IF(C44="3B", 1, 0)</f>
        <v>0</v>
      </c>
      <c r="O44">
        <f>IF(C44="SS", 1, 0)</f>
        <v>0</v>
      </c>
      <c r="P44">
        <f>IF(C44="C", 1, 0)</f>
        <v>0</v>
      </c>
      <c r="Q44">
        <f>IF(OR(C44="1B", C44="3B"), 1, 0)</f>
        <v>1</v>
      </c>
      <c r="R44">
        <f>IF(OR(C44="SS", C44="2B"), 1, 0)</f>
        <v>0</v>
      </c>
      <c r="S44">
        <f>IF(OR(C44="LF", C44="CF", C44="RF"), 1, 0)</f>
        <v>0</v>
      </c>
    </row>
    <row r="45" spans="1:31" ht="16" thickBot="1" x14ac:dyDescent="0.25">
      <c r="A45" s="4">
        <v>53</v>
      </c>
      <c r="B45" t="s">
        <v>42</v>
      </c>
      <c r="C45" s="8" t="s">
        <v>4</v>
      </c>
      <c r="D45" s="3">
        <v>148</v>
      </c>
      <c r="E45" s="3">
        <v>61</v>
      </c>
      <c r="F45" s="3">
        <v>136</v>
      </c>
      <c r="G45" s="12">
        <v>0.28499999999999998</v>
      </c>
      <c r="H45" s="3">
        <v>11</v>
      </c>
      <c r="I45" s="3">
        <v>4.7</v>
      </c>
      <c r="J45" s="3">
        <v>7.5</v>
      </c>
      <c r="K45" s="3">
        <v>0</v>
      </c>
      <c r="L45" s="11">
        <f>IF(C45="1B", 1, 0)</f>
        <v>0</v>
      </c>
      <c r="M45">
        <f>IF(C45="2B", 1, 0)</f>
        <v>1</v>
      </c>
      <c r="N45">
        <f>IF(C45="3B", 1, 0)</f>
        <v>0</v>
      </c>
      <c r="O45">
        <f>IF(C45="SS", 1, 0)</f>
        <v>0</v>
      </c>
      <c r="P45">
        <f>IF(C45="C", 1, 0)</f>
        <v>0</v>
      </c>
      <c r="Q45">
        <f>IF(OR(C45="1B", C45="3B"), 1, 0)</f>
        <v>0</v>
      </c>
      <c r="R45">
        <f>IF(OR(C45="SS", C45="2B"), 1, 0)</f>
        <v>1</v>
      </c>
      <c r="S45">
        <f>IF(OR(C45="LF", C45="CF", C45="RF"), 1, 0)</f>
        <v>0</v>
      </c>
    </row>
    <row r="46" spans="1:31" ht="17" thickBot="1" x14ac:dyDescent="0.25">
      <c r="A46" s="19">
        <v>61</v>
      </c>
      <c r="B46" s="14" t="s">
        <v>80</v>
      </c>
      <c r="C46" s="15" t="s">
        <v>13</v>
      </c>
      <c r="D46" s="16">
        <v>141</v>
      </c>
      <c r="E46" s="16">
        <v>101</v>
      </c>
      <c r="F46" s="16">
        <v>122</v>
      </c>
      <c r="G46" s="17">
        <v>0.251</v>
      </c>
      <c r="H46" s="16">
        <v>35</v>
      </c>
      <c r="I46" s="16">
        <v>5.7</v>
      </c>
      <c r="J46" s="16">
        <v>7.5</v>
      </c>
      <c r="K46" s="16">
        <v>0</v>
      </c>
      <c r="L46" s="18">
        <f>IF(C46="1B", 1, 0)</f>
        <v>1</v>
      </c>
      <c r="M46" s="14">
        <f>IF(C46="2B", 1, 0)</f>
        <v>0</v>
      </c>
      <c r="N46" s="14">
        <f>IF(C46="3B", 1, 0)</f>
        <v>0</v>
      </c>
      <c r="O46" s="14">
        <f>IF(C46="SS", 1, 0)</f>
        <v>0</v>
      </c>
      <c r="P46" s="14">
        <f>IF(C46="C", 1, 0)</f>
        <v>0</v>
      </c>
      <c r="Q46" s="14">
        <f>IF(OR(C46="1B", C46="3B"), 1, 0)</f>
        <v>1</v>
      </c>
      <c r="R46" s="14">
        <f>IF(OR(C46="SS", C46="2B"), 1, 0)</f>
        <v>0</v>
      </c>
      <c r="S46" s="14">
        <f>IF(OR(C46="LF", C46="CF", C46="RF"), 1, 0)</f>
        <v>0</v>
      </c>
    </row>
    <row r="47" spans="1:31" ht="16" thickBot="1" x14ac:dyDescent="0.25">
      <c r="A47" s="4">
        <v>69</v>
      </c>
      <c r="B47" t="s">
        <v>91</v>
      </c>
      <c r="C47" s="8" t="s">
        <v>4</v>
      </c>
      <c r="D47" s="3">
        <v>145</v>
      </c>
      <c r="E47" s="3">
        <v>77</v>
      </c>
      <c r="F47" s="3">
        <v>107</v>
      </c>
      <c r="G47" s="12">
        <v>0.20499999999999999</v>
      </c>
      <c r="H47" s="3">
        <v>30</v>
      </c>
      <c r="I47" s="3">
        <v>-0.3</v>
      </c>
      <c r="J47" s="3">
        <v>7.5</v>
      </c>
      <c r="K47" s="3">
        <v>0</v>
      </c>
      <c r="L47" s="11">
        <f>IF(C47="1B", 1, 0)</f>
        <v>0</v>
      </c>
      <c r="M47">
        <f>IF(C47="2B", 1, 0)</f>
        <v>1</v>
      </c>
      <c r="N47">
        <f>IF(C47="3B", 1, 0)</f>
        <v>0</v>
      </c>
      <c r="O47">
        <f>IF(C47="SS", 1, 0)</f>
        <v>0</v>
      </c>
      <c r="P47">
        <f>IF(C47="C", 1, 0)</f>
        <v>0</v>
      </c>
      <c r="Q47">
        <f>IF(OR(C47="1B", C47="3B"), 1, 0)</f>
        <v>0</v>
      </c>
      <c r="R47">
        <f>IF(OR(C47="SS", C47="2B"), 1, 0)</f>
        <v>1</v>
      </c>
      <c r="S47">
        <f>IF(OR(C47="LF", C47="CF", C47="RF"), 1, 0)</f>
        <v>0</v>
      </c>
    </row>
    <row r="48" spans="1:31" ht="16" thickBot="1" x14ac:dyDescent="0.25">
      <c r="A48" s="4">
        <v>1</v>
      </c>
      <c r="B48" t="s">
        <v>52</v>
      </c>
      <c r="C48" s="8" t="s">
        <v>10</v>
      </c>
      <c r="D48" s="3">
        <v>151</v>
      </c>
      <c r="E48" s="3">
        <v>103</v>
      </c>
      <c r="F48" s="3">
        <v>158</v>
      </c>
      <c r="G48" s="12">
        <v>0.27900000000000003</v>
      </c>
      <c r="H48" s="3">
        <v>15</v>
      </c>
      <c r="I48" s="3">
        <v>1.6</v>
      </c>
      <c r="J48" s="3">
        <v>7</v>
      </c>
      <c r="K48" s="3">
        <v>0</v>
      </c>
      <c r="L48" s="11">
        <f>IF(C48="1B", 1, 0)</f>
        <v>0</v>
      </c>
      <c r="M48">
        <f>IF(C48="2B", 1, 0)</f>
        <v>0</v>
      </c>
      <c r="N48">
        <f>IF(C48="3B", 1, 0)</f>
        <v>0</v>
      </c>
      <c r="O48">
        <f>IF(C48="SS", 1, 0)</f>
        <v>0</v>
      </c>
      <c r="P48">
        <f>IF(C48="C", 1, 0)</f>
        <v>0</v>
      </c>
      <c r="Q48">
        <f>IF(OR(C48="1B", C48="3B"), 1, 0)</f>
        <v>0</v>
      </c>
      <c r="R48">
        <f>IF(OR(C48="SS", C48="2B"), 1, 0)</f>
        <v>0</v>
      </c>
      <c r="S48">
        <f>IF(OR(C48="LF", C48="CF", C48="RF"), 1, 0)</f>
        <v>1</v>
      </c>
    </row>
    <row r="49" spans="1:19" ht="16" thickBot="1" x14ac:dyDescent="0.25">
      <c r="A49" s="4">
        <v>10</v>
      </c>
      <c r="B49" t="s">
        <v>102</v>
      </c>
      <c r="C49" s="8" t="s">
        <v>12</v>
      </c>
      <c r="D49" s="3">
        <v>125</v>
      </c>
      <c r="E49" s="3">
        <v>61</v>
      </c>
      <c r="F49" s="3">
        <v>138</v>
      </c>
      <c r="G49" s="12">
        <v>0.28199999999999997</v>
      </c>
      <c r="H49" s="3">
        <v>20</v>
      </c>
      <c r="I49" s="3">
        <v>2</v>
      </c>
      <c r="J49" s="3">
        <v>7</v>
      </c>
      <c r="K49" s="3">
        <v>0</v>
      </c>
      <c r="L49" s="11">
        <f>IF(C49="1B", 1, 0)</f>
        <v>0</v>
      </c>
      <c r="M49">
        <f>IF(C49="2B", 1, 0)</f>
        <v>0</v>
      </c>
      <c r="N49">
        <f>IF(C49="3B", 1, 0)</f>
        <v>0</v>
      </c>
      <c r="O49">
        <f>IF(C49="SS", 1, 0)</f>
        <v>0</v>
      </c>
      <c r="P49">
        <f>IF(C49="C", 1, 0)</f>
        <v>0</v>
      </c>
      <c r="Q49">
        <f>IF(OR(C49="1B", C49="3B"), 1, 0)</f>
        <v>0</v>
      </c>
      <c r="R49">
        <f>IF(OR(C49="SS", C49="2B"), 1, 0)</f>
        <v>0</v>
      </c>
      <c r="S49">
        <f>IF(OR(C49="LF", C49="CF", C49="RF"), 1, 0)</f>
        <v>1</v>
      </c>
    </row>
    <row r="50" spans="1:19" ht="16" thickBot="1" x14ac:dyDescent="0.25">
      <c r="A50" s="4">
        <v>15</v>
      </c>
      <c r="B50" t="s">
        <v>47</v>
      </c>
      <c r="C50" s="8" t="s">
        <v>13</v>
      </c>
      <c r="D50" s="3">
        <v>158</v>
      </c>
      <c r="E50" s="3">
        <v>110</v>
      </c>
      <c r="F50" s="3">
        <v>161</v>
      </c>
      <c r="G50" s="12">
        <v>0.28100000000000003</v>
      </c>
      <c r="H50" s="3">
        <v>34</v>
      </c>
      <c r="I50" s="3">
        <v>4.5</v>
      </c>
      <c r="J50" s="3">
        <v>7</v>
      </c>
      <c r="K50" s="3">
        <v>0</v>
      </c>
      <c r="L50" s="11">
        <f>IF(C50="1B", 1, 0)</f>
        <v>1</v>
      </c>
      <c r="M50">
        <f>IF(C50="2B", 1, 0)</f>
        <v>0</v>
      </c>
      <c r="N50">
        <f>IF(C50="3B", 1, 0)</f>
        <v>0</v>
      </c>
      <c r="O50">
        <f>IF(C50="SS", 1, 0)</f>
        <v>0</v>
      </c>
      <c r="P50">
        <f>IF(C50="C", 1, 0)</f>
        <v>0</v>
      </c>
      <c r="Q50">
        <f>IF(OR(C50="1B", C50="3B"), 1, 0)</f>
        <v>1</v>
      </c>
      <c r="R50">
        <f>IF(OR(C50="SS", C50="2B"), 1, 0)</f>
        <v>0</v>
      </c>
      <c r="S50">
        <f>IF(OR(C50="LF", C50="CF", C50="RF"), 1, 0)</f>
        <v>0</v>
      </c>
    </row>
    <row r="51" spans="1:19" ht="16" thickBot="1" x14ac:dyDescent="0.25">
      <c r="A51" s="4">
        <v>88</v>
      </c>
      <c r="B51" t="s">
        <v>19</v>
      </c>
      <c r="C51" s="8" t="s">
        <v>5</v>
      </c>
      <c r="D51" s="3">
        <v>132</v>
      </c>
      <c r="E51" s="3">
        <v>83</v>
      </c>
      <c r="F51" s="3">
        <v>161</v>
      </c>
      <c r="G51" s="12">
        <v>0.315</v>
      </c>
      <c r="H51" s="3">
        <v>25</v>
      </c>
      <c r="I51" s="3">
        <v>4.5999999999999996</v>
      </c>
      <c r="J51" s="3">
        <v>7</v>
      </c>
      <c r="K51" s="3">
        <v>0</v>
      </c>
      <c r="L51" s="11">
        <f>IF(C51="1B", 1, 0)</f>
        <v>0</v>
      </c>
      <c r="M51">
        <f>IF(C51="2B", 1, 0)</f>
        <v>0</v>
      </c>
      <c r="N51">
        <f>IF(C51="3B", 1, 0)</f>
        <v>1</v>
      </c>
      <c r="O51">
        <f>IF(C51="SS", 1, 0)</f>
        <v>0</v>
      </c>
      <c r="P51">
        <f>IF(C51="C", 1, 0)</f>
        <v>0</v>
      </c>
      <c r="Q51">
        <f>IF(OR(C51="1B", C51="3B"), 1, 0)</f>
        <v>1</v>
      </c>
      <c r="R51">
        <f>IF(OR(C51="SS", C51="2B"), 1, 0)</f>
        <v>0</v>
      </c>
      <c r="S51">
        <f>IF(OR(C51="LF", C51="CF", C51="RF"), 1, 0)</f>
        <v>0</v>
      </c>
    </row>
    <row r="52" spans="1:19" ht="16" thickBot="1" x14ac:dyDescent="0.25">
      <c r="A52" s="4">
        <v>81</v>
      </c>
      <c r="B52" t="s">
        <v>95</v>
      </c>
      <c r="C52" s="8" t="s">
        <v>14</v>
      </c>
      <c r="D52" s="3">
        <v>128</v>
      </c>
      <c r="E52" s="3">
        <v>50</v>
      </c>
      <c r="F52" s="3">
        <v>115</v>
      </c>
      <c r="G52" s="12">
        <v>0.25</v>
      </c>
      <c r="H52" s="3">
        <v>10</v>
      </c>
      <c r="I52" s="3">
        <v>0</v>
      </c>
      <c r="J52" s="3">
        <v>6.7</v>
      </c>
      <c r="K52" s="3">
        <v>0</v>
      </c>
      <c r="L52" s="11">
        <f>IF(C52="1B", 1, 0)</f>
        <v>0</v>
      </c>
      <c r="M52">
        <f>IF(C52="2B", 1, 0)</f>
        <v>0</v>
      </c>
      <c r="N52">
        <f>IF(C52="3B", 1, 0)</f>
        <v>0</v>
      </c>
      <c r="O52">
        <f>IF(C52="SS", 1, 0)</f>
        <v>0</v>
      </c>
      <c r="P52">
        <f>IF(C52="C", 1, 0)</f>
        <v>1</v>
      </c>
      <c r="Q52">
        <f>IF(OR(C52="1B", C52="3B"), 1, 0)</f>
        <v>0</v>
      </c>
      <c r="R52">
        <f>IF(OR(C52="SS", C52="2B"), 1, 0)</f>
        <v>0</v>
      </c>
      <c r="S52">
        <f>IF(OR(C52="LF", C52="CF", C52="RF"), 1, 0)</f>
        <v>0</v>
      </c>
    </row>
    <row r="53" spans="1:19" ht="16" thickBot="1" x14ac:dyDescent="0.25">
      <c r="A53" s="4">
        <v>41</v>
      </c>
      <c r="B53" t="s">
        <v>89</v>
      </c>
      <c r="C53" s="8" t="s">
        <v>12</v>
      </c>
      <c r="D53" s="3">
        <v>147</v>
      </c>
      <c r="E53" s="3">
        <v>69</v>
      </c>
      <c r="F53" s="3">
        <v>111</v>
      </c>
      <c r="G53" s="12">
        <v>0.22500000000000001</v>
      </c>
      <c r="H53" s="3">
        <v>21</v>
      </c>
      <c r="I53" s="3">
        <v>2</v>
      </c>
      <c r="J53" s="3">
        <v>6.5</v>
      </c>
      <c r="K53" s="3">
        <v>0</v>
      </c>
      <c r="L53" s="11">
        <f>IF(C53="1B", 1, 0)</f>
        <v>0</v>
      </c>
      <c r="M53">
        <f>IF(C53="2B", 1, 0)</f>
        <v>0</v>
      </c>
      <c r="N53">
        <f>IF(C53="3B", 1, 0)</f>
        <v>0</v>
      </c>
      <c r="O53">
        <f>IF(C53="SS", 1, 0)</f>
        <v>0</v>
      </c>
      <c r="P53">
        <f>IF(C53="C", 1, 0)</f>
        <v>0</v>
      </c>
      <c r="Q53">
        <f>IF(OR(C53="1B", C53="3B"), 1, 0)</f>
        <v>0</v>
      </c>
      <c r="R53">
        <f>IF(OR(C53="SS", C53="2B"), 1, 0)</f>
        <v>0</v>
      </c>
      <c r="S53">
        <f>IF(OR(C53="LF", C53="CF", C53="RF"), 1, 0)</f>
        <v>1</v>
      </c>
    </row>
    <row r="54" spans="1:19" ht="16" thickBot="1" x14ac:dyDescent="0.25">
      <c r="A54" s="4">
        <v>47</v>
      </c>
      <c r="B54" t="s">
        <v>55</v>
      </c>
      <c r="C54" s="8" t="s">
        <v>13</v>
      </c>
      <c r="D54" s="3">
        <v>143</v>
      </c>
      <c r="E54" s="3">
        <v>94</v>
      </c>
      <c r="F54" s="3">
        <v>146</v>
      </c>
      <c r="G54" s="12">
        <v>0.27700000000000002</v>
      </c>
      <c r="H54" s="3">
        <v>37</v>
      </c>
      <c r="I54" s="3">
        <v>2.9</v>
      </c>
      <c r="J54" s="3">
        <v>6.4</v>
      </c>
      <c r="K54" s="3">
        <v>0</v>
      </c>
      <c r="L54" s="11">
        <f>IF(C54="1B", 1, 0)</f>
        <v>1</v>
      </c>
      <c r="M54">
        <f>IF(C54="2B", 1, 0)</f>
        <v>0</v>
      </c>
      <c r="N54">
        <f>IF(C54="3B", 1, 0)</f>
        <v>0</v>
      </c>
      <c r="O54">
        <f>IF(C54="SS", 1, 0)</f>
        <v>0</v>
      </c>
      <c r="P54">
        <f>IF(C54="C", 1, 0)</f>
        <v>0</v>
      </c>
      <c r="Q54">
        <f>IF(OR(C54="1B", C54="3B"), 1, 0)</f>
        <v>1</v>
      </c>
      <c r="R54">
        <f>IF(OR(C54="SS", C54="2B"), 1, 0)</f>
        <v>0</v>
      </c>
      <c r="S54">
        <f>IF(OR(C54="LF", C54="CF", C54="RF"), 1, 0)</f>
        <v>0</v>
      </c>
    </row>
    <row r="55" spans="1:19" ht="16" thickBot="1" x14ac:dyDescent="0.25">
      <c r="A55" s="4">
        <v>24</v>
      </c>
      <c r="B55" t="s">
        <v>79</v>
      </c>
      <c r="C55" s="8" t="s">
        <v>8</v>
      </c>
      <c r="D55" s="3">
        <v>127</v>
      </c>
      <c r="E55" s="3">
        <v>77</v>
      </c>
      <c r="F55" s="3">
        <v>121</v>
      </c>
      <c r="G55" s="12">
        <v>0.251</v>
      </c>
      <c r="H55" s="3">
        <v>17</v>
      </c>
      <c r="I55" s="3">
        <v>0.9</v>
      </c>
      <c r="J55" s="3">
        <v>6</v>
      </c>
      <c r="K55" s="3">
        <v>0</v>
      </c>
      <c r="L55" s="11">
        <f>IF(C55="1B", 1, 0)</f>
        <v>0</v>
      </c>
      <c r="M55">
        <f>IF(C55="2B", 1, 0)</f>
        <v>0</v>
      </c>
      <c r="N55">
        <f>IF(C55="3B", 1, 0)</f>
        <v>0</v>
      </c>
      <c r="O55">
        <f>IF(C55="SS", 1, 0)</f>
        <v>1</v>
      </c>
      <c r="P55">
        <f>IF(C55="C", 1, 0)</f>
        <v>0</v>
      </c>
      <c r="Q55">
        <f>IF(OR(C55="1B", C55="3B"), 1, 0)</f>
        <v>0</v>
      </c>
      <c r="R55">
        <f>IF(OR(C55="SS", C55="2B"), 1, 0)</f>
        <v>1</v>
      </c>
      <c r="S55">
        <f>IF(OR(C55="LF", C55="CF", C55="RF"), 1, 0)</f>
        <v>0</v>
      </c>
    </row>
    <row r="56" spans="1:19" ht="16" thickBot="1" x14ac:dyDescent="0.25">
      <c r="A56" s="4">
        <v>52</v>
      </c>
      <c r="B56" t="s">
        <v>86</v>
      </c>
      <c r="C56" s="8" t="s">
        <v>10</v>
      </c>
      <c r="D56" s="3">
        <v>152</v>
      </c>
      <c r="E56" s="3">
        <v>92</v>
      </c>
      <c r="F56" s="3">
        <v>128</v>
      </c>
      <c r="G56" s="12">
        <v>0.23200000000000001</v>
      </c>
      <c r="H56" s="3">
        <v>33</v>
      </c>
      <c r="I56" s="3">
        <v>2.2999999999999998</v>
      </c>
      <c r="J56" s="3">
        <v>6</v>
      </c>
      <c r="K56" s="3">
        <v>0</v>
      </c>
      <c r="L56" s="11">
        <f>IF(C56="1B", 1, 0)</f>
        <v>0</v>
      </c>
      <c r="M56">
        <f>IF(C56="2B", 1, 0)</f>
        <v>0</v>
      </c>
      <c r="N56">
        <f>IF(C56="3B", 1, 0)</f>
        <v>0</v>
      </c>
      <c r="O56">
        <f>IF(C56="SS", 1, 0)</f>
        <v>0</v>
      </c>
      <c r="P56">
        <f>IF(C56="C", 1, 0)</f>
        <v>0</v>
      </c>
      <c r="Q56">
        <f>IF(OR(C56="1B", C56="3B"), 1, 0)</f>
        <v>0</v>
      </c>
      <c r="R56">
        <f>IF(OR(C56="SS", C56="2B"), 1, 0)</f>
        <v>0</v>
      </c>
      <c r="S56">
        <f>IF(OR(C56="LF", C56="CF", C56="RF"), 1, 0)</f>
        <v>1</v>
      </c>
    </row>
    <row r="57" spans="1:19" ht="16" thickBot="1" x14ac:dyDescent="0.25">
      <c r="A57" s="4">
        <v>60</v>
      </c>
      <c r="B57" t="s">
        <v>78</v>
      </c>
      <c r="C57" s="8" t="s">
        <v>12</v>
      </c>
      <c r="D57" s="3">
        <v>134</v>
      </c>
      <c r="E57" s="3">
        <v>98</v>
      </c>
      <c r="F57" s="3">
        <v>132</v>
      </c>
      <c r="G57" s="12">
        <v>0.252</v>
      </c>
      <c r="H57" s="3">
        <v>36</v>
      </c>
      <c r="I57" s="3">
        <v>4</v>
      </c>
      <c r="J57" s="3">
        <v>6</v>
      </c>
      <c r="K57" s="3">
        <v>0</v>
      </c>
      <c r="L57" s="11">
        <f>IF(C57="1B", 1, 0)</f>
        <v>0</v>
      </c>
      <c r="M57">
        <f>IF(C57="2B", 1, 0)</f>
        <v>0</v>
      </c>
      <c r="N57">
        <f>IF(C57="3B", 1, 0)</f>
        <v>0</v>
      </c>
      <c r="O57">
        <f>IF(C57="SS", 1, 0)</f>
        <v>0</v>
      </c>
      <c r="P57">
        <f>IF(C57="C", 1, 0)</f>
        <v>0</v>
      </c>
      <c r="Q57">
        <f>IF(OR(C57="1B", C57="3B"), 1, 0)</f>
        <v>0</v>
      </c>
      <c r="R57">
        <f>IF(OR(C57="SS", C57="2B"), 1, 0)</f>
        <v>0</v>
      </c>
      <c r="S57">
        <f>IF(OR(C57="LF", C57="CF", C57="RF"), 1, 0)</f>
        <v>1</v>
      </c>
    </row>
    <row r="58" spans="1:19" ht="16" thickBot="1" x14ac:dyDescent="0.25">
      <c r="A58" s="4">
        <v>74</v>
      </c>
      <c r="B58" t="s">
        <v>63</v>
      </c>
      <c r="C58" s="8" t="s">
        <v>4</v>
      </c>
      <c r="D58" s="3">
        <v>162</v>
      </c>
      <c r="E58" s="3">
        <v>68</v>
      </c>
      <c r="F58" s="3">
        <v>172</v>
      </c>
      <c r="G58" s="12">
        <v>0.27</v>
      </c>
      <c r="H58" s="3">
        <v>22</v>
      </c>
      <c r="I58" s="3">
        <v>0.8</v>
      </c>
      <c r="J58" s="3">
        <v>6</v>
      </c>
      <c r="K58" s="3">
        <v>0</v>
      </c>
      <c r="L58" s="11">
        <f>IF(C58="1B", 1, 0)</f>
        <v>0</v>
      </c>
      <c r="M58">
        <f>IF(C58="2B", 1, 0)</f>
        <v>1</v>
      </c>
      <c r="N58">
        <f>IF(C58="3B", 1, 0)</f>
        <v>0</v>
      </c>
      <c r="O58">
        <f>IF(C58="SS", 1, 0)</f>
        <v>0</v>
      </c>
      <c r="P58">
        <f>IF(C58="C", 1, 0)</f>
        <v>0</v>
      </c>
      <c r="Q58">
        <f>IF(OR(C58="1B", C58="3B"), 1, 0)</f>
        <v>0</v>
      </c>
      <c r="R58">
        <f>IF(OR(C58="SS", C58="2B"), 1, 0)</f>
        <v>1</v>
      </c>
      <c r="S58">
        <f>IF(OR(C58="LF", C58="CF", C58="RF"), 1, 0)</f>
        <v>0</v>
      </c>
    </row>
    <row r="59" spans="1:19" ht="17" thickBot="1" x14ac:dyDescent="0.25">
      <c r="A59" s="19">
        <v>3</v>
      </c>
      <c r="B59" s="14" t="s">
        <v>29</v>
      </c>
      <c r="C59" s="15" t="s">
        <v>5</v>
      </c>
      <c r="D59" s="16">
        <v>156</v>
      </c>
      <c r="E59" s="16">
        <v>122</v>
      </c>
      <c r="F59" s="16">
        <v>164</v>
      </c>
      <c r="G59" s="17">
        <v>0.29599999999999999</v>
      </c>
      <c r="H59" s="16">
        <v>41</v>
      </c>
      <c r="I59" s="16">
        <v>8.4</v>
      </c>
      <c r="J59" s="16">
        <v>5.7</v>
      </c>
      <c r="K59" s="16">
        <v>0</v>
      </c>
      <c r="L59" s="18">
        <f>IF(C59="1B", 1, 0)</f>
        <v>0</v>
      </c>
      <c r="M59" s="14">
        <f>IF(C59="2B", 1, 0)</f>
        <v>0</v>
      </c>
      <c r="N59" s="14">
        <f>IF(C59="3B", 1, 0)</f>
        <v>1</v>
      </c>
      <c r="O59" s="14">
        <f>IF(C59="SS", 1, 0)</f>
        <v>0</v>
      </c>
      <c r="P59" s="14">
        <f>IF(C59="C", 1, 0)</f>
        <v>0</v>
      </c>
      <c r="Q59" s="14">
        <f>IF(OR(C59="1B", C59="3B"), 1, 0)</f>
        <v>1</v>
      </c>
      <c r="R59" s="14">
        <f>IF(OR(C59="SS", C59="2B"), 1, 0)</f>
        <v>0</v>
      </c>
      <c r="S59" s="14">
        <f>IF(OR(C59="LF", C59="CF", C59="RF"), 1, 0)</f>
        <v>0</v>
      </c>
    </row>
    <row r="60" spans="1:19" ht="16" thickBot="1" x14ac:dyDescent="0.25">
      <c r="A60" s="4">
        <v>16</v>
      </c>
      <c r="B60" t="s">
        <v>51</v>
      </c>
      <c r="C60" s="8" t="s">
        <v>4</v>
      </c>
      <c r="D60" s="3">
        <v>161</v>
      </c>
      <c r="E60" s="3">
        <v>77</v>
      </c>
      <c r="F60" s="3">
        <v>171</v>
      </c>
      <c r="G60" s="12">
        <v>0.27900000000000003</v>
      </c>
      <c r="H60" s="3">
        <v>14</v>
      </c>
      <c r="I60" s="3">
        <v>2.5</v>
      </c>
      <c r="J60" s="3">
        <v>5</v>
      </c>
      <c r="K60" s="3">
        <v>0</v>
      </c>
      <c r="L60" s="11">
        <f>IF(C60="1B", 1, 0)</f>
        <v>0</v>
      </c>
      <c r="M60">
        <f>IF(C60="2B", 1, 0)</f>
        <v>1</v>
      </c>
      <c r="N60">
        <f>IF(C60="3B", 1, 0)</f>
        <v>0</v>
      </c>
      <c r="O60">
        <f>IF(C60="SS", 1, 0)</f>
        <v>0</v>
      </c>
      <c r="P60">
        <f>IF(C60="C", 1, 0)</f>
        <v>0</v>
      </c>
      <c r="Q60">
        <f>IF(OR(C60="1B", C60="3B"), 1, 0)</f>
        <v>0</v>
      </c>
      <c r="R60">
        <f>IF(OR(C60="SS", C60="2B"), 1, 0)</f>
        <v>1</v>
      </c>
      <c r="S60">
        <f>IF(OR(C60="LF", C60="CF", C60="RF"), 1, 0)</f>
        <v>0</v>
      </c>
    </row>
    <row r="61" spans="1:19" ht="16" thickBot="1" x14ac:dyDescent="0.25">
      <c r="A61" s="4">
        <v>68</v>
      </c>
      <c r="B61" t="s">
        <v>49</v>
      </c>
      <c r="C61" s="8" t="s">
        <v>10</v>
      </c>
      <c r="D61" s="3">
        <v>156</v>
      </c>
      <c r="E61" s="3">
        <v>127</v>
      </c>
      <c r="F61" s="3">
        <v>175</v>
      </c>
      <c r="G61" s="12">
        <v>0.28000000000000003</v>
      </c>
      <c r="H61" s="3">
        <v>41</v>
      </c>
      <c r="I61" s="3">
        <v>5.5</v>
      </c>
      <c r="J61" s="3">
        <v>5</v>
      </c>
      <c r="K61" s="3">
        <v>0</v>
      </c>
      <c r="L61" s="11">
        <f>IF(C61="1B", 1, 0)</f>
        <v>0</v>
      </c>
      <c r="M61">
        <f>IF(C61="2B", 1, 0)</f>
        <v>0</v>
      </c>
      <c r="N61">
        <f>IF(C61="3B", 1, 0)</f>
        <v>0</v>
      </c>
      <c r="O61">
        <f>IF(C61="SS", 1, 0)</f>
        <v>0</v>
      </c>
      <c r="P61">
        <f>IF(C61="C", 1, 0)</f>
        <v>0</v>
      </c>
      <c r="Q61">
        <f>IF(OR(C61="1B", C61="3B"), 1, 0)</f>
        <v>0</v>
      </c>
      <c r="R61">
        <f>IF(OR(C61="SS", C61="2B"), 1, 0)</f>
        <v>0</v>
      </c>
      <c r="S61">
        <f>IF(OR(C61="LF", C61="CF", C61="RF"), 1, 0)</f>
        <v>1</v>
      </c>
    </row>
    <row r="62" spans="1:19" ht="16" thickBot="1" x14ac:dyDescent="0.25">
      <c r="A62" s="4">
        <v>67</v>
      </c>
      <c r="B62" t="s">
        <v>88</v>
      </c>
      <c r="C62" s="8" t="s">
        <v>13</v>
      </c>
      <c r="D62" s="3">
        <v>160</v>
      </c>
      <c r="E62" s="3">
        <v>86</v>
      </c>
      <c r="F62" s="3">
        <v>129</v>
      </c>
      <c r="G62" s="12">
        <v>0.22600000000000001</v>
      </c>
      <c r="H62" s="3">
        <v>29</v>
      </c>
      <c r="I62" s="3">
        <v>1.5</v>
      </c>
      <c r="J62" s="3">
        <v>4.8</v>
      </c>
      <c r="K62" s="3">
        <v>0</v>
      </c>
      <c r="L62" s="11">
        <f>IF(C62="1B", 1, 0)</f>
        <v>1</v>
      </c>
      <c r="M62">
        <f>IF(C62="2B", 1, 0)</f>
        <v>0</v>
      </c>
      <c r="N62">
        <f>IF(C62="3B", 1, 0)</f>
        <v>0</v>
      </c>
      <c r="O62">
        <f>IF(C62="SS", 1, 0)</f>
        <v>0</v>
      </c>
      <c r="P62">
        <f>IF(C62="C", 1, 0)</f>
        <v>0</v>
      </c>
      <c r="Q62">
        <f>IF(OR(C62="1B", C62="3B"), 1, 0)</f>
        <v>1</v>
      </c>
      <c r="R62">
        <f>IF(OR(C62="SS", C62="2B"), 1, 0)</f>
        <v>0</v>
      </c>
      <c r="S62">
        <f>IF(OR(C62="LF", C62="CF", C62="RF"), 1, 0)</f>
        <v>0</v>
      </c>
    </row>
    <row r="63" spans="1:19" ht="16" thickBot="1" x14ac:dyDescent="0.25">
      <c r="A63" s="4">
        <v>57</v>
      </c>
      <c r="B63" t="s">
        <v>67</v>
      </c>
      <c r="C63" s="8" t="s">
        <v>13</v>
      </c>
      <c r="D63" s="3">
        <v>118</v>
      </c>
      <c r="E63" s="3">
        <v>72</v>
      </c>
      <c r="F63" s="3">
        <v>113</v>
      </c>
      <c r="G63" s="12">
        <v>0.26300000000000001</v>
      </c>
      <c r="H63" s="3">
        <v>21</v>
      </c>
      <c r="I63" s="3">
        <v>1.9</v>
      </c>
      <c r="J63" s="3">
        <v>4.7</v>
      </c>
      <c r="K63" s="3">
        <v>0</v>
      </c>
      <c r="L63" s="11">
        <f>IF(C63="1B", 1, 0)</f>
        <v>1</v>
      </c>
      <c r="M63">
        <f>IF(C63="2B", 1, 0)</f>
        <v>0</v>
      </c>
      <c r="N63">
        <f>IF(C63="3B", 1, 0)</f>
        <v>0</v>
      </c>
      <c r="O63">
        <f>IF(C63="SS", 1, 0)</f>
        <v>0</v>
      </c>
      <c r="P63">
        <f>IF(C63="C", 1, 0)</f>
        <v>0</v>
      </c>
      <c r="Q63">
        <f>IF(OR(C63="1B", C63="3B"), 1, 0)</f>
        <v>1</v>
      </c>
      <c r="R63">
        <f>IF(OR(C63="SS", C63="2B"), 1, 0)</f>
        <v>0</v>
      </c>
      <c r="S63">
        <f>IF(OR(C63="LF", C63="CF", C63="RF"), 1, 0)</f>
        <v>0</v>
      </c>
    </row>
    <row r="64" spans="1:19" ht="17" thickBot="1" x14ac:dyDescent="0.25">
      <c r="A64" s="19">
        <v>66</v>
      </c>
      <c r="B64" s="14" t="s">
        <v>22</v>
      </c>
      <c r="C64" s="15" t="s">
        <v>5</v>
      </c>
      <c r="D64" s="16">
        <v>156</v>
      </c>
      <c r="E64" s="16">
        <v>129</v>
      </c>
      <c r="F64" s="16">
        <v>201</v>
      </c>
      <c r="G64" s="17">
        <v>0.311</v>
      </c>
      <c r="H64" s="16">
        <v>32</v>
      </c>
      <c r="I64" s="16">
        <v>5.3</v>
      </c>
      <c r="J64" s="16">
        <v>4.5999999999999996</v>
      </c>
      <c r="K64" s="16">
        <v>0</v>
      </c>
      <c r="L64" s="18">
        <f>IF(C64="1B", 1, 0)</f>
        <v>0</v>
      </c>
      <c r="M64" s="14">
        <f>IF(C64="2B", 1, 0)</f>
        <v>0</v>
      </c>
      <c r="N64" s="14">
        <f>IF(C64="3B", 1, 0)</f>
        <v>1</v>
      </c>
      <c r="O64" s="14">
        <f>IF(C64="SS", 1, 0)</f>
        <v>0</v>
      </c>
      <c r="P64" s="14">
        <f>IF(C64="C", 1, 0)</f>
        <v>0</v>
      </c>
      <c r="Q64" s="14">
        <f>IF(OR(C64="1B", C64="3B"), 1, 0)</f>
        <v>1</v>
      </c>
      <c r="R64" s="14">
        <f>IF(OR(C64="SS", C64="2B"), 1, 0)</f>
        <v>0</v>
      </c>
      <c r="S64" s="14">
        <f>IF(OR(C64="LF", C64="CF", C64="RF"), 1, 0)</f>
        <v>0</v>
      </c>
    </row>
    <row r="65" spans="1:19" ht="16" thickBot="1" x14ac:dyDescent="0.25">
      <c r="A65" s="4">
        <v>89</v>
      </c>
      <c r="B65" t="s">
        <v>77</v>
      </c>
      <c r="C65" s="8" t="s">
        <v>4</v>
      </c>
      <c r="D65" s="3">
        <v>149</v>
      </c>
      <c r="E65" s="3">
        <v>59</v>
      </c>
      <c r="F65" s="3">
        <v>125</v>
      </c>
      <c r="G65" s="12">
        <v>0.252</v>
      </c>
      <c r="H65" s="3">
        <v>2</v>
      </c>
      <c r="I65" s="3">
        <v>2.1</v>
      </c>
      <c r="J65" s="3">
        <v>4.5999999999999996</v>
      </c>
      <c r="K65" s="3">
        <v>0</v>
      </c>
      <c r="L65" s="11">
        <f>IF(C65="1B", 1, 0)</f>
        <v>0</v>
      </c>
      <c r="M65">
        <f>IF(C65="2B", 1, 0)</f>
        <v>1</v>
      </c>
      <c r="N65">
        <f>IF(C65="3B", 1, 0)</f>
        <v>0</v>
      </c>
      <c r="O65">
        <f>IF(C65="SS", 1, 0)</f>
        <v>0</v>
      </c>
      <c r="P65">
        <f>IF(C65="C", 1, 0)</f>
        <v>0</v>
      </c>
      <c r="Q65">
        <f>IF(OR(C65="1B", C65="3B"), 1, 0)</f>
        <v>0</v>
      </c>
      <c r="R65">
        <f>IF(OR(C65="SS", C65="2B"), 1, 0)</f>
        <v>1</v>
      </c>
      <c r="S65">
        <f>IF(OR(C65="LF", C65="CF", C65="RF"), 1, 0)</f>
        <v>0</v>
      </c>
    </row>
    <row r="66" spans="1:19" ht="16" thickBot="1" x14ac:dyDescent="0.25">
      <c r="A66" s="4">
        <v>37</v>
      </c>
      <c r="B66" t="s">
        <v>54</v>
      </c>
      <c r="C66" s="8" t="s">
        <v>8</v>
      </c>
      <c r="D66" s="3">
        <v>144</v>
      </c>
      <c r="E66" s="3">
        <v>96</v>
      </c>
      <c r="F66" s="3">
        <v>152</v>
      </c>
      <c r="G66" s="12">
        <v>0.27800000000000002</v>
      </c>
      <c r="H66" s="3">
        <v>38</v>
      </c>
      <c r="I66" s="3">
        <v>3.9</v>
      </c>
      <c r="J66" s="3">
        <v>4</v>
      </c>
      <c r="K66" s="3">
        <v>0</v>
      </c>
      <c r="L66" s="11">
        <f>IF(C66="1B", 1, 0)</f>
        <v>0</v>
      </c>
      <c r="M66">
        <f>IF(C66="2B", 1, 0)</f>
        <v>0</v>
      </c>
      <c r="N66">
        <f>IF(C66="3B", 1, 0)</f>
        <v>0</v>
      </c>
      <c r="O66">
        <f>IF(C66="SS", 1, 0)</f>
        <v>1</v>
      </c>
      <c r="P66">
        <f>IF(C66="C", 1, 0)</f>
        <v>0</v>
      </c>
      <c r="Q66">
        <f>IF(OR(C66="1B", C66="3B"), 1, 0)</f>
        <v>0</v>
      </c>
      <c r="R66">
        <f>IF(OR(C66="SS", C66="2B"), 1, 0)</f>
        <v>1</v>
      </c>
      <c r="S66">
        <f>IF(OR(C66="LF", C66="CF", C66="RF"), 1, 0)</f>
        <v>0</v>
      </c>
    </row>
    <row r="67" spans="1:19" ht="16" thickBot="1" x14ac:dyDescent="0.25">
      <c r="A67" s="4">
        <v>12</v>
      </c>
      <c r="B67" t="s">
        <v>68</v>
      </c>
      <c r="C67" s="8" t="s">
        <v>5</v>
      </c>
      <c r="D67" s="3">
        <v>126</v>
      </c>
      <c r="E67" s="3">
        <v>57</v>
      </c>
      <c r="F67" s="3">
        <v>120</v>
      </c>
      <c r="G67" s="12">
        <v>0.26100000000000001</v>
      </c>
      <c r="H67" s="3">
        <v>20</v>
      </c>
      <c r="I67" s="3">
        <v>3.8</v>
      </c>
      <c r="J67" s="3">
        <v>3.8</v>
      </c>
      <c r="K67" s="3">
        <v>0</v>
      </c>
      <c r="L67" s="11">
        <f>IF(C67="1B", 1, 0)</f>
        <v>0</v>
      </c>
      <c r="M67">
        <f>IF(C67="2B", 1, 0)</f>
        <v>0</v>
      </c>
      <c r="N67">
        <f>IF(C67="3B", 1, 0)</f>
        <v>1</v>
      </c>
      <c r="O67">
        <f>IF(C67="SS", 1, 0)</f>
        <v>0</v>
      </c>
      <c r="P67">
        <f>IF(C67="C", 1, 0)</f>
        <v>0</v>
      </c>
      <c r="Q67">
        <f>IF(OR(C67="1B", C67="3B"), 1, 0)</f>
        <v>1</v>
      </c>
      <c r="R67">
        <f>IF(OR(C67="SS", C67="2B"), 1, 0)</f>
        <v>0</v>
      </c>
      <c r="S67">
        <f>IF(OR(C67="LF", C67="CF", C67="RF"), 1, 0)</f>
        <v>0</v>
      </c>
    </row>
    <row r="68" spans="1:19" ht="16" thickBot="1" x14ac:dyDescent="0.25">
      <c r="A68" s="4">
        <v>29</v>
      </c>
      <c r="B68" t="s">
        <v>64</v>
      </c>
      <c r="C68" s="8" t="s">
        <v>9</v>
      </c>
      <c r="D68" s="3">
        <v>122</v>
      </c>
      <c r="E68" s="3">
        <v>69</v>
      </c>
      <c r="F68" s="3">
        <v>125</v>
      </c>
      <c r="G68" s="12">
        <v>0.26700000000000002</v>
      </c>
      <c r="H68" s="3">
        <v>31</v>
      </c>
      <c r="I68" s="3">
        <v>1.4</v>
      </c>
      <c r="J68" s="3">
        <v>3.5</v>
      </c>
      <c r="K68" s="3">
        <v>0</v>
      </c>
      <c r="L68" s="11">
        <f>IF(C68="1B", 1, 0)</f>
        <v>0</v>
      </c>
      <c r="M68">
        <f>IF(C68="2B", 1, 0)</f>
        <v>0</v>
      </c>
      <c r="N68">
        <f>IF(C68="3B", 1, 0)</f>
        <v>0</v>
      </c>
      <c r="O68">
        <f>IF(C68="SS", 1, 0)</f>
        <v>0</v>
      </c>
      <c r="P68">
        <f>IF(C68="C", 1, 0)</f>
        <v>0</v>
      </c>
      <c r="Q68">
        <f>IF(OR(C68="1B", C68="3B"), 1, 0)</f>
        <v>0</v>
      </c>
      <c r="R68">
        <f>IF(OR(C68="SS", C68="2B"), 1, 0)</f>
        <v>0</v>
      </c>
      <c r="S68">
        <f>IF(OR(C68="LF", C68="CF", C68="RF"), 1, 0)</f>
        <v>1</v>
      </c>
    </row>
    <row r="69" spans="1:19" ht="16" thickBot="1" x14ac:dyDescent="0.25">
      <c r="A69" s="4">
        <v>45</v>
      </c>
      <c r="B69" t="s">
        <v>38</v>
      </c>
      <c r="C69" s="8" t="s">
        <v>8</v>
      </c>
      <c r="D69" s="3">
        <v>146</v>
      </c>
      <c r="E69" s="3">
        <v>62</v>
      </c>
      <c r="F69" s="3">
        <v>145</v>
      </c>
      <c r="G69" s="12">
        <v>0.28799999999999998</v>
      </c>
      <c r="H69" s="3">
        <v>11</v>
      </c>
      <c r="I69" s="3">
        <v>1.5</v>
      </c>
      <c r="J69" s="3">
        <v>3.5</v>
      </c>
      <c r="K69" s="3">
        <v>0</v>
      </c>
      <c r="L69" s="11">
        <f>IF(C69="1B", 1, 0)</f>
        <v>0</v>
      </c>
      <c r="M69">
        <f>IF(C69="2B", 1, 0)</f>
        <v>0</v>
      </c>
      <c r="N69">
        <f>IF(C69="3B", 1, 0)</f>
        <v>0</v>
      </c>
      <c r="O69">
        <f>IF(C69="SS", 1, 0)</f>
        <v>1</v>
      </c>
      <c r="P69">
        <f>IF(C69="C", 1, 0)</f>
        <v>0</v>
      </c>
      <c r="Q69">
        <f>IF(OR(C69="1B", C69="3B"), 1, 0)</f>
        <v>0</v>
      </c>
      <c r="R69">
        <f>IF(OR(C69="SS", C69="2B"), 1, 0)</f>
        <v>1</v>
      </c>
      <c r="S69">
        <f>IF(OR(C69="LF", C69="CF", C69="RF"), 1, 0)</f>
        <v>0</v>
      </c>
    </row>
    <row r="70" spans="1:19" ht="16" thickBot="1" x14ac:dyDescent="0.25">
      <c r="A70" s="4">
        <v>55</v>
      </c>
      <c r="B70" t="s">
        <v>53</v>
      </c>
      <c r="C70" s="8" t="s">
        <v>9</v>
      </c>
      <c r="D70" s="3">
        <v>140</v>
      </c>
      <c r="E70" s="3">
        <v>93</v>
      </c>
      <c r="F70" s="3">
        <v>161</v>
      </c>
      <c r="G70" s="12">
        <v>0.27900000000000003</v>
      </c>
      <c r="H70" s="3">
        <v>8</v>
      </c>
      <c r="I70" s="3">
        <v>1.6</v>
      </c>
      <c r="J70" s="3">
        <v>3.25</v>
      </c>
      <c r="K70" s="3">
        <v>0</v>
      </c>
      <c r="L70" s="11">
        <f>IF(C70="1B", 1, 0)</f>
        <v>0</v>
      </c>
      <c r="M70">
        <f>IF(C70="2B", 1, 0)</f>
        <v>0</v>
      </c>
      <c r="N70">
        <f>IF(C70="3B", 1, 0)</f>
        <v>0</v>
      </c>
      <c r="O70">
        <f>IF(C70="SS", 1, 0)</f>
        <v>0</v>
      </c>
      <c r="P70">
        <f>IF(C70="C", 1, 0)</f>
        <v>0</v>
      </c>
      <c r="Q70">
        <f>IF(OR(C70="1B", C70="3B"), 1, 0)</f>
        <v>0</v>
      </c>
      <c r="R70">
        <f>IF(OR(C70="SS", C70="2B"), 1, 0)</f>
        <v>0</v>
      </c>
      <c r="S70">
        <f>IF(OR(C70="LF", C70="CF", C70="RF"), 1, 0)</f>
        <v>1</v>
      </c>
    </row>
    <row r="71" spans="1:19" ht="16" thickBot="1" x14ac:dyDescent="0.25">
      <c r="A71" s="4">
        <v>38</v>
      </c>
      <c r="B71" t="s">
        <v>106</v>
      </c>
      <c r="C71" s="8" t="s">
        <v>5</v>
      </c>
      <c r="D71" s="3">
        <v>139</v>
      </c>
      <c r="E71" s="3">
        <v>75</v>
      </c>
      <c r="F71" s="3">
        <v>146</v>
      </c>
      <c r="G71" s="12">
        <v>0.27900000000000003</v>
      </c>
      <c r="H71" s="3">
        <v>26</v>
      </c>
      <c r="I71" s="3">
        <v>2.1</v>
      </c>
      <c r="J71" s="3">
        <v>3.2</v>
      </c>
      <c r="K71" s="3">
        <v>0</v>
      </c>
      <c r="L71" s="11">
        <f>IF(C71="1B", 1, 0)</f>
        <v>0</v>
      </c>
      <c r="M71">
        <f>IF(C71="2B", 1, 0)</f>
        <v>0</v>
      </c>
      <c r="N71">
        <f>IF(C71="3B", 1, 0)</f>
        <v>1</v>
      </c>
      <c r="O71">
        <f>IF(C71="SS", 1, 0)</f>
        <v>0</v>
      </c>
      <c r="P71">
        <f>IF(C71="C", 1, 0)</f>
        <v>0</v>
      </c>
      <c r="Q71">
        <f>IF(OR(C71="1B", C71="3B"), 1, 0)</f>
        <v>1</v>
      </c>
      <c r="R71">
        <f>IF(OR(C71="SS", C71="2B"), 1, 0)</f>
        <v>0</v>
      </c>
      <c r="S71">
        <f>IF(OR(C71="LF", C71="CF", C71="RF"), 1, 0)</f>
        <v>0</v>
      </c>
    </row>
    <row r="72" spans="1:19" ht="16" thickBot="1" x14ac:dyDescent="0.25">
      <c r="A72" s="4">
        <v>46</v>
      </c>
      <c r="B72" t="s">
        <v>74</v>
      </c>
      <c r="C72" s="8" t="s">
        <v>5</v>
      </c>
      <c r="D72" s="3">
        <v>129</v>
      </c>
      <c r="E72" s="3">
        <v>68</v>
      </c>
      <c r="F72" s="3">
        <v>123</v>
      </c>
      <c r="G72" s="12">
        <v>0.255</v>
      </c>
      <c r="H72" s="3">
        <v>23</v>
      </c>
      <c r="I72" s="3">
        <v>3.3</v>
      </c>
      <c r="J72" s="3">
        <v>2.9</v>
      </c>
      <c r="K72" s="3">
        <v>0</v>
      </c>
      <c r="L72" s="11">
        <f>IF(C72="1B", 1, 0)</f>
        <v>0</v>
      </c>
      <c r="M72">
        <f>IF(C72="2B", 1, 0)</f>
        <v>0</v>
      </c>
      <c r="N72">
        <f>IF(C72="3B", 1, 0)</f>
        <v>1</v>
      </c>
      <c r="O72">
        <f>IF(C72="SS", 1, 0)</f>
        <v>0</v>
      </c>
      <c r="P72">
        <f>IF(C72="C", 1, 0)</f>
        <v>0</v>
      </c>
      <c r="Q72">
        <f>IF(OR(C72="1B", C72="3B"), 1, 0)</f>
        <v>1</v>
      </c>
      <c r="R72">
        <f>IF(OR(C72="SS", C72="2B"), 1, 0)</f>
        <v>0</v>
      </c>
      <c r="S72">
        <f>IF(OR(C72="LF", C72="CF", C72="RF"), 1, 0)</f>
        <v>0</v>
      </c>
    </row>
    <row r="73" spans="1:19" ht="16" thickBot="1" x14ac:dyDescent="0.25">
      <c r="A73" s="4">
        <v>42</v>
      </c>
      <c r="B73" t="s">
        <v>84</v>
      </c>
      <c r="C73" s="8" t="s">
        <v>4</v>
      </c>
      <c r="D73" s="3">
        <v>121</v>
      </c>
      <c r="E73" s="3">
        <v>52</v>
      </c>
      <c r="F73" s="3">
        <v>112</v>
      </c>
      <c r="G73" s="12">
        <v>0.245</v>
      </c>
      <c r="H73" s="3">
        <v>17</v>
      </c>
      <c r="I73" s="3">
        <v>0.5</v>
      </c>
      <c r="J73" s="3">
        <v>2.5</v>
      </c>
      <c r="K73" s="3">
        <v>0</v>
      </c>
      <c r="L73" s="11">
        <f>IF(C73="1B", 1, 0)</f>
        <v>0</v>
      </c>
      <c r="M73">
        <f>IF(C73="2B", 1, 0)</f>
        <v>1</v>
      </c>
      <c r="N73">
        <f>IF(C73="3B", 1, 0)</f>
        <v>0</v>
      </c>
      <c r="O73">
        <f>IF(C73="SS", 1, 0)</f>
        <v>0</v>
      </c>
      <c r="P73">
        <f>IF(C73="C", 1, 0)</f>
        <v>0</v>
      </c>
      <c r="Q73">
        <f>IF(OR(C73="1B", C73="3B"), 1, 0)</f>
        <v>0</v>
      </c>
      <c r="R73">
        <f>IF(OR(C73="SS", C73="2B"), 1, 0)</f>
        <v>1</v>
      </c>
      <c r="S73">
        <f>IF(OR(C73="LF", C73="CF", C73="RF"), 1, 0)</f>
        <v>0</v>
      </c>
    </row>
    <row r="74" spans="1:19" ht="16" thickBot="1" x14ac:dyDescent="0.25">
      <c r="A74" s="4">
        <v>5</v>
      </c>
      <c r="B74" t="s">
        <v>40</v>
      </c>
      <c r="C74" s="8" t="s">
        <v>8</v>
      </c>
      <c r="D74" s="3">
        <v>157</v>
      </c>
      <c r="E74" s="3">
        <v>75</v>
      </c>
      <c r="F74" s="3">
        <v>177</v>
      </c>
      <c r="G74" s="12">
        <v>0.28699999999999998</v>
      </c>
      <c r="H74" s="3">
        <v>15</v>
      </c>
      <c r="I74" s="3">
        <v>1.8</v>
      </c>
      <c r="J74" s="3">
        <v>2.4</v>
      </c>
      <c r="K74" s="3">
        <v>0</v>
      </c>
      <c r="L74" s="11">
        <f>IF(C74="1B", 1, 0)</f>
        <v>0</v>
      </c>
      <c r="M74">
        <f>IF(C74="2B", 1, 0)</f>
        <v>0</v>
      </c>
      <c r="N74">
        <f>IF(C74="3B", 1, 0)</f>
        <v>0</v>
      </c>
      <c r="O74">
        <f>IF(C74="SS", 1, 0)</f>
        <v>1</v>
      </c>
      <c r="P74">
        <f>IF(C74="C", 1, 0)</f>
        <v>0</v>
      </c>
      <c r="Q74">
        <f>IF(OR(C74="1B", C74="3B"), 1, 0)</f>
        <v>0</v>
      </c>
      <c r="R74">
        <f>IF(OR(C74="SS", C74="2B"), 1, 0)</f>
        <v>1</v>
      </c>
      <c r="S74">
        <f>IF(OR(C74="LF", C74="CF", C74="RF"), 1, 0)</f>
        <v>0</v>
      </c>
    </row>
    <row r="75" spans="1:19" ht="16" thickBot="1" x14ac:dyDescent="0.25">
      <c r="A75" s="4">
        <v>72</v>
      </c>
      <c r="B75" t="s">
        <v>82</v>
      </c>
      <c r="C75" s="8" t="s">
        <v>4</v>
      </c>
      <c r="D75" s="3">
        <v>141</v>
      </c>
      <c r="E75" s="3">
        <v>70</v>
      </c>
      <c r="F75" s="3">
        <v>120</v>
      </c>
      <c r="G75" s="12">
        <v>0.25</v>
      </c>
      <c r="H75" s="3">
        <v>24</v>
      </c>
      <c r="I75" s="3">
        <v>1.5</v>
      </c>
      <c r="J75" s="3">
        <v>2.4</v>
      </c>
      <c r="K75" s="3">
        <v>0</v>
      </c>
      <c r="L75" s="11">
        <f>IF(C75="1B", 1, 0)</f>
        <v>0</v>
      </c>
      <c r="M75">
        <f>IF(C75="2B", 1, 0)</f>
        <v>1</v>
      </c>
      <c r="N75">
        <f>IF(C75="3B", 1, 0)</f>
        <v>0</v>
      </c>
      <c r="O75">
        <f>IF(C75="SS", 1, 0)</f>
        <v>0</v>
      </c>
      <c r="P75">
        <f>IF(C75="C", 1, 0)</f>
        <v>0</v>
      </c>
      <c r="Q75">
        <f>IF(OR(C75="1B", C75="3B"), 1, 0)</f>
        <v>0</v>
      </c>
      <c r="R75">
        <f>IF(OR(C75="SS", C75="2B"), 1, 0)</f>
        <v>1</v>
      </c>
      <c r="S75">
        <f>IF(OR(C75="LF", C75="CF", C75="RF"), 1, 0)</f>
        <v>0</v>
      </c>
    </row>
    <row r="76" spans="1:19" ht="16" thickBot="1" x14ac:dyDescent="0.25">
      <c r="A76" s="4">
        <v>25</v>
      </c>
      <c r="B76" t="s">
        <v>36</v>
      </c>
      <c r="C76" s="8" t="s">
        <v>5</v>
      </c>
      <c r="D76" s="3">
        <v>154</v>
      </c>
      <c r="E76" s="3">
        <v>83</v>
      </c>
      <c r="F76" s="3">
        <v>173</v>
      </c>
      <c r="G76" s="12">
        <v>0.28999999999999998</v>
      </c>
      <c r="H76" s="3">
        <v>6</v>
      </c>
      <c r="I76" s="3">
        <v>3.8</v>
      </c>
      <c r="J76" s="3">
        <v>2</v>
      </c>
      <c r="K76" s="3">
        <v>0</v>
      </c>
      <c r="L76" s="11">
        <f>IF(C76="1B", 1, 0)</f>
        <v>0</v>
      </c>
      <c r="M76">
        <f>IF(C76="2B", 1, 0)</f>
        <v>0</v>
      </c>
      <c r="N76">
        <f>IF(C76="3B", 1, 0)</f>
        <v>1</v>
      </c>
      <c r="O76">
        <f>IF(C76="SS", 1, 0)</f>
        <v>0</v>
      </c>
      <c r="P76">
        <f>IF(C76="C", 1, 0)</f>
        <v>0</v>
      </c>
      <c r="Q76">
        <f>IF(OR(C76="1B", C76="3B"), 1, 0)</f>
        <v>1</v>
      </c>
      <c r="R76">
        <f>IF(OR(C76="SS", C76="2B"), 1, 0)</f>
        <v>0</v>
      </c>
      <c r="S76">
        <f>IF(OR(C76="LF", C76="CF", C76="RF"), 1, 0)</f>
        <v>0</v>
      </c>
    </row>
    <row r="77" spans="1:19" ht="16" thickBot="1" x14ac:dyDescent="0.25">
      <c r="A77" s="4">
        <v>11</v>
      </c>
      <c r="B77" t="s">
        <v>81</v>
      </c>
      <c r="C77" s="8" t="s">
        <v>9</v>
      </c>
      <c r="D77" s="3">
        <v>141</v>
      </c>
      <c r="E77" s="3">
        <v>86</v>
      </c>
      <c r="F77" s="3">
        <v>123</v>
      </c>
      <c r="G77" s="12">
        <v>0.251</v>
      </c>
      <c r="H77" s="3">
        <v>28</v>
      </c>
      <c r="I77" s="3">
        <v>4</v>
      </c>
      <c r="J77" s="3">
        <v>1.9</v>
      </c>
      <c r="K77" s="3">
        <v>0</v>
      </c>
      <c r="L77" s="11">
        <f>IF(C77="1B", 1, 0)</f>
        <v>0</v>
      </c>
      <c r="M77">
        <f>IF(C77="2B", 1, 0)</f>
        <v>0</v>
      </c>
      <c r="N77">
        <f>IF(C77="3B", 1, 0)</f>
        <v>0</v>
      </c>
      <c r="O77">
        <f>IF(C77="SS", 1, 0)</f>
        <v>0</v>
      </c>
      <c r="P77">
        <f>IF(C77="C", 1, 0)</f>
        <v>0</v>
      </c>
      <c r="Q77">
        <f>IF(OR(C77="1B", C77="3B"), 1, 0)</f>
        <v>0</v>
      </c>
      <c r="R77">
        <f>IF(OR(C77="SS", C77="2B"), 1, 0)</f>
        <v>0</v>
      </c>
      <c r="S77">
        <f>IF(OR(C77="LF", C77="CF", C77="RF"), 1, 0)</f>
        <v>1</v>
      </c>
    </row>
    <row r="78" spans="1:19" ht="16" thickBot="1" x14ac:dyDescent="0.25">
      <c r="A78" s="4">
        <v>8</v>
      </c>
      <c r="B78" t="s">
        <v>72</v>
      </c>
      <c r="C78" s="8" t="s">
        <v>5</v>
      </c>
      <c r="D78" s="3">
        <v>131</v>
      </c>
      <c r="E78" s="3">
        <v>69</v>
      </c>
      <c r="F78" s="3">
        <v>116</v>
      </c>
      <c r="G78" s="12">
        <v>0.26</v>
      </c>
      <c r="H78" s="3">
        <v>18</v>
      </c>
      <c r="I78" s="3">
        <v>1.7</v>
      </c>
      <c r="J78" s="3">
        <v>1.8</v>
      </c>
      <c r="K78" s="3">
        <v>0</v>
      </c>
      <c r="L78" s="11">
        <f>IF(C78="1B", 1, 0)</f>
        <v>0</v>
      </c>
      <c r="M78">
        <f>IF(C78="2B", 1, 0)</f>
        <v>0</v>
      </c>
      <c r="N78">
        <f>IF(C78="3B", 1, 0)</f>
        <v>1</v>
      </c>
      <c r="O78">
        <f>IF(C78="SS", 1, 0)</f>
        <v>0</v>
      </c>
      <c r="P78">
        <f>IF(C78="C", 1, 0)</f>
        <v>0</v>
      </c>
      <c r="Q78">
        <f>IF(OR(C78="1B", C78="3B"), 1, 0)</f>
        <v>1</v>
      </c>
      <c r="R78">
        <f>IF(OR(C78="SS", C78="2B"), 1, 0)</f>
        <v>0</v>
      </c>
      <c r="S78">
        <f>IF(OR(C78="LF", C78="CF", C78="RF"), 1, 0)</f>
        <v>0</v>
      </c>
    </row>
    <row r="79" spans="1:19" ht="16" thickBot="1" x14ac:dyDescent="0.25">
      <c r="A79" s="4">
        <v>23</v>
      </c>
      <c r="B79" t="s">
        <v>44</v>
      </c>
      <c r="C79" s="8" t="s">
        <v>9</v>
      </c>
      <c r="D79" s="3">
        <v>130</v>
      </c>
      <c r="E79" s="3">
        <v>81</v>
      </c>
      <c r="F79" s="3">
        <v>134</v>
      </c>
      <c r="G79" s="12">
        <v>0.28299999999999997</v>
      </c>
      <c r="H79" s="3">
        <v>28</v>
      </c>
      <c r="I79" s="3">
        <v>2.2999999999999998</v>
      </c>
      <c r="J79" s="3">
        <v>1.8</v>
      </c>
      <c r="K79" s="3">
        <v>0</v>
      </c>
      <c r="L79" s="11">
        <f>IF(C79="1B", 1, 0)</f>
        <v>0</v>
      </c>
      <c r="M79">
        <f>IF(C79="2B", 1, 0)</f>
        <v>0</v>
      </c>
      <c r="N79">
        <f>IF(C79="3B", 1, 0)</f>
        <v>0</v>
      </c>
      <c r="O79">
        <f>IF(C79="SS", 1, 0)</f>
        <v>0</v>
      </c>
      <c r="P79">
        <f>IF(C79="C", 1, 0)</f>
        <v>0</v>
      </c>
      <c r="Q79">
        <f>IF(OR(C79="1B", C79="3B"), 1, 0)</f>
        <v>0</v>
      </c>
      <c r="R79">
        <f>IF(OR(C79="SS", C79="2B"), 1, 0)</f>
        <v>0</v>
      </c>
      <c r="S79">
        <f>IF(OR(C79="LF", C79="CF", C79="RF"), 1, 0)</f>
        <v>1</v>
      </c>
    </row>
    <row r="80" spans="1:19" ht="16" thickBot="1" x14ac:dyDescent="0.25">
      <c r="A80" s="4">
        <v>71</v>
      </c>
      <c r="B80" t="s">
        <v>41</v>
      </c>
      <c r="C80" s="8" t="s">
        <v>10</v>
      </c>
      <c r="D80" s="3">
        <v>144</v>
      </c>
      <c r="E80" s="3">
        <v>70</v>
      </c>
      <c r="F80" s="3">
        <v>131</v>
      </c>
      <c r="G80" s="12">
        <v>0.28499999999999998</v>
      </c>
      <c r="H80" s="3">
        <v>22</v>
      </c>
      <c r="I80" s="3">
        <v>1.8</v>
      </c>
      <c r="J80" s="3">
        <v>1.8</v>
      </c>
      <c r="K80" s="3">
        <v>0</v>
      </c>
      <c r="L80" s="11">
        <f>IF(C80="1B", 1, 0)</f>
        <v>0</v>
      </c>
      <c r="M80">
        <f>IF(C80="2B", 1, 0)</f>
        <v>0</v>
      </c>
      <c r="N80">
        <f>IF(C80="3B", 1, 0)</f>
        <v>0</v>
      </c>
      <c r="O80">
        <f>IF(C80="SS", 1, 0)</f>
        <v>0</v>
      </c>
      <c r="P80">
        <f>IF(C80="C", 1, 0)</f>
        <v>0</v>
      </c>
      <c r="Q80">
        <f>IF(OR(C80="1B", C80="3B"), 1, 0)</f>
        <v>0</v>
      </c>
      <c r="R80">
        <f>IF(OR(C80="SS", C80="2B"), 1, 0)</f>
        <v>0</v>
      </c>
      <c r="S80">
        <f>IF(OR(C80="LF", C80="CF", C80="RF"), 1, 0)</f>
        <v>1</v>
      </c>
    </row>
    <row r="81" spans="1:19" ht="16" thickBot="1" x14ac:dyDescent="0.25">
      <c r="A81" s="4">
        <v>4</v>
      </c>
      <c r="B81" t="s">
        <v>100</v>
      </c>
      <c r="C81" s="8" t="s">
        <v>9</v>
      </c>
      <c r="D81" s="3">
        <v>150</v>
      </c>
      <c r="E81" s="3">
        <v>77</v>
      </c>
      <c r="F81" s="3">
        <v>148</v>
      </c>
      <c r="G81" s="12">
        <v>0.26600000000000001</v>
      </c>
      <c r="H81" s="3">
        <v>13</v>
      </c>
      <c r="I81" s="3">
        <v>1.4</v>
      </c>
      <c r="J81" s="3">
        <v>1.5</v>
      </c>
      <c r="K81" s="3">
        <v>0</v>
      </c>
      <c r="L81" s="11">
        <f>IF(C81="1B", 1, 0)</f>
        <v>0</v>
      </c>
      <c r="M81">
        <f>IF(C81="2B", 1, 0)</f>
        <v>0</v>
      </c>
      <c r="N81">
        <f>IF(C81="3B", 1, 0)</f>
        <v>0</v>
      </c>
      <c r="O81">
        <f>IF(C81="SS", 1, 0)</f>
        <v>0</v>
      </c>
      <c r="P81">
        <f>IF(C81="C", 1, 0)</f>
        <v>0</v>
      </c>
      <c r="Q81">
        <f>IF(OR(C81="1B", C81="3B"), 1, 0)</f>
        <v>0</v>
      </c>
      <c r="R81">
        <f>IF(OR(C81="SS", C81="2B"), 1, 0)</f>
        <v>0</v>
      </c>
      <c r="S81">
        <f>IF(OR(C81="LF", C81="CF", C81="RF"), 1, 0)</f>
        <v>1</v>
      </c>
    </row>
    <row r="82" spans="1:19" ht="16" thickBot="1" x14ac:dyDescent="0.25">
      <c r="A82" s="4">
        <v>27</v>
      </c>
      <c r="B82" t="s">
        <v>76</v>
      </c>
      <c r="C82" s="8" t="s">
        <v>9</v>
      </c>
      <c r="D82" s="3">
        <v>121</v>
      </c>
      <c r="E82" s="3">
        <v>63</v>
      </c>
      <c r="F82" s="3">
        <v>114</v>
      </c>
      <c r="G82" s="12">
        <v>0.253</v>
      </c>
      <c r="H82" s="3">
        <v>21</v>
      </c>
      <c r="I82" s="3">
        <v>0.4</v>
      </c>
      <c r="J82" s="3">
        <v>1.5</v>
      </c>
      <c r="K82" s="3">
        <v>0</v>
      </c>
      <c r="L82" s="11">
        <f>IF(C82="1B", 1, 0)</f>
        <v>0</v>
      </c>
      <c r="M82">
        <f>IF(C82="2B", 1, 0)</f>
        <v>0</v>
      </c>
      <c r="N82">
        <f>IF(C82="3B", 1, 0)</f>
        <v>0</v>
      </c>
      <c r="O82">
        <f>IF(C82="SS", 1, 0)</f>
        <v>0</v>
      </c>
      <c r="P82">
        <f>IF(C82="C", 1, 0)</f>
        <v>0</v>
      </c>
      <c r="Q82">
        <f>IF(OR(C82="1B", C82="3B"), 1, 0)</f>
        <v>0</v>
      </c>
      <c r="R82">
        <f>IF(OR(C82="SS", C82="2B"), 1, 0)</f>
        <v>0</v>
      </c>
      <c r="S82">
        <f>IF(OR(C82="LF", C82="CF", C82="RF"), 1, 0)</f>
        <v>1</v>
      </c>
    </row>
    <row r="83" spans="1:19" ht="16" thickBot="1" x14ac:dyDescent="0.25">
      <c r="A83" s="4">
        <v>35</v>
      </c>
      <c r="B83" t="s">
        <v>69</v>
      </c>
      <c r="C83" s="8" t="s">
        <v>8</v>
      </c>
      <c r="D83" s="3">
        <v>147</v>
      </c>
      <c r="E83" s="3">
        <v>67</v>
      </c>
      <c r="F83" s="3">
        <v>145</v>
      </c>
      <c r="G83" s="12">
        <v>0.26</v>
      </c>
      <c r="H83" s="3">
        <v>23</v>
      </c>
      <c r="I83" s="3">
        <v>1.6</v>
      </c>
      <c r="J83" s="3">
        <v>1.5</v>
      </c>
      <c r="K83" s="3">
        <v>0</v>
      </c>
      <c r="L83" s="11">
        <f>IF(C83="1B", 1, 0)</f>
        <v>0</v>
      </c>
      <c r="M83">
        <f>IF(C83="2B", 1, 0)</f>
        <v>0</v>
      </c>
      <c r="N83">
        <f>IF(C83="3B", 1, 0)</f>
        <v>0</v>
      </c>
      <c r="O83">
        <f>IF(C83="SS", 1, 0)</f>
        <v>1</v>
      </c>
      <c r="P83">
        <f>IF(C83="C", 1, 0)</f>
        <v>0</v>
      </c>
      <c r="Q83">
        <f>IF(OR(C83="1B", C83="3B"), 1, 0)</f>
        <v>0</v>
      </c>
      <c r="R83">
        <f>IF(OR(C83="SS", C83="2B"), 1, 0)</f>
        <v>1</v>
      </c>
      <c r="S83">
        <f>IF(OR(C83="LF", C83="CF", C83="RF"), 1, 0)</f>
        <v>0</v>
      </c>
    </row>
    <row r="84" spans="1:19" ht="16" thickBot="1" x14ac:dyDescent="0.25">
      <c r="A84" s="4">
        <v>18</v>
      </c>
      <c r="B84" t="s">
        <v>56</v>
      </c>
      <c r="C84" s="8" t="s">
        <v>14</v>
      </c>
      <c r="D84" s="3">
        <v>138</v>
      </c>
      <c r="E84" s="3">
        <v>66</v>
      </c>
      <c r="F84" s="3">
        <v>133</v>
      </c>
      <c r="G84" s="12">
        <v>0.27600000000000002</v>
      </c>
      <c r="H84" s="3">
        <v>23</v>
      </c>
      <c r="I84" s="3">
        <v>2.2000000000000002</v>
      </c>
      <c r="J84" s="3">
        <v>1.4</v>
      </c>
      <c r="K84" s="3">
        <v>0</v>
      </c>
      <c r="L84" s="11">
        <f>IF(C84="1B", 1, 0)</f>
        <v>0</v>
      </c>
      <c r="M84">
        <f>IF(C84="2B", 1, 0)</f>
        <v>0</v>
      </c>
      <c r="N84">
        <f>IF(C84="3B", 1, 0)</f>
        <v>0</v>
      </c>
      <c r="O84">
        <f>IF(C84="SS", 1, 0)</f>
        <v>0</v>
      </c>
      <c r="P84">
        <f>IF(C84="C", 1, 0)</f>
        <v>1</v>
      </c>
      <c r="Q84">
        <f>IF(OR(C84="1B", C84="3B"), 1, 0)</f>
        <v>0</v>
      </c>
      <c r="R84">
        <f>IF(OR(C84="SS", C84="2B"), 1, 0)</f>
        <v>0</v>
      </c>
      <c r="S84">
        <f>IF(OR(C84="LF", C84="CF", C84="RF"), 1, 0)</f>
        <v>0</v>
      </c>
    </row>
    <row r="85" spans="1:19" ht="16" thickBot="1" x14ac:dyDescent="0.25">
      <c r="A85" s="4">
        <v>22</v>
      </c>
      <c r="B85" t="s">
        <v>90</v>
      </c>
      <c r="C85" s="8" t="s">
        <v>13</v>
      </c>
      <c r="D85" s="3">
        <v>144</v>
      </c>
      <c r="E85" s="3">
        <v>73</v>
      </c>
      <c r="F85" s="3">
        <v>96</v>
      </c>
      <c r="G85" s="12">
        <v>0.20799999999999999</v>
      </c>
      <c r="H85" s="3">
        <v>30</v>
      </c>
      <c r="I85" s="3">
        <v>1.4</v>
      </c>
      <c r="J85" s="3">
        <v>1.4</v>
      </c>
      <c r="K85" s="3">
        <v>0</v>
      </c>
      <c r="L85" s="11">
        <f>IF(C85="1B", 1, 0)</f>
        <v>1</v>
      </c>
      <c r="M85">
        <f>IF(C85="2B", 1, 0)</f>
        <v>0</v>
      </c>
      <c r="N85">
        <f>IF(C85="3B", 1, 0)</f>
        <v>0</v>
      </c>
      <c r="O85">
        <f>IF(C85="SS", 1, 0)</f>
        <v>0</v>
      </c>
      <c r="P85">
        <f>IF(C85="C", 1, 0)</f>
        <v>0</v>
      </c>
      <c r="Q85">
        <f>IF(OR(C85="1B", C85="3B"), 1, 0)</f>
        <v>1</v>
      </c>
      <c r="R85">
        <f>IF(OR(C85="SS", C85="2B"), 1, 0)</f>
        <v>0</v>
      </c>
      <c r="S85">
        <f>IF(OR(C85="LF", C85="CF", C85="RF"), 1, 0)</f>
        <v>0</v>
      </c>
    </row>
    <row r="86" spans="1:19" ht="16" thickBot="1" x14ac:dyDescent="0.25">
      <c r="A86" s="4">
        <v>6</v>
      </c>
      <c r="B86" t="s">
        <v>66</v>
      </c>
      <c r="C86" s="8" t="s">
        <v>9</v>
      </c>
      <c r="D86" s="3">
        <v>138</v>
      </c>
      <c r="E86" s="3">
        <v>72</v>
      </c>
      <c r="F86" s="3">
        <v>144</v>
      </c>
      <c r="G86" s="12">
        <v>0.26600000000000001</v>
      </c>
      <c r="H86" s="3">
        <v>13</v>
      </c>
      <c r="I86" s="3">
        <v>1.7</v>
      </c>
      <c r="J86" s="3">
        <v>1.3</v>
      </c>
      <c r="K86" s="3">
        <v>0</v>
      </c>
      <c r="L86" s="11">
        <f>IF(C86="1B", 1, 0)</f>
        <v>0</v>
      </c>
      <c r="M86">
        <f>IF(C86="2B", 1, 0)</f>
        <v>0</v>
      </c>
      <c r="N86">
        <f>IF(C86="3B", 1, 0)</f>
        <v>0</v>
      </c>
      <c r="O86">
        <f>IF(C86="SS", 1, 0)</f>
        <v>0</v>
      </c>
      <c r="P86">
        <f>IF(C86="C", 1, 0)</f>
        <v>0</v>
      </c>
      <c r="Q86">
        <f>IF(OR(C86="1B", C86="3B"), 1, 0)</f>
        <v>0</v>
      </c>
      <c r="R86">
        <f>IF(OR(C86="SS", C86="2B"), 1, 0)</f>
        <v>0</v>
      </c>
      <c r="S86">
        <f>IF(OR(C86="LF", C86="CF", C86="RF"), 1, 0)</f>
        <v>1</v>
      </c>
    </row>
    <row r="87" spans="1:19" ht="16" thickBot="1" x14ac:dyDescent="0.25">
      <c r="A87" s="4">
        <v>49</v>
      </c>
      <c r="B87" t="s">
        <v>58</v>
      </c>
      <c r="C87" s="8" t="s">
        <v>10</v>
      </c>
      <c r="D87" s="3">
        <v>141</v>
      </c>
      <c r="E87" s="3">
        <v>57</v>
      </c>
      <c r="F87" s="3">
        <v>138</v>
      </c>
      <c r="G87" s="12">
        <v>0.27500000000000002</v>
      </c>
      <c r="H87" s="3">
        <v>14</v>
      </c>
      <c r="I87" s="3">
        <v>1.2</v>
      </c>
      <c r="J87" s="3">
        <v>0.75</v>
      </c>
      <c r="K87" s="3">
        <v>0</v>
      </c>
      <c r="L87" s="11">
        <f>IF(C87="1B", 1, 0)</f>
        <v>0</v>
      </c>
      <c r="M87">
        <f>IF(C87="2B", 1, 0)</f>
        <v>0</v>
      </c>
      <c r="N87">
        <f>IF(C87="3B", 1, 0)</f>
        <v>0</v>
      </c>
      <c r="O87">
        <f>IF(C87="SS", 1, 0)</f>
        <v>0</v>
      </c>
      <c r="P87">
        <f>IF(C87="C", 1, 0)</f>
        <v>0</v>
      </c>
      <c r="Q87">
        <f>IF(OR(C87="1B", C87="3B"), 1, 0)</f>
        <v>0</v>
      </c>
      <c r="R87">
        <f>IF(OR(C87="SS", C87="2B"), 1, 0)</f>
        <v>0</v>
      </c>
      <c r="S87">
        <f>IF(OR(C87="LF", C87="CF", C87="RF"), 1, 0)</f>
        <v>1</v>
      </c>
    </row>
    <row r="88" spans="1:19" ht="16" thickBot="1" x14ac:dyDescent="0.25">
      <c r="A88" s="4">
        <v>9</v>
      </c>
      <c r="B88" t="s">
        <v>101</v>
      </c>
      <c r="C88" s="31" t="s">
        <v>11</v>
      </c>
      <c r="D88" s="3">
        <v>138</v>
      </c>
      <c r="E88" s="3">
        <v>83</v>
      </c>
      <c r="F88" s="3">
        <v>154</v>
      </c>
      <c r="G88" s="12">
        <v>0.29099999999999998</v>
      </c>
      <c r="H88" s="3">
        <v>33</v>
      </c>
      <c r="I88" s="3">
        <v>3.8</v>
      </c>
      <c r="J88" s="32">
        <v>0.6</v>
      </c>
      <c r="K88" s="32">
        <v>0</v>
      </c>
      <c r="L88" s="11">
        <f>IF(C88="1B", 1, 0)</f>
        <v>0</v>
      </c>
      <c r="M88">
        <f>IF(C88="2B", 1, 0)</f>
        <v>0</v>
      </c>
      <c r="N88">
        <f>IF(C88="3B", 1, 0)</f>
        <v>0</v>
      </c>
      <c r="O88">
        <f>IF(C88="SS", 1, 0)</f>
        <v>0</v>
      </c>
      <c r="P88">
        <f>IF(C88="C", 1, 0)</f>
        <v>0</v>
      </c>
      <c r="Q88">
        <f>IF(OR(C88="1B", C88="3B"), 1, 0)</f>
        <v>0</v>
      </c>
      <c r="R88">
        <f>IF(OR(C88="SS", C88="2B"), 1, 0)</f>
        <v>0</v>
      </c>
      <c r="S88">
        <f>IF(OR(C88="LF", C88="CF", C88="RF"), 1, 0)</f>
        <v>0</v>
      </c>
    </row>
    <row r="89" spans="1:19" ht="16" thickBot="1" x14ac:dyDescent="0.25">
      <c r="A89" s="4">
        <v>33</v>
      </c>
      <c r="B89" t="s">
        <v>105</v>
      </c>
      <c r="C89" s="31" t="s">
        <v>10</v>
      </c>
      <c r="D89" s="3">
        <v>150</v>
      </c>
      <c r="E89" s="3">
        <v>69</v>
      </c>
      <c r="F89" s="3">
        <v>123</v>
      </c>
      <c r="G89" s="12">
        <v>0.249</v>
      </c>
      <c r="H89" s="3">
        <v>37</v>
      </c>
      <c r="I89" s="3">
        <v>0.3</v>
      </c>
      <c r="J89" s="32">
        <v>0.6</v>
      </c>
      <c r="K89" s="32">
        <v>0</v>
      </c>
      <c r="L89" s="11">
        <f>IF(C89="1B", 1, 0)</f>
        <v>0</v>
      </c>
      <c r="M89">
        <f>IF(C89="2B", 1, 0)</f>
        <v>0</v>
      </c>
      <c r="N89">
        <f>IF(C89="3B", 1, 0)</f>
        <v>0</v>
      </c>
      <c r="O89">
        <f>IF(C89="SS", 1, 0)</f>
        <v>0</v>
      </c>
      <c r="P89">
        <f>IF(C89="C", 1, 0)</f>
        <v>0</v>
      </c>
      <c r="Q89">
        <f>IF(OR(C89="1B", C89="3B"), 1, 0)</f>
        <v>0</v>
      </c>
      <c r="R89">
        <f>IF(OR(C89="SS", C89="2B"), 1, 0)</f>
        <v>0</v>
      </c>
      <c r="S89">
        <f>IF(OR(C89="LF", C89="CF", C89="RF"), 1, 0)</f>
        <v>1</v>
      </c>
    </row>
    <row r="90" spans="1:19" ht="16" thickBot="1" x14ac:dyDescent="0.25">
      <c r="A90" s="4">
        <v>79</v>
      </c>
      <c r="B90" t="s">
        <v>75</v>
      </c>
      <c r="C90" s="8" t="s">
        <v>12</v>
      </c>
      <c r="D90" s="32">
        <v>155</v>
      </c>
      <c r="E90" s="3">
        <v>86</v>
      </c>
      <c r="F90" s="3">
        <v>139</v>
      </c>
      <c r="G90" s="12">
        <v>0.255</v>
      </c>
      <c r="H90" s="3">
        <v>17</v>
      </c>
      <c r="I90" s="3">
        <v>4.0999999999999996</v>
      </c>
      <c r="J90" s="32">
        <v>0.6</v>
      </c>
      <c r="K90" s="32">
        <v>0</v>
      </c>
      <c r="L90" s="11">
        <f>IF(C90="1B", 1, 0)</f>
        <v>0</v>
      </c>
      <c r="M90">
        <f>IF(C90="2B", 1, 0)</f>
        <v>0</v>
      </c>
      <c r="N90">
        <f>IF(C90="3B", 1, 0)</f>
        <v>0</v>
      </c>
      <c r="O90">
        <f>IF(C90="SS", 1, 0)</f>
        <v>0</v>
      </c>
      <c r="P90">
        <f>IF(C90="C", 1, 0)</f>
        <v>0</v>
      </c>
      <c r="Q90">
        <f>IF(OR(C90="1B", C90="3B"), 1, 0)</f>
        <v>0</v>
      </c>
      <c r="R90">
        <f>IF(OR(C90="SS", C90="2B"), 1, 0)</f>
        <v>0</v>
      </c>
      <c r="S90">
        <f>IF(OR(C90="LF", C90="CF", C90="RF"), 1, 0)</f>
        <v>1</v>
      </c>
    </row>
    <row r="91" spans="1:19" ht="16" thickBot="1" x14ac:dyDescent="0.25">
      <c r="A91" s="4">
        <v>80</v>
      </c>
      <c r="B91" t="s">
        <v>62</v>
      </c>
      <c r="C91" s="8" t="s">
        <v>11</v>
      </c>
      <c r="D91" s="3">
        <v>123</v>
      </c>
      <c r="E91" s="3">
        <v>52</v>
      </c>
      <c r="F91" s="3">
        <v>126</v>
      </c>
      <c r="G91" s="12">
        <v>0.27200000000000002</v>
      </c>
      <c r="H91" s="3">
        <v>15</v>
      </c>
      <c r="I91" s="3">
        <v>2.1</v>
      </c>
      <c r="J91" s="32">
        <v>0.6</v>
      </c>
      <c r="K91" s="32">
        <v>1</v>
      </c>
      <c r="L91" s="11">
        <f>IF(C91="1B", 1, 0)</f>
        <v>0</v>
      </c>
      <c r="M91">
        <f>IF(C91="2B", 1, 0)</f>
        <v>0</v>
      </c>
      <c r="N91">
        <f>IF(C91="3B", 1, 0)</f>
        <v>0</v>
      </c>
      <c r="O91">
        <f>IF(C91="SS", 1, 0)</f>
        <v>0</v>
      </c>
      <c r="P91">
        <f>IF(C91="C", 1, 0)</f>
        <v>0</v>
      </c>
      <c r="Q91">
        <f>IF(OR(C91="1B", C91="3B"), 1, 0)</f>
        <v>0</v>
      </c>
      <c r="R91">
        <f>IF(OR(C91="SS", C91="2B"), 1, 0)</f>
        <v>0</v>
      </c>
      <c r="S91">
        <f>IF(OR(C91="LF", C91="CF", C91="RF"), 1, 0)</f>
        <v>0</v>
      </c>
    </row>
    <row r="92" spans="1:19" ht="16" thickBot="1" x14ac:dyDescent="0.25">
      <c r="A92" s="4">
        <v>82</v>
      </c>
      <c r="B92" t="s">
        <v>110</v>
      </c>
      <c r="C92" s="8" t="s">
        <v>8</v>
      </c>
      <c r="D92" s="3">
        <v>152</v>
      </c>
      <c r="E92" s="3">
        <v>69</v>
      </c>
      <c r="F92" s="3">
        <v>135</v>
      </c>
      <c r="G92" s="12">
        <v>0.254</v>
      </c>
      <c r="H92" s="3">
        <v>20</v>
      </c>
      <c r="I92" s="3">
        <v>4.2</v>
      </c>
      <c r="J92" s="32">
        <v>0.6</v>
      </c>
      <c r="K92" s="32">
        <v>0</v>
      </c>
      <c r="L92" s="11">
        <f>IF(C92="1B", 1, 0)</f>
        <v>0</v>
      </c>
      <c r="M92">
        <f>IF(C92="2B", 1, 0)</f>
        <v>0</v>
      </c>
      <c r="N92">
        <f>IF(C92="3B", 1, 0)</f>
        <v>0</v>
      </c>
      <c r="O92">
        <f>IF(C92="SS", 1, 0)</f>
        <v>1</v>
      </c>
      <c r="P92">
        <f>IF(C92="C", 1, 0)</f>
        <v>0</v>
      </c>
      <c r="Q92">
        <f>IF(OR(C92="1B", C92="3B"), 1, 0)</f>
        <v>0</v>
      </c>
      <c r="R92">
        <f>IF(OR(C92="SS", C92="2B"), 1, 0)</f>
        <v>1</v>
      </c>
      <c r="S92">
        <f>IF(OR(C92="LF", C92="CF", C92="RF"), 1, 0)</f>
        <v>0</v>
      </c>
    </row>
    <row r="93" spans="1:19" ht="16" thickBot="1" x14ac:dyDescent="0.25">
      <c r="A93" s="34">
        <v>58</v>
      </c>
      <c r="B93" s="36" t="s">
        <v>87</v>
      </c>
      <c r="C93" s="38" t="s">
        <v>12</v>
      </c>
      <c r="D93" s="39">
        <v>134</v>
      </c>
      <c r="E93" s="39">
        <v>70</v>
      </c>
      <c r="F93" s="39">
        <v>116</v>
      </c>
      <c r="G93" s="40">
        <v>0.22700000000000001</v>
      </c>
      <c r="H93" s="39">
        <v>6</v>
      </c>
      <c r="I93" s="32">
        <v>-0.1</v>
      </c>
      <c r="J93" s="32">
        <v>0.55000000000000004</v>
      </c>
      <c r="K93" s="32">
        <v>0</v>
      </c>
      <c r="L93" s="11">
        <f>IF(C93="1B", 1, 0)</f>
        <v>0</v>
      </c>
      <c r="M93">
        <f>IF(C93="2B", 1, 0)</f>
        <v>0</v>
      </c>
      <c r="N93">
        <f>IF(C93="3B", 1, 0)</f>
        <v>0</v>
      </c>
      <c r="O93">
        <f>IF(C93="SS", 1, 0)</f>
        <v>0</v>
      </c>
      <c r="P93">
        <f>IF(C93="C", 1, 0)</f>
        <v>0</v>
      </c>
      <c r="Q93">
        <f>IF(OR(C93="1B", C93="3B"), 1, 0)</f>
        <v>0</v>
      </c>
      <c r="R93">
        <f>IF(OR(C93="SS", C93="2B"), 1, 0)</f>
        <v>0</v>
      </c>
      <c r="S93">
        <f>IF(OR(C93="LF", C93="CF", C93="RF"), 1, 0)</f>
        <v>1</v>
      </c>
    </row>
    <row r="94" spans="1:19" ht="16" thickBot="1" x14ac:dyDescent="0.25">
      <c r="A94" s="10"/>
      <c r="B94" s="1"/>
      <c r="C94" s="1"/>
      <c r="D94" s="1"/>
      <c r="E94" s="1"/>
      <c r="F94" s="1"/>
      <c r="G94" s="1"/>
      <c r="H94" s="1"/>
      <c r="I94" s="1"/>
    </row>
    <row r="95" spans="1:19" ht="16" thickBot="1" x14ac:dyDescent="0.25">
      <c r="A95" s="4"/>
      <c r="C95" s="2"/>
      <c r="D95" s="3"/>
      <c r="E95" s="3"/>
      <c r="F95" s="3"/>
      <c r="G95" s="3"/>
      <c r="H95" s="3"/>
      <c r="I95" s="7"/>
    </row>
    <row r="96" spans="1:19" ht="16" thickBot="1" x14ac:dyDescent="0.25">
      <c r="A96" s="4"/>
      <c r="C96" s="2"/>
      <c r="D96" s="3"/>
      <c r="E96" s="3"/>
      <c r="F96" s="3"/>
      <c r="G96" s="3"/>
      <c r="H96" s="3"/>
      <c r="I96" s="7"/>
    </row>
    <row r="97" spans="1:9" ht="16" thickBot="1" x14ac:dyDescent="0.25">
      <c r="A97" s="4"/>
      <c r="C97" s="2"/>
      <c r="D97" s="3"/>
      <c r="E97" s="3"/>
      <c r="F97" s="3"/>
      <c r="G97" s="3"/>
      <c r="H97" s="3"/>
      <c r="I97" s="7"/>
    </row>
    <row r="98" spans="1:9" ht="16" thickBot="1" x14ac:dyDescent="0.25">
      <c r="A98" s="4"/>
      <c r="C98" s="2"/>
      <c r="D98" s="3"/>
      <c r="E98" s="3"/>
      <c r="F98" s="3"/>
      <c r="G98" s="3"/>
      <c r="H98" s="3"/>
      <c r="I98" s="7"/>
    </row>
    <row r="99" spans="1:9" ht="16" thickBot="1" x14ac:dyDescent="0.25">
      <c r="A99" s="4"/>
      <c r="C99" s="2"/>
      <c r="D99" s="3"/>
      <c r="E99" s="3"/>
      <c r="F99" s="3"/>
      <c r="G99" s="3"/>
      <c r="H99" s="3"/>
      <c r="I99" s="7"/>
    </row>
    <row r="100" spans="1:9" ht="16" thickBot="1" x14ac:dyDescent="0.25">
      <c r="A100" s="4"/>
      <c r="C100" s="2"/>
      <c r="D100" s="3"/>
      <c r="E100" s="3"/>
      <c r="F100" s="3"/>
      <c r="G100" s="3"/>
      <c r="H100" s="3"/>
      <c r="I100" s="7"/>
    </row>
    <row r="101" spans="1:9" ht="16" thickBot="1" x14ac:dyDescent="0.25">
      <c r="A101" s="4"/>
      <c r="C101" s="2"/>
      <c r="D101" s="3"/>
      <c r="E101" s="3"/>
      <c r="F101" s="3"/>
      <c r="G101" s="3"/>
      <c r="H101" s="3"/>
      <c r="I101" s="7"/>
    </row>
    <row r="102" spans="1:9" ht="16" thickBot="1" x14ac:dyDescent="0.25">
      <c r="A102" s="4"/>
      <c r="C102" s="2"/>
      <c r="D102" s="3"/>
      <c r="E102" s="3"/>
      <c r="F102" s="3"/>
      <c r="G102" s="3"/>
      <c r="H102" s="3"/>
      <c r="I102" s="7"/>
    </row>
    <row r="103" spans="1:9" ht="16" thickBot="1" x14ac:dyDescent="0.25">
      <c r="A103" s="4"/>
      <c r="C103" s="2"/>
      <c r="D103" s="3"/>
      <c r="E103" s="3"/>
      <c r="F103" s="3"/>
      <c r="G103" s="3"/>
      <c r="H103" s="3"/>
      <c r="I103" s="7"/>
    </row>
    <row r="104" spans="1:9" ht="16" thickBot="1" x14ac:dyDescent="0.25">
      <c r="A104" s="4"/>
      <c r="C104" s="2"/>
      <c r="D104" s="3"/>
      <c r="E104" s="3"/>
      <c r="F104" s="3"/>
      <c r="G104" s="3"/>
      <c r="H104" s="3"/>
      <c r="I104" s="7"/>
    </row>
    <row r="105" spans="1:9" ht="16" thickBot="1" x14ac:dyDescent="0.25">
      <c r="A105" s="4"/>
      <c r="C105" s="2"/>
      <c r="D105" s="3"/>
      <c r="E105" s="3"/>
      <c r="F105" s="3"/>
      <c r="G105" s="3"/>
      <c r="H105" s="3"/>
      <c r="I105" s="7"/>
    </row>
    <row r="106" spans="1:9" ht="16" thickBot="1" x14ac:dyDescent="0.25">
      <c r="A106" s="4"/>
      <c r="C106" s="2"/>
      <c r="D106" s="3"/>
      <c r="E106" s="3"/>
      <c r="F106" s="3"/>
      <c r="G106" s="3"/>
      <c r="H106" s="3"/>
      <c r="I106" s="7"/>
    </row>
    <row r="107" spans="1:9" ht="16" thickBot="1" x14ac:dyDescent="0.25">
      <c r="A107" s="4"/>
      <c r="C107" s="2"/>
      <c r="D107" s="3"/>
      <c r="E107" s="3"/>
      <c r="F107" s="3"/>
      <c r="G107" s="3"/>
      <c r="H107" s="3"/>
      <c r="I107" s="7"/>
    </row>
    <row r="108" spans="1:9" ht="16" thickBot="1" x14ac:dyDescent="0.25">
      <c r="A108" s="4"/>
      <c r="C108" s="2"/>
      <c r="D108" s="3"/>
      <c r="E108" s="3"/>
      <c r="F108" s="3"/>
      <c r="G108" s="3"/>
      <c r="H108" s="3"/>
      <c r="I108" s="7"/>
    </row>
    <row r="109" spans="1:9" ht="16" thickBot="1" x14ac:dyDescent="0.25">
      <c r="A109" s="4"/>
      <c r="C109" s="2"/>
      <c r="D109" s="3"/>
      <c r="E109" s="3"/>
      <c r="F109" s="3"/>
      <c r="G109" s="3"/>
      <c r="H109" s="3"/>
      <c r="I109" s="7"/>
    </row>
    <row r="110" spans="1:9" ht="16" thickBot="1" x14ac:dyDescent="0.25">
      <c r="A110" s="4"/>
      <c r="C110" s="2"/>
      <c r="D110" s="3"/>
      <c r="E110" s="3"/>
      <c r="F110" s="3"/>
      <c r="G110" s="3"/>
      <c r="H110" s="3"/>
      <c r="I110" s="7"/>
    </row>
    <row r="111" spans="1:9" ht="16" thickBot="1" x14ac:dyDescent="0.25">
      <c r="A111" s="4"/>
      <c r="C111" s="2"/>
      <c r="D111" s="3"/>
      <c r="E111" s="3"/>
      <c r="F111" s="3"/>
      <c r="G111" s="3"/>
      <c r="H111" s="3"/>
      <c r="I111" s="7"/>
    </row>
    <row r="112" spans="1:9" ht="16" thickBot="1" x14ac:dyDescent="0.25">
      <c r="A112" s="4"/>
      <c r="C112" s="2"/>
      <c r="D112" s="3"/>
      <c r="E112" s="3"/>
      <c r="F112" s="3"/>
      <c r="G112" s="3"/>
      <c r="H112" s="3"/>
      <c r="I112" s="7"/>
    </row>
    <row r="113" spans="1:9" ht="16" thickBot="1" x14ac:dyDescent="0.25">
      <c r="A113" s="4"/>
      <c r="C113" s="2"/>
      <c r="D113" s="3"/>
      <c r="E113" s="3"/>
      <c r="F113" s="3"/>
      <c r="G113" s="3"/>
      <c r="H113" s="3"/>
      <c r="I113" s="7"/>
    </row>
    <row r="114" spans="1:9" ht="16" thickBot="1" x14ac:dyDescent="0.25">
      <c r="A114" s="4"/>
      <c r="C114" s="2"/>
      <c r="D114" s="3"/>
      <c r="E114" s="3"/>
      <c r="F114" s="3"/>
      <c r="G114" s="3"/>
      <c r="H114" s="3"/>
      <c r="I114" s="7"/>
    </row>
    <row r="115" spans="1:9" ht="16" thickBot="1" x14ac:dyDescent="0.25">
      <c r="A115" s="4"/>
      <c r="C115" s="2"/>
      <c r="D115" s="3"/>
      <c r="E115" s="3"/>
      <c r="F115" s="3"/>
      <c r="G115" s="3"/>
      <c r="H115" s="3"/>
      <c r="I115" s="7"/>
    </row>
    <row r="116" spans="1:9" ht="16" thickBot="1" x14ac:dyDescent="0.25">
      <c r="A116" s="4"/>
      <c r="C116" s="2"/>
      <c r="D116" s="3"/>
      <c r="E116" s="3"/>
      <c r="F116" s="3"/>
      <c r="G116" s="3"/>
      <c r="H116" s="3"/>
      <c r="I116" s="7"/>
    </row>
    <row r="117" spans="1:9" ht="16" thickBot="1" x14ac:dyDescent="0.25">
      <c r="A117" s="4"/>
      <c r="C117" s="2"/>
      <c r="D117" s="3"/>
      <c r="E117" s="3"/>
      <c r="F117" s="3"/>
      <c r="G117" s="3"/>
      <c r="H117" s="3"/>
      <c r="I117" s="7"/>
    </row>
    <row r="118" spans="1:9" ht="16" thickBot="1" x14ac:dyDescent="0.25">
      <c r="A118" s="4"/>
      <c r="C118" s="2"/>
      <c r="D118" s="3"/>
      <c r="E118" s="3"/>
      <c r="F118" s="3"/>
      <c r="G118" s="3"/>
      <c r="H118" s="3"/>
      <c r="I118" s="7"/>
    </row>
    <row r="119" spans="1:9" ht="16" thickBot="1" x14ac:dyDescent="0.25">
      <c r="A119" s="4"/>
      <c r="C119" s="2"/>
      <c r="D119" s="3"/>
      <c r="E119" s="3"/>
      <c r="F119" s="3"/>
      <c r="G119" s="3"/>
      <c r="H119" s="3"/>
      <c r="I119" s="7"/>
    </row>
    <row r="120" spans="1:9" ht="16" thickBot="1" x14ac:dyDescent="0.25">
      <c r="A120" s="4"/>
      <c r="C120" s="2"/>
      <c r="D120" s="3"/>
      <c r="E120" s="3"/>
      <c r="F120" s="3"/>
      <c r="G120" s="3"/>
      <c r="H120" s="3"/>
      <c r="I120" s="7"/>
    </row>
    <row r="121" spans="1:9" ht="16" thickBot="1" x14ac:dyDescent="0.25">
      <c r="A121" s="4"/>
      <c r="C121" s="2"/>
      <c r="D121" s="3"/>
      <c r="E121" s="3"/>
      <c r="F121" s="3"/>
      <c r="G121" s="3"/>
      <c r="H121" s="3"/>
      <c r="I121" s="7"/>
    </row>
    <row r="122" spans="1:9" ht="16" thickBot="1" x14ac:dyDescent="0.25">
      <c r="A122" s="4"/>
      <c r="C122" s="2"/>
      <c r="D122" s="3"/>
      <c r="E122" s="3"/>
      <c r="F122" s="3"/>
      <c r="G122" s="3"/>
      <c r="H122" s="3"/>
      <c r="I122" s="7"/>
    </row>
    <row r="123" spans="1:9" ht="16" thickBot="1" x14ac:dyDescent="0.25">
      <c r="A123" s="4"/>
      <c r="C123" s="2"/>
      <c r="D123" s="3"/>
      <c r="E123" s="3"/>
      <c r="F123" s="3"/>
      <c r="G123" s="3"/>
      <c r="H123" s="3"/>
      <c r="I123" s="7"/>
    </row>
    <row r="124" spans="1:9" ht="16" thickBot="1" x14ac:dyDescent="0.25">
      <c r="A124" s="4"/>
      <c r="C124" s="2"/>
      <c r="D124" s="3"/>
      <c r="E124" s="3"/>
      <c r="F124" s="3"/>
      <c r="G124" s="3"/>
      <c r="H124" s="3"/>
      <c r="I124" s="7"/>
    </row>
    <row r="125" spans="1:9" ht="16" thickBot="1" x14ac:dyDescent="0.25">
      <c r="A125" s="4"/>
      <c r="C125" s="2"/>
      <c r="D125" s="3"/>
      <c r="E125" s="3"/>
      <c r="F125" s="3"/>
      <c r="G125" s="3"/>
      <c r="H125" s="3"/>
      <c r="I125" s="7"/>
    </row>
    <row r="126" spans="1:9" ht="16" thickBot="1" x14ac:dyDescent="0.25">
      <c r="A126" s="4"/>
      <c r="C126" s="2"/>
      <c r="D126" s="3"/>
      <c r="E126" s="3"/>
      <c r="F126" s="3"/>
      <c r="G126" s="3"/>
      <c r="H126" s="3"/>
      <c r="I126" s="7"/>
    </row>
    <row r="127" spans="1:9" ht="16" thickBot="1" x14ac:dyDescent="0.25">
      <c r="A127" s="4"/>
      <c r="C127" s="2"/>
      <c r="D127" s="3"/>
      <c r="E127" s="3"/>
      <c r="F127" s="3"/>
      <c r="G127" s="3"/>
      <c r="H127" s="3"/>
      <c r="I127" s="7"/>
    </row>
    <row r="128" spans="1:9" ht="16" thickBot="1" x14ac:dyDescent="0.25">
      <c r="A128" s="4"/>
      <c r="C128" s="2"/>
      <c r="D128" s="3"/>
      <c r="E128" s="3"/>
      <c r="F128" s="3"/>
      <c r="G128" s="3"/>
      <c r="H128" s="3"/>
      <c r="I128" s="7"/>
    </row>
    <row r="129" spans="1:9" ht="16" thickBot="1" x14ac:dyDescent="0.25">
      <c r="A129" s="4"/>
      <c r="C129" s="2"/>
      <c r="D129" s="3"/>
      <c r="E129" s="3"/>
      <c r="F129" s="3"/>
      <c r="G129" s="3"/>
      <c r="H129" s="3"/>
      <c r="I129" s="7"/>
    </row>
    <row r="130" spans="1:9" ht="16" thickBot="1" x14ac:dyDescent="0.25">
      <c r="A130" s="4"/>
      <c r="C130" s="2"/>
      <c r="D130" s="3"/>
      <c r="E130" s="3"/>
      <c r="F130" s="3"/>
      <c r="G130" s="3"/>
      <c r="H130" s="3"/>
      <c r="I130" s="7"/>
    </row>
    <row r="131" spans="1:9" ht="16" thickBot="1" x14ac:dyDescent="0.25">
      <c r="A131" s="4"/>
      <c r="C131" s="2"/>
      <c r="D131" s="3"/>
      <c r="E131" s="3"/>
      <c r="F131" s="3"/>
      <c r="G131" s="3"/>
      <c r="H131" s="3"/>
      <c r="I131" s="7"/>
    </row>
    <row r="132" spans="1:9" ht="16" thickBot="1" x14ac:dyDescent="0.25">
      <c r="A132" s="4"/>
      <c r="C132" s="2"/>
      <c r="D132" s="3"/>
      <c r="E132" s="3"/>
      <c r="F132" s="3"/>
      <c r="G132" s="3"/>
      <c r="H132" s="3"/>
      <c r="I132" s="7"/>
    </row>
    <row r="133" spans="1:9" ht="16" thickBot="1" x14ac:dyDescent="0.25">
      <c r="A133" s="4"/>
      <c r="C133" s="2"/>
      <c r="D133" s="3"/>
      <c r="E133" s="3"/>
      <c r="F133" s="3"/>
      <c r="G133" s="3"/>
      <c r="H133" s="3"/>
      <c r="I133" s="7"/>
    </row>
    <row r="134" spans="1:9" ht="16" thickBot="1" x14ac:dyDescent="0.25">
      <c r="A134" s="4"/>
      <c r="C134" s="2"/>
      <c r="D134" s="3"/>
      <c r="E134" s="3"/>
      <c r="F134" s="3"/>
      <c r="G134" s="3"/>
      <c r="H134" s="3"/>
      <c r="I134" s="7"/>
    </row>
    <row r="135" spans="1:9" ht="16" thickBot="1" x14ac:dyDescent="0.25">
      <c r="A135" s="4"/>
      <c r="C135" s="2"/>
      <c r="D135" s="3"/>
      <c r="E135" s="3"/>
      <c r="F135" s="3"/>
      <c r="G135" s="3"/>
      <c r="H135" s="3"/>
      <c r="I135" s="7"/>
    </row>
    <row r="136" spans="1:9" ht="16" thickBot="1" x14ac:dyDescent="0.25">
      <c r="A136" s="4"/>
      <c r="C136" s="2"/>
      <c r="D136" s="3"/>
      <c r="E136" s="3"/>
      <c r="F136" s="3"/>
      <c r="G136" s="3"/>
      <c r="H136" s="3"/>
      <c r="I136" s="7"/>
    </row>
    <row r="137" spans="1:9" ht="16" thickBot="1" x14ac:dyDescent="0.25">
      <c r="A137" s="4"/>
      <c r="C137" s="2"/>
      <c r="D137" s="3"/>
      <c r="E137" s="3"/>
      <c r="F137" s="3"/>
      <c r="G137" s="3"/>
      <c r="H137" s="3"/>
      <c r="I137" s="7"/>
    </row>
    <row r="138" spans="1:9" ht="16" thickBot="1" x14ac:dyDescent="0.25">
      <c r="A138" s="4"/>
      <c r="C138" s="2"/>
      <c r="D138" s="3"/>
      <c r="E138" s="3"/>
      <c r="F138" s="3"/>
      <c r="G138" s="3"/>
      <c r="H138" s="3"/>
      <c r="I138" s="7"/>
    </row>
    <row r="139" spans="1:9" ht="16" thickBot="1" x14ac:dyDescent="0.25">
      <c r="A139" s="4"/>
      <c r="C139" s="2"/>
      <c r="D139" s="3"/>
      <c r="E139" s="3"/>
      <c r="F139" s="3"/>
      <c r="G139" s="3"/>
      <c r="H139" s="3"/>
      <c r="I139" s="7"/>
    </row>
    <row r="140" spans="1:9" ht="16" thickBot="1" x14ac:dyDescent="0.25">
      <c r="A140" s="4"/>
      <c r="C140" s="2"/>
      <c r="D140" s="3"/>
      <c r="E140" s="3"/>
      <c r="F140" s="3"/>
      <c r="G140" s="3"/>
      <c r="H140" s="3"/>
      <c r="I140" s="7"/>
    </row>
    <row r="141" spans="1:9" ht="16" thickBot="1" x14ac:dyDescent="0.25">
      <c r="A141" s="4"/>
      <c r="C141" s="2"/>
      <c r="D141" s="3"/>
      <c r="E141" s="3"/>
      <c r="F141" s="3"/>
      <c r="G141" s="3"/>
      <c r="H141" s="3"/>
      <c r="I141" s="7"/>
    </row>
    <row r="142" spans="1:9" ht="16" thickBot="1" x14ac:dyDescent="0.25">
      <c r="A142" s="4"/>
      <c r="C142" s="2"/>
      <c r="D142" s="3"/>
      <c r="E142" s="3"/>
      <c r="F142" s="3"/>
      <c r="G142" s="3"/>
      <c r="H142" s="3"/>
      <c r="I142" s="7"/>
    </row>
    <row r="143" spans="1:9" ht="16" thickBot="1" x14ac:dyDescent="0.25">
      <c r="A143" s="4"/>
      <c r="C143" s="2"/>
      <c r="D143" s="3"/>
      <c r="E143" s="3"/>
      <c r="F143" s="3"/>
      <c r="G143" s="3"/>
      <c r="H143" s="3"/>
      <c r="I143" s="7"/>
    </row>
    <row r="144" spans="1:9" ht="16" thickBot="1" x14ac:dyDescent="0.25">
      <c r="A144" s="4"/>
      <c r="C144" s="2"/>
      <c r="D144" s="3"/>
      <c r="E144" s="3"/>
      <c r="F144" s="3"/>
      <c r="G144" s="3"/>
      <c r="H144" s="3"/>
      <c r="I144" s="7"/>
    </row>
    <row r="145" spans="1:13" ht="16" thickBot="1" x14ac:dyDescent="0.25">
      <c r="A145" s="4"/>
      <c r="C145" s="2"/>
      <c r="D145" s="3"/>
      <c r="E145" s="3"/>
      <c r="F145" s="3"/>
      <c r="G145" s="3"/>
      <c r="H145" s="3"/>
      <c r="I145" s="7"/>
    </row>
    <row r="146" spans="1:13" ht="16" thickBot="1" x14ac:dyDescent="0.25">
      <c r="A146" s="4"/>
      <c r="C146" s="2"/>
      <c r="D146" s="3"/>
      <c r="E146" s="3"/>
      <c r="F146" s="3"/>
      <c r="G146" s="3"/>
      <c r="H146" s="3"/>
      <c r="I146" s="7"/>
    </row>
    <row r="147" spans="1:13" ht="16" thickBot="1" x14ac:dyDescent="0.25">
      <c r="A147" s="4"/>
      <c r="C147" s="2"/>
      <c r="D147" s="3"/>
      <c r="E147" s="3"/>
      <c r="F147" s="3"/>
      <c r="G147" s="3"/>
      <c r="H147" s="3"/>
      <c r="I147" s="7"/>
    </row>
    <row r="148" spans="1:13" ht="16" thickBot="1" x14ac:dyDescent="0.25">
      <c r="A148" s="4"/>
      <c r="C148" s="2"/>
      <c r="D148" s="3"/>
      <c r="E148" s="3"/>
      <c r="F148" s="3"/>
      <c r="G148" s="3"/>
      <c r="H148" s="3"/>
      <c r="I148" s="7"/>
    </row>
    <row r="149" spans="1:13" ht="16" thickBot="1" x14ac:dyDescent="0.25">
      <c r="A149" s="4"/>
      <c r="C149" s="2"/>
      <c r="D149" s="3"/>
      <c r="E149" s="3"/>
      <c r="F149" s="3"/>
      <c r="G149" s="3"/>
      <c r="H149" s="3"/>
      <c r="I149" s="7"/>
    </row>
    <row r="150" spans="1:13" ht="16" thickBot="1" x14ac:dyDescent="0.25">
      <c r="A150" s="4"/>
      <c r="C150" s="2"/>
      <c r="D150" s="3"/>
      <c r="E150" s="3"/>
      <c r="F150" s="3"/>
      <c r="G150" s="3"/>
      <c r="H150" s="3"/>
      <c r="I150" s="7"/>
    </row>
    <row r="151" spans="1:13" ht="16" thickBot="1" x14ac:dyDescent="0.25">
      <c r="A151" s="4"/>
      <c r="C151" s="2"/>
      <c r="D151" s="3"/>
      <c r="E151" s="3"/>
      <c r="F151" s="3"/>
      <c r="G151" s="3"/>
      <c r="H151" s="3"/>
      <c r="I151" s="7"/>
    </row>
    <row r="152" spans="1:13" ht="16" thickBot="1" x14ac:dyDescent="0.25">
      <c r="A152" s="4"/>
      <c r="C152" s="2"/>
      <c r="D152" s="3"/>
      <c r="E152" s="3"/>
      <c r="F152" s="3"/>
      <c r="G152" s="3"/>
      <c r="H152" s="3"/>
      <c r="I152" s="7"/>
      <c r="M152" t="s">
        <v>94</v>
      </c>
    </row>
    <row r="153" spans="1:13" ht="16" thickBot="1" x14ac:dyDescent="0.25">
      <c r="A153" s="4"/>
      <c r="C153" s="2"/>
      <c r="D153" s="3"/>
      <c r="E153" s="3"/>
      <c r="F153" s="3"/>
      <c r="G153" s="3"/>
      <c r="H153" s="3"/>
      <c r="I153" s="7"/>
    </row>
    <row r="154" spans="1:13" ht="16" thickBot="1" x14ac:dyDescent="0.25">
      <c r="A154" s="4"/>
      <c r="C154" s="2"/>
      <c r="D154" s="3"/>
      <c r="E154" s="3"/>
      <c r="F154" s="3"/>
      <c r="G154" s="3"/>
      <c r="H154" s="3"/>
      <c r="I154" s="7"/>
    </row>
    <row r="155" spans="1:13" ht="16" thickBot="1" x14ac:dyDescent="0.25">
      <c r="A155" s="4"/>
      <c r="C155" s="2"/>
      <c r="D155" s="3"/>
      <c r="E155" s="3"/>
      <c r="F155" s="3"/>
      <c r="G155" s="3"/>
      <c r="H155" s="3"/>
      <c r="I155" s="7"/>
    </row>
    <row r="156" spans="1:13" ht="16" thickBot="1" x14ac:dyDescent="0.25">
      <c r="A156" s="4"/>
      <c r="C156" s="2"/>
      <c r="D156" s="3"/>
      <c r="E156" s="3"/>
      <c r="F156" s="3"/>
      <c r="G156" s="3"/>
      <c r="H156" s="3"/>
      <c r="I156" s="7"/>
    </row>
    <row r="157" spans="1:13" ht="16" thickBot="1" x14ac:dyDescent="0.25">
      <c r="A157" s="4"/>
      <c r="C157" s="2"/>
      <c r="D157" s="3"/>
      <c r="E157" s="3"/>
      <c r="F157" s="3"/>
      <c r="G157" s="3"/>
      <c r="H157" s="3"/>
      <c r="I157" s="7"/>
    </row>
    <row r="158" spans="1:13" ht="16" thickBot="1" x14ac:dyDescent="0.25">
      <c r="A158" s="4"/>
      <c r="C158" s="2"/>
      <c r="D158" s="3"/>
      <c r="E158" s="3"/>
      <c r="F158" s="3"/>
      <c r="G158" s="3"/>
      <c r="H158" s="3"/>
      <c r="I158" s="7"/>
    </row>
    <row r="159" spans="1:13" ht="16" thickBot="1" x14ac:dyDescent="0.25">
      <c r="A159" s="4"/>
      <c r="C159" s="2"/>
      <c r="D159" s="3"/>
      <c r="E159" s="3"/>
      <c r="F159" s="3"/>
      <c r="G159" s="3"/>
      <c r="H159" s="3"/>
      <c r="I159" s="7"/>
    </row>
    <row r="160" spans="1:13" ht="16" thickBot="1" x14ac:dyDescent="0.25">
      <c r="A160" s="4"/>
      <c r="C160" s="2"/>
      <c r="D160" s="3"/>
      <c r="E160" s="3"/>
      <c r="F160" s="3"/>
      <c r="G160" s="3"/>
      <c r="H160" s="3"/>
      <c r="I160" s="7"/>
    </row>
    <row r="161" spans="1:9" ht="16" thickBot="1" x14ac:dyDescent="0.25">
      <c r="A161" s="4"/>
      <c r="C161" s="2"/>
      <c r="D161" s="3"/>
      <c r="E161" s="3"/>
      <c r="F161" s="3"/>
      <c r="G161" s="3"/>
      <c r="H161" s="3"/>
      <c r="I161" s="7"/>
    </row>
    <row r="162" spans="1:9" ht="16" thickBot="1" x14ac:dyDescent="0.25">
      <c r="A162" s="4"/>
      <c r="C162" s="2"/>
      <c r="D162" s="3"/>
      <c r="E162" s="3"/>
      <c r="F162" s="3"/>
      <c r="G162" s="3"/>
      <c r="H162" s="3"/>
      <c r="I162" s="7"/>
    </row>
    <row r="163" spans="1:9" ht="16" thickBot="1" x14ac:dyDescent="0.25">
      <c r="A163" s="4"/>
      <c r="C163" s="2"/>
      <c r="D163" s="3"/>
      <c r="E163" s="3"/>
      <c r="F163" s="3"/>
      <c r="G163" s="3"/>
      <c r="H163" s="3"/>
      <c r="I163" s="7"/>
    </row>
    <row r="164" spans="1:9" ht="16" thickBot="1" x14ac:dyDescent="0.25">
      <c r="A164" s="4"/>
      <c r="C164" s="2"/>
      <c r="D164" s="3"/>
      <c r="E164" s="3"/>
      <c r="F164" s="3"/>
      <c r="G164" s="3"/>
      <c r="H164" s="3"/>
      <c r="I164" s="7"/>
    </row>
    <row r="165" spans="1:9" ht="16" thickBot="1" x14ac:dyDescent="0.25">
      <c r="A165" s="4"/>
      <c r="C165" s="2"/>
      <c r="D165" s="3"/>
      <c r="E165" s="3"/>
      <c r="F165" s="3"/>
      <c r="G165" s="3"/>
      <c r="H165" s="3"/>
      <c r="I165" s="7"/>
    </row>
    <row r="166" spans="1:9" ht="16" thickBot="1" x14ac:dyDescent="0.25">
      <c r="A166" s="4"/>
      <c r="C166" s="2"/>
      <c r="D166" s="3"/>
      <c r="E166" s="3"/>
      <c r="F166" s="3"/>
      <c r="G166" s="3"/>
      <c r="H166" s="3"/>
      <c r="I166" s="7"/>
    </row>
    <row r="167" spans="1:9" ht="16" thickBot="1" x14ac:dyDescent="0.25">
      <c r="A167" s="4"/>
      <c r="C167" s="2"/>
      <c r="D167" s="3"/>
      <c r="E167" s="3"/>
      <c r="F167" s="3"/>
      <c r="G167" s="3"/>
      <c r="H167" s="3"/>
      <c r="I167" s="7"/>
    </row>
    <row r="168" spans="1:9" ht="16" thickBot="1" x14ac:dyDescent="0.25">
      <c r="A168" s="4"/>
      <c r="C168" s="2"/>
      <c r="D168" s="3"/>
      <c r="E168" s="3"/>
      <c r="F168" s="3"/>
      <c r="G168" s="3"/>
      <c r="H168" s="3"/>
      <c r="I168" s="7"/>
    </row>
    <row r="169" spans="1:9" ht="16" thickBot="1" x14ac:dyDescent="0.25">
      <c r="A169" s="4"/>
      <c r="C169" s="2"/>
      <c r="D169" s="3"/>
      <c r="E169" s="3"/>
      <c r="F169" s="3"/>
      <c r="G169" s="3"/>
      <c r="H169" s="3"/>
      <c r="I169" s="7"/>
    </row>
    <row r="170" spans="1:9" ht="16" thickBot="1" x14ac:dyDescent="0.25">
      <c r="A170" s="4"/>
      <c r="C170" s="2"/>
      <c r="D170" s="3"/>
      <c r="E170" s="3"/>
      <c r="F170" s="3"/>
      <c r="G170" s="3"/>
      <c r="H170" s="3"/>
      <c r="I170" s="7"/>
    </row>
    <row r="171" spans="1:9" ht="16" thickBot="1" x14ac:dyDescent="0.25">
      <c r="A171" s="4"/>
      <c r="C171" s="2"/>
      <c r="D171" s="3"/>
      <c r="E171" s="3"/>
      <c r="F171" s="3"/>
      <c r="G171" s="3"/>
      <c r="H171" s="3"/>
      <c r="I171" s="7"/>
    </row>
    <row r="172" spans="1:9" ht="16" thickBot="1" x14ac:dyDescent="0.25">
      <c r="A172" s="4"/>
      <c r="C172" s="2"/>
      <c r="D172" s="3"/>
      <c r="E172" s="3"/>
      <c r="F172" s="3"/>
      <c r="G172" s="3"/>
      <c r="H172" s="3"/>
      <c r="I172" s="7"/>
    </row>
    <row r="173" spans="1:9" ht="16" thickBot="1" x14ac:dyDescent="0.25">
      <c r="A173" s="4"/>
      <c r="C173" s="2"/>
      <c r="D173" s="3"/>
      <c r="E173" s="3"/>
      <c r="F173" s="3"/>
      <c r="G173" s="3"/>
      <c r="H173" s="3"/>
      <c r="I173" s="7"/>
    </row>
    <row r="174" spans="1:9" ht="16" thickBot="1" x14ac:dyDescent="0.25">
      <c r="A174" s="4"/>
      <c r="C174" s="2"/>
      <c r="D174" s="3"/>
      <c r="E174" s="3"/>
      <c r="F174" s="3"/>
      <c r="G174" s="3"/>
      <c r="H174" s="3"/>
      <c r="I174" s="7"/>
    </row>
    <row r="175" spans="1:9" ht="16" thickBot="1" x14ac:dyDescent="0.25">
      <c r="A175" s="4"/>
      <c r="C175" s="2"/>
      <c r="D175" s="3"/>
      <c r="E175" s="3"/>
      <c r="F175" s="3"/>
      <c r="G175" s="3"/>
      <c r="H175" s="3"/>
      <c r="I175" s="7"/>
    </row>
    <row r="176" spans="1:9" ht="16" thickBot="1" x14ac:dyDescent="0.25">
      <c r="A176" s="4"/>
      <c r="C176" s="2"/>
      <c r="D176" s="3"/>
      <c r="E176" s="3"/>
      <c r="F176" s="3"/>
      <c r="G176" s="3"/>
      <c r="H176" s="3"/>
      <c r="I176" s="7"/>
    </row>
    <row r="177" spans="1:9" ht="16" thickBot="1" x14ac:dyDescent="0.25">
      <c r="A177" s="4"/>
      <c r="C177" s="2"/>
      <c r="D177" s="3"/>
      <c r="E177" s="3"/>
      <c r="F177" s="3"/>
      <c r="G177" s="3"/>
      <c r="H177" s="3"/>
      <c r="I177" s="7"/>
    </row>
    <row r="178" spans="1:9" ht="16" thickBot="1" x14ac:dyDescent="0.25">
      <c r="A178" s="4"/>
      <c r="C178" s="2"/>
      <c r="D178" s="3"/>
      <c r="E178" s="3"/>
      <c r="F178" s="3"/>
      <c r="G178" s="3"/>
      <c r="H178" s="3"/>
      <c r="I178" s="7"/>
    </row>
    <row r="179" spans="1:9" ht="16" thickBot="1" x14ac:dyDescent="0.25">
      <c r="A179" s="4"/>
      <c r="C179" s="2"/>
      <c r="D179" s="3"/>
      <c r="E179" s="3"/>
      <c r="F179" s="3"/>
      <c r="G179" s="3"/>
      <c r="H179" s="3"/>
      <c r="I179" s="7"/>
    </row>
    <row r="180" spans="1:9" ht="16" thickBot="1" x14ac:dyDescent="0.25">
      <c r="A180" s="4"/>
      <c r="C180" s="2"/>
      <c r="D180" s="3"/>
      <c r="E180" s="3"/>
      <c r="F180" s="3"/>
      <c r="G180" s="3"/>
      <c r="H180" s="3"/>
      <c r="I180" s="7"/>
    </row>
    <row r="181" spans="1:9" ht="16" thickBot="1" x14ac:dyDescent="0.25">
      <c r="A181" s="4"/>
      <c r="C181" s="2"/>
      <c r="D181" s="3"/>
      <c r="E181" s="3"/>
      <c r="F181" s="3"/>
      <c r="G181" s="3"/>
      <c r="H181" s="3"/>
      <c r="I181" s="7"/>
    </row>
    <row r="182" spans="1:9" ht="16" thickBot="1" x14ac:dyDescent="0.25">
      <c r="A182" s="4"/>
      <c r="C182" s="2"/>
      <c r="D182" s="3"/>
      <c r="E182" s="3"/>
      <c r="F182" s="3"/>
      <c r="G182" s="3"/>
      <c r="H182" s="3"/>
      <c r="I182" s="7"/>
    </row>
    <row r="183" spans="1:9" ht="16" thickBot="1" x14ac:dyDescent="0.25">
      <c r="A183" s="4"/>
      <c r="C183" s="2"/>
      <c r="D183" s="3"/>
      <c r="E183" s="3"/>
      <c r="F183" s="3"/>
      <c r="G183" s="3"/>
      <c r="H183" s="3"/>
      <c r="I183" s="7"/>
    </row>
    <row r="184" spans="1:9" ht="16" thickBot="1" x14ac:dyDescent="0.25">
      <c r="A184" s="4"/>
      <c r="C184" s="2"/>
      <c r="D184" s="3"/>
      <c r="E184" s="3"/>
      <c r="F184" s="3"/>
      <c r="G184" s="3"/>
      <c r="H184" s="3"/>
      <c r="I184" s="7"/>
    </row>
    <row r="185" spans="1:9" ht="16" thickBot="1" x14ac:dyDescent="0.25">
      <c r="A185" s="4"/>
      <c r="C185" s="2"/>
      <c r="D185" s="3"/>
      <c r="E185" s="3"/>
      <c r="F185" s="3"/>
      <c r="G185" s="3"/>
      <c r="H185" s="3"/>
      <c r="I185" s="7"/>
    </row>
    <row r="186" spans="1:9" ht="16" thickBot="1" x14ac:dyDescent="0.25">
      <c r="A186" s="4"/>
      <c r="C186" s="2"/>
      <c r="D186" s="3"/>
      <c r="E186" s="3"/>
      <c r="F186" s="3"/>
      <c r="G186" s="3"/>
      <c r="H186" s="3"/>
      <c r="I186" s="7"/>
    </row>
    <row r="187" spans="1:9" ht="16" thickBot="1" x14ac:dyDescent="0.25">
      <c r="A187" s="4"/>
      <c r="C187" s="2"/>
      <c r="D187" s="3"/>
      <c r="E187" s="3"/>
      <c r="F187" s="3"/>
      <c r="G187" s="3"/>
      <c r="H187" s="3"/>
      <c r="I187" s="7"/>
    </row>
    <row r="188" spans="1:9" ht="16" thickBot="1" x14ac:dyDescent="0.25">
      <c r="A188" s="4"/>
      <c r="C188" s="2"/>
      <c r="D188" s="3"/>
      <c r="E188" s="3"/>
      <c r="F188" s="3"/>
      <c r="G188" s="3"/>
      <c r="H188" s="3"/>
      <c r="I188" s="7"/>
    </row>
    <row r="189" spans="1:9" ht="16" thickBot="1" x14ac:dyDescent="0.25">
      <c r="A189" s="4"/>
      <c r="C189" s="2"/>
      <c r="D189" s="3"/>
      <c r="E189" s="3"/>
      <c r="F189" s="3"/>
      <c r="G189" s="3"/>
      <c r="H189" s="3"/>
      <c r="I189" s="7"/>
    </row>
    <row r="190" spans="1:9" ht="16" thickBot="1" x14ac:dyDescent="0.25">
      <c r="A190" s="4"/>
      <c r="C190" s="2"/>
      <c r="D190" s="3"/>
      <c r="E190" s="3"/>
      <c r="F190" s="3"/>
      <c r="G190" s="3"/>
      <c r="H190" s="3"/>
      <c r="I190" s="7"/>
    </row>
    <row r="191" spans="1:9" ht="16" thickBot="1" x14ac:dyDescent="0.25">
      <c r="A191" s="4"/>
      <c r="C191" s="2"/>
      <c r="D191" s="3"/>
      <c r="E191" s="3"/>
      <c r="F191" s="3"/>
      <c r="G191" s="3"/>
      <c r="H191" s="3"/>
      <c r="I191" s="7"/>
    </row>
    <row r="192" spans="1:9" ht="16" thickBot="1" x14ac:dyDescent="0.25">
      <c r="A192" s="4"/>
      <c r="C192" s="2"/>
      <c r="D192" s="3"/>
      <c r="E192" s="3"/>
      <c r="F192" s="3"/>
      <c r="G192" s="3"/>
      <c r="H192" s="3"/>
      <c r="I192" s="7"/>
    </row>
    <row r="193" spans="1:13" ht="16" thickBot="1" x14ac:dyDescent="0.25">
      <c r="A193" s="4"/>
      <c r="C193" s="2"/>
      <c r="D193" s="3"/>
      <c r="E193" s="3"/>
      <c r="F193" s="3"/>
      <c r="G193" s="3"/>
      <c r="H193" s="3"/>
      <c r="I193" s="7"/>
    </row>
    <row r="194" spans="1:13" ht="16" thickBot="1" x14ac:dyDescent="0.25">
      <c r="A194" s="4"/>
      <c r="C194" s="2"/>
      <c r="D194" s="3"/>
      <c r="E194" s="3"/>
      <c r="F194" s="3"/>
      <c r="G194" s="3"/>
      <c r="H194" s="3"/>
      <c r="I194" s="7"/>
    </row>
    <row r="195" spans="1:13" ht="16" thickBot="1" x14ac:dyDescent="0.25">
      <c r="A195" s="4"/>
      <c r="C195" s="2"/>
      <c r="D195" s="3"/>
      <c r="E195" s="3"/>
      <c r="F195" s="3"/>
      <c r="G195" s="3"/>
      <c r="H195" s="3"/>
      <c r="I195" s="7"/>
    </row>
    <row r="196" spans="1:13" ht="16" thickBot="1" x14ac:dyDescent="0.25">
      <c r="A196" s="4"/>
      <c r="C196" s="2"/>
      <c r="D196" s="3"/>
      <c r="E196" s="3"/>
      <c r="F196" s="3"/>
      <c r="G196" s="3"/>
      <c r="H196" s="3"/>
      <c r="I196" s="7"/>
      <c r="M196" t="s">
        <v>94</v>
      </c>
    </row>
    <row r="197" spans="1:13" ht="16" thickBot="1" x14ac:dyDescent="0.25">
      <c r="A197" s="4"/>
      <c r="C197" s="2"/>
      <c r="D197" s="3"/>
      <c r="E197" s="3"/>
      <c r="F197" s="3"/>
      <c r="G197" s="3"/>
      <c r="H197" s="3"/>
      <c r="I197" s="7"/>
    </row>
    <row r="198" spans="1:13" ht="16" thickBot="1" x14ac:dyDescent="0.25">
      <c r="A198" s="4"/>
      <c r="C198" s="2"/>
      <c r="D198" s="3"/>
      <c r="E198" s="3"/>
      <c r="F198" s="3"/>
      <c r="G198" s="3"/>
      <c r="H198" s="3"/>
      <c r="I198" s="7"/>
    </row>
    <row r="199" spans="1:13" ht="16" thickBot="1" x14ac:dyDescent="0.25">
      <c r="A199" s="4"/>
      <c r="C199" s="2"/>
      <c r="D199" s="3"/>
      <c r="E199" s="3"/>
      <c r="F199" s="3"/>
      <c r="G199" s="3"/>
      <c r="H199" s="3"/>
      <c r="I199" s="7"/>
    </row>
    <row r="200" spans="1:13" ht="16" thickBot="1" x14ac:dyDescent="0.25">
      <c r="A200" s="4"/>
      <c r="C200" s="2"/>
      <c r="D200" s="3"/>
      <c r="E200" s="3"/>
      <c r="F200" s="3"/>
      <c r="G200" s="3"/>
      <c r="H200" s="3"/>
      <c r="I200" s="7"/>
    </row>
    <row r="201" spans="1:13" ht="16" thickBot="1" x14ac:dyDescent="0.25">
      <c r="A201" s="4"/>
      <c r="C201" s="2"/>
      <c r="D201" s="3"/>
      <c r="E201" s="3"/>
      <c r="F201" s="3"/>
      <c r="G201" s="3"/>
      <c r="H201" s="3"/>
      <c r="I201" s="7"/>
    </row>
    <row r="202" spans="1:13" ht="16" thickBot="1" x14ac:dyDescent="0.25">
      <c r="A202" s="4"/>
      <c r="C202" s="2"/>
      <c r="D202" s="3"/>
      <c r="E202" s="3"/>
      <c r="F202" s="3"/>
      <c r="G202" s="3"/>
      <c r="H202" s="3"/>
      <c r="I202" s="7"/>
    </row>
    <row r="203" spans="1:13" ht="16" thickBot="1" x14ac:dyDescent="0.25">
      <c r="A203" s="4"/>
      <c r="C203" s="2"/>
      <c r="D203" s="3"/>
      <c r="E203" s="3"/>
      <c r="F203" s="3"/>
      <c r="G203" s="3"/>
      <c r="H203" s="3"/>
      <c r="I203" s="7"/>
    </row>
    <row r="204" spans="1:13" ht="16" thickBot="1" x14ac:dyDescent="0.25">
      <c r="A204" s="4"/>
      <c r="C204" s="2"/>
      <c r="D204" s="3"/>
      <c r="E204" s="3"/>
      <c r="F204" s="3"/>
      <c r="G204" s="3"/>
      <c r="H204" s="3"/>
      <c r="I204" s="7"/>
    </row>
    <row r="205" spans="1:13" ht="16" thickBot="1" x14ac:dyDescent="0.25">
      <c r="A205" s="4"/>
      <c r="C205" s="2"/>
      <c r="D205" s="3"/>
      <c r="E205" s="3"/>
      <c r="F205" s="3"/>
      <c r="G205" s="3"/>
      <c r="H205" s="3"/>
      <c r="I205" s="7"/>
    </row>
    <row r="206" spans="1:13" ht="16" thickBot="1" x14ac:dyDescent="0.25">
      <c r="A206" s="4"/>
      <c r="C206" s="2"/>
      <c r="D206" s="3"/>
      <c r="E206" s="3"/>
      <c r="F206" s="3"/>
      <c r="G206" s="3"/>
      <c r="H206" s="3"/>
      <c r="I206" s="7"/>
    </row>
    <row r="207" spans="1:13" ht="16" thickBot="1" x14ac:dyDescent="0.25">
      <c r="A207" s="4"/>
      <c r="C207" s="2"/>
      <c r="D207" s="3"/>
      <c r="E207" s="3"/>
      <c r="F207" s="3"/>
      <c r="G207" s="3"/>
      <c r="H207" s="3"/>
      <c r="I207" s="7"/>
    </row>
    <row r="208" spans="1:13" ht="16" thickBot="1" x14ac:dyDescent="0.25">
      <c r="A208" s="4"/>
      <c r="C208" s="2"/>
      <c r="D208" s="3"/>
      <c r="E208" s="3"/>
      <c r="F208" s="3"/>
      <c r="G208" s="3"/>
      <c r="H208" s="3"/>
      <c r="I208" s="7"/>
    </row>
    <row r="209" spans="1:9" ht="16" thickBot="1" x14ac:dyDescent="0.25">
      <c r="A209" s="4"/>
      <c r="C209" s="2"/>
      <c r="D209" s="3"/>
      <c r="E209" s="3"/>
      <c r="F209" s="3"/>
      <c r="G209" s="3"/>
      <c r="H209" s="3"/>
      <c r="I209" s="7"/>
    </row>
    <row r="210" spans="1:9" ht="16" thickBot="1" x14ac:dyDescent="0.25">
      <c r="A210" s="4"/>
      <c r="C210" s="2"/>
      <c r="D210" s="3"/>
      <c r="E210" s="3"/>
      <c r="F210" s="3"/>
      <c r="G210" s="3"/>
      <c r="H210" s="3"/>
      <c r="I210" s="7"/>
    </row>
    <row r="211" spans="1:9" ht="16" thickBot="1" x14ac:dyDescent="0.25">
      <c r="A211" s="4"/>
      <c r="C211" s="2"/>
      <c r="D211" s="3"/>
      <c r="E211" s="3"/>
      <c r="F211" s="3"/>
      <c r="G211" s="3"/>
      <c r="H211" s="3"/>
      <c r="I211" s="7"/>
    </row>
    <row r="212" spans="1:9" ht="16" thickBot="1" x14ac:dyDescent="0.25">
      <c r="A212" s="4"/>
      <c r="C212" s="2"/>
      <c r="D212" s="3"/>
      <c r="E212" s="3"/>
      <c r="F212" s="3"/>
      <c r="G212" s="3"/>
      <c r="H212" s="3"/>
      <c r="I212" s="7"/>
    </row>
    <row r="213" spans="1:9" ht="16" thickBot="1" x14ac:dyDescent="0.25">
      <c r="A213" s="4"/>
      <c r="C213" s="2"/>
      <c r="D213" s="3"/>
      <c r="E213" s="3"/>
      <c r="F213" s="3"/>
      <c r="G213" s="3"/>
      <c r="H213" s="3"/>
      <c r="I213" s="7"/>
    </row>
    <row r="214" spans="1:9" ht="16" thickBot="1" x14ac:dyDescent="0.25">
      <c r="A214" s="4"/>
      <c r="C214" s="2"/>
      <c r="D214" s="3"/>
      <c r="E214" s="3"/>
      <c r="F214" s="3"/>
      <c r="G214" s="3"/>
      <c r="H214" s="3"/>
      <c r="I214" s="7"/>
    </row>
    <row r="215" spans="1:9" ht="16" thickBot="1" x14ac:dyDescent="0.25">
      <c r="A215" s="4"/>
      <c r="C215" s="2"/>
      <c r="D215" s="3"/>
      <c r="E215" s="3"/>
      <c r="F215" s="3"/>
      <c r="G215" s="3"/>
      <c r="H215" s="3"/>
      <c r="I215" s="7"/>
    </row>
    <row r="216" spans="1:9" ht="16" thickBot="1" x14ac:dyDescent="0.25">
      <c r="A216" s="4"/>
      <c r="C216" s="2"/>
      <c r="D216" s="3"/>
      <c r="E216" s="3"/>
      <c r="F216" s="3"/>
      <c r="G216" s="3"/>
      <c r="H216" s="3"/>
      <c r="I216" s="7"/>
    </row>
    <row r="217" spans="1:9" ht="16" thickBot="1" x14ac:dyDescent="0.25">
      <c r="A217" s="4"/>
      <c r="C217" s="2"/>
      <c r="D217" s="3"/>
      <c r="E217" s="3"/>
      <c r="F217" s="3"/>
      <c r="G217" s="3"/>
      <c r="H217" s="3"/>
      <c r="I217" s="7"/>
    </row>
    <row r="218" spans="1:9" ht="16" thickBot="1" x14ac:dyDescent="0.25">
      <c r="A218" s="4"/>
      <c r="C218" s="2"/>
      <c r="D218" s="3"/>
      <c r="E218" s="3"/>
      <c r="F218" s="3"/>
      <c r="G218" s="3"/>
      <c r="H218" s="3"/>
      <c r="I218" s="7"/>
    </row>
    <row r="219" spans="1:9" ht="16" thickBot="1" x14ac:dyDescent="0.25">
      <c r="A219" s="4"/>
      <c r="C219" s="2"/>
      <c r="D219" s="3"/>
      <c r="E219" s="3"/>
      <c r="F219" s="3"/>
      <c r="G219" s="3"/>
      <c r="H219" s="3"/>
      <c r="I219" s="7"/>
    </row>
    <row r="220" spans="1:9" ht="16" thickBot="1" x14ac:dyDescent="0.25">
      <c r="A220" s="4"/>
      <c r="C220" s="2"/>
      <c r="D220" s="3"/>
      <c r="E220" s="3"/>
      <c r="F220" s="3"/>
      <c r="G220" s="3"/>
      <c r="H220" s="3"/>
      <c r="I220" s="7"/>
    </row>
    <row r="221" spans="1:9" ht="16" thickBot="1" x14ac:dyDescent="0.25">
      <c r="A221" s="4"/>
      <c r="C221" s="2"/>
      <c r="D221" s="3"/>
      <c r="E221" s="3"/>
      <c r="F221" s="3"/>
      <c r="G221" s="3"/>
      <c r="H221" s="3"/>
      <c r="I221" s="7"/>
    </row>
    <row r="222" spans="1:9" ht="16" thickBot="1" x14ac:dyDescent="0.25">
      <c r="A222" s="4"/>
      <c r="C222" s="2"/>
      <c r="D222" s="3"/>
      <c r="E222" s="3"/>
      <c r="F222" s="3"/>
      <c r="G222" s="3"/>
      <c r="H222" s="3"/>
      <c r="I222" s="7"/>
    </row>
    <row r="223" spans="1:9" ht="16" thickBot="1" x14ac:dyDescent="0.25">
      <c r="A223" s="4"/>
      <c r="C223" s="2"/>
      <c r="D223" s="3"/>
      <c r="E223" s="3"/>
      <c r="F223" s="3"/>
      <c r="G223" s="3"/>
      <c r="H223" s="3"/>
      <c r="I223" s="7"/>
    </row>
    <row r="224" spans="1:9" ht="16" thickBot="1" x14ac:dyDescent="0.25">
      <c r="A224" s="4"/>
      <c r="C224" s="2"/>
      <c r="D224" s="3"/>
      <c r="E224" s="3"/>
      <c r="F224" s="3"/>
      <c r="G224" s="3"/>
      <c r="H224" s="3"/>
      <c r="I224" s="7"/>
    </row>
    <row r="225" spans="1:9" ht="16" thickBot="1" x14ac:dyDescent="0.25">
      <c r="A225" s="4"/>
      <c r="C225" s="2"/>
      <c r="D225" s="3"/>
      <c r="E225" s="3"/>
      <c r="F225" s="3"/>
      <c r="G225" s="3"/>
      <c r="H225" s="3"/>
      <c r="I225" s="7"/>
    </row>
    <row r="226" spans="1:9" ht="16" thickBot="1" x14ac:dyDescent="0.25">
      <c r="A226" s="4"/>
      <c r="C226" s="2"/>
      <c r="D226" s="3"/>
      <c r="E226" s="3"/>
      <c r="F226" s="3"/>
      <c r="G226" s="3"/>
      <c r="H226" s="3"/>
      <c r="I226" s="7"/>
    </row>
    <row r="227" spans="1:9" ht="16" thickBot="1" x14ac:dyDescent="0.25">
      <c r="A227" s="4"/>
      <c r="C227" s="2"/>
      <c r="D227" s="3"/>
      <c r="E227" s="3"/>
      <c r="F227" s="3"/>
      <c r="G227" s="3"/>
      <c r="H227" s="3"/>
      <c r="I227" s="7"/>
    </row>
    <row r="228" spans="1:9" ht="16" thickBot="1" x14ac:dyDescent="0.25">
      <c r="A228" s="4"/>
      <c r="C228" s="2"/>
      <c r="D228" s="3"/>
      <c r="E228" s="3"/>
      <c r="F228" s="3"/>
      <c r="G228" s="3"/>
      <c r="H228" s="3"/>
      <c r="I228" s="7"/>
    </row>
    <row r="229" spans="1:9" ht="16" thickBot="1" x14ac:dyDescent="0.25">
      <c r="A229" s="4"/>
      <c r="C229" s="2"/>
      <c r="D229" s="3"/>
      <c r="E229" s="3"/>
      <c r="F229" s="3"/>
      <c r="G229" s="3"/>
      <c r="H229" s="3"/>
      <c r="I229" s="7"/>
    </row>
    <row r="230" spans="1:9" ht="16" thickBot="1" x14ac:dyDescent="0.25">
      <c r="A230" s="4"/>
      <c r="C230" s="2"/>
      <c r="D230" s="3"/>
      <c r="E230" s="3"/>
      <c r="F230" s="3"/>
      <c r="G230" s="3"/>
      <c r="H230" s="3"/>
      <c r="I230" s="7"/>
    </row>
    <row r="231" spans="1:9" ht="16" thickBot="1" x14ac:dyDescent="0.25">
      <c r="A231" s="4"/>
      <c r="C231" s="2"/>
      <c r="D231" s="3"/>
      <c r="E231" s="3"/>
      <c r="F231" s="3"/>
      <c r="G231" s="3"/>
      <c r="H231" s="3"/>
      <c r="I231" s="7"/>
    </row>
    <row r="232" spans="1:9" ht="16" thickBot="1" x14ac:dyDescent="0.25">
      <c r="A232" s="4"/>
      <c r="C232" s="2"/>
      <c r="D232" s="3"/>
      <c r="E232" s="3"/>
      <c r="F232" s="3"/>
      <c r="G232" s="3"/>
      <c r="H232" s="3"/>
      <c r="I232" s="7"/>
    </row>
    <row r="233" spans="1:9" ht="16" thickBot="1" x14ac:dyDescent="0.25">
      <c r="A233" s="4"/>
      <c r="C233" s="2"/>
      <c r="D233" s="3"/>
      <c r="E233" s="3"/>
      <c r="F233" s="3"/>
      <c r="G233" s="3"/>
      <c r="H233" s="3"/>
      <c r="I233" s="7"/>
    </row>
    <row r="234" spans="1:9" ht="16" thickBot="1" x14ac:dyDescent="0.25">
      <c r="A234" s="4"/>
      <c r="C234" s="2"/>
      <c r="D234" s="3"/>
      <c r="E234" s="3"/>
      <c r="F234" s="3"/>
      <c r="G234" s="3"/>
      <c r="H234" s="3"/>
      <c r="I234" s="7"/>
    </row>
    <row r="235" spans="1:9" ht="16" thickBot="1" x14ac:dyDescent="0.25">
      <c r="A235" s="4"/>
      <c r="C235" s="2"/>
      <c r="D235" s="3"/>
      <c r="E235" s="3"/>
      <c r="F235" s="3"/>
      <c r="G235" s="3"/>
      <c r="H235" s="3"/>
      <c r="I235" s="7"/>
    </row>
    <row r="236" spans="1:9" ht="16" thickBot="1" x14ac:dyDescent="0.25">
      <c r="A236" s="4"/>
      <c r="C236" s="2"/>
      <c r="D236" s="3"/>
      <c r="E236" s="3"/>
      <c r="F236" s="3"/>
      <c r="G236" s="3"/>
      <c r="H236" s="3"/>
      <c r="I236" s="7"/>
    </row>
    <row r="237" spans="1:9" ht="16" thickBot="1" x14ac:dyDescent="0.25">
      <c r="A237" s="4"/>
      <c r="C237" s="2"/>
      <c r="D237" s="3"/>
      <c r="E237" s="3"/>
      <c r="F237" s="3"/>
      <c r="G237" s="3"/>
      <c r="H237" s="3"/>
      <c r="I237" s="7"/>
    </row>
    <row r="238" spans="1:9" ht="16" thickBot="1" x14ac:dyDescent="0.25">
      <c r="A238" s="4"/>
      <c r="C238" s="2"/>
      <c r="D238" s="3"/>
      <c r="E238" s="3"/>
      <c r="F238" s="3"/>
      <c r="G238" s="3"/>
      <c r="H238" s="3"/>
      <c r="I238" s="7"/>
    </row>
    <row r="239" spans="1:9" ht="16" thickBot="1" x14ac:dyDescent="0.25">
      <c r="A239" s="4"/>
      <c r="C239" s="2"/>
      <c r="D239" s="3"/>
      <c r="E239" s="3"/>
      <c r="F239" s="3"/>
      <c r="G239" s="3"/>
      <c r="H239" s="3"/>
      <c r="I239" s="7"/>
    </row>
    <row r="240" spans="1:9" ht="16" thickBot="1" x14ac:dyDescent="0.25">
      <c r="A240" s="4"/>
      <c r="C240" s="2"/>
      <c r="D240" s="3"/>
      <c r="E240" s="3"/>
      <c r="F240" s="3"/>
      <c r="G240" s="3"/>
      <c r="H240" s="3"/>
      <c r="I240" s="7"/>
    </row>
    <row r="241" spans="1:9" ht="16" thickBot="1" x14ac:dyDescent="0.25">
      <c r="A241" s="4"/>
      <c r="C241" s="2"/>
      <c r="D241" s="3"/>
      <c r="E241" s="3"/>
      <c r="F241" s="3"/>
      <c r="G241" s="3"/>
      <c r="H241" s="3"/>
      <c r="I241" s="7"/>
    </row>
    <row r="242" spans="1:9" ht="16" thickBot="1" x14ac:dyDescent="0.25">
      <c r="A242" s="4"/>
      <c r="C242" s="2"/>
      <c r="D242" s="3"/>
      <c r="E242" s="3"/>
      <c r="F242" s="3"/>
      <c r="G242" s="3"/>
      <c r="H242" s="3"/>
      <c r="I242" s="7"/>
    </row>
    <row r="243" spans="1:9" ht="16" thickBot="1" x14ac:dyDescent="0.25">
      <c r="A243" s="4"/>
      <c r="C243" s="2"/>
      <c r="D243" s="3"/>
      <c r="E243" s="3"/>
      <c r="F243" s="3"/>
      <c r="G243" s="3"/>
      <c r="H243" s="3"/>
      <c r="I243" s="7"/>
    </row>
    <row r="244" spans="1:9" ht="16" thickBot="1" x14ac:dyDescent="0.25">
      <c r="A244" s="4"/>
      <c r="C244" s="2"/>
      <c r="D244" s="3"/>
      <c r="E244" s="3"/>
      <c r="F244" s="3"/>
      <c r="G244" s="3"/>
      <c r="H244" s="3"/>
      <c r="I244" s="7"/>
    </row>
  </sheetData>
  <autoFilter ref="A2:S93" xr:uid="{FBCEC65C-DB11-EB49-86C1-3E2FDC53AA9B}">
    <sortState xmlns:xlrd2="http://schemas.microsoft.com/office/spreadsheetml/2017/richdata2" ref="A3:S93">
      <sortCondition descending="1" ref="J2:J93"/>
    </sortState>
  </autoFilter>
  <hyperlinks>
    <hyperlink ref="G2" r:id="rId1" display="https://www.espn.com/mlb/stats/player/_/view/batting/season/2019/seasontype/2/table/batting/sort/avg/dir/asc" xr:uid="{C51DCA7B-2BA5-784E-9D30-31859F82261D}"/>
    <hyperlink ref="I2" r:id="rId2" display="https://www.espn.com/mlb/stats/player/_/view/batting/season/2019/seasontype/2/table/batting/sort/WARBR/dir/desc" xr:uid="{7D7C9FBC-FCE3-8942-BFC6-6CD484137F96}"/>
    <hyperlink ref="F2" r:id="rId3" display="https://www.espn.com/mlb/stats/player/_/view/batting/season/2019/seasontype/2/table/batting/sort/hits/dir/desc" xr:uid="{8B703A32-C839-5B46-B90B-8DABB37D21FB}"/>
    <hyperlink ref="E2" r:id="rId4" display="https://www.espn.com/mlb/stats/player/_/view/batting/season/2019/seasontype/2/table/batting/sort/runs/dir/desc" xr:uid="{E9EA5BF3-38A7-EB40-8B1E-D5FBA10D28DA}"/>
    <hyperlink ref="H2" r:id="rId5" display="https://www.espn.com/mlb/stats/player/_/view/batting/season/2019/seasontype/2/table/batting/sort/homeRuns/dir/desc" xr:uid="{3AC58D1F-9DDF-924C-B0F1-40A26554688D}"/>
    <hyperlink ref="AB23" r:id="rId6" display="https://www.espn.com/mlb/stats/player/_/view/batting/season/2019/seasontype/2/table/batting/sort/avg/dir/asc" xr:uid="{3BC69034-9552-B14C-9291-816B7D4018FD}"/>
    <hyperlink ref="AD23" r:id="rId7" display="https://www.espn.com/mlb/stats/player/_/view/batting/season/2019/seasontype/2/table/batting/sort/WARBR/dir/desc" xr:uid="{3FDFFC4F-F768-724D-B0B4-D3FAD8F7CE42}"/>
    <hyperlink ref="AA23" r:id="rId8" display="https://www.espn.com/mlb/stats/player/_/view/batting/season/2019/seasontype/2/table/batting/sort/hits/dir/desc" xr:uid="{C7EAD469-E775-1C4A-A7C6-2F60AA05D576}"/>
    <hyperlink ref="Z23" r:id="rId9" display="https://www.espn.com/mlb/stats/player/_/view/batting/season/2019/seasontype/2/table/batting/sort/runs/dir/desc" xr:uid="{683D57E2-572C-284B-A264-D0261C4CE5A9}"/>
    <hyperlink ref="AC23" r:id="rId10" display="https://www.espn.com/mlb/stats/player/_/view/batting/season/2019/seasontype/2/table/batting/sort/homeRuns/dir/desc" xr:uid="{0370113B-E497-5D4B-8712-66A145C916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D603-6122-7E41-9A2A-5FFB96F81CB2}">
  <sheetPr>
    <tabColor theme="5" tint="0.39997558519241921"/>
  </sheetPr>
  <dimension ref="A2:AJ244"/>
  <sheetViews>
    <sheetView zoomScale="110" zoomScaleNormal="110" workbookViewId="0">
      <selection activeCell="I104" sqref="I104"/>
    </sheetView>
  </sheetViews>
  <sheetFormatPr baseColWidth="10" defaultColWidth="8.83203125" defaultRowHeight="15" x14ac:dyDescent="0.2"/>
  <cols>
    <col min="1" max="1" width="9.5" customWidth="1"/>
    <col min="2" max="2" width="25.33203125" customWidth="1"/>
    <col min="22" max="22" width="13.83203125" bestFit="1" customWidth="1"/>
    <col min="23" max="23" width="20.6640625" bestFit="1" customWidth="1"/>
    <col min="27" max="27" width="20.6640625" bestFit="1" customWidth="1"/>
  </cols>
  <sheetData>
    <row r="2" spans="1:36" ht="16" x14ac:dyDescent="0.2">
      <c r="A2" s="22" t="s">
        <v>98</v>
      </c>
      <c r="B2" s="22" t="s">
        <v>15</v>
      </c>
      <c r="C2" s="23" t="s">
        <v>92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6</v>
      </c>
      <c r="I2" s="23" t="s">
        <v>7</v>
      </c>
      <c r="J2" s="23" t="s">
        <v>99</v>
      </c>
      <c r="K2" s="23" t="s">
        <v>93</v>
      </c>
      <c r="L2" s="23" t="s">
        <v>13</v>
      </c>
      <c r="M2" s="23" t="s">
        <v>4</v>
      </c>
      <c r="N2" s="23" t="s">
        <v>5</v>
      </c>
      <c r="O2" s="23" t="s">
        <v>8</v>
      </c>
      <c r="P2" s="23" t="s">
        <v>14</v>
      </c>
      <c r="Q2" s="23" t="s">
        <v>111</v>
      </c>
      <c r="R2" s="23" t="s">
        <v>112</v>
      </c>
      <c r="S2" s="23" t="s">
        <v>113</v>
      </c>
      <c r="T2" s="56" t="s">
        <v>129</v>
      </c>
      <c r="V2" s="26" t="s">
        <v>7</v>
      </c>
      <c r="W2" s="24"/>
      <c r="X2" s="24">
        <f>SUMPRODUCT(I3:I92,T3:T92)</f>
        <v>29.499999999999996</v>
      </c>
      <c r="Z2" s="22" t="s">
        <v>98</v>
      </c>
      <c r="AA2" s="22" t="s">
        <v>15</v>
      </c>
      <c r="AB2" s="23" t="s">
        <v>92</v>
      </c>
      <c r="AC2" s="23" t="s">
        <v>0</v>
      </c>
      <c r="AD2" s="23" t="s">
        <v>1</v>
      </c>
      <c r="AE2" s="23" t="s">
        <v>2</v>
      </c>
      <c r="AF2" s="23" t="s">
        <v>3</v>
      </c>
      <c r="AG2" s="23" t="s">
        <v>6</v>
      </c>
      <c r="AH2" s="23" t="s">
        <v>7</v>
      </c>
      <c r="AI2" s="23" t="s">
        <v>99</v>
      </c>
      <c r="AJ2" s="23" t="s">
        <v>93</v>
      </c>
    </row>
    <row r="3" spans="1:36" ht="17" thickBot="1" x14ac:dyDescent="0.25">
      <c r="A3" s="4">
        <v>1</v>
      </c>
      <c r="B3" t="s">
        <v>52</v>
      </c>
      <c r="C3" s="8" t="s">
        <v>10</v>
      </c>
      <c r="D3" s="3">
        <v>151</v>
      </c>
      <c r="E3" s="3">
        <v>103</v>
      </c>
      <c r="F3" s="3">
        <v>158</v>
      </c>
      <c r="G3" s="12">
        <v>0.27900000000000003</v>
      </c>
      <c r="H3" s="3">
        <v>15</v>
      </c>
      <c r="I3" s="3">
        <v>1.6</v>
      </c>
      <c r="J3" s="3">
        <v>7</v>
      </c>
      <c r="K3" s="3">
        <v>0</v>
      </c>
      <c r="L3" s="11">
        <f>IF(C3="1B", 1, 0)</f>
        <v>0</v>
      </c>
      <c r="M3">
        <f>IF(C3="2B", 1, 0)</f>
        <v>0</v>
      </c>
      <c r="N3">
        <f>IF(C3="3B", 1, 0)</f>
        <v>0</v>
      </c>
      <c r="O3">
        <f>IF(C3="SS", 1, 0)</f>
        <v>0</v>
      </c>
      <c r="P3">
        <f>IF(C3="C", 1, 0)</f>
        <v>0</v>
      </c>
      <c r="Q3">
        <f>IF(OR(C3="1B", C3="3B"), 1, 0)</f>
        <v>0</v>
      </c>
      <c r="R3">
        <f>IF(OR(C3="SS", C3="2B"), 1, 0)</f>
        <v>0</v>
      </c>
      <c r="S3">
        <f>IF(OR(C3="LF", C3="CF", C3="RF"), 1, 0)</f>
        <v>1</v>
      </c>
      <c r="T3">
        <v>0</v>
      </c>
      <c r="V3" s="26" t="s">
        <v>115</v>
      </c>
      <c r="W3" s="24"/>
      <c r="X3" s="24">
        <f>SUMPRODUCT(J3:J92,T3:T92)</f>
        <v>22.8</v>
      </c>
      <c r="Z3" s="55">
        <v>6</v>
      </c>
      <c r="AA3" s="55" t="s">
        <v>66</v>
      </c>
      <c r="AB3" s="55" t="s">
        <v>9</v>
      </c>
      <c r="AC3" s="64">
        <v>138</v>
      </c>
      <c r="AD3" s="64">
        <v>72</v>
      </c>
      <c r="AE3" s="64">
        <v>144</v>
      </c>
      <c r="AF3" s="64">
        <v>0.26600000000000001</v>
      </c>
      <c r="AG3" s="64">
        <v>13</v>
      </c>
      <c r="AH3" s="64">
        <v>1.7</v>
      </c>
      <c r="AI3" s="55">
        <v>1.3</v>
      </c>
      <c r="AJ3" s="64">
        <v>0</v>
      </c>
    </row>
    <row r="4" spans="1:36" ht="16" thickBot="1" x14ac:dyDescent="0.25">
      <c r="A4" s="4">
        <v>2</v>
      </c>
      <c r="B4" t="s">
        <v>85</v>
      </c>
      <c r="C4" s="8" t="s">
        <v>13</v>
      </c>
      <c r="D4" s="3">
        <v>131</v>
      </c>
      <c r="E4" s="3">
        <v>55</v>
      </c>
      <c r="F4" s="3">
        <v>120</v>
      </c>
      <c r="G4" s="12">
        <v>0.24399999999999999</v>
      </c>
      <c r="H4" s="3">
        <v>23</v>
      </c>
      <c r="I4" s="3">
        <v>0.4</v>
      </c>
      <c r="J4" s="3">
        <v>28</v>
      </c>
      <c r="K4" s="3">
        <v>0</v>
      </c>
      <c r="L4" s="11">
        <f t="shared" ref="L4:L67" si="0">IF(C4="1B", 1, 0)</f>
        <v>1</v>
      </c>
      <c r="M4">
        <f t="shared" ref="M4:M67" si="1">IF(C4="2B", 1, 0)</f>
        <v>0</v>
      </c>
      <c r="N4">
        <f t="shared" ref="N4:N67" si="2">IF(C4="3B", 1, 0)</f>
        <v>0</v>
      </c>
      <c r="O4">
        <f t="shared" ref="O4:O67" si="3">IF(C4="SS", 1, 0)</f>
        <v>0</v>
      </c>
      <c r="P4">
        <f t="shared" ref="P4:P67" si="4">IF(C4="C", 1, 0)</f>
        <v>0</v>
      </c>
      <c r="Q4">
        <f t="shared" ref="Q4:Q67" si="5">IF(OR(C4="1B", C4="3B"), 1, 0)</f>
        <v>1</v>
      </c>
      <c r="R4">
        <f t="shared" ref="R4:R67" si="6">IF(OR(C4="SS", C4="2B"), 1, 0)</f>
        <v>0</v>
      </c>
      <c r="S4">
        <f t="shared" ref="S4:S67" si="7">IF(OR(C4="LF", C4="CF", C4="RF"), 1, 0)</f>
        <v>0</v>
      </c>
      <c r="T4">
        <v>0</v>
      </c>
      <c r="V4" s="27"/>
      <c r="Z4" s="55">
        <v>8</v>
      </c>
      <c r="AA4" s="55" t="s">
        <v>72</v>
      </c>
      <c r="AB4" s="55" t="s">
        <v>5</v>
      </c>
      <c r="AC4" s="64">
        <v>131</v>
      </c>
      <c r="AD4" s="64">
        <v>69</v>
      </c>
      <c r="AE4" s="64">
        <v>116</v>
      </c>
      <c r="AF4" s="64">
        <v>0.26</v>
      </c>
      <c r="AG4" s="64">
        <v>18</v>
      </c>
      <c r="AH4" s="64">
        <v>1.7</v>
      </c>
      <c r="AI4" s="55">
        <v>1.8</v>
      </c>
      <c r="AJ4" s="64">
        <v>0</v>
      </c>
    </row>
    <row r="5" spans="1:36" ht="16" thickBot="1" x14ac:dyDescent="0.25">
      <c r="A5" s="4">
        <v>3</v>
      </c>
      <c r="B5" t="s">
        <v>29</v>
      </c>
      <c r="C5" s="8" t="s">
        <v>5</v>
      </c>
      <c r="D5" s="3">
        <v>156</v>
      </c>
      <c r="E5" s="3">
        <v>122</v>
      </c>
      <c r="F5" s="3">
        <v>164</v>
      </c>
      <c r="G5" s="12">
        <v>0.29599999999999999</v>
      </c>
      <c r="H5" s="3">
        <v>41</v>
      </c>
      <c r="I5" s="3">
        <v>8.4</v>
      </c>
      <c r="J5" s="3">
        <v>5.7</v>
      </c>
      <c r="K5" s="3">
        <v>0</v>
      </c>
      <c r="L5" s="11">
        <f t="shared" si="0"/>
        <v>0</v>
      </c>
      <c r="M5">
        <f t="shared" si="1"/>
        <v>0</v>
      </c>
      <c r="N5">
        <f t="shared" si="2"/>
        <v>1</v>
      </c>
      <c r="O5">
        <f t="shared" si="3"/>
        <v>0</v>
      </c>
      <c r="P5">
        <f t="shared" si="4"/>
        <v>0</v>
      </c>
      <c r="Q5">
        <f t="shared" si="5"/>
        <v>1</v>
      </c>
      <c r="R5">
        <f t="shared" si="6"/>
        <v>0</v>
      </c>
      <c r="S5">
        <f t="shared" si="7"/>
        <v>0</v>
      </c>
      <c r="T5">
        <v>0</v>
      </c>
      <c r="V5" s="27"/>
      <c r="Z5" s="55">
        <v>9</v>
      </c>
      <c r="AA5" s="55" t="s">
        <v>101</v>
      </c>
      <c r="AB5" s="55" t="s">
        <v>11</v>
      </c>
      <c r="AC5" s="64">
        <v>138</v>
      </c>
      <c r="AD5" s="64">
        <v>83</v>
      </c>
      <c r="AE5" s="64">
        <v>154</v>
      </c>
      <c r="AF5" s="64">
        <v>0.29099999999999998</v>
      </c>
      <c r="AG5" s="64">
        <v>33</v>
      </c>
      <c r="AH5" s="64">
        <v>3.8</v>
      </c>
      <c r="AI5" s="55">
        <v>0.6</v>
      </c>
      <c r="AJ5" s="64">
        <v>0</v>
      </c>
    </row>
    <row r="6" spans="1:36" ht="17" thickBot="1" x14ac:dyDescent="0.25">
      <c r="A6" s="4">
        <v>4</v>
      </c>
      <c r="B6" t="s">
        <v>100</v>
      </c>
      <c r="C6" s="8" t="s">
        <v>9</v>
      </c>
      <c r="D6" s="3">
        <v>150</v>
      </c>
      <c r="E6" s="3">
        <v>77</v>
      </c>
      <c r="F6" s="3">
        <v>148</v>
      </c>
      <c r="G6" s="12">
        <v>0.26600000000000001</v>
      </c>
      <c r="H6" s="3">
        <v>13</v>
      </c>
      <c r="I6" s="3">
        <v>1.4</v>
      </c>
      <c r="J6" s="3">
        <v>1.5</v>
      </c>
      <c r="K6" s="3">
        <v>0</v>
      </c>
      <c r="L6" s="11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1</v>
      </c>
      <c r="T6">
        <v>0</v>
      </c>
      <c r="V6" s="26" t="s">
        <v>116</v>
      </c>
      <c r="W6" s="24"/>
      <c r="X6" s="25">
        <f>T93</f>
        <v>15</v>
      </c>
      <c r="Z6" s="55">
        <v>18</v>
      </c>
      <c r="AA6" s="55" t="s">
        <v>56</v>
      </c>
      <c r="AB6" s="55" t="s">
        <v>14</v>
      </c>
      <c r="AC6" s="64">
        <v>138</v>
      </c>
      <c r="AD6" s="64">
        <v>66</v>
      </c>
      <c r="AE6" s="64">
        <v>133</v>
      </c>
      <c r="AF6" s="64">
        <v>0.27600000000000002</v>
      </c>
      <c r="AG6" s="64">
        <v>23</v>
      </c>
      <c r="AH6" s="64">
        <v>2.2000000000000002</v>
      </c>
      <c r="AI6" s="55">
        <v>1.4</v>
      </c>
      <c r="AJ6" s="64">
        <v>0</v>
      </c>
    </row>
    <row r="7" spans="1:36" ht="16" thickBot="1" x14ac:dyDescent="0.25">
      <c r="A7" s="4">
        <v>5</v>
      </c>
      <c r="B7" t="s">
        <v>40</v>
      </c>
      <c r="C7" s="8" t="s">
        <v>8</v>
      </c>
      <c r="D7" s="3">
        <v>157</v>
      </c>
      <c r="E7" s="3">
        <v>75</v>
      </c>
      <c r="F7" s="3">
        <v>177</v>
      </c>
      <c r="G7" s="12">
        <v>0.28699999999999998</v>
      </c>
      <c r="H7" s="3">
        <v>15</v>
      </c>
      <c r="I7" s="3">
        <v>1.8</v>
      </c>
      <c r="J7" s="3">
        <v>2.4</v>
      </c>
      <c r="K7" s="3">
        <v>0</v>
      </c>
      <c r="L7" s="11">
        <f t="shared" si="0"/>
        <v>0</v>
      </c>
      <c r="M7">
        <f t="shared" si="1"/>
        <v>0</v>
      </c>
      <c r="N7">
        <f t="shared" si="2"/>
        <v>0</v>
      </c>
      <c r="O7">
        <f t="shared" si="3"/>
        <v>1</v>
      </c>
      <c r="P7">
        <f t="shared" si="4"/>
        <v>0</v>
      </c>
      <c r="Q7">
        <f t="shared" si="5"/>
        <v>0</v>
      </c>
      <c r="R7">
        <f t="shared" si="6"/>
        <v>1</v>
      </c>
      <c r="S7">
        <f t="shared" si="7"/>
        <v>0</v>
      </c>
      <c r="T7">
        <v>0</v>
      </c>
      <c r="V7" s="27"/>
      <c r="Z7" s="55">
        <v>22</v>
      </c>
      <c r="AA7" s="55" t="s">
        <v>90</v>
      </c>
      <c r="AB7" s="55" t="s">
        <v>13</v>
      </c>
      <c r="AC7" s="64">
        <v>144</v>
      </c>
      <c r="AD7" s="64">
        <v>73</v>
      </c>
      <c r="AE7" s="64">
        <v>96</v>
      </c>
      <c r="AF7" s="64">
        <v>0.20799999999999999</v>
      </c>
      <c r="AG7" s="64">
        <v>30</v>
      </c>
      <c r="AH7" s="64">
        <v>1.4</v>
      </c>
      <c r="AI7" s="55">
        <v>1.4</v>
      </c>
      <c r="AJ7" s="64">
        <v>0</v>
      </c>
    </row>
    <row r="8" spans="1:36" ht="17" thickBot="1" x14ac:dyDescent="0.25">
      <c r="A8" s="58">
        <v>6</v>
      </c>
      <c r="B8" s="59" t="s">
        <v>66</v>
      </c>
      <c r="C8" s="60" t="s">
        <v>9</v>
      </c>
      <c r="D8" s="61">
        <v>138</v>
      </c>
      <c r="E8" s="61">
        <v>72</v>
      </c>
      <c r="F8" s="61">
        <v>144</v>
      </c>
      <c r="G8" s="62">
        <v>0.26600000000000001</v>
      </c>
      <c r="H8" s="61">
        <v>13</v>
      </c>
      <c r="I8" s="61">
        <v>1.7</v>
      </c>
      <c r="J8" s="61">
        <v>1.3</v>
      </c>
      <c r="K8" s="61">
        <v>0</v>
      </c>
      <c r="L8" s="63">
        <f t="shared" si="0"/>
        <v>0</v>
      </c>
      <c r="M8" s="59">
        <f t="shared" si="1"/>
        <v>0</v>
      </c>
      <c r="N8" s="59">
        <f t="shared" si="2"/>
        <v>0</v>
      </c>
      <c r="O8" s="59">
        <f t="shared" si="3"/>
        <v>0</v>
      </c>
      <c r="P8" s="59">
        <f t="shared" si="4"/>
        <v>0</v>
      </c>
      <c r="Q8" s="59">
        <f t="shared" si="5"/>
        <v>0</v>
      </c>
      <c r="R8" s="59">
        <f t="shared" si="6"/>
        <v>0</v>
      </c>
      <c r="S8" s="59">
        <f t="shared" si="7"/>
        <v>1</v>
      </c>
      <c r="T8" s="59">
        <v>1</v>
      </c>
      <c r="V8" s="26" t="s">
        <v>8</v>
      </c>
      <c r="W8" s="24"/>
      <c r="X8" s="24">
        <f>SUMPRODUCT(O3:O92,T3:T92)</f>
        <v>2</v>
      </c>
      <c r="Z8" s="55">
        <v>25</v>
      </c>
      <c r="AA8" s="55" t="s">
        <v>36</v>
      </c>
      <c r="AB8" s="55" t="s">
        <v>5</v>
      </c>
      <c r="AC8" s="64">
        <v>154</v>
      </c>
      <c r="AD8" s="64">
        <v>83</v>
      </c>
      <c r="AE8" s="64">
        <v>173</v>
      </c>
      <c r="AF8" s="64">
        <v>0.28999999999999998</v>
      </c>
      <c r="AG8" s="64">
        <v>6</v>
      </c>
      <c r="AH8" s="64">
        <v>3.8</v>
      </c>
      <c r="AI8" s="55">
        <v>2</v>
      </c>
      <c r="AJ8" s="64">
        <v>0</v>
      </c>
    </row>
    <row r="9" spans="1:36" ht="17" thickBot="1" x14ac:dyDescent="0.25">
      <c r="A9" s="4">
        <v>7</v>
      </c>
      <c r="B9" t="s">
        <v>18</v>
      </c>
      <c r="C9" s="8" t="s">
        <v>5</v>
      </c>
      <c r="D9" s="3">
        <v>146</v>
      </c>
      <c r="E9" s="3">
        <v>117</v>
      </c>
      <c r="F9" s="3">
        <v>174</v>
      </c>
      <c r="G9" s="12">
        <v>0.31900000000000001</v>
      </c>
      <c r="H9" s="3">
        <v>34</v>
      </c>
      <c r="I9" s="3">
        <v>6.3</v>
      </c>
      <c r="J9" s="3">
        <v>10</v>
      </c>
      <c r="K9" s="3">
        <v>0</v>
      </c>
      <c r="L9" s="11">
        <f t="shared" si="0"/>
        <v>0</v>
      </c>
      <c r="M9">
        <f t="shared" si="1"/>
        <v>0</v>
      </c>
      <c r="N9">
        <f t="shared" si="2"/>
        <v>1</v>
      </c>
      <c r="O9">
        <f t="shared" si="3"/>
        <v>0</v>
      </c>
      <c r="P9">
        <f t="shared" si="4"/>
        <v>0</v>
      </c>
      <c r="Q9">
        <f t="shared" si="5"/>
        <v>1</v>
      </c>
      <c r="R9">
        <f t="shared" si="6"/>
        <v>0</v>
      </c>
      <c r="S9">
        <f t="shared" si="7"/>
        <v>0</v>
      </c>
      <c r="T9">
        <v>0</v>
      </c>
      <c r="V9" s="26" t="s">
        <v>4</v>
      </c>
      <c r="W9" s="24"/>
      <c r="X9" s="24">
        <f>SUMPRODUCT(M3:M92,T3:T92)</f>
        <v>1</v>
      </c>
      <c r="Z9" s="55">
        <v>33</v>
      </c>
      <c r="AA9" s="55" t="s">
        <v>105</v>
      </c>
      <c r="AB9" s="55" t="s">
        <v>10</v>
      </c>
      <c r="AC9" s="64">
        <v>150</v>
      </c>
      <c r="AD9" s="64">
        <v>69</v>
      </c>
      <c r="AE9" s="64">
        <v>123</v>
      </c>
      <c r="AF9" s="64">
        <v>0.249</v>
      </c>
      <c r="AG9" s="64">
        <v>37</v>
      </c>
      <c r="AH9" s="64">
        <v>0.3</v>
      </c>
      <c r="AI9" s="55">
        <v>0.6</v>
      </c>
      <c r="AJ9" s="64">
        <v>0</v>
      </c>
    </row>
    <row r="10" spans="1:36" ht="17" thickBot="1" x14ac:dyDescent="0.25">
      <c r="A10" s="58">
        <v>8</v>
      </c>
      <c r="B10" s="59" t="s">
        <v>72</v>
      </c>
      <c r="C10" s="60" t="s">
        <v>5</v>
      </c>
      <c r="D10" s="61">
        <v>131</v>
      </c>
      <c r="E10" s="61">
        <v>69</v>
      </c>
      <c r="F10" s="61">
        <v>116</v>
      </c>
      <c r="G10" s="62">
        <v>0.26</v>
      </c>
      <c r="H10" s="61">
        <v>18</v>
      </c>
      <c r="I10" s="61">
        <v>1.7</v>
      </c>
      <c r="J10" s="61">
        <v>1.8</v>
      </c>
      <c r="K10" s="61">
        <v>0</v>
      </c>
      <c r="L10" s="63">
        <f t="shared" si="0"/>
        <v>0</v>
      </c>
      <c r="M10" s="59">
        <f t="shared" si="1"/>
        <v>0</v>
      </c>
      <c r="N10" s="59">
        <f t="shared" si="2"/>
        <v>1</v>
      </c>
      <c r="O10" s="59">
        <f t="shared" si="3"/>
        <v>0</v>
      </c>
      <c r="P10" s="59">
        <f t="shared" si="4"/>
        <v>0</v>
      </c>
      <c r="Q10" s="59">
        <f t="shared" si="5"/>
        <v>1</v>
      </c>
      <c r="R10" s="59">
        <f t="shared" si="6"/>
        <v>0</v>
      </c>
      <c r="S10" s="59">
        <f t="shared" si="7"/>
        <v>0</v>
      </c>
      <c r="T10" s="59">
        <v>1</v>
      </c>
      <c r="V10" s="26" t="s">
        <v>5</v>
      </c>
      <c r="W10" s="24"/>
      <c r="X10" s="24">
        <f>SUMPRODUCT(N3:N92,T3:T92)</f>
        <v>2</v>
      </c>
      <c r="Z10" s="55">
        <v>35</v>
      </c>
      <c r="AA10" s="55" t="s">
        <v>69</v>
      </c>
      <c r="AB10" s="55" t="s">
        <v>8</v>
      </c>
      <c r="AC10" s="64">
        <v>147</v>
      </c>
      <c r="AD10" s="64">
        <v>67</v>
      </c>
      <c r="AE10" s="64">
        <v>145</v>
      </c>
      <c r="AF10" s="64">
        <v>0.26</v>
      </c>
      <c r="AG10" s="64">
        <v>23</v>
      </c>
      <c r="AH10" s="64">
        <v>1.6</v>
      </c>
      <c r="AI10" s="55">
        <v>1.5</v>
      </c>
      <c r="AJ10" s="64">
        <v>0</v>
      </c>
    </row>
    <row r="11" spans="1:36" ht="17" thickBot="1" x14ac:dyDescent="0.25">
      <c r="A11" s="58">
        <v>9</v>
      </c>
      <c r="B11" s="59" t="s">
        <v>101</v>
      </c>
      <c r="C11" s="60" t="s">
        <v>11</v>
      </c>
      <c r="D11" s="61">
        <v>138</v>
      </c>
      <c r="E11" s="61">
        <v>83</v>
      </c>
      <c r="F11" s="61">
        <v>154</v>
      </c>
      <c r="G11" s="62">
        <v>0.29099999999999998</v>
      </c>
      <c r="H11" s="61">
        <v>33</v>
      </c>
      <c r="I11" s="61">
        <v>3.8</v>
      </c>
      <c r="J11" s="61">
        <v>0.6</v>
      </c>
      <c r="K11" s="61">
        <v>0</v>
      </c>
      <c r="L11" s="63">
        <f t="shared" si="0"/>
        <v>0</v>
      </c>
      <c r="M11" s="59">
        <f t="shared" si="1"/>
        <v>0</v>
      </c>
      <c r="N11" s="59">
        <f t="shared" si="2"/>
        <v>0</v>
      </c>
      <c r="O11" s="59">
        <f t="shared" si="3"/>
        <v>0</v>
      </c>
      <c r="P11" s="59">
        <f t="shared" si="4"/>
        <v>0</v>
      </c>
      <c r="Q11" s="59">
        <f t="shared" si="5"/>
        <v>0</v>
      </c>
      <c r="R11" s="59">
        <f t="shared" si="6"/>
        <v>0</v>
      </c>
      <c r="S11" s="59">
        <f t="shared" si="7"/>
        <v>0</v>
      </c>
      <c r="T11" s="59">
        <v>1</v>
      </c>
      <c r="V11" s="26" t="s">
        <v>13</v>
      </c>
      <c r="W11" s="24"/>
      <c r="X11" s="24">
        <f>SUMPRODUCT(L3:L92,T3:T92)</f>
        <v>1</v>
      </c>
      <c r="Z11" s="55">
        <v>49</v>
      </c>
      <c r="AA11" s="55" t="s">
        <v>58</v>
      </c>
      <c r="AB11" s="55" t="s">
        <v>10</v>
      </c>
      <c r="AC11" s="64">
        <v>141</v>
      </c>
      <c r="AD11" s="64">
        <v>57</v>
      </c>
      <c r="AE11" s="64">
        <v>138</v>
      </c>
      <c r="AF11" s="64">
        <v>0.27500000000000002</v>
      </c>
      <c r="AG11" s="64">
        <v>14</v>
      </c>
      <c r="AH11" s="64">
        <v>1.2</v>
      </c>
      <c r="AI11" s="55">
        <v>0.75</v>
      </c>
      <c r="AJ11" s="64">
        <v>0</v>
      </c>
    </row>
    <row r="12" spans="1:36" ht="16" thickBot="1" x14ac:dyDescent="0.25">
      <c r="A12" s="4">
        <v>10</v>
      </c>
      <c r="B12" t="s">
        <v>102</v>
      </c>
      <c r="C12" s="8" t="s">
        <v>12</v>
      </c>
      <c r="D12" s="3">
        <v>125</v>
      </c>
      <c r="E12" s="3">
        <v>61</v>
      </c>
      <c r="F12" s="3">
        <v>138</v>
      </c>
      <c r="G12" s="12">
        <v>0.28199999999999997</v>
      </c>
      <c r="H12" s="3">
        <v>20</v>
      </c>
      <c r="I12" s="3">
        <v>2</v>
      </c>
      <c r="J12" s="3">
        <v>7</v>
      </c>
      <c r="K12" s="3">
        <v>0</v>
      </c>
      <c r="L12" s="11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1</v>
      </c>
      <c r="T12">
        <v>0</v>
      </c>
      <c r="V12" s="27"/>
      <c r="Z12" s="55">
        <v>58</v>
      </c>
      <c r="AA12" s="55" t="s">
        <v>87</v>
      </c>
      <c r="AB12" s="55" t="s">
        <v>12</v>
      </c>
      <c r="AC12" s="64">
        <v>134</v>
      </c>
      <c r="AD12" s="64">
        <v>70</v>
      </c>
      <c r="AE12" s="64">
        <v>116</v>
      </c>
      <c r="AF12" s="64">
        <v>0.22700000000000001</v>
      </c>
      <c r="AG12" s="64">
        <v>6</v>
      </c>
      <c r="AH12" s="64">
        <v>-0.1</v>
      </c>
      <c r="AI12" s="55">
        <v>0.55000000000000004</v>
      </c>
      <c r="AJ12" s="64">
        <v>0</v>
      </c>
    </row>
    <row r="13" spans="1:36" ht="17" thickBot="1" x14ac:dyDescent="0.25">
      <c r="A13" s="4">
        <v>11</v>
      </c>
      <c r="B13" t="s">
        <v>81</v>
      </c>
      <c r="C13" s="8" t="s">
        <v>9</v>
      </c>
      <c r="D13" s="3">
        <v>141</v>
      </c>
      <c r="E13" s="3">
        <v>86</v>
      </c>
      <c r="F13" s="3">
        <v>123</v>
      </c>
      <c r="G13" s="12">
        <v>0.251</v>
      </c>
      <c r="H13" s="3">
        <v>28</v>
      </c>
      <c r="I13" s="3">
        <v>4</v>
      </c>
      <c r="J13" s="3">
        <v>1.9</v>
      </c>
      <c r="K13" s="3">
        <v>0</v>
      </c>
      <c r="L13" s="11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1</v>
      </c>
      <c r="T13">
        <v>0</v>
      </c>
      <c r="V13" s="26" t="s">
        <v>112</v>
      </c>
      <c r="W13" s="24"/>
      <c r="X13" s="24">
        <f>SUMPRODUCT(R3:R92,T3:T92)</f>
        <v>3</v>
      </c>
      <c r="Z13" s="55">
        <v>72</v>
      </c>
      <c r="AA13" s="55" t="s">
        <v>82</v>
      </c>
      <c r="AB13" s="55" t="s">
        <v>4</v>
      </c>
      <c r="AC13" s="64">
        <v>141</v>
      </c>
      <c r="AD13" s="64">
        <v>70</v>
      </c>
      <c r="AE13" s="64">
        <v>120</v>
      </c>
      <c r="AF13" s="64">
        <v>0.25</v>
      </c>
      <c r="AG13" s="64">
        <v>24</v>
      </c>
      <c r="AH13" s="64">
        <v>1.5</v>
      </c>
      <c r="AI13" s="55">
        <v>2.4</v>
      </c>
      <c r="AJ13" s="64">
        <v>0</v>
      </c>
    </row>
    <row r="14" spans="1:36" ht="17" thickBot="1" x14ac:dyDescent="0.25">
      <c r="A14" s="4">
        <v>12</v>
      </c>
      <c r="B14" t="s">
        <v>68</v>
      </c>
      <c r="C14" s="8" t="s">
        <v>5</v>
      </c>
      <c r="D14" s="3">
        <v>126</v>
      </c>
      <c r="E14" s="3">
        <v>57</v>
      </c>
      <c r="F14" s="3">
        <v>120</v>
      </c>
      <c r="G14" s="12">
        <v>0.26100000000000001</v>
      </c>
      <c r="H14" s="3">
        <v>20</v>
      </c>
      <c r="I14" s="3">
        <v>3.8</v>
      </c>
      <c r="J14" s="3">
        <v>3.8</v>
      </c>
      <c r="K14" s="3">
        <v>0</v>
      </c>
      <c r="L14" s="11">
        <f t="shared" si="0"/>
        <v>0</v>
      </c>
      <c r="M14">
        <f t="shared" si="1"/>
        <v>0</v>
      </c>
      <c r="N14">
        <f t="shared" si="2"/>
        <v>1</v>
      </c>
      <c r="O14">
        <f t="shared" si="3"/>
        <v>0</v>
      </c>
      <c r="P14">
        <f t="shared" si="4"/>
        <v>0</v>
      </c>
      <c r="Q14">
        <f t="shared" si="5"/>
        <v>1</v>
      </c>
      <c r="R14">
        <f t="shared" si="6"/>
        <v>0</v>
      </c>
      <c r="S14">
        <f t="shared" si="7"/>
        <v>0</v>
      </c>
      <c r="T14">
        <v>0</v>
      </c>
      <c r="V14" s="26" t="s">
        <v>111</v>
      </c>
      <c r="W14" s="24"/>
      <c r="X14" s="24">
        <f>SUMPRODUCT(Q3:Q92,T3:T92)</f>
        <v>3</v>
      </c>
      <c r="Z14" s="55">
        <v>79</v>
      </c>
      <c r="AA14" s="55" t="s">
        <v>75</v>
      </c>
      <c r="AB14" s="55" t="s">
        <v>12</v>
      </c>
      <c r="AC14" s="64">
        <v>155</v>
      </c>
      <c r="AD14" s="64">
        <v>86</v>
      </c>
      <c r="AE14" s="64">
        <v>139</v>
      </c>
      <c r="AF14" s="64">
        <v>0.255</v>
      </c>
      <c r="AG14" s="64">
        <v>17</v>
      </c>
      <c r="AH14" s="64">
        <v>4.0999999999999996</v>
      </c>
      <c r="AI14" s="55">
        <v>0.6</v>
      </c>
      <c r="AJ14" s="64">
        <v>0</v>
      </c>
    </row>
    <row r="15" spans="1:36" ht="17" thickBot="1" x14ac:dyDescent="0.25">
      <c r="A15" s="4">
        <v>13</v>
      </c>
      <c r="B15" t="s">
        <v>70</v>
      </c>
      <c r="C15" s="8" t="s">
        <v>10</v>
      </c>
      <c r="D15" s="3">
        <v>157</v>
      </c>
      <c r="E15" s="3">
        <v>98</v>
      </c>
      <c r="F15" s="3">
        <v>149</v>
      </c>
      <c r="G15" s="12">
        <v>0.26</v>
      </c>
      <c r="H15" s="3">
        <v>35</v>
      </c>
      <c r="I15" s="3">
        <v>4.2</v>
      </c>
      <c r="J15" s="3">
        <v>30</v>
      </c>
      <c r="K15" s="3">
        <v>0</v>
      </c>
      <c r="L15" s="11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1</v>
      </c>
      <c r="T15">
        <v>0</v>
      </c>
      <c r="V15" s="26" t="s">
        <v>113</v>
      </c>
      <c r="W15" s="24"/>
      <c r="X15" s="24">
        <f>SUMPRODUCT(S3:S92,T3:T92)</f>
        <v>5</v>
      </c>
      <c r="Z15" s="55">
        <v>80</v>
      </c>
      <c r="AA15" s="55" t="s">
        <v>62</v>
      </c>
      <c r="AB15" s="55" t="s">
        <v>11</v>
      </c>
      <c r="AC15" s="64">
        <v>123</v>
      </c>
      <c r="AD15" s="64">
        <v>52</v>
      </c>
      <c r="AE15" s="64">
        <v>126</v>
      </c>
      <c r="AF15" s="64">
        <v>0.27200000000000002</v>
      </c>
      <c r="AG15" s="64">
        <v>15</v>
      </c>
      <c r="AH15" s="64">
        <v>2.1</v>
      </c>
      <c r="AI15" s="55">
        <v>0.6</v>
      </c>
      <c r="AJ15" s="64">
        <v>1</v>
      </c>
    </row>
    <row r="16" spans="1:36" ht="16" thickBot="1" x14ac:dyDescent="0.25">
      <c r="A16" s="4">
        <v>14</v>
      </c>
      <c r="B16" t="s">
        <v>103</v>
      </c>
      <c r="C16" s="8" t="s">
        <v>14</v>
      </c>
      <c r="D16" s="3">
        <v>130</v>
      </c>
      <c r="E16" s="3">
        <v>75</v>
      </c>
      <c r="F16" s="3">
        <v>133</v>
      </c>
      <c r="G16" s="12">
        <v>0.28100000000000003</v>
      </c>
      <c r="H16" s="3">
        <v>13</v>
      </c>
      <c r="I16" s="3">
        <v>0</v>
      </c>
      <c r="J16" s="3">
        <v>10</v>
      </c>
      <c r="K16" s="3">
        <v>0</v>
      </c>
      <c r="L16" s="11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  <c r="Q16">
        <f t="shared" si="5"/>
        <v>0</v>
      </c>
      <c r="R16">
        <f t="shared" si="6"/>
        <v>0</v>
      </c>
      <c r="S16">
        <f t="shared" si="7"/>
        <v>0</v>
      </c>
      <c r="T16">
        <v>0</v>
      </c>
      <c r="V16" s="27"/>
      <c r="Z16" s="55">
        <v>81</v>
      </c>
      <c r="AA16" s="55" t="s">
        <v>95</v>
      </c>
      <c r="AB16" s="55" t="s">
        <v>14</v>
      </c>
      <c r="AC16" s="64">
        <v>128</v>
      </c>
      <c r="AD16" s="64">
        <v>50</v>
      </c>
      <c r="AE16" s="64">
        <v>115</v>
      </c>
      <c r="AF16" s="64">
        <v>0.25</v>
      </c>
      <c r="AG16" s="64">
        <v>10</v>
      </c>
      <c r="AH16" s="64">
        <v>0</v>
      </c>
      <c r="AI16" s="55">
        <v>6.7</v>
      </c>
      <c r="AJ16" s="64">
        <v>0</v>
      </c>
    </row>
    <row r="17" spans="1:36" ht="17" thickBot="1" x14ac:dyDescent="0.25">
      <c r="A17" s="4">
        <v>15</v>
      </c>
      <c r="B17" t="s">
        <v>47</v>
      </c>
      <c r="C17" s="8" t="s">
        <v>13</v>
      </c>
      <c r="D17" s="3">
        <v>158</v>
      </c>
      <c r="E17" s="3">
        <v>110</v>
      </c>
      <c r="F17" s="3">
        <v>161</v>
      </c>
      <c r="G17" s="12">
        <v>0.28100000000000003</v>
      </c>
      <c r="H17" s="3">
        <v>34</v>
      </c>
      <c r="I17" s="3">
        <v>4.5</v>
      </c>
      <c r="J17" s="3">
        <v>7</v>
      </c>
      <c r="K17" s="3">
        <v>0</v>
      </c>
      <c r="L17" s="11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0</v>
      </c>
      <c r="S17">
        <f t="shared" si="7"/>
        <v>0</v>
      </c>
      <c r="T17">
        <v>0</v>
      </c>
      <c r="V17" s="26" t="s">
        <v>14</v>
      </c>
      <c r="W17" s="24"/>
      <c r="X17" s="24">
        <f>SUMPRODUCT(P3:P92,T3:T92)</f>
        <v>2</v>
      </c>
      <c r="Z17" s="55">
        <v>82</v>
      </c>
      <c r="AA17" s="55" t="s">
        <v>110</v>
      </c>
      <c r="AB17" s="55" t="s">
        <v>8</v>
      </c>
      <c r="AC17" s="64">
        <v>152</v>
      </c>
      <c r="AD17" s="64">
        <v>69</v>
      </c>
      <c r="AE17" s="64">
        <v>135</v>
      </c>
      <c r="AF17" s="64">
        <v>0.254</v>
      </c>
      <c r="AG17" s="64">
        <v>20</v>
      </c>
      <c r="AH17" s="64">
        <v>4.2</v>
      </c>
      <c r="AI17" s="55">
        <v>0.6</v>
      </c>
      <c r="AJ17" s="64">
        <v>0</v>
      </c>
    </row>
    <row r="18" spans="1:36" ht="17" thickBot="1" x14ac:dyDescent="0.25">
      <c r="A18" s="4">
        <v>16</v>
      </c>
      <c r="B18" t="s">
        <v>51</v>
      </c>
      <c r="C18" s="8" t="s">
        <v>4</v>
      </c>
      <c r="D18" s="3">
        <v>161</v>
      </c>
      <c r="E18" s="3">
        <v>77</v>
      </c>
      <c r="F18" s="3">
        <v>171</v>
      </c>
      <c r="G18" s="12">
        <v>0.27900000000000003</v>
      </c>
      <c r="H18" s="3">
        <v>14</v>
      </c>
      <c r="I18" s="3">
        <v>2.5</v>
      </c>
      <c r="J18" s="3">
        <v>5</v>
      </c>
      <c r="K18" s="3">
        <v>0</v>
      </c>
      <c r="L18" s="11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1</v>
      </c>
      <c r="S18">
        <f t="shared" si="7"/>
        <v>0</v>
      </c>
      <c r="T18">
        <v>0</v>
      </c>
      <c r="AI18" s="59">
        <f>SUM(AI3:AI17)</f>
        <v>22.8</v>
      </c>
    </row>
    <row r="19" spans="1:36" ht="16" thickBot="1" x14ac:dyDescent="0.25">
      <c r="A19" s="4">
        <v>17</v>
      </c>
      <c r="B19" t="s">
        <v>20</v>
      </c>
      <c r="C19" s="8" t="s">
        <v>10</v>
      </c>
      <c r="D19" s="3">
        <v>140</v>
      </c>
      <c r="E19" s="3">
        <v>112</v>
      </c>
      <c r="F19" s="3">
        <v>182</v>
      </c>
      <c r="G19" s="12">
        <v>0.314</v>
      </c>
      <c r="H19" s="3">
        <v>32</v>
      </c>
      <c r="I19" s="3">
        <v>2.2999999999999998</v>
      </c>
      <c r="J19" s="3">
        <v>12</v>
      </c>
      <c r="K19" s="3">
        <v>0</v>
      </c>
      <c r="L19" s="11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1</v>
      </c>
      <c r="T19">
        <v>0</v>
      </c>
    </row>
    <row r="20" spans="1:36" ht="17" thickBot="1" x14ac:dyDescent="0.25">
      <c r="A20" s="58">
        <v>18</v>
      </c>
      <c r="B20" s="59" t="s">
        <v>56</v>
      </c>
      <c r="C20" s="60" t="s">
        <v>14</v>
      </c>
      <c r="D20" s="61">
        <v>138</v>
      </c>
      <c r="E20" s="61">
        <v>66</v>
      </c>
      <c r="F20" s="61">
        <v>133</v>
      </c>
      <c r="G20" s="62">
        <v>0.27600000000000002</v>
      </c>
      <c r="H20" s="61">
        <v>23</v>
      </c>
      <c r="I20" s="61">
        <v>2.2000000000000002</v>
      </c>
      <c r="J20" s="61">
        <v>1.4</v>
      </c>
      <c r="K20" s="61">
        <v>0</v>
      </c>
      <c r="L20" s="63">
        <f t="shared" si="0"/>
        <v>0</v>
      </c>
      <c r="M20" s="59">
        <f t="shared" si="1"/>
        <v>0</v>
      </c>
      <c r="N20" s="59">
        <f t="shared" si="2"/>
        <v>0</v>
      </c>
      <c r="O20" s="59">
        <f t="shared" si="3"/>
        <v>0</v>
      </c>
      <c r="P20" s="59">
        <f t="shared" si="4"/>
        <v>1</v>
      </c>
      <c r="Q20" s="59">
        <f t="shared" si="5"/>
        <v>0</v>
      </c>
      <c r="R20" s="59">
        <f t="shared" si="6"/>
        <v>0</v>
      </c>
      <c r="S20" s="59">
        <f t="shared" si="7"/>
        <v>0</v>
      </c>
      <c r="T20" s="59">
        <v>1</v>
      </c>
      <c r="V20" s="28" t="s">
        <v>118</v>
      </c>
      <c r="W20" s="28"/>
      <c r="X20" s="28"/>
    </row>
    <row r="21" spans="1:36" ht="16" thickBot="1" x14ac:dyDescent="0.25">
      <c r="A21" s="4">
        <v>19</v>
      </c>
      <c r="B21" t="s">
        <v>16</v>
      </c>
      <c r="C21" s="8" t="s">
        <v>9</v>
      </c>
      <c r="D21" s="3">
        <v>130</v>
      </c>
      <c r="E21" s="3">
        <v>100</v>
      </c>
      <c r="F21" s="3">
        <v>161</v>
      </c>
      <c r="G21" s="12">
        <v>0.32900000000000001</v>
      </c>
      <c r="H21" s="3">
        <v>44</v>
      </c>
      <c r="I21" s="3">
        <v>7.1</v>
      </c>
      <c r="J21" s="3">
        <v>12.5</v>
      </c>
      <c r="K21" s="3">
        <v>0</v>
      </c>
      <c r="L21" s="1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1</v>
      </c>
      <c r="T21">
        <v>0</v>
      </c>
      <c r="V21" s="29" t="s">
        <v>8</v>
      </c>
      <c r="W21" s="29" t="s">
        <v>119</v>
      </c>
      <c r="X21" s="29">
        <v>1</v>
      </c>
    </row>
    <row r="22" spans="1:36" ht="16" thickBot="1" x14ac:dyDescent="0.25">
      <c r="A22" s="4">
        <v>20</v>
      </c>
      <c r="B22" t="s">
        <v>25</v>
      </c>
      <c r="C22" s="8" t="s">
        <v>12</v>
      </c>
      <c r="D22" s="3">
        <v>156</v>
      </c>
      <c r="E22" s="3">
        <v>121</v>
      </c>
      <c r="F22" s="3">
        <v>170</v>
      </c>
      <c r="G22" s="12">
        <v>0.30499999999999999</v>
      </c>
      <c r="H22" s="3">
        <v>47</v>
      </c>
      <c r="I22" s="3">
        <v>9</v>
      </c>
      <c r="J22" s="3">
        <v>16.100000000000001</v>
      </c>
      <c r="K22" s="3">
        <v>0</v>
      </c>
      <c r="L22" s="11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1</v>
      </c>
      <c r="T22">
        <v>0</v>
      </c>
      <c r="V22" s="29" t="s">
        <v>4</v>
      </c>
      <c r="W22" s="29" t="s">
        <v>119</v>
      </c>
      <c r="X22" s="29">
        <v>1</v>
      </c>
    </row>
    <row r="23" spans="1:36" ht="16" thickBot="1" x14ac:dyDescent="0.25">
      <c r="A23" s="4">
        <v>21</v>
      </c>
      <c r="B23" t="s">
        <v>61</v>
      </c>
      <c r="C23" s="8" t="s">
        <v>8</v>
      </c>
      <c r="D23" s="3">
        <v>134</v>
      </c>
      <c r="E23" s="3">
        <v>82</v>
      </c>
      <c r="F23" s="3">
        <v>133</v>
      </c>
      <c r="G23" s="12">
        <v>0.27200000000000002</v>
      </c>
      <c r="H23" s="3">
        <v>19</v>
      </c>
      <c r="I23" s="3">
        <v>4</v>
      </c>
      <c r="J23" s="3">
        <v>13.8</v>
      </c>
      <c r="K23" s="3">
        <v>0</v>
      </c>
      <c r="L23" s="11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0</v>
      </c>
      <c r="Q23">
        <f t="shared" si="5"/>
        <v>0</v>
      </c>
      <c r="R23">
        <f t="shared" si="6"/>
        <v>1</v>
      </c>
      <c r="S23">
        <f t="shared" si="7"/>
        <v>0</v>
      </c>
      <c r="T23">
        <v>0</v>
      </c>
      <c r="V23" s="29" t="s">
        <v>5</v>
      </c>
      <c r="W23" s="29" t="s">
        <v>119</v>
      </c>
      <c r="X23" s="29">
        <v>1</v>
      </c>
    </row>
    <row r="24" spans="1:36" ht="17" thickBot="1" x14ac:dyDescent="0.25">
      <c r="A24" s="58">
        <v>22</v>
      </c>
      <c r="B24" s="59" t="s">
        <v>90</v>
      </c>
      <c r="C24" s="60" t="s">
        <v>13</v>
      </c>
      <c r="D24" s="61">
        <v>144</v>
      </c>
      <c r="E24" s="61">
        <v>73</v>
      </c>
      <c r="F24" s="61">
        <v>96</v>
      </c>
      <c r="G24" s="62">
        <v>0.20799999999999999</v>
      </c>
      <c r="H24" s="61">
        <v>30</v>
      </c>
      <c r="I24" s="61">
        <v>1.4</v>
      </c>
      <c r="J24" s="61">
        <v>1.4</v>
      </c>
      <c r="K24" s="61">
        <v>0</v>
      </c>
      <c r="L24" s="63">
        <f t="shared" si="0"/>
        <v>1</v>
      </c>
      <c r="M24" s="59">
        <f t="shared" si="1"/>
        <v>0</v>
      </c>
      <c r="N24" s="59">
        <f t="shared" si="2"/>
        <v>0</v>
      </c>
      <c r="O24" s="59">
        <f t="shared" si="3"/>
        <v>0</v>
      </c>
      <c r="P24" s="59">
        <f t="shared" si="4"/>
        <v>0</v>
      </c>
      <c r="Q24" s="59">
        <f t="shared" si="5"/>
        <v>1</v>
      </c>
      <c r="R24" s="59">
        <f t="shared" si="6"/>
        <v>0</v>
      </c>
      <c r="S24" s="59">
        <f t="shared" si="7"/>
        <v>0</v>
      </c>
      <c r="T24" s="59">
        <v>1</v>
      </c>
      <c r="V24" s="29" t="s">
        <v>13</v>
      </c>
      <c r="W24" s="29" t="s">
        <v>119</v>
      </c>
      <c r="X24" s="29">
        <v>1</v>
      </c>
    </row>
    <row r="25" spans="1:36" ht="16" thickBot="1" x14ac:dyDescent="0.25">
      <c r="A25" s="4">
        <v>23</v>
      </c>
      <c r="B25" t="s">
        <v>44</v>
      </c>
      <c r="C25" s="8" t="s">
        <v>9</v>
      </c>
      <c r="D25" s="3">
        <v>130</v>
      </c>
      <c r="E25" s="3">
        <v>81</v>
      </c>
      <c r="F25" s="3">
        <v>134</v>
      </c>
      <c r="G25" s="12">
        <v>0.28299999999999997</v>
      </c>
      <c r="H25" s="3">
        <v>28</v>
      </c>
      <c r="I25" s="3">
        <v>2.2999999999999998</v>
      </c>
      <c r="J25" s="3">
        <v>1.8</v>
      </c>
      <c r="K25" s="3">
        <v>0</v>
      </c>
      <c r="L25" s="11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1</v>
      </c>
      <c r="T25">
        <v>0</v>
      </c>
      <c r="V25" s="29" t="s">
        <v>120</v>
      </c>
      <c r="W25" s="29" t="s">
        <v>119</v>
      </c>
      <c r="X25" s="29">
        <v>3</v>
      </c>
    </row>
    <row r="26" spans="1:36" ht="16" thickBot="1" x14ac:dyDescent="0.25">
      <c r="A26" s="4">
        <v>24</v>
      </c>
      <c r="B26" t="s">
        <v>79</v>
      </c>
      <c r="C26" s="8" t="s">
        <v>8</v>
      </c>
      <c r="D26" s="3">
        <v>127</v>
      </c>
      <c r="E26" s="3">
        <v>77</v>
      </c>
      <c r="F26" s="3">
        <v>121</v>
      </c>
      <c r="G26" s="12">
        <v>0.251</v>
      </c>
      <c r="H26" s="3">
        <v>17</v>
      </c>
      <c r="I26" s="3">
        <v>0.9</v>
      </c>
      <c r="J26" s="3">
        <v>6</v>
      </c>
      <c r="K26" s="3">
        <v>0</v>
      </c>
      <c r="L26" s="11">
        <f t="shared" si="0"/>
        <v>0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  <c r="Q26">
        <f t="shared" si="5"/>
        <v>0</v>
      </c>
      <c r="R26">
        <f t="shared" si="6"/>
        <v>1</v>
      </c>
      <c r="S26">
        <f t="shared" si="7"/>
        <v>0</v>
      </c>
      <c r="T26">
        <v>0</v>
      </c>
      <c r="V26" s="29" t="s">
        <v>121</v>
      </c>
      <c r="W26" s="29" t="s">
        <v>119</v>
      </c>
      <c r="X26" s="29">
        <v>3</v>
      </c>
    </row>
    <row r="27" spans="1:36" ht="17" thickBot="1" x14ac:dyDescent="0.25">
      <c r="A27" s="58">
        <v>25</v>
      </c>
      <c r="B27" s="59" t="s">
        <v>36</v>
      </c>
      <c r="C27" s="60" t="s">
        <v>5</v>
      </c>
      <c r="D27" s="61">
        <v>154</v>
      </c>
      <c r="E27" s="61">
        <v>83</v>
      </c>
      <c r="F27" s="61">
        <v>173</v>
      </c>
      <c r="G27" s="62">
        <v>0.28999999999999998</v>
      </c>
      <c r="H27" s="61">
        <v>6</v>
      </c>
      <c r="I27" s="61">
        <v>3.8</v>
      </c>
      <c r="J27" s="61">
        <v>2</v>
      </c>
      <c r="K27" s="61">
        <v>0</v>
      </c>
      <c r="L27" s="63">
        <f t="shared" si="0"/>
        <v>0</v>
      </c>
      <c r="M27" s="59">
        <f t="shared" si="1"/>
        <v>0</v>
      </c>
      <c r="N27" s="59">
        <f t="shared" si="2"/>
        <v>1</v>
      </c>
      <c r="O27" s="59">
        <f t="shared" si="3"/>
        <v>0</v>
      </c>
      <c r="P27" s="59">
        <f t="shared" si="4"/>
        <v>0</v>
      </c>
      <c r="Q27" s="59">
        <f t="shared" si="5"/>
        <v>1</v>
      </c>
      <c r="R27" s="59">
        <f t="shared" si="6"/>
        <v>0</v>
      </c>
      <c r="S27" s="59">
        <f t="shared" si="7"/>
        <v>0</v>
      </c>
      <c r="T27" s="59">
        <v>1</v>
      </c>
      <c r="V27" s="29" t="s">
        <v>122</v>
      </c>
      <c r="W27" s="29" t="s">
        <v>119</v>
      </c>
      <c r="X27" s="29">
        <v>4</v>
      </c>
    </row>
    <row r="28" spans="1:36" ht="16" thickBot="1" x14ac:dyDescent="0.25">
      <c r="A28" s="4">
        <v>26</v>
      </c>
      <c r="B28" t="s">
        <v>17</v>
      </c>
      <c r="C28" s="8" t="s">
        <v>4</v>
      </c>
      <c r="D28" s="3">
        <v>145</v>
      </c>
      <c r="E28" s="3">
        <v>109</v>
      </c>
      <c r="F28" s="3">
        <v>197</v>
      </c>
      <c r="G28" s="12">
        <v>0.32700000000000001</v>
      </c>
      <c r="H28" s="3">
        <v>26</v>
      </c>
      <c r="I28" s="3">
        <v>6</v>
      </c>
      <c r="J28" s="3">
        <v>15</v>
      </c>
      <c r="K28" s="3">
        <v>0</v>
      </c>
      <c r="L28" s="11">
        <f t="shared" si="0"/>
        <v>0</v>
      </c>
      <c r="M28">
        <f t="shared" si="1"/>
        <v>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1</v>
      </c>
      <c r="S28">
        <f t="shared" si="7"/>
        <v>0</v>
      </c>
      <c r="T28">
        <v>0</v>
      </c>
      <c r="V28" s="29" t="s">
        <v>124</v>
      </c>
      <c r="W28" s="29" t="s">
        <v>127</v>
      </c>
      <c r="X28" s="29">
        <v>15</v>
      </c>
    </row>
    <row r="29" spans="1:36" ht="17" thickBot="1" x14ac:dyDescent="0.25">
      <c r="A29" s="4">
        <v>27</v>
      </c>
      <c r="B29" t="s">
        <v>76</v>
      </c>
      <c r="C29" s="8" t="s">
        <v>9</v>
      </c>
      <c r="D29" s="3">
        <v>121</v>
      </c>
      <c r="E29" s="3">
        <v>63</v>
      </c>
      <c r="F29" s="3">
        <v>114</v>
      </c>
      <c r="G29" s="12">
        <v>0.253</v>
      </c>
      <c r="H29" s="3">
        <v>21</v>
      </c>
      <c r="I29" s="3">
        <v>0.4</v>
      </c>
      <c r="J29" s="3">
        <v>1.5</v>
      </c>
      <c r="K29" s="3">
        <v>0</v>
      </c>
      <c r="L29" s="11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1</v>
      </c>
      <c r="T29">
        <v>0</v>
      </c>
      <c r="V29" s="57" t="s">
        <v>115</v>
      </c>
      <c r="W29" s="57" t="s">
        <v>130</v>
      </c>
    </row>
    <row r="30" spans="1:36" ht="16" thickBot="1" x14ac:dyDescent="0.25">
      <c r="A30" s="4">
        <v>28</v>
      </c>
      <c r="B30" t="s">
        <v>57</v>
      </c>
      <c r="C30" s="8" t="s">
        <v>9</v>
      </c>
      <c r="D30" s="3">
        <v>137</v>
      </c>
      <c r="E30" s="3">
        <v>91</v>
      </c>
      <c r="F30" s="3">
        <v>155</v>
      </c>
      <c r="G30" s="12">
        <v>0.27600000000000002</v>
      </c>
      <c r="H30" s="3">
        <v>32</v>
      </c>
      <c r="I30" s="3">
        <v>1.6</v>
      </c>
      <c r="J30" s="3">
        <v>8</v>
      </c>
      <c r="K30" s="3">
        <v>0</v>
      </c>
      <c r="L30" s="11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1</v>
      </c>
      <c r="T30">
        <v>0</v>
      </c>
    </row>
    <row r="31" spans="1:36" ht="16" thickBot="1" x14ac:dyDescent="0.25">
      <c r="A31" s="4">
        <v>29</v>
      </c>
      <c r="B31" t="s">
        <v>64</v>
      </c>
      <c r="C31" s="8" t="s">
        <v>9</v>
      </c>
      <c r="D31" s="3">
        <v>122</v>
      </c>
      <c r="E31" s="3">
        <v>69</v>
      </c>
      <c r="F31" s="3">
        <v>125</v>
      </c>
      <c r="G31" s="12">
        <v>0.26700000000000002</v>
      </c>
      <c r="H31" s="3">
        <v>31</v>
      </c>
      <c r="I31" s="3">
        <v>1.4</v>
      </c>
      <c r="J31" s="3">
        <v>3.5</v>
      </c>
      <c r="K31" s="3">
        <v>0</v>
      </c>
      <c r="L31" s="1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1</v>
      </c>
      <c r="T31">
        <v>0</v>
      </c>
    </row>
    <row r="32" spans="1:36" ht="16" thickBot="1" x14ac:dyDescent="0.25">
      <c r="A32" s="4">
        <v>30</v>
      </c>
      <c r="B32" t="s">
        <v>60</v>
      </c>
      <c r="C32" s="8" t="s">
        <v>8</v>
      </c>
      <c r="D32" s="3">
        <v>147</v>
      </c>
      <c r="E32" s="3">
        <v>81</v>
      </c>
      <c r="F32" s="3">
        <v>165</v>
      </c>
      <c r="G32" s="12">
        <v>0.27500000000000002</v>
      </c>
      <c r="H32" s="3">
        <v>12</v>
      </c>
      <c r="I32" s="3">
        <v>1.9</v>
      </c>
      <c r="J32" s="3">
        <v>15</v>
      </c>
      <c r="K32" s="3">
        <v>0</v>
      </c>
      <c r="L32" s="11">
        <f t="shared" si="0"/>
        <v>0</v>
      </c>
      <c r="M32">
        <f t="shared" si="1"/>
        <v>0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0</v>
      </c>
      <c r="R32">
        <f t="shared" si="6"/>
        <v>1</v>
      </c>
      <c r="S32">
        <f t="shared" si="7"/>
        <v>0</v>
      </c>
      <c r="T32">
        <v>0</v>
      </c>
    </row>
    <row r="33" spans="1:25" ht="17" thickBot="1" x14ac:dyDescent="0.25">
      <c r="A33" s="4">
        <v>31</v>
      </c>
      <c r="B33" t="s">
        <v>104</v>
      </c>
      <c r="C33" s="8" t="s">
        <v>13</v>
      </c>
      <c r="D33" s="3">
        <v>160</v>
      </c>
      <c r="E33" s="3">
        <v>72</v>
      </c>
      <c r="F33" s="3">
        <v>164</v>
      </c>
      <c r="G33" s="12">
        <v>0.26500000000000001</v>
      </c>
      <c r="H33" s="3">
        <v>22</v>
      </c>
      <c r="I33" s="3">
        <v>-0.3</v>
      </c>
      <c r="J33" s="3">
        <v>21</v>
      </c>
      <c r="K33" s="3">
        <v>0</v>
      </c>
      <c r="L33" s="11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1</v>
      </c>
      <c r="R33">
        <f t="shared" si="6"/>
        <v>0</v>
      </c>
      <c r="S33">
        <f t="shared" si="7"/>
        <v>0</v>
      </c>
      <c r="T33">
        <v>0</v>
      </c>
      <c r="V33" s="22" t="s">
        <v>98</v>
      </c>
      <c r="W33" s="22" t="s">
        <v>15</v>
      </c>
      <c r="X33" s="23" t="s">
        <v>92</v>
      </c>
      <c r="Y33" s="23" t="s">
        <v>99</v>
      </c>
    </row>
    <row r="34" spans="1:25" ht="16" thickBot="1" x14ac:dyDescent="0.25">
      <c r="A34" s="4">
        <v>32</v>
      </c>
      <c r="B34" t="s">
        <v>43</v>
      </c>
      <c r="C34" s="8" t="s">
        <v>8</v>
      </c>
      <c r="D34" s="3">
        <v>143</v>
      </c>
      <c r="E34" s="3">
        <v>101</v>
      </c>
      <c r="F34" s="3">
        <v>170</v>
      </c>
      <c r="G34" s="12">
        <v>0.28399999999999997</v>
      </c>
      <c r="H34" s="3">
        <v>32</v>
      </c>
      <c r="I34" s="3">
        <v>4.7</v>
      </c>
      <c r="J34" s="3">
        <v>43.3</v>
      </c>
      <c r="K34" s="3">
        <v>0</v>
      </c>
      <c r="L34" s="11">
        <f t="shared" si="0"/>
        <v>0</v>
      </c>
      <c r="M34">
        <f t="shared" si="1"/>
        <v>0</v>
      </c>
      <c r="N34">
        <f t="shared" si="2"/>
        <v>0</v>
      </c>
      <c r="O34">
        <f t="shared" si="3"/>
        <v>1</v>
      </c>
      <c r="P34">
        <f t="shared" si="4"/>
        <v>0</v>
      </c>
      <c r="Q34">
        <f t="shared" si="5"/>
        <v>0</v>
      </c>
      <c r="R34">
        <f t="shared" si="6"/>
        <v>1</v>
      </c>
      <c r="S34">
        <f t="shared" si="7"/>
        <v>0</v>
      </c>
      <c r="T34">
        <v>0</v>
      </c>
      <c r="V34" s="55">
        <v>6</v>
      </c>
      <c r="W34" s="55" t="s">
        <v>66</v>
      </c>
      <c r="X34" s="55" t="s">
        <v>9</v>
      </c>
      <c r="Y34" s="55">
        <v>1.3</v>
      </c>
    </row>
    <row r="35" spans="1:25" ht="17" thickBot="1" x14ac:dyDescent="0.25">
      <c r="A35" s="58">
        <v>33</v>
      </c>
      <c r="B35" s="59" t="s">
        <v>105</v>
      </c>
      <c r="C35" s="60" t="s">
        <v>10</v>
      </c>
      <c r="D35" s="61">
        <v>150</v>
      </c>
      <c r="E35" s="61">
        <v>69</v>
      </c>
      <c r="F35" s="61">
        <v>123</v>
      </c>
      <c r="G35" s="62">
        <v>0.249</v>
      </c>
      <c r="H35" s="61">
        <v>37</v>
      </c>
      <c r="I35" s="61">
        <v>0.3</v>
      </c>
      <c r="J35" s="61">
        <v>0.6</v>
      </c>
      <c r="K35" s="61">
        <v>0</v>
      </c>
      <c r="L35" s="63">
        <f t="shared" si="0"/>
        <v>0</v>
      </c>
      <c r="M35" s="59">
        <f t="shared" si="1"/>
        <v>0</v>
      </c>
      <c r="N35" s="59">
        <f t="shared" si="2"/>
        <v>0</v>
      </c>
      <c r="O35" s="59">
        <f t="shared" si="3"/>
        <v>0</v>
      </c>
      <c r="P35" s="59">
        <f t="shared" si="4"/>
        <v>0</v>
      </c>
      <c r="Q35" s="59">
        <f t="shared" si="5"/>
        <v>0</v>
      </c>
      <c r="R35" s="59">
        <f t="shared" si="6"/>
        <v>0</v>
      </c>
      <c r="S35" s="59">
        <f t="shared" si="7"/>
        <v>1</v>
      </c>
      <c r="T35" s="59">
        <v>1</v>
      </c>
      <c r="V35" s="55">
        <v>8</v>
      </c>
      <c r="W35" s="55" t="s">
        <v>72</v>
      </c>
      <c r="X35" s="55" t="s">
        <v>5</v>
      </c>
      <c r="Y35" s="55">
        <v>1.8</v>
      </c>
    </row>
    <row r="36" spans="1:25" ht="16" thickBot="1" x14ac:dyDescent="0.25">
      <c r="A36" s="4">
        <v>34</v>
      </c>
      <c r="B36" t="s">
        <v>31</v>
      </c>
      <c r="C36" s="8" t="s">
        <v>13</v>
      </c>
      <c r="D36" s="3">
        <v>158</v>
      </c>
      <c r="E36" s="3">
        <v>113</v>
      </c>
      <c r="F36" s="3">
        <v>176</v>
      </c>
      <c r="G36" s="12">
        <v>0.29499999999999998</v>
      </c>
      <c r="H36" s="3">
        <v>38</v>
      </c>
      <c r="I36" s="3">
        <v>4.4000000000000004</v>
      </c>
      <c r="J36" s="3">
        <v>8</v>
      </c>
      <c r="K36" s="3">
        <v>1</v>
      </c>
      <c r="L36" s="11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1</v>
      </c>
      <c r="R36">
        <f t="shared" si="6"/>
        <v>0</v>
      </c>
      <c r="S36">
        <f t="shared" si="7"/>
        <v>0</v>
      </c>
      <c r="T36">
        <v>0</v>
      </c>
      <c r="V36" s="55">
        <v>9</v>
      </c>
      <c r="W36" s="55" t="s">
        <v>101</v>
      </c>
      <c r="X36" s="55" t="s">
        <v>11</v>
      </c>
      <c r="Y36" s="55">
        <v>0.6</v>
      </c>
    </row>
    <row r="37" spans="1:25" ht="17" thickBot="1" x14ac:dyDescent="0.25">
      <c r="A37" s="58">
        <v>35</v>
      </c>
      <c r="B37" s="59" t="s">
        <v>69</v>
      </c>
      <c r="C37" s="60" t="s">
        <v>8</v>
      </c>
      <c r="D37" s="61">
        <v>147</v>
      </c>
      <c r="E37" s="61">
        <v>67</v>
      </c>
      <c r="F37" s="61">
        <v>145</v>
      </c>
      <c r="G37" s="62">
        <v>0.26</v>
      </c>
      <c r="H37" s="61">
        <v>23</v>
      </c>
      <c r="I37" s="61">
        <v>1.6</v>
      </c>
      <c r="J37" s="61">
        <v>1.5</v>
      </c>
      <c r="K37" s="61">
        <v>0</v>
      </c>
      <c r="L37" s="63">
        <f t="shared" si="0"/>
        <v>0</v>
      </c>
      <c r="M37" s="59">
        <f t="shared" si="1"/>
        <v>0</v>
      </c>
      <c r="N37" s="59">
        <f t="shared" si="2"/>
        <v>0</v>
      </c>
      <c r="O37" s="59">
        <f t="shared" si="3"/>
        <v>1</v>
      </c>
      <c r="P37" s="59">
        <f t="shared" si="4"/>
        <v>0</v>
      </c>
      <c r="Q37" s="59">
        <f t="shared" si="5"/>
        <v>0</v>
      </c>
      <c r="R37" s="59">
        <f t="shared" si="6"/>
        <v>1</v>
      </c>
      <c r="S37" s="59">
        <f t="shared" si="7"/>
        <v>0</v>
      </c>
      <c r="T37" s="59">
        <v>1</v>
      </c>
      <c r="V37" s="55">
        <v>18</v>
      </c>
      <c r="W37" s="55" t="s">
        <v>56</v>
      </c>
      <c r="X37" s="55" t="s">
        <v>14</v>
      </c>
      <c r="Y37" s="55">
        <v>1.4</v>
      </c>
    </row>
    <row r="38" spans="1:25" ht="16" thickBot="1" x14ac:dyDescent="0.25">
      <c r="A38" s="4">
        <v>36</v>
      </c>
      <c r="B38" t="s">
        <v>34</v>
      </c>
      <c r="C38" s="8" t="s">
        <v>12</v>
      </c>
      <c r="D38" s="3">
        <v>122</v>
      </c>
      <c r="E38" s="3">
        <v>96</v>
      </c>
      <c r="F38" s="3">
        <v>140</v>
      </c>
      <c r="G38" s="12">
        <v>0.29199999999999998</v>
      </c>
      <c r="H38" s="3">
        <v>39</v>
      </c>
      <c r="I38" s="3">
        <v>6.2</v>
      </c>
      <c r="J38" s="3">
        <v>32</v>
      </c>
      <c r="K38" s="3">
        <v>0</v>
      </c>
      <c r="L38" s="11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1</v>
      </c>
      <c r="T38">
        <v>0</v>
      </c>
      <c r="V38" s="55">
        <v>22</v>
      </c>
      <c r="W38" s="55" t="s">
        <v>90</v>
      </c>
      <c r="X38" s="55" t="s">
        <v>13</v>
      </c>
      <c r="Y38" s="55">
        <v>1.4</v>
      </c>
    </row>
    <row r="39" spans="1:25" ht="16" thickBot="1" x14ac:dyDescent="0.25">
      <c r="A39" s="4">
        <v>37</v>
      </c>
      <c r="B39" t="s">
        <v>54</v>
      </c>
      <c r="C39" s="8" t="s">
        <v>8</v>
      </c>
      <c r="D39" s="3">
        <v>144</v>
      </c>
      <c r="E39" s="3">
        <v>96</v>
      </c>
      <c r="F39" s="3">
        <v>152</v>
      </c>
      <c r="G39" s="12">
        <v>0.27800000000000002</v>
      </c>
      <c r="H39" s="3">
        <v>38</v>
      </c>
      <c r="I39" s="3">
        <v>3.9</v>
      </c>
      <c r="J39" s="3">
        <v>4</v>
      </c>
      <c r="K39" s="3">
        <v>0</v>
      </c>
      <c r="L39" s="11">
        <f t="shared" si="0"/>
        <v>0</v>
      </c>
      <c r="M39">
        <f t="shared" si="1"/>
        <v>0</v>
      </c>
      <c r="N39">
        <f t="shared" si="2"/>
        <v>0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1</v>
      </c>
      <c r="S39">
        <f t="shared" si="7"/>
        <v>0</v>
      </c>
      <c r="T39">
        <v>0</v>
      </c>
      <c r="V39" s="55">
        <v>25</v>
      </c>
      <c r="W39" s="55" t="s">
        <v>36</v>
      </c>
      <c r="X39" s="55" t="s">
        <v>5</v>
      </c>
      <c r="Y39" s="55">
        <v>2</v>
      </c>
    </row>
    <row r="40" spans="1:25" ht="16" thickBot="1" x14ac:dyDescent="0.25">
      <c r="A40" s="4">
        <v>38</v>
      </c>
      <c r="B40" t="s">
        <v>106</v>
      </c>
      <c r="C40" s="8" t="s">
        <v>5</v>
      </c>
      <c r="D40" s="3">
        <v>139</v>
      </c>
      <c r="E40" s="3">
        <v>75</v>
      </c>
      <c r="F40" s="3">
        <v>146</v>
      </c>
      <c r="G40" s="12">
        <v>0.27900000000000003</v>
      </c>
      <c r="H40" s="3">
        <v>26</v>
      </c>
      <c r="I40" s="3">
        <v>2.1</v>
      </c>
      <c r="J40" s="3">
        <v>3.2</v>
      </c>
      <c r="K40" s="3">
        <v>0</v>
      </c>
      <c r="L40" s="11">
        <f t="shared" si="0"/>
        <v>0</v>
      </c>
      <c r="M40">
        <f t="shared" si="1"/>
        <v>0</v>
      </c>
      <c r="N40">
        <f t="shared" si="2"/>
        <v>1</v>
      </c>
      <c r="O40">
        <f t="shared" si="3"/>
        <v>0</v>
      </c>
      <c r="P40">
        <f t="shared" si="4"/>
        <v>0</v>
      </c>
      <c r="Q40">
        <f t="shared" si="5"/>
        <v>1</v>
      </c>
      <c r="R40">
        <f t="shared" si="6"/>
        <v>0</v>
      </c>
      <c r="S40">
        <f t="shared" si="7"/>
        <v>0</v>
      </c>
      <c r="T40">
        <v>0</v>
      </c>
      <c r="V40" s="55">
        <v>33</v>
      </c>
      <c r="W40" s="55" t="s">
        <v>105</v>
      </c>
      <c r="X40" s="55" t="s">
        <v>10</v>
      </c>
      <c r="Y40" s="55">
        <v>0.6</v>
      </c>
    </row>
    <row r="41" spans="1:25" ht="16" thickBot="1" x14ac:dyDescent="0.25">
      <c r="A41" s="4">
        <v>39</v>
      </c>
      <c r="B41" t="s">
        <v>26</v>
      </c>
      <c r="C41" s="8" t="s">
        <v>9</v>
      </c>
      <c r="D41" s="3">
        <v>146</v>
      </c>
      <c r="E41" s="3">
        <v>98</v>
      </c>
      <c r="F41" s="3">
        <v>175</v>
      </c>
      <c r="G41" s="12">
        <v>0.30399999999999999</v>
      </c>
      <c r="H41" s="3">
        <v>36</v>
      </c>
      <c r="I41" s="3">
        <v>3.3</v>
      </c>
      <c r="J41" s="3">
        <v>23.8</v>
      </c>
      <c r="K41" s="3">
        <v>0</v>
      </c>
      <c r="L41" s="1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1</v>
      </c>
      <c r="T41">
        <v>0</v>
      </c>
      <c r="V41" s="55">
        <v>35</v>
      </c>
      <c r="W41" s="55" t="s">
        <v>69</v>
      </c>
      <c r="X41" s="55" t="s">
        <v>8</v>
      </c>
      <c r="Y41" s="55">
        <v>1.5</v>
      </c>
    </row>
    <row r="42" spans="1:25" ht="16" thickBot="1" x14ac:dyDescent="0.25">
      <c r="A42" s="4">
        <v>40</v>
      </c>
      <c r="B42" t="s">
        <v>59</v>
      </c>
      <c r="C42" s="8" t="s">
        <v>14</v>
      </c>
      <c r="D42" s="3">
        <v>145</v>
      </c>
      <c r="E42" s="3">
        <v>92</v>
      </c>
      <c r="F42" s="3">
        <v>148</v>
      </c>
      <c r="G42" s="12">
        <v>0.27500000000000002</v>
      </c>
      <c r="H42" s="3">
        <v>25</v>
      </c>
      <c r="I42" s="3">
        <v>4.4000000000000004</v>
      </c>
      <c r="J42" s="3">
        <v>20</v>
      </c>
      <c r="K42" s="3">
        <v>0</v>
      </c>
      <c r="L42" s="11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1</v>
      </c>
      <c r="Q42">
        <f t="shared" si="5"/>
        <v>0</v>
      </c>
      <c r="R42">
        <f t="shared" si="6"/>
        <v>0</v>
      </c>
      <c r="S42">
        <f t="shared" si="7"/>
        <v>0</v>
      </c>
      <c r="T42">
        <v>0</v>
      </c>
      <c r="V42" s="55">
        <v>49</v>
      </c>
      <c r="W42" s="55" t="s">
        <v>58</v>
      </c>
      <c r="X42" s="55" t="s">
        <v>10</v>
      </c>
      <c r="Y42" s="55">
        <v>0.75</v>
      </c>
    </row>
    <row r="43" spans="1:25" ht="16" thickBot="1" x14ac:dyDescent="0.25">
      <c r="A43" s="4">
        <v>41</v>
      </c>
      <c r="B43" t="s">
        <v>89</v>
      </c>
      <c r="C43" s="8" t="s">
        <v>12</v>
      </c>
      <c r="D43" s="3">
        <v>147</v>
      </c>
      <c r="E43" s="3">
        <v>69</v>
      </c>
      <c r="F43" s="3">
        <v>111</v>
      </c>
      <c r="G43" s="12">
        <v>0.22500000000000001</v>
      </c>
      <c r="H43" s="3">
        <v>21</v>
      </c>
      <c r="I43" s="3">
        <v>2</v>
      </c>
      <c r="J43" s="3">
        <v>6.5</v>
      </c>
      <c r="K43" s="3">
        <v>0</v>
      </c>
      <c r="L43" s="11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1</v>
      </c>
      <c r="T43">
        <v>0</v>
      </c>
      <c r="V43" s="55">
        <v>58</v>
      </c>
      <c r="W43" s="55" t="s">
        <v>87</v>
      </c>
      <c r="X43" s="55" t="s">
        <v>12</v>
      </c>
      <c r="Y43" s="55">
        <v>0.55000000000000004</v>
      </c>
    </row>
    <row r="44" spans="1:25" ht="16" thickBot="1" x14ac:dyDescent="0.25">
      <c r="A44" s="4">
        <v>42</v>
      </c>
      <c r="B44" t="s">
        <v>84</v>
      </c>
      <c r="C44" s="8" t="s">
        <v>4</v>
      </c>
      <c r="D44" s="3">
        <v>121</v>
      </c>
      <c r="E44" s="3">
        <v>52</v>
      </c>
      <c r="F44" s="3">
        <v>112</v>
      </c>
      <c r="G44" s="12">
        <v>0.245</v>
      </c>
      <c r="H44" s="3">
        <v>17</v>
      </c>
      <c r="I44" s="3">
        <v>0.5</v>
      </c>
      <c r="J44" s="3">
        <v>2.5</v>
      </c>
      <c r="K44" s="3">
        <v>0</v>
      </c>
      <c r="L44" s="11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1</v>
      </c>
      <c r="S44">
        <f t="shared" si="7"/>
        <v>0</v>
      </c>
      <c r="T44">
        <v>0</v>
      </c>
      <c r="V44" s="55">
        <v>72</v>
      </c>
      <c r="W44" s="55" t="s">
        <v>82</v>
      </c>
      <c r="X44" s="55" t="s">
        <v>4</v>
      </c>
      <c r="Y44" s="55">
        <v>2.4</v>
      </c>
    </row>
    <row r="45" spans="1:25" ht="16" thickBot="1" x14ac:dyDescent="0.25">
      <c r="A45" s="4">
        <v>43</v>
      </c>
      <c r="B45" t="s">
        <v>48</v>
      </c>
      <c r="C45" s="8" t="s">
        <v>8</v>
      </c>
      <c r="D45" s="3">
        <v>138</v>
      </c>
      <c r="E45" s="3">
        <v>89</v>
      </c>
      <c r="F45" s="3">
        <v>149</v>
      </c>
      <c r="G45" s="12">
        <v>0.28100000000000003</v>
      </c>
      <c r="H45" s="3">
        <v>29</v>
      </c>
      <c r="I45" s="3">
        <v>4.8</v>
      </c>
      <c r="J45" s="3">
        <v>11.7</v>
      </c>
      <c r="K45" s="3">
        <v>0</v>
      </c>
      <c r="L45" s="11">
        <f t="shared" si="0"/>
        <v>0</v>
      </c>
      <c r="M45">
        <f t="shared" si="1"/>
        <v>0</v>
      </c>
      <c r="N45">
        <f t="shared" si="2"/>
        <v>0</v>
      </c>
      <c r="O45">
        <f t="shared" si="3"/>
        <v>1</v>
      </c>
      <c r="P45">
        <f t="shared" si="4"/>
        <v>0</v>
      </c>
      <c r="Q45">
        <f t="shared" si="5"/>
        <v>0</v>
      </c>
      <c r="R45">
        <f t="shared" si="6"/>
        <v>1</v>
      </c>
      <c r="S45">
        <f t="shared" si="7"/>
        <v>0</v>
      </c>
      <c r="T45">
        <v>0</v>
      </c>
      <c r="V45" s="55">
        <v>79</v>
      </c>
      <c r="W45" s="55" t="s">
        <v>75</v>
      </c>
      <c r="X45" s="55" t="s">
        <v>12</v>
      </c>
      <c r="Y45" s="55">
        <v>0.6</v>
      </c>
    </row>
    <row r="46" spans="1:25" ht="16" thickBot="1" x14ac:dyDescent="0.25">
      <c r="A46" s="4">
        <v>44</v>
      </c>
      <c r="B46" t="s">
        <v>50</v>
      </c>
      <c r="C46" s="8" t="s">
        <v>8</v>
      </c>
      <c r="D46" s="3">
        <v>144</v>
      </c>
      <c r="E46" s="3">
        <v>79</v>
      </c>
      <c r="F46" s="3">
        <v>161</v>
      </c>
      <c r="G46" s="12">
        <v>0.28000000000000003</v>
      </c>
      <c r="H46" s="3">
        <v>12</v>
      </c>
      <c r="I46" s="3">
        <v>1.3</v>
      </c>
      <c r="J46" s="3">
        <v>9.1999999999999993</v>
      </c>
      <c r="K46" s="3">
        <v>0</v>
      </c>
      <c r="L46" s="11">
        <f t="shared" si="0"/>
        <v>0</v>
      </c>
      <c r="M46">
        <f t="shared" si="1"/>
        <v>0</v>
      </c>
      <c r="N46">
        <f t="shared" si="2"/>
        <v>0</v>
      </c>
      <c r="O46">
        <f t="shared" si="3"/>
        <v>1</v>
      </c>
      <c r="P46">
        <f t="shared" si="4"/>
        <v>0</v>
      </c>
      <c r="Q46">
        <f t="shared" si="5"/>
        <v>0</v>
      </c>
      <c r="R46">
        <f t="shared" si="6"/>
        <v>1</v>
      </c>
      <c r="S46">
        <f t="shared" si="7"/>
        <v>0</v>
      </c>
      <c r="T46">
        <v>0</v>
      </c>
      <c r="V46" s="55">
        <v>80</v>
      </c>
      <c r="W46" s="55" t="s">
        <v>62</v>
      </c>
      <c r="X46" s="55" t="s">
        <v>11</v>
      </c>
      <c r="Y46" s="55">
        <v>0.6</v>
      </c>
    </row>
    <row r="47" spans="1:25" ht="16" thickBot="1" x14ac:dyDescent="0.25">
      <c r="A47" s="4">
        <v>45</v>
      </c>
      <c r="B47" t="s">
        <v>38</v>
      </c>
      <c r="C47" s="8" t="s">
        <v>8</v>
      </c>
      <c r="D47" s="3">
        <v>146</v>
      </c>
      <c r="E47" s="3">
        <v>62</v>
      </c>
      <c r="F47" s="3">
        <v>145</v>
      </c>
      <c r="G47" s="12">
        <v>0.28799999999999998</v>
      </c>
      <c r="H47" s="3">
        <v>11</v>
      </c>
      <c r="I47" s="3">
        <v>1.5</v>
      </c>
      <c r="J47" s="3">
        <v>3.5</v>
      </c>
      <c r="K47" s="3">
        <v>0</v>
      </c>
      <c r="L47" s="11">
        <f t="shared" si="0"/>
        <v>0</v>
      </c>
      <c r="M47">
        <f t="shared" si="1"/>
        <v>0</v>
      </c>
      <c r="N47">
        <f t="shared" si="2"/>
        <v>0</v>
      </c>
      <c r="O47">
        <f t="shared" si="3"/>
        <v>1</v>
      </c>
      <c r="P47">
        <f t="shared" si="4"/>
        <v>0</v>
      </c>
      <c r="Q47">
        <f t="shared" si="5"/>
        <v>0</v>
      </c>
      <c r="R47">
        <f t="shared" si="6"/>
        <v>1</v>
      </c>
      <c r="S47">
        <f t="shared" si="7"/>
        <v>0</v>
      </c>
      <c r="T47">
        <v>0</v>
      </c>
      <c r="V47" s="55">
        <v>81</v>
      </c>
      <c r="W47" s="55" t="s">
        <v>95</v>
      </c>
      <c r="X47" s="55" t="s">
        <v>14</v>
      </c>
      <c r="Y47" s="55">
        <v>6.7</v>
      </c>
    </row>
    <row r="48" spans="1:25" ht="16" thickBot="1" x14ac:dyDescent="0.25">
      <c r="A48" s="4">
        <v>46</v>
      </c>
      <c r="B48" t="s">
        <v>74</v>
      </c>
      <c r="C48" s="8" t="s">
        <v>5</v>
      </c>
      <c r="D48" s="3">
        <v>129</v>
      </c>
      <c r="E48" s="3">
        <v>68</v>
      </c>
      <c r="F48" s="3">
        <v>123</v>
      </c>
      <c r="G48" s="12">
        <v>0.255</v>
      </c>
      <c r="H48" s="3">
        <v>23</v>
      </c>
      <c r="I48" s="3">
        <v>3.3</v>
      </c>
      <c r="J48" s="3">
        <v>2.9</v>
      </c>
      <c r="K48" s="3">
        <v>0</v>
      </c>
      <c r="L48" s="11">
        <f t="shared" si="0"/>
        <v>0</v>
      </c>
      <c r="M48">
        <f t="shared" si="1"/>
        <v>0</v>
      </c>
      <c r="N48">
        <f t="shared" si="2"/>
        <v>1</v>
      </c>
      <c r="O48">
        <f t="shared" si="3"/>
        <v>0</v>
      </c>
      <c r="P48">
        <f t="shared" si="4"/>
        <v>0</v>
      </c>
      <c r="Q48">
        <f t="shared" si="5"/>
        <v>1</v>
      </c>
      <c r="R48">
        <f t="shared" si="6"/>
        <v>0</v>
      </c>
      <c r="S48">
        <f t="shared" si="7"/>
        <v>0</v>
      </c>
      <c r="T48">
        <v>0</v>
      </c>
      <c r="V48" s="55">
        <v>82</v>
      </c>
      <c r="W48" s="55" t="s">
        <v>110</v>
      </c>
      <c r="X48" s="55" t="s">
        <v>8</v>
      </c>
      <c r="Y48" s="55">
        <v>0.6</v>
      </c>
    </row>
    <row r="49" spans="1:25" ht="17" thickBot="1" x14ac:dyDescent="0.25">
      <c r="A49" s="4">
        <v>47</v>
      </c>
      <c r="B49" t="s">
        <v>55</v>
      </c>
      <c r="C49" s="8" t="s">
        <v>13</v>
      </c>
      <c r="D49" s="3">
        <v>143</v>
      </c>
      <c r="E49" s="3">
        <v>94</v>
      </c>
      <c r="F49" s="3">
        <v>146</v>
      </c>
      <c r="G49" s="12">
        <v>0.27700000000000002</v>
      </c>
      <c r="H49" s="3">
        <v>37</v>
      </c>
      <c r="I49" s="3">
        <v>2.9</v>
      </c>
      <c r="J49" s="3">
        <v>6.4</v>
      </c>
      <c r="K49" s="3">
        <v>0</v>
      </c>
      <c r="L49" s="11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1</v>
      </c>
      <c r="R49">
        <f t="shared" si="6"/>
        <v>0</v>
      </c>
      <c r="S49">
        <f t="shared" si="7"/>
        <v>0</v>
      </c>
      <c r="T49">
        <v>0</v>
      </c>
      <c r="Y49" s="59">
        <f>SUM(Y34:Y48)</f>
        <v>22.8</v>
      </c>
    </row>
    <row r="50" spans="1:25" ht="16" thickBot="1" x14ac:dyDescent="0.25">
      <c r="A50" s="4">
        <v>48</v>
      </c>
      <c r="B50" t="s">
        <v>73</v>
      </c>
      <c r="C50" s="8" t="s">
        <v>5</v>
      </c>
      <c r="D50" s="3">
        <v>155</v>
      </c>
      <c r="E50" s="3">
        <v>96</v>
      </c>
      <c r="F50" s="3">
        <v>142</v>
      </c>
      <c r="G50" s="12">
        <v>0.25900000000000001</v>
      </c>
      <c r="H50" s="3">
        <v>37</v>
      </c>
      <c r="I50" s="3">
        <v>6.1</v>
      </c>
      <c r="J50" s="3">
        <v>21</v>
      </c>
      <c r="K50" s="3">
        <v>0</v>
      </c>
      <c r="L50" s="11">
        <f t="shared" si="0"/>
        <v>0</v>
      </c>
      <c r="M50">
        <f t="shared" si="1"/>
        <v>0</v>
      </c>
      <c r="N50">
        <f t="shared" si="2"/>
        <v>1</v>
      </c>
      <c r="O50">
        <f t="shared" si="3"/>
        <v>0</v>
      </c>
      <c r="P50">
        <f t="shared" si="4"/>
        <v>0</v>
      </c>
      <c r="Q50">
        <f t="shared" si="5"/>
        <v>1</v>
      </c>
      <c r="R50">
        <f t="shared" si="6"/>
        <v>0</v>
      </c>
      <c r="S50">
        <f t="shared" si="7"/>
        <v>0</v>
      </c>
      <c r="T50">
        <v>0</v>
      </c>
    </row>
    <row r="51" spans="1:25" ht="17" thickBot="1" x14ac:dyDescent="0.25">
      <c r="A51" s="58">
        <v>49</v>
      </c>
      <c r="B51" s="59" t="s">
        <v>58</v>
      </c>
      <c r="C51" s="60" t="s">
        <v>10</v>
      </c>
      <c r="D51" s="61">
        <v>141</v>
      </c>
      <c r="E51" s="61">
        <v>57</v>
      </c>
      <c r="F51" s="61">
        <v>138</v>
      </c>
      <c r="G51" s="62">
        <v>0.27500000000000002</v>
      </c>
      <c r="H51" s="61">
        <v>14</v>
      </c>
      <c r="I51" s="61">
        <v>1.2</v>
      </c>
      <c r="J51" s="61">
        <v>0.75</v>
      </c>
      <c r="K51" s="61">
        <v>0</v>
      </c>
      <c r="L51" s="63">
        <f t="shared" si="0"/>
        <v>0</v>
      </c>
      <c r="M51" s="59">
        <f t="shared" si="1"/>
        <v>0</v>
      </c>
      <c r="N51" s="59">
        <f t="shared" si="2"/>
        <v>0</v>
      </c>
      <c r="O51" s="59">
        <f t="shared" si="3"/>
        <v>0</v>
      </c>
      <c r="P51" s="59">
        <f t="shared" si="4"/>
        <v>0</v>
      </c>
      <c r="Q51" s="59">
        <f t="shared" si="5"/>
        <v>0</v>
      </c>
      <c r="R51" s="59">
        <f t="shared" si="6"/>
        <v>0</v>
      </c>
      <c r="S51" s="59">
        <f t="shared" si="7"/>
        <v>1</v>
      </c>
      <c r="T51" s="59">
        <v>1</v>
      </c>
    </row>
    <row r="52" spans="1:25" ht="16" thickBot="1" x14ac:dyDescent="0.25">
      <c r="A52" s="4">
        <v>50</v>
      </c>
      <c r="B52" t="s">
        <v>45</v>
      </c>
      <c r="C52" s="8" t="s">
        <v>9</v>
      </c>
      <c r="D52" s="3">
        <v>150</v>
      </c>
      <c r="E52" s="3">
        <v>110</v>
      </c>
      <c r="F52" s="3">
        <v>153</v>
      </c>
      <c r="G52" s="12">
        <v>0.28199999999999997</v>
      </c>
      <c r="H52" s="3">
        <v>34</v>
      </c>
      <c r="I52" s="3">
        <v>4.7</v>
      </c>
      <c r="J52" s="3">
        <v>8.5</v>
      </c>
      <c r="K52" s="3">
        <v>0</v>
      </c>
      <c r="L52" s="11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1</v>
      </c>
      <c r="T52">
        <v>0</v>
      </c>
    </row>
    <row r="53" spans="1:25" ht="16" thickBot="1" x14ac:dyDescent="0.25">
      <c r="A53" s="4">
        <v>51</v>
      </c>
      <c r="B53" t="s">
        <v>37</v>
      </c>
      <c r="C53" s="8" t="s">
        <v>5</v>
      </c>
      <c r="D53" s="3">
        <v>135</v>
      </c>
      <c r="E53" s="3">
        <v>80</v>
      </c>
      <c r="F53" s="3">
        <v>139</v>
      </c>
      <c r="G53" s="12">
        <v>0.28999999999999998</v>
      </c>
      <c r="H53" s="3">
        <v>27</v>
      </c>
      <c r="I53" s="3">
        <v>3.7</v>
      </c>
      <c r="J53" s="3">
        <v>12</v>
      </c>
      <c r="K53" s="3">
        <v>0</v>
      </c>
      <c r="L53" s="11">
        <f t="shared" si="0"/>
        <v>0</v>
      </c>
      <c r="M53">
        <f t="shared" si="1"/>
        <v>0</v>
      </c>
      <c r="N53">
        <f t="shared" si="2"/>
        <v>1</v>
      </c>
      <c r="O53">
        <f t="shared" si="3"/>
        <v>0</v>
      </c>
      <c r="P53">
        <f t="shared" si="4"/>
        <v>0</v>
      </c>
      <c r="Q53">
        <f t="shared" si="5"/>
        <v>1</v>
      </c>
      <c r="R53">
        <f t="shared" si="6"/>
        <v>0</v>
      </c>
      <c r="S53">
        <f t="shared" si="7"/>
        <v>0</v>
      </c>
      <c r="T53">
        <v>0</v>
      </c>
    </row>
    <row r="54" spans="1:25" ht="16" thickBot="1" x14ac:dyDescent="0.25">
      <c r="A54" s="4">
        <v>52</v>
      </c>
      <c r="B54" t="s">
        <v>86</v>
      </c>
      <c r="C54" s="8" t="s">
        <v>10</v>
      </c>
      <c r="D54" s="3">
        <v>152</v>
      </c>
      <c r="E54" s="3">
        <v>92</v>
      </c>
      <c r="F54" s="3">
        <v>128</v>
      </c>
      <c r="G54" s="12">
        <v>0.23200000000000001</v>
      </c>
      <c r="H54" s="3">
        <v>33</v>
      </c>
      <c r="I54" s="3">
        <v>2.2999999999999998</v>
      </c>
      <c r="J54" s="3">
        <v>6</v>
      </c>
      <c r="K54" s="3">
        <v>0</v>
      </c>
      <c r="L54" s="11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1</v>
      </c>
      <c r="T54">
        <v>0</v>
      </c>
    </row>
    <row r="55" spans="1:25" ht="16" thickBot="1" x14ac:dyDescent="0.25">
      <c r="A55" s="4">
        <v>53</v>
      </c>
      <c r="B55" t="s">
        <v>42</v>
      </c>
      <c r="C55" s="8" t="s">
        <v>4</v>
      </c>
      <c r="D55" s="3">
        <v>148</v>
      </c>
      <c r="E55" s="3">
        <v>61</v>
      </c>
      <c r="F55" s="3">
        <v>136</v>
      </c>
      <c r="G55" s="12">
        <v>0.28499999999999998</v>
      </c>
      <c r="H55" s="3">
        <v>11</v>
      </c>
      <c r="I55" s="3">
        <v>4.7</v>
      </c>
      <c r="J55" s="3">
        <v>7.5</v>
      </c>
      <c r="K55" s="3">
        <v>0</v>
      </c>
      <c r="L55" s="11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1</v>
      </c>
      <c r="S55">
        <f t="shared" si="7"/>
        <v>0</v>
      </c>
      <c r="T55">
        <v>0</v>
      </c>
    </row>
    <row r="56" spans="1:25" ht="16" thickBot="1" x14ac:dyDescent="0.25">
      <c r="A56" s="4">
        <v>54</v>
      </c>
      <c r="B56" t="s">
        <v>46</v>
      </c>
      <c r="C56" s="8" t="s">
        <v>5</v>
      </c>
      <c r="D56" s="3">
        <v>147</v>
      </c>
      <c r="E56" s="3">
        <v>108</v>
      </c>
      <c r="F56" s="3">
        <v>153</v>
      </c>
      <c r="G56" s="12">
        <v>0.28199999999999997</v>
      </c>
      <c r="H56" s="3">
        <v>31</v>
      </c>
      <c r="I56" s="3">
        <v>3.6</v>
      </c>
      <c r="J56" s="3">
        <v>19.5</v>
      </c>
      <c r="K56" s="3">
        <v>0</v>
      </c>
      <c r="L56" s="11">
        <f t="shared" si="0"/>
        <v>0</v>
      </c>
      <c r="M56">
        <f t="shared" si="1"/>
        <v>0</v>
      </c>
      <c r="N56">
        <f t="shared" si="2"/>
        <v>1</v>
      </c>
      <c r="O56">
        <f t="shared" si="3"/>
        <v>0</v>
      </c>
      <c r="P56">
        <f t="shared" si="4"/>
        <v>0</v>
      </c>
      <c r="Q56">
        <f t="shared" si="5"/>
        <v>1</v>
      </c>
      <c r="R56">
        <f t="shared" si="6"/>
        <v>0</v>
      </c>
      <c r="S56">
        <f t="shared" si="7"/>
        <v>0</v>
      </c>
      <c r="T56">
        <v>0</v>
      </c>
    </row>
    <row r="57" spans="1:25" ht="16" thickBot="1" x14ac:dyDescent="0.25">
      <c r="A57" s="4">
        <v>55</v>
      </c>
      <c r="B57" t="s">
        <v>53</v>
      </c>
      <c r="C57" s="8" t="s">
        <v>9</v>
      </c>
      <c r="D57" s="3">
        <v>140</v>
      </c>
      <c r="E57" s="3">
        <v>93</v>
      </c>
      <c r="F57" s="3">
        <v>161</v>
      </c>
      <c r="G57" s="12">
        <v>0.27900000000000003</v>
      </c>
      <c r="H57" s="3">
        <v>8</v>
      </c>
      <c r="I57" s="3">
        <v>1.6</v>
      </c>
      <c r="J57" s="3">
        <v>3.25</v>
      </c>
      <c r="K57" s="3">
        <v>0</v>
      </c>
      <c r="L57" s="11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1</v>
      </c>
      <c r="T57">
        <v>0</v>
      </c>
    </row>
    <row r="58" spans="1:25" ht="16" thickBot="1" x14ac:dyDescent="0.25">
      <c r="A58" s="4">
        <v>56</v>
      </c>
      <c r="B58" t="s">
        <v>71</v>
      </c>
      <c r="C58" s="8" t="s">
        <v>12</v>
      </c>
      <c r="D58" s="3">
        <v>148</v>
      </c>
      <c r="E58" s="3">
        <v>75</v>
      </c>
      <c r="F58" s="3">
        <v>146</v>
      </c>
      <c r="G58" s="12">
        <v>0.26</v>
      </c>
      <c r="H58" s="3">
        <v>11</v>
      </c>
      <c r="I58" s="3">
        <v>2.8</v>
      </c>
      <c r="J58" s="3">
        <v>14</v>
      </c>
      <c r="K58" s="3">
        <v>0</v>
      </c>
      <c r="L58" s="11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1</v>
      </c>
      <c r="T58">
        <v>0</v>
      </c>
    </row>
    <row r="59" spans="1:25" ht="16" thickBot="1" x14ac:dyDescent="0.25">
      <c r="A59" s="4">
        <v>57</v>
      </c>
      <c r="B59" t="s">
        <v>67</v>
      </c>
      <c r="C59" s="8" t="s">
        <v>13</v>
      </c>
      <c r="D59" s="3">
        <v>118</v>
      </c>
      <c r="E59" s="3">
        <v>72</v>
      </c>
      <c r="F59" s="3">
        <v>113</v>
      </c>
      <c r="G59" s="12">
        <v>0.26300000000000001</v>
      </c>
      <c r="H59" s="3">
        <v>21</v>
      </c>
      <c r="I59" s="3">
        <v>1.9</v>
      </c>
      <c r="J59" s="3">
        <v>4.7</v>
      </c>
      <c r="K59" s="3">
        <v>0</v>
      </c>
      <c r="L59" s="11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1</v>
      </c>
      <c r="R59">
        <f t="shared" si="6"/>
        <v>0</v>
      </c>
      <c r="S59">
        <f t="shared" si="7"/>
        <v>0</v>
      </c>
      <c r="T59">
        <v>0</v>
      </c>
    </row>
    <row r="60" spans="1:25" ht="17" thickBot="1" x14ac:dyDescent="0.25">
      <c r="A60" s="58">
        <v>58</v>
      </c>
      <c r="B60" s="59" t="s">
        <v>87</v>
      </c>
      <c r="C60" s="60" t="s">
        <v>12</v>
      </c>
      <c r="D60" s="61">
        <v>134</v>
      </c>
      <c r="E60" s="61">
        <v>70</v>
      </c>
      <c r="F60" s="61">
        <v>116</v>
      </c>
      <c r="G60" s="62">
        <v>0.22700000000000001</v>
      </c>
      <c r="H60" s="61">
        <v>6</v>
      </c>
      <c r="I60" s="61">
        <v>-0.1</v>
      </c>
      <c r="J60" s="61">
        <v>0.55000000000000004</v>
      </c>
      <c r="K60" s="61">
        <v>0</v>
      </c>
      <c r="L60" s="63">
        <f t="shared" si="0"/>
        <v>0</v>
      </c>
      <c r="M60" s="59">
        <f t="shared" si="1"/>
        <v>0</v>
      </c>
      <c r="N60" s="59">
        <f t="shared" si="2"/>
        <v>0</v>
      </c>
      <c r="O60" s="59">
        <f t="shared" si="3"/>
        <v>0</v>
      </c>
      <c r="P60" s="59">
        <f t="shared" si="4"/>
        <v>0</v>
      </c>
      <c r="Q60" s="59">
        <f t="shared" si="5"/>
        <v>0</v>
      </c>
      <c r="R60" s="59">
        <f t="shared" si="6"/>
        <v>0</v>
      </c>
      <c r="S60" s="59">
        <f t="shared" si="7"/>
        <v>1</v>
      </c>
      <c r="T60" s="59">
        <v>1</v>
      </c>
    </row>
    <row r="61" spans="1:25" ht="16" thickBot="1" x14ac:dyDescent="0.25">
      <c r="A61" s="4">
        <v>59</v>
      </c>
      <c r="B61" t="s">
        <v>107</v>
      </c>
      <c r="C61" s="8" t="s">
        <v>5</v>
      </c>
      <c r="D61" s="3">
        <v>156</v>
      </c>
      <c r="E61" s="3">
        <v>81</v>
      </c>
      <c r="F61" s="3">
        <v>150</v>
      </c>
      <c r="G61" s="12">
        <v>0.25600000000000001</v>
      </c>
      <c r="H61" s="3">
        <v>32</v>
      </c>
      <c r="I61" s="3">
        <v>3.1</v>
      </c>
      <c r="J61" s="3">
        <v>30</v>
      </c>
      <c r="K61" s="3">
        <v>0</v>
      </c>
      <c r="L61" s="11">
        <f t="shared" si="0"/>
        <v>0</v>
      </c>
      <c r="M61">
        <f t="shared" si="1"/>
        <v>0</v>
      </c>
      <c r="N61">
        <f t="shared" si="2"/>
        <v>1</v>
      </c>
      <c r="O61">
        <f t="shared" si="3"/>
        <v>0</v>
      </c>
      <c r="P61">
        <f t="shared" si="4"/>
        <v>0</v>
      </c>
      <c r="Q61">
        <f t="shared" si="5"/>
        <v>1</v>
      </c>
      <c r="R61">
        <f t="shared" si="6"/>
        <v>0</v>
      </c>
      <c r="S61">
        <f t="shared" si="7"/>
        <v>0</v>
      </c>
      <c r="T61">
        <v>0</v>
      </c>
    </row>
    <row r="62" spans="1:25" ht="16" thickBot="1" x14ac:dyDescent="0.25">
      <c r="A62" s="4">
        <v>60</v>
      </c>
      <c r="B62" t="s">
        <v>78</v>
      </c>
      <c r="C62" s="8" t="s">
        <v>12</v>
      </c>
      <c r="D62" s="3">
        <v>134</v>
      </c>
      <c r="E62" s="3">
        <v>98</v>
      </c>
      <c r="F62" s="3">
        <v>132</v>
      </c>
      <c r="G62" s="12">
        <v>0.252</v>
      </c>
      <c r="H62" s="3">
        <v>36</v>
      </c>
      <c r="I62" s="3">
        <v>4</v>
      </c>
      <c r="J62" s="3">
        <v>6</v>
      </c>
      <c r="K62" s="3">
        <v>0</v>
      </c>
      <c r="L62" s="11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1</v>
      </c>
      <c r="T62">
        <v>0</v>
      </c>
    </row>
    <row r="63" spans="1:25" ht="16" thickBot="1" x14ac:dyDescent="0.25">
      <c r="A63" s="4">
        <v>61</v>
      </c>
      <c r="B63" t="s">
        <v>80</v>
      </c>
      <c r="C63" s="8" t="s">
        <v>13</v>
      </c>
      <c r="D63" s="3">
        <v>141</v>
      </c>
      <c r="E63" s="3">
        <v>101</v>
      </c>
      <c r="F63" s="3">
        <v>122</v>
      </c>
      <c r="G63" s="12">
        <v>0.251</v>
      </c>
      <c r="H63" s="3">
        <v>35</v>
      </c>
      <c r="I63" s="3">
        <v>5.7</v>
      </c>
      <c r="J63" s="3">
        <v>7.5</v>
      </c>
      <c r="K63" s="3">
        <v>0</v>
      </c>
      <c r="L63" s="11">
        <f t="shared" si="0"/>
        <v>1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1</v>
      </c>
      <c r="R63">
        <f t="shared" si="6"/>
        <v>0</v>
      </c>
      <c r="S63">
        <f t="shared" si="7"/>
        <v>0</v>
      </c>
      <c r="T63">
        <v>0</v>
      </c>
    </row>
    <row r="64" spans="1:25" ht="16" thickBot="1" x14ac:dyDescent="0.25">
      <c r="A64" s="4">
        <v>62</v>
      </c>
      <c r="B64" t="s">
        <v>21</v>
      </c>
      <c r="C64" s="8" t="s">
        <v>9</v>
      </c>
      <c r="D64" s="3">
        <v>148</v>
      </c>
      <c r="E64" s="3">
        <v>88</v>
      </c>
      <c r="F64" s="3">
        <v>179</v>
      </c>
      <c r="G64" s="12">
        <v>0.311</v>
      </c>
      <c r="H64" s="3">
        <v>22</v>
      </c>
      <c r="I64" s="3">
        <v>4.5999999999999996</v>
      </c>
      <c r="J64" s="3">
        <v>16</v>
      </c>
      <c r="K64" s="3">
        <v>0</v>
      </c>
      <c r="L64" s="11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1</v>
      </c>
      <c r="T64">
        <v>0</v>
      </c>
    </row>
    <row r="65" spans="1:20" ht="16" thickBot="1" x14ac:dyDescent="0.25">
      <c r="A65" s="4">
        <v>63</v>
      </c>
      <c r="B65" t="s">
        <v>35</v>
      </c>
      <c r="C65" s="8" t="s">
        <v>12</v>
      </c>
      <c r="D65" s="3">
        <v>134</v>
      </c>
      <c r="E65" s="3">
        <v>110</v>
      </c>
      <c r="F65" s="3">
        <v>137</v>
      </c>
      <c r="G65" s="12">
        <v>0.29099999999999998</v>
      </c>
      <c r="H65" s="3">
        <v>45</v>
      </c>
      <c r="I65" s="3">
        <v>8.3000000000000007</v>
      </c>
      <c r="J65" s="3">
        <v>36</v>
      </c>
      <c r="K65" s="3">
        <v>0</v>
      </c>
      <c r="L65" s="11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1</v>
      </c>
      <c r="T65">
        <v>0</v>
      </c>
    </row>
    <row r="66" spans="1:20" ht="16" thickBot="1" x14ac:dyDescent="0.25">
      <c r="A66" s="4">
        <v>64</v>
      </c>
      <c r="B66" t="s">
        <v>32</v>
      </c>
      <c r="C66" s="8" t="s">
        <v>10</v>
      </c>
      <c r="D66" s="3">
        <v>150</v>
      </c>
      <c r="E66" s="3">
        <v>135</v>
      </c>
      <c r="F66" s="3">
        <v>176</v>
      </c>
      <c r="G66" s="12">
        <v>0.29499999999999998</v>
      </c>
      <c r="H66" s="3">
        <v>29</v>
      </c>
      <c r="I66" s="3">
        <v>6.8</v>
      </c>
      <c r="J66" s="3">
        <v>27</v>
      </c>
      <c r="K66" s="3">
        <v>0</v>
      </c>
      <c r="L66" s="11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1</v>
      </c>
      <c r="T66">
        <v>0</v>
      </c>
    </row>
    <row r="67" spans="1:20" ht="16" thickBot="1" x14ac:dyDescent="0.25">
      <c r="A67" s="4">
        <v>65</v>
      </c>
      <c r="B67" t="s">
        <v>23</v>
      </c>
      <c r="C67" s="8" t="s">
        <v>11</v>
      </c>
      <c r="D67" s="3">
        <v>120</v>
      </c>
      <c r="E67" s="3">
        <v>81</v>
      </c>
      <c r="F67" s="3">
        <v>141</v>
      </c>
      <c r="G67" s="12">
        <v>0.311</v>
      </c>
      <c r="H67" s="3">
        <v>41</v>
      </c>
      <c r="I67" s="3">
        <v>4.3</v>
      </c>
      <c r="J67" s="3">
        <v>13</v>
      </c>
      <c r="K67" s="3">
        <v>0</v>
      </c>
      <c r="L67" s="11">
        <f t="shared" si="0"/>
        <v>0</v>
      </c>
      <c r="M67">
        <f t="shared" si="1"/>
        <v>0</v>
      </c>
      <c r="N67">
        <f t="shared" si="2"/>
        <v>0</v>
      </c>
      <c r="O67">
        <f t="shared" si="3"/>
        <v>0</v>
      </c>
      <c r="P67">
        <f t="shared" si="4"/>
        <v>0</v>
      </c>
      <c r="Q67">
        <f t="shared" si="5"/>
        <v>0</v>
      </c>
      <c r="R67">
        <f t="shared" si="6"/>
        <v>0</v>
      </c>
      <c r="S67">
        <f t="shared" si="7"/>
        <v>0</v>
      </c>
      <c r="T67">
        <v>0</v>
      </c>
    </row>
    <row r="68" spans="1:20" ht="16" thickBot="1" x14ac:dyDescent="0.25">
      <c r="A68" s="4">
        <v>66</v>
      </c>
      <c r="B68" t="s">
        <v>22</v>
      </c>
      <c r="C68" s="8" t="s">
        <v>5</v>
      </c>
      <c r="D68" s="3">
        <v>156</v>
      </c>
      <c r="E68" s="3">
        <v>129</v>
      </c>
      <c r="F68" s="3">
        <v>201</v>
      </c>
      <c r="G68" s="12">
        <v>0.311</v>
      </c>
      <c r="H68" s="3">
        <v>32</v>
      </c>
      <c r="I68" s="3">
        <v>5.3</v>
      </c>
      <c r="J68" s="3">
        <v>4.5999999999999996</v>
      </c>
      <c r="K68" s="3">
        <v>0</v>
      </c>
      <c r="L68" s="11">
        <f t="shared" ref="L68:L92" si="8">IF(C68="1B", 1, 0)</f>
        <v>0</v>
      </c>
      <c r="M68">
        <f t="shared" ref="M68:M92" si="9">IF(C68="2B", 1, 0)</f>
        <v>0</v>
      </c>
      <c r="N68">
        <f t="shared" ref="N68:N92" si="10">IF(C68="3B", 1, 0)</f>
        <v>1</v>
      </c>
      <c r="O68">
        <f t="shared" ref="O68:O92" si="11">IF(C68="SS", 1, 0)</f>
        <v>0</v>
      </c>
      <c r="P68">
        <f t="shared" ref="P68:P92" si="12">IF(C68="C", 1, 0)</f>
        <v>0</v>
      </c>
      <c r="Q68">
        <f t="shared" ref="Q68:Q92" si="13">IF(OR(C68="1B", C68="3B"), 1, 0)</f>
        <v>1</v>
      </c>
      <c r="R68">
        <f t="shared" ref="R68:R92" si="14">IF(OR(C68="SS", C68="2B"), 1, 0)</f>
        <v>0</v>
      </c>
      <c r="S68">
        <f t="shared" ref="S68:S92" si="15">IF(OR(C68="LF", C68="CF", C68="RF"), 1, 0)</f>
        <v>0</v>
      </c>
      <c r="T68">
        <v>0</v>
      </c>
    </row>
    <row r="69" spans="1:20" ht="16" thickBot="1" x14ac:dyDescent="0.25">
      <c r="A69" s="4">
        <v>67</v>
      </c>
      <c r="B69" t="s">
        <v>88</v>
      </c>
      <c r="C69" s="8" t="s">
        <v>13</v>
      </c>
      <c r="D69" s="3">
        <v>160</v>
      </c>
      <c r="E69" s="3">
        <v>86</v>
      </c>
      <c r="F69" s="3">
        <v>129</v>
      </c>
      <c r="G69" s="12">
        <v>0.22600000000000001</v>
      </c>
      <c r="H69" s="3">
        <v>29</v>
      </c>
      <c r="I69" s="3">
        <v>1.5</v>
      </c>
      <c r="J69" s="3">
        <v>4.8</v>
      </c>
      <c r="K69" s="3">
        <v>0</v>
      </c>
      <c r="L69" s="11">
        <f t="shared" si="8"/>
        <v>1</v>
      </c>
      <c r="M69">
        <f t="shared" si="9"/>
        <v>0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3"/>
        <v>1</v>
      </c>
      <c r="R69">
        <f t="shared" si="14"/>
        <v>0</v>
      </c>
      <c r="S69">
        <f t="shared" si="15"/>
        <v>0</v>
      </c>
      <c r="T69">
        <v>0</v>
      </c>
    </row>
    <row r="70" spans="1:20" ht="16" thickBot="1" x14ac:dyDescent="0.25">
      <c r="A70" s="4">
        <v>68</v>
      </c>
      <c r="B70" t="s">
        <v>49</v>
      </c>
      <c r="C70" s="8" t="s">
        <v>10</v>
      </c>
      <c r="D70" s="3">
        <v>156</v>
      </c>
      <c r="E70" s="3">
        <v>127</v>
      </c>
      <c r="F70" s="3">
        <v>175</v>
      </c>
      <c r="G70" s="12">
        <v>0.28000000000000003</v>
      </c>
      <c r="H70" s="3">
        <v>41</v>
      </c>
      <c r="I70" s="3">
        <v>5.5</v>
      </c>
      <c r="J70" s="3">
        <v>5</v>
      </c>
      <c r="K70" s="3">
        <v>0</v>
      </c>
      <c r="L70" s="11">
        <f t="shared" si="8"/>
        <v>0</v>
      </c>
      <c r="M70">
        <f t="shared" si="9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  <c r="R70">
        <f t="shared" si="14"/>
        <v>0</v>
      </c>
      <c r="S70">
        <f t="shared" si="15"/>
        <v>1</v>
      </c>
      <c r="T70">
        <v>0</v>
      </c>
    </row>
    <row r="71" spans="1:20" ht="16" thickBot="1" x14ac:dyDescent="0.25">
      <c r="A71" s="4">
        <v>69</v>
      </c>
      <c r="B71" t="s">
        <v>91</v>
      </c>
      <c r="C71" s="8" t="s">
        <v>4</v>
      </c>
      <c r="D71" s="3">
        <v>145</v>
      </c>
      <c r="E71" s="3">
        <v>77</v>
      </c>
      <c r="F71" s="3">
        <v>107</v>
      </c>
      <c r="G71" s="12">
        <v>0.20499999999999999</v>
      </c>
      <c r="H71" s="3">
        <v>30</v>
      </c>
      <c r="I71" s="3">
        <v>-0.3</v>
      </c>
      <c r="J71" s="3">
        <v>7.5</v>
      </c>
      <c r="K71" s="3">
        <v>0</v>
      </c>
      <c r="L71" s="11">
        <f t="shared" si="8"/>
        <v>0</v>
      </c>
      <c r="M71">
        <f t="shared" si="9"/>
        <v>1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3"/>
        <v>0</v>
      </c>
      <c r="R71">
        <f t="shared" si="14"/>
        <v>1</v>
      </c>
      <c r="S71">
        <f t="shared" si="15"/>
        <v>0</v>
      </c>
      <c r="T71">
        <v>0</v>
      </c>
    </row>
    <row r="72" spans="1:20" ht="16" thickBot="1" x14ac:dyDescent="0.25">
      <c r="A72" s="4">
        <v>70</v>
      </c>
      <c r="B72" t="s">
        <v>97</v>
      </c>
      <c r="C72" s="8" t="s">
        <v>14</v>
      </c>
      <c r="D72" s="3">
        <v>127</v>
      </c>
      <c r="E72" s="3">
        <v>58</v>
      </c>
      <c r="F72" s="3">
        <v>101</v>
      </c>
      <c r="G72" s="12">
        <v>0.23300000000000001</v>
      </c>
      <c r="H72" s="3">
        <v>20</v>
      </c>
      <c r="I72" s="3">
        <v>0</v>
      </c>
      <c r="J72" s="3">
        <v>20</v>
      </c>
      <c r="K72" s="3">
        <v>1</v>
      </c>
      <c r="L72" s="11">
        <f t="shared" si="8"/>
        <v>0</v>
      </c>
      <c r="M72">
        <f t="shared" si="9"/>
        <v>0</v>
      </c>
      <c r="N72">
        <f t="shared" si="10"/>
        <v>0</v>
      </c>
      <c r="O72">
        <f t="shared" si="11"/>
        <v>0</v>
      </c>
      <c r="P72">
        <f t="shared" si="12"/>
        <v>1</v>
      </c>
      <c r="Q72">
        <f t="shared" si="13"/>
        <v>0</v>
      </c>
      <c r="R72">
        <f t="shared" si="14"/>
        <v>0</v>
      </c>
      <c r="S72">
        <f t="shared" si="15"/>
        <v>0</v>
      </c>
      <c r="T72">
        <v>0</v>
      </c>
    </row>
    <row r="73" spans="1:20" ht="16" thickBot="1" x14ac:dyDescent="0.25">
      <c r="A73" s="4">
        <v>71</v>
      </c>
      <c r="B73" t="s">
        <v>41</v>
      </c>
      <c r="C73" s="8" t="s">
        <v>10</v>
      </c>
      <c r="D73" s="3">
        <v>144</v>
      </c>
      <c r="E73" s="3">
        <v>70</v>
      </c>
      <c r="F73" s="3">
        <v>131</v>
      </c>
      <c r="G73" s="12">
        <v>0.28499999999999998</v>
      </c>
      <c r="H73" s="3">
        <v>22</v>
      </c>
      <c r="I73" s="3">
        <v>1.8</v>
      </c>
      <c r="J73" s="3">
        <v>1.8</v>
      </c>
      <c r="K73" s="3">
        <v>0</v>
      </c>
      <c r="L73" s="11">
        <f t="shared" si="8"/>
        <v>0</v>
      </c>
      <c r="M73">
        <f t="shared" si="9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3"/>
        <v>0</v>
      </c>
      <c r="R73">
        <f t="shared" si="14"/>
        <v>0</v>
      </c>
      <c r="S73">
        <f t="shared" si="15"/>
        <v>1</v>
      </c>
      <c r="T73">
        <v>0</v>
      </c>
    </row>
    <row r="74" spans="1:20" ht="17" thickBot="1" x14ac:dyDescent="0.25">
      <c r="A74" s="58">
        <v>72</v>
      </c>
      <c r="B74" s="59" t="s">
        <v>82</v>
      </c>
      <c r="C74" s="60" t="s">
        <v>4</v>
      </c>
      <c r="D74" s="61">
        <v>141</v>
      </c>
      <c r="E74" s="61">
        <v>70</v>
      </c>
      <c r="F74" s="61">
        <v>120</v>
      </c>
      <c r="G74" s="62">
        <v>0.25</v>
      </c>
      <c r="H74" s="61">
        <v>24</v>
      </c>
      <c r="I74" s="61">
        <v>1.5</v>
      </c>
      <c r="J74" s="61">
        <v>2.4</v>
      </c>
      <c r="K74" s="61">
        <v>0</v>
      </c>
      <c r="L74" s="63">
        <f t="shared" si="8"/>
        <v>0</v>
      </c>
      <c r="M74" s="59">
        <f t="shared" si="9"/>
        <v>1</v>
      </c>
      <c r="N74" s="59">
        <f t="shared" si="10"/>
        <v>0</v>
      </c>
      <c r="O74" s="59">
        <f t="shared" si="11"/>
        <v>0</v>
      </c>
      <c r="P74" s="59">
        <f t="shared" si="12"/>
        <v>0</v>
      </c>
      <c r="Q74" s="59">
        <f t="shared" si="13"/>
        <v>0</v>
      </c>
      <c r="R74" s="59">
        <f t="shared" si="14"/>
        <v>1</v>
      </c>
      <c r="S74" s="59">
        <f t="shared" si="15"/>
        <v>0</v>
      </c>
      <c r="T74" s="59">
        <v>1</v>
      </c>
    </row>
    <row r="75" spans="1:20" ht="16" thickBot="1" x14ac:dyDescent="0.25">
      <c r="A75" s="4">
        <v>73</v>
      </c>
      <c r="B75" t="s">
        <v>108</v>
      </c>
      <c r="C75" s="8" t="s">
        <v>14</v>
      </c>
      <c r="D75" s="3">
        <v>128</v>
      </c>
      <c r="E75" s="3">
        <v>54</v>
      </c>
      <c r="F75" s="3">
        <v>118</v>
      </c>
      <c r="G75" s="12">
        <v>0.24299999999999999</v>
      </c>
      <c r="H75" s="3">
        <v>21</v>
      </c>
      <c r="I75" s="3">
        <v>0</v>
      </c>
      <c r="J75" s="3">
        <v>13</v>
      </c>
      <c r="K75" s="3">
        <v>0</v>
      </c>
      <c r="L75" s="11">
        <f t="shared" si="8"/>
        <v>0</v>
      </c>
      <c r="M75">
        <f t="shared" si="9"/>
        <v>0</v>
      </c>
      <c r="N75">
        <f t="shared" si="10"/>
        <v>0</v>
      </c>
      <c r="O75">
        <f t="shared" si="11"/>
        <v>0</v>
      </c>
      <c r="P75">
        <f t="shared" si="12"/>
        <v>1</v>
      </c>
      <c r="Q75">
        <f t="shared" si="13"/>
        <v>0</v>
      </c>
      <c r="R75">
        <f t="shared" si="14"/>
        <v>0</v>
      </c>
      <c r="S75">
        <f t="shared" si="15"/>
        <v>0</v>
      </c>
      <c r="T75">
        <v>0</v>
      </c>
    </row>
    <row r="76" spans="1:20" ht="16" thickBot="1" x14ac:dyDescent="0.25">
      <c r="A76" s="4">
        <v>74</v>
      </c>
      <c r="B76" t="s">
        <v>63</v>
      </c>
      <c r="C76" s="8" t="s">
        <v>4</v>
      </c>
      <c r="D76" s="3">
        <v>162</v>
      </c>
      <c r="E76" s="3">
        <v>68</v>
      </c>
      <c r="F76" s="3">
        <v>172</v>
      </c>
      <c r="G76" s="12">
        <v>0.27</v>
      </c>
      <c r="H76" s="3">
        <v>22</v>
      </c>
      <c r="I76" s="3">
        <v>0.8</v>
      </c>
      <c r="J76" s="3">
        <v>6</v>
      </c>
      <c r="K76" s="3">
        <v>0</v>
      </c>
      <c r="L76" s="11">
        <f t="shared" si="8"/>
        <v>0</v>
      </c>
      <c r="M76">
        <f t="shared" si="9"/>
        <v>1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  <c r="R76">
        <f t="shared" si="14"/>
        <v>1</v>
      </c>
      <c r="S76">
        <f t="shared" si="15"/>
        <v>0</v>
      </c>
      <c r="T76">
        <v>0</v>
      </c>
    </row>
    <row r="77" spans="1:20" ht="16" thickBot="1" x14ac:dyDescent="0.25">
      <c r="A77" s="4">
        <v>75</v>
      </c>
      <c r="B77" t="s">
        <v>30</v>
      </c>
      <c r="C77" s="8" t="s">
        <v>12</v>
      </c>
      <c r="D77" s="3">
        <v>132</v>
      </c>
      <c r="E77" s="3">
        <v>97</v>
      </c>
      <c r="F77" s="3">
        <v>159</v>
      </c>
      <c r="G77" s="12">
        <v>0.29499999999999998</v>
      </c>
      <c r="H77" s="3">
        <v>23</v>
      </c>
      <c r="I77" s="3">
        <v>2.9</v>
      </c>
      <c r="J77" s="3">
        <v>10</v>
      </c>
      <c r="K77" s="3">
        <v>0</v>
      </c>
      <c r="L77" s="11">
        <f t="shared" si="8"/>
        <v>0</v>
      </c>
      <c r="M77">
        <f t="shared" si="9"/>
        <v>0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>
        <f t="shared" si="14"/>
        <v>0</v>
      </c>
      <c r="S77">
        <f t="shared" si="15"/>
        <v>1</v>
      </c>
      <c r="T77">
        <v>0</v>
      </c>
    </row>
    <row r="78" spans="1:20" ht="16" thickBot="1" x14ac:dyDescent="0.25">
      <c r="A78" s="4">
        <v>76</v>
      </c>
      <c r="B78" t="s">
        <v>109</v>
      </c>
      <c r="C78" s="8" t="s">
        <v>9</v>
      </c>
      <c r="D78" s="3">
        <v>145</v>
      </c>
      <c r="E78" s="3">
        <v>77</v>
      </c>
      <c r="F78" s="3">
        <v>155</v>
      </c>
      <c r="G78" s="12">
        <v>0.27300000000000002</v>
      </c>
      <c r="H78" s="3">
        <v>21</v>
      </c>
      <c r="I78" s="3">
        <v>3.7</v>
      </c>
      <c r="J78" s="3">
        <v>8.9</v>
      </c>
      <c r="K78" s="3">
        <v>0</v>
      </c>
      <c r="L78" s="11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>
        <f t="shared" si="14"/>
        <v>0</v>
      </c>
      <c r="S78">
        <f t="shared" si="15"/>
        <v>1</v>
      </c>
      <c r="T78">
        <v>0</v>
      </c>
    </row>
    <row r="79" spans="1:20" ht="16" thickBot="1" x14ac:dyDescent="0.25">
      <c r="A79" s="4">
        <v>77</v>
      </c>
      <c r="B79" t="s">
        <v>28</v>
      </c>
      <c r="C79" s="8" t="s">
        <v>8</v>
      </c>
      <c r="D79" s="3">
        <v>122</v>
      </c>
      <c r="E79" s="3">
        <v>96</v>
      </c>
      <c r="F79" s="3">
        <v>155</v>
      </c>
      <c r="G79" s="12">
        <v>0.29799999999999999</v>
      </c>
      <c r="H79" s="3">
        <v>19</v>
      </c>
      <c r="I79" s="3">
        <v>2.4</v>
      </c>
      <c r="J79" s="3">
        <v>13</v>
      </c>
      <c r="K79" s="3">
        <v>0</v>
      </c>
      <c r="L79" s="11">
        <f t="shared" si="8"/>
        <v>0</v>
      </c>
      <c r="M79">
        <f t="shared" si="9"/>
        <v>0</v>
      </c>
      <c r="N79">
        <f t="shared" si="10"/>
        <v>0</v>
      </c>
      <c r="O79">
        <f t="shared" si="11"/>
        <v>1</v>
      </c>
      <c r="P79">
        <f t="shared" si="12"/>
        <v>0</v>
      </c>
      <c r="Q79">
        <f t="shared" si="13"/>
        <v>0</v>
      </c>
      <c r="R79">
        <f t="shared" si="14"/>
        <v>1</v>
      </c>
      <c r="S79">
        <f t="shared" si="15"/>
        <v>0</v>
      </c>
      <c r="T79">
        <v>0</v>
      </c>
    </row>
    <row r="80" spans="1:20" ht="16" thickBot="1" x14ac:dyDescent="0.25">
      <c r="A80" s="4">
        <v>78</v>
      </c>
      <c r="B80" t="s">
        <v>33</v>
      </c>
      <c r="C80" s="8" t="s">
        <v>8</v>
      </c>
      <c r="D80" s="3">
        <v>145</v>
      </c>
      <c r="E80" s="3">
        <v>111</v>
      </c>
      <c r="F80" s="3">
        <v>173</v>
      </c>
      <c r="G80" s="12">
        <v>0.29399999999999998</v>
      </c>
      <c r="H80" s="3">
        <v>35</v>
      </c>
      <c r="I80" s="3">
        <v>6.4</v>
      </c>
      <c r="J80" s="3">
        <v>17.5</v>
      </c>
      <c r="K80" s="3">
        <v>0</v>
      </c>
      <c r="L80" s="11">
        <f t="shared" si="8"/>
        <v>0</v>
      </c>
      <c r="M80">
        <f t="shared" si="9"/>
        <v>0</v>
      </c>
      <c r="N80">
        <f t="shared" si="10"/>
        <v>0</v>
      </c>
      <c r="O80">
        <f t="shared" si="11"/>
        <v>1</v>
      </c>
      <c r="P80">
        <f t="shared" si="12"/>
        <v>0</v>
      </c>
      <c r="Q80">
        <f t="shared" si="13"/>
        <v>0</v>
      </c>
      <c r="R80">
        <f t="shared" si="14"/>
        <v>1</v>
      </c>
      <c r="S80">
        <f t="shared" si="15"/>
        <v>0</v>
      </c>
      <c r="T80">
        <v>0</v>
      </c>
    </row>
    <row r="81" spans="1:20" ht="17" thickBot="1" x14ac:dyDescent="0.25">
      <c r="A81" s="58">
        <v>79</v>
      </c>
      <c r="B81" s="59" t="s">
        <v>75</v>
      </c>
      <c r="C81" s="60" t="s">
        <v>12</v>
      </c>
      <c r="D81" s="61">
        <v>155</v>
      </c>
      <c r="E81" s="61">
        <v>86</v>
      </c>
      <c r="F81" s="61">
        <v>139</v>
      </c>
      <c r="G81" s="62">
        <v>0.255</v>
      </c>
      <c r="H81" s="61">
        <v>17</v>
      </c>
      <c r="I81" s="61">
        <v>4.0999999999999996</v>
      </c>
      <c r="J81" s="61">
        <v>0.6</v>
      </c>
      <c r="K81" s="61">
        <v>0</v>
      </c>
      <c r="L81" s="63">
        <f t="shared" si="8"/>
        <v>0</v>
      </c>
      <c r="M81" s="59">
        <f t="shared" si="9"/>
        <v>0</v>
      </c>
      <c r="N81" s="59">
        <f t="shared" si="10"/>
        <v>0</v>
      </c>
      <c r="O81" s="59">
        <f t="shared" si="11"/>
        <v>0</v>
      </c>
      <c r="P81" s="59">
        <f t="shared" si="12"/>
        <v>0</v>
      </c>
      <c r="Q81" s="59">
        <f t="shared" si="13"/>
        <v>0</v>
      </c>
      <c r="R81" s="59">
        <f t="shared" si="14"/>
        <v>0</v>
      </c>
      <c r="S81" s="59">
        <f t="shared" si="15"/>
        <v>1</v>
      </c>
      <c r="T81" s="59">
        <v>1</v>
      </c>
    </row>
    <row r="82" spans="1:20" ht="17" thickBot="1" x14ac:dyDescent="0.25">
      <c r="A82" s="58">
        <v>80</v>
      </c>
      <c r="B82" s="59" t="s">
        <v>62</v>
      </c>
      <c r="C82" s="60" t="s">
        <v>11</v>
      </c>
      <c r="D82" s="61">
        <v>123</v>
      </c>
      <c r="E82" s="61">
        <v>52</v>
      </c>
      <c r="F82" s="61">
        <v>126</v>
      </c>
      <c r="G82" s="62">
        <v>0.27200000000000002</v>
      </c>
      <c r="H82" s="61">
        <v>15</v>
      </c>
      <c r="I82" s="61">
        <v>2.1</v>
      </c>
      <c r="J82" s="61">
        <v>0.6</v>
      </c>
      <c r="K82" s="61">
        <v>1</v>
      </c>
      <c r="L82" s="63">
        <f t="shared" si="8"/>
        <v>0</v>
      </c>
      <c r="M82" s="59">
        <f t="shared" si="9"/>
        <v>0</v>
      </c>
      <c r="N82" s="59">
        <f t="shared" si="10"/>
        <v>0</v>
      </c>
      <c r="O82" s="59">
        <f t="shared" si="11"/>
        <v>0</v>
      </c>
      <c r="P82" s="59">
        <f t="shared" si="12"/>
        <v>0</v>
      </c>
      <c r="Q82" s="59">
        <f t="shared" si="13"/>
        <v>0</v>
      </c>
      <c r="R82" s="59">
        <f t="shared" si="14"/>
        <v>0</v>
      </c>
      <c r="S82" s="59">
        <f t="shared" si="15"/>
        <v>0</v>
      </c>
      <c r="T82" s="59">
        <v>1</v>
      </c>
    </row>
    <row r="83" spans="1:20" ht="17" thickBot="1" x14ac:dyDescent="0.25">
      <c r="A83" s="58">
        <v>81</v>
      </c>
      <c r="B83" s="59" t="s">
        <v>95</v>
      </c>
      <c r="C83" s="60" t="s">
        <v>14</v>
      </c>
      <c r="D83" s="61">
        <v>128</v>
      </c>
      <c r="E83" s="61">
        <v>50</v>
      </c>
      <c r="F83" s="61">
        <v>115</v>
      </c>
      <c r="G83" s="62">
        <v>0.25</v>
      </c>
      <c r="H83" s="61">
        <v>10</v>
      </c>
      <c r="I83" s="61">
        <v>0</v>
      </c>
      <c r="J83" s="61">
        <v>6.7</v>
      </c>
      <c r="K83" s="61">
        <v>0</v>
      </c>
      <c r="L83" s="63">
        <f t="shared" si="8"/>
        <v>0</v>
      </c>
      <c r="M83" s="59">
        <f t="shared" si="9"/>
        <v>0</v>
      </c>
      <c r="N83" s="59">
        <f t="shared" si="10"/>
        <v>0</v>
      </c>
      <c r="O83" s="59">
        <f t="shared" si="11"/>
        <v>0</v>
      </c>
      <c r="P83" s="59">
        <f t="shared" si="12"/>
        <v>1</v>
      </c>
      <c r="Q83" s="59">
        <f t="shared" si="13"/>
        <v>0</v>
      </c>
      <c r="R83" s="59">
        <f t="shared" si="14"/>
        <v>0</v>
      </c>
      <c r="S83" s="59">
        <f t="shared" si="15"/>
        <v>0</v>
      </c>
      <c r="T83" s="59">
        <v>1</v>
      </c>
    </row>
    <row r="84" spans="1:20" ht="17" thickBot="1" x14ac:dyDescent="0.25">
      <c r="A84" s="58">
        <v>82</v>
      </c>
      <c r="B84" s="59" t="s">
        <v>110</v>
      </c>
      <c r="C84" s="60" t="s">
        <v>8</v>
      </c>
      <c r="D84" s="61">
        <v>152</v>
      </c>
      <c r="E84" s="61">
        <v>69</v>
      </c>
      <c r="F84" s="61">
        <v>135</v>
      </c>
      <c r="G84" s="62">
        <v>0.254</v>
      </c>
      <c r="H84" s="61">
        <v>20</v>
      </c>
      <c r="I84" s="61">
        <v>4.2</v>
      </c>
      <c r="J84" s="61">
        <v>0.6</v>
      </c>
      <c r="K84" s="61">
        <v>0</v>
      </c>
      <c r="L84" s="63">
        <f t="shared" si="8"/>
        <v>0</v>
      </c>
      <c r="M84" s="59">
        <f t="shared" si="9"/>
        <v>0</v>
      </c>
      <c r="N84" s="59">
        <f t="shared" si="10"/>
        <v>0</v>
      </c>
      <c r="O84" s="59">
        <f t="shared" si="11"/>
        <v>1</v>
      </c>
      <c r="P84" s="59">
        <f t="shared" si="12"/>
        <v>0</v>
      </c>
      <c r="Q84" s="59">
        <f t="shared" si="13"/>
        <v>0</v>
      </c>
      <c r="R84" s="59">
        <f t="shared" si="14"/>
        <v>1</v>
      </c>
      <c r="S84" s="59">
        <f t="shared" si="15"/>
        <v>0</v>
      </c>
      <c r="T84" s="59">
        <v>1</v>
      </c>
    </row>
    <row r="85" spans="1:20" ht="16" thickBot="1" x14ac:dyDescent="0.25">
      <c r="A85" s="4">
        <v>83</v>
      </c>
      <c r="B85" t="s">
        <v>39</v>
      </c>
      <c r="C85" s="8" t="s">
        <v>14</v>
      </c>
      <c r="D85" s="3">
        <v>141</v>
      </c>
      <c r="E85" s="3">
        <v>52</v>
      </c>
      <c r="F85" s="3">
        <v>136</v>
      </c>
      <c r="G85" s="12">
        <v>0.28799999999999998</v>
      </c>
      <c r="H85" s="3">
        <v>14</v>
      </c>
      <c r="I85" s="3">
        <v>2</v>
      </c>
      <c r="J85" s="3">
        <v>9.5</v>
      </c>
      <c r="K85" s="3">
        <v>0</v>
      </c>
      <c r="L85" s="11">
        <f t="shared" si="8"/>
        <v>0</v>
      </c>
      <c r="M85">
        <f t="shared" si="9"/>
        <v>0</v>
      </c>
      <c r="N85">
        <f t="shared" si="10"/>
        <v>0</v>
      </c>
      <c r="O85">
        <f t="shared" si="11"/>
        <v>0</v>
      </c>
      <c r="P85">
        <f t="shared" si="12"/>
        <v>1</v>
      </c>
      <c r="Q85">
        <f t="shared" si="13"/>
        <v>0</v>
      </c>
      <c r="R85">
        <f t="shared" si="14"/>
        <v>0</v>
      </c>
      <c r="S85">
        <f t="shared" si="15"/>
        <v>0</v>
      </c>
      <c r="T85">
        <v>0</v>
      </c>
    </row>
    <row r="86" spans="1:20" ht="16" thickBot="1" x14ac:dyDescent="0.25">
      <c r="A86" s="4">
        <v>84</v>
      </c>
      <c r="B86" t="s">
        <v>24</v>
      </c>
      <c r="C86" s="8" t="s">
        <v>8</v>
      </c>
      <c r="D86" s="3">
        <v>155</v>
      </c>
      <c r="E86" s="3">
        <v>110</v>
      </c>
      <c r="F86" s="3">
        <v>190</v>
      </c>
      <c r="G86" s="12">
        <v>0.309</v>
      </c>
      <c r="H86" s="3">
        <v>33</v>
      </c>
      <c r="I86" s="3">
        <v>5.2</v>
      </c>
      <c r="J86" s="3">
        <v>20</v>
      </c>
      <c r="K86" s="3">
        <v>0</v>
      </c>
      <c r="L86" s="11">
        <f t="shared" si="8"/>
        <v>0</v>
      </c>
      <c r="M86">
        <f t="shared" si="9"/>
        <v>0</v>
      </c>
      <c r="N86">
        <f t="shared" si="10"/>
        <v>0</v>
      </c>
      <c r="O86">
        <f t="shared" si="11"/>
        <v>1</v>
      </c>
      <c r="P86">
        <f t="shared" si="12"/>
        <v>0</v>
      </c>
      <c r="Q86">
        <f t="shared" si="13"/>
        <v>0</v>
      </c>
      <c r="R86">
        <f t="shared" si="14"/>
        <v>1</v>
      </c>
      <c r="S86">
        <f t="shared" si="15"/>
        <v>0</v>
      </c>
      <c r="T86">
        <v>0</v>
      </c>
    </row>
    <row r="87" spans="1:20" ht="16" thickBot="1" x14ac:dyDescent="0.25">
      <c r="A87" s="4">
        <v>85</v>
      </c>
      <c r="B87" t="s">
        <v>96</v>
      </c>
      <c r="C87" s="8" t="s">
        <v>14</v>
      </c>
      <c r="D87" s="3">
        <v>133</v>
      </c>
      <c r="E87" s="3">
        <v>60</v>
      </c>
      <c r="F87" s="3">
        <v>137</v>
      </c>
      <c r="G87" s="12">
        <v>0.27600000000000002</v>
      </c>
      <c r="H87" s="3">
        <v>18</v>
      </c>
      <c r="I87" s="3">
        <v>0</v>
      </c>
      <c r="J87" s="3">
        <v>9</v>
      </c>
      <c r="K87" s="3">
        <v>0</v>
      </c>
      <c r="L87" s="11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  <c r="P87">
        <f t="shared" si="12"/>
        <v>1</v>
      </c>
      <c r="Q87">
        <f t="shared" si="13"/>
        <v>0</v>
      </c>
      <c r="R87">
        <f t="shared" si="14"/>
        <v>0</v>
      </c>
      <c r="S87">
        <f t="shared" si="15"/>
        <v>0</v>
      </c>
      <c r="T87">
        <v>0</v>
      </c>
    </row>
    <row r="88" spans="1:20" ht="16" thickBot="1" x14ac:dyDescent="0.25">
      <c r="A88" s="4">
        <v>86</v>
      </c>
      <c r="B88" t="s">
        <v>65</v>
      </c>
      <c r="C88" s="9" t="s">
        <v>10</v>
      </c>
      <c r="D88" s="3">
        <v>149</v>
      </c>
      <c r="E88" s="3">
        <v>76</v>
      </c>
      <c r="F88" s="3">
        <v>148</v>
      </c>
      <c r="G88" s="12">
        <v>0.26700000000000002</v>
      </c>
      <c r="H88" s="3">
        <v>24</v>
      </c>
      <c r="I88" s="3">
        <v>1.3</v>
      </c>
      <c r="J88" s="7">
        <v>9.6999999999999993</v>
      </c>
      <c r="K88" s="7">
        <v>0</v>
      </c>
      <c r="L88" s="11">
        <f t="shared" si="8"/>
        <v>0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>
        <f t="shared" si="14"/>
        <v>0</v>
      </c>
      <c r="S88">
        <f t="shared" si="15"/>
        <v>1</v>
      </c>
      <c r="T88">
        <v>0</v>
      </c>
    </row>
    <row r="89" spans="1:20" ht="16" thickBot="1" x14ac:dyDescent="0.25">
      <c r="A89" s="4">
        <v>87</v>
      </c>
      <c r="B89" t="s">
        <v>83</v>
      </c>
      <c r="C89" s="9" t="s">
        <v>14</v>
      </c>
      <c r="D89" s="3">
        <v>153</v>
      </c>
      <c r="E89" s="3">
        <v>79</v>
      </c>
      <c r="F89" s="3">
        <v>126</v>
      </c>
      <c r="G89" s="12">
        <v>0.246</v>
      </c>
      <c r="H89" s="3">
        <v>28</v>
      </c>
      <c r="I89" s="3">
        <v>2.5</v>
      </c>
      <c r="J89" s="7">
        <v>18.2</v>
      </c>
      <c r="K89" s="7">
        <v>0</v>
      </c>
      <c r="L89" s="11">
        <f t="shared" si="8"/>
        <v>0</v>
      </c>
      <c r="M89">
        <f t="shared" si="9"/>
        <v>0</v>
      </c>
      <c r="N89">
        <f t="shared" si="10"/>
        <v>0</v>
      </c>
      <c r="O89">
        <f t="shared" si="11"/>
        <v>0</v>
      </c>
      <c r="P89">
        <f t="shared" si="12"/>
        <v>1</v>
      </c>
      <c r="Q89">
        <f t="shared" si="13"/>
        <v>0</v>
      </c>
      <c r="R89">
        <f t="shared" si="14"/>
        <v>0</v>
      </c>
      <c r="S89">
        <f t="shared" si="15"/>
        <v>0</v>
      </c>
      <c r="T89">
        <v>0</v>
      </c>
    </row>
    <row r="90" spans="1:20" ht="16" thickBot="1" x14ac:dyDescent="0.25">
      <c r="A90" s="4">
        <v>88</v>
      </c>
      <c r="B90" t="s">
        <v>19</v>
      </c>
      <c r="C90" s="8" t="s">
        <v>5</v>
      </c>
      <c r="D90" s="7">
        <v>132</v>
      </c>
      <c r="E90" s="3">
        <v>83</v>
      </c>
      <c r="F90" s="3">
        <v>161</v>
      </c>
      <c r="G90" s="12">
        <v>0.315</v>
      </c>
      <c r="H90" s="3">
        <v>25</v>
      </c>
      <c r="I90" s="3">
        <v>4.5999999999999996</v>
      </c>
      <c r="J90" s="7">
        <v>7</v>
      </c>
      <c r="K90" s="7">
        <v>0</v>
      </c>
      <c r="L90" s="11">
        <f t="shared" si="8"/>
        <v>0</v>
      </c>
      <c r="M90">
        <f t="shared" si="9"/>
        <v>0</v>
      </c>
      <c r="N90">
        <f t="shared" si="10"/>
        <v>1</v>
      </c>
      <c r="O90">
        <f t="shared" si="11"/>
        <v>0</v>
      </c>
      <c r="P90">
        <f t="shared" si="12"/>
        <v>0</v>
      </c>
      <c r="Q90">
        <f t="shared" si="13"/>
        <v>1</v>
      </c>
      <c r="R90">
        <f t="shared" si="14"/>
        <v>0</v>
      </c>
      <c r="S90">
        <f t="shared" si="15"/>
        <v>0</v>
      </c>
      <c r="T90">
        <v>0</v>
      </c>
    </row>
    <row r="91" spans="1:20" ht="16" thickBot="1" x14ac:dyDescent="0.25">
      <c r="A91" s="4">
        <v>89</v>
      </c>
      <c r="B91" t="s">
        <v>77</v>
      </c>
      <c r="C91" s="8" t="s">
        <v>4</v>
      </c>
      <c r="D91" s="3">
        <v>149</v>
      </c>
      <c r="E91" s="3">
        <v>59</v>
      </c>
      <c r="F91" s="3">
        <v>125</v>
      </c>
      <c r="G91" s="12">
        <v>0.252</v>
      </c>
      <c r="H91" s="3">
        <v>2</v>
      </c>
      <c r="I91" s="3">
        <v>2.1</v>
      </c>
      <c r="J91" s="7">
        <v>4.5999999999999996</v>
      </c>
      <c r="K91" s="7">
        <v>0</v>
      </c>
      <c r="L91" s="11">
        <f t="shared" si="8"/>
        <v>0</v>
      </c>
      <c r="M91">
        <f t="shared" si="9"/>
        <v>1</v>
      </c>
      <c r="N91">
        <f t="shared" si="10"/>
        <v>0</v>
      </c>
      <c r="O91">
        <f t="shared" si="11"/>
        <v>0</v>
      </c>
      <c r="P91">
        <f t="shared" si="12"/>
        <v>0</v>
      </c>
      <c r="Q91">
        <f t="shared" si="13"/>
        <v>0</v>
      </c>
      <c r="R91">
        <f t="shared" si="14"/>
        <v>1</v>
      </c>
      <c r="S91">
        <f t="shared" si="15"/>
        <v>0</v>
      </c>
      <c r="T91">
        <v>0</v>
      </c>
    </row>
    <row r="92" spans="1:20" ht="16" thickBot="1" x14ac:dyDescent="0.25">
      <c r="A92" s="4">
        <v>90</v>
      </c>
      <c r="B92" t="s">
        <v>27</v>
      </c>
      <c r="C92" s="8" t="s">
        <v>13</v>
      </c>
      <c r="D92" s="3">
        <v>144</v>
      </c>
      <c r="E92" s="3">
        <v>85</v>
      </c>
      <c r="F92" s="3">
        <v>168</v>
      </c>
      <c r="G92" s="12">
        <v>0.29799999999999999</v>
      </c>
      <c r="H92" s="3">
        <v>31</v>
      </c>
      <c r="I92" s="3">
        <v>3.2</v>
      </c>
      <c r="J92" s="7">
        <v>8</v>
      </c>
      <c r="K92" s="7">
        <v>0</v>
      </c>
      <c r="L92" s="11">
        <f t="shared" si="8"/>
        <v>1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1</v>
      </c>
      <c r="R92">
        <f t="shared" si="14"/>
        <v>0</v>
      </c>
      <c r="S92">
        <f t="shared" si="15"/>
        <v>0</v>
      </c>
      <c r="T92">
        <v>0</v>
      </c>
    </row>
    <row r="93" spans="1:20" ht="17" thickBot="1" x14ac:dyDescent="0.25">
      <c r="A93" s="5"/>
      <c r="B93" s="5"/>
      <c r="C93" s="6"/>
      <c r="D93" s="6"/>
      <c r="E93" s="6"/>
      <c r="F93" s="6"/>
      <c r="G93" s="6"/>
      <c r="H93" s="6"/>
      <c r="L93" s="13">
        <f>SUM(L3:L92)</f>
        <v>10</v>
      </c>
      <c r="M93" s="13">
        <f t="shared" ref="M93:S93" si="16">SUM(M3:M92)</f>
        <v>8</v>
      </c>
      <c r="N93" s="13">
        <f t="shared" si="16"/>
        <v>13</v>
      </c>
      <c r="O93" s="13">
        <f t="shared" si="16"/>
        <v>14</v>
      </c>
      <c r="P93" s="13">
        <f t="shared" si="16"/>
        <v>9</v>
      </c>
      <c r="Q93" s="13">
        <f t="shared" si="16"/>
        <v>23</v>
      </c>
      <c r="R93" s="13">
        <f t="shared" si="16"/>
        <v>22</v>
      </c>
      <c r="S93" s="13">
        <f t="shared" si="16"/>
        <v>33</v>
      </c>
      <c r="T93" s="13">
        <f>SUM(T3:T92)</f>
        <v>15</v>
      </c>
    </row>
    <row r="94" spans="1:20" ht="16" thickBot="1" x14ac:dyDescent="0.25">
      <c r="A94" s="10"/>
      <c r="B94" s="1"/>
      <c r="C94" s="1"/>
      <c r="D94" s="1"/>
      <c r="E94" s="1"/>
      <c r="F94" s="1"/>
      <c r="G94" s="1"/>
      <c r="H94" s="1"/>
      <c r="I94" s="1"/>
    </row>
    <row r="95" spans="1:20" ht="16" thickBot="1" x14ac:dyDescent="0.25">
      <c r="A95" s="4"/>
      <c r="C95" s="2"/>
      <c r="D95" s="3"/>
      <c r="E95" s="3"/>
      <c r="F95" s="3"/>
      <c r="G95" s="3"/>
      <c r="H95" s="3"/>
      <c r="I95" s="7"/>
    </row>
    <row r="96" spans="1:20" ht="16" thickBot="1" x14ac:dyDescent="0.25">
      <c r="A96" s="4"/>
      <c r="C96" s="2"/>
      <c r="D96" s="3"/>
      <c r="E96" s="3"/>
      <c r="F96" s="3"/>
      <c r="G96" s="3"/>
      <c r="H96" s="3"/>
      <c r="I96" s="7"/>
    </row>
    <row r="97" spans="1:9" ht="16" thickBot="1" x14ac:dyDescent="0.25">
      <c r="A97" s="4"/>
      <c r="C97" s="2"/>
      <c r="D97" s="3"/>
      <c r="E97" s="3"/>
      <c r="F97" s="3"/>
      <c r="G97" s="3"/>
      <c r="H97" s="3"/>
      <c r="I97" s="7"/>
    </row>
    <row r="98" spans="1:9" ht="16" thickBot="1" x14ac:dyDescent="0.25">
      <c r="A98" s="4"/>
      <c r="C98" s="2"/>
      <c r="D98" s="3"/>
      <c r="E98" s="3"/>
      <c r="F98" s="3"/>
      <c r="G98" s="3"/>
      <c r="H98" s="3"/>
      <c r="I98" s="7"/>
    </row>
    <row r="99" spans="1:9" ht="16" thickBot="1" x14ac:dyDescent="0.25">
      <c r="A99" s="4"/>
      <c r="C99" s="2"/>
      <c r="D99" s="3"/>
      <c r="E99" s="3"/>
      <c r="F99" s="3"/>
      <c r="G99" s="3"/>
      <c r="H99" s="3"/>
      <c r="I99" s="7"/>
    </row>
    <row r="100" spans="1:9" ht="16" thickBot="1" x14ac:dyDescent="0.25">
      <c r="A100" s="4"/>
      <c r="C100" s="2"/>
      <c r="D100" s="3"/>
      <c r="E100" s="3"/>
      <c r="F100" s="3"/>
      <c r="G100" s="3"/>
      <c r="H100" s="3"/>
      <c r="I100" s="7"/>
    </row>
    <row r="101" spans="1:9" ht="16" thickBot="1" x14ac:dyDescent="0.25">
      <c r="A101" s="4"/>
      <c r="C101" s="2"/>
      <c r="D101" s="3"/>
      <c r="E101" s="3"/>
      <c r="F101" s="3"/>
      <c r="G101" s="3"/>
      <c r="H101" s="3"/>
      <c r="I101" s="7"/>
    </row>
    <row r="102" spans="1:9" ht="16" thickBot="1" x14ac:dyDescent="0.25">
      <c r="A102" s="4"/>
      <c r="C102" s="2"/>
      <c r="D102" s="3"/>
      <c r="E102" s="3"/>
      <c r="F102" s="3"/>
      <c r="G102" s="3"/>
      <c r="H102" s="3"/>
      <c r="I102" s="7"/>
    </row>
    <row r="103" spans="1:9" ht="16" thickBot="1" x14ac:dyDescent="0.25">
      <c r="A103" s="4"/>
      <c r="C103" s="2"/>
      <c r="D103" s="3"/>
      <c r="E103" s="3"/>
      <c r="F103" s="3"/>
      <c r="G103" s="3"/>
      <c r="H103" s="3"/>
      <c r="I103" s="7"/>
    </row>
    <row r="104" spans="1:9" ht="16" thickBot="1" x14ac:dyDescent="0.25">
      <c r="A104" s="4"/>
      <c r="C104" s="2"/>
      <c r="D104" s="3"/>
      <c r="E104" s="3"/>
      <c r="F104" s="3"/>
      <c r="G104" s="3"/>
      <c r="H104" s="3"/>
      <c r="I104" s="7"/>
    </row>
    <row r="105" spans="1:9" ht="16" thickBot="1" x14ac:dyDescent="0.25">
      <c r="A105" s="4"/>
      <c r="C105" s="2"/>
      <c r="D105" s="3"/>
      <c r="E105" s="3"/>
      <c r="F105" s="3"/>
      <c r="G105" s="3"/>
      <c r="H105" s="3"/>
      <c r="I105" s="7"/>
    </row>
    <row r="106" spans="1:9" ht="16" thickBot="1" x14ac:dyDescent="0.25">
      <c r="A106" s="4"/>
      <c r="C106" s="2"/>
      <c r="D106" s="3"/>
      <c r="E106" s="3"/>
      <c r="F106" s="3"/>
      <c r="G106" s="3"/>
      <c r="H106" s="3"/>
      <c r="I106" s="7"/>
    </row>
    <row r="107" spans="1:9" ht="16" thickBot="1" x14ac:dyDescent="0.25">
      <c r="A107" s="4"/>
      <c r="C107" s="2"/>
      <c r="D107" s="3"/>
      <c r="E107" s="3"/>
      <c r="F107" s="3"/>
      <c r="G107" s="3"/>
      <c r="H107" s="3"/>
      <c r="I107" s="7"/>
    </row>
    <row r="108" spans="1:9" ht="16" thickBot="1" x14ac:dyDescent="0.25">
      <c r="A108" s="4"/>
      <c r="C108" s="2"/>
      <c r="D108" s="3"/>
      <c r="E108" s="3"/>
      <c r="F108" s="3"/>
      <c r="G108" s="3"/>
      <c r="H108" s="3"/>
      <c r="I108" s="7"/>
    </row>
    <row r="109" spans="1:9" ht="16" thickBot="1" x14ac:dyDescent="0.25">
      <c r="A109" s="4"/>
      <c r="C109" s="2"/>
      <c r="D109" s="3"/>
      <c r="E109" s="3"/>
      <c r="F109" s="3"/>
      <c r="G109" s="3"/>
      <c r="H109" s="3"/>
      <c r="I109" s="7"/>
    </row>
    <row r="110" spans="1:9" ht="16" thickBot="1" x14ac:dyDescent="0.25">
      <c r="A110" s="4"/>
      <c r="C110" s="2"/>
      <c r="D110" s="3"/>
      <c r="E110" s="3"/>
      <c r="F110" s="3"/>
      <c r="G110" s="3"/>
      <c r="H110" s="3"/>
      <c r="I110" s="7"/>
    </row>
    <row r="111" spans="1:9" ht="16" thickBot="1" x14ac:dyDescent="0.25">
      <c r="A111" s="4"/>
      <c r="C111" s="2"/>
      <c r="D111" s="3"/>
      <c r="E111" s="3"/>
      <c r="F111" s="3"/>
      <c r="G111" s="3"/>
      <c r="H111" s="3"/>
      <c r="I111" s="7"/>
    </row>
    <row r="112" spans="1:9" ht="16" thickBot="1" x14ac:dyDescent="0.25">
      <c r="A112" s="4"/>
      <c r="C112" s="2"/>
      <c r="D112" s="3"/>
      <c r="E112" s="3"/>
      <c r="F112" s="3"/>
      <c r="G112" s="3"/>
      <c r="H112" s="3"/>
      <c r="I112" s="7"/>
    </row>
    <row r="113" spans="1:9" ht="16" thickBot="1" x14ac:dyDescent="0.25">
      <c r="A113" s="4"/>
      <c r="C113" s="2"/>
      <c r="D113" s="3"/>
      <c r="E113" s="3"/>
      <c r="F113" s="3"/>
      <c r="G113" s="3"/>
      <c r="H113" s="3"/>
      <c r="I113" s="7"/>
    </row>
    <row r="114" spans="1:9" ht="16" thickBot="1" x14ac:dyDescent="0.25">
      <c r="A114" s="4"/>
      <c r="C114" s="2"/>
      <c r="D114" s="3"/>
      <c r="E114" s="3"/>
      <c r="F114" s="3"/>
      <c r="G114" s="3"/>
      <c r="H114" s="3"/>
      <c r="I114" s="7"/>
    </row>
    <row r="115" spans="1:9" ht="16" thickBot="1" x14ac:dyDescent="0.25">
      <c r="A115" s="4"/>
      <c r="C115" s="2"/>
      <c r="D115" s="3"/>
      <c r="E115" s="3"/>
      <c r="F115" s="3"/>
      <c r="G115" s="3"/>
      <c r="H115" s="3"/>
      <c r="I115" s="7"/>
    </row>
    <row r="116" spans="1:9" ht="16" thickBot="1" x14ac:dyDescent="0.25">
      <c r="A116" s="4"/>
      <c r="C116" s="2"/>
      <c r="D116" s="3"/>
      <c r="E116" s="3"/>
      <c r="F116" s="3"/>
      <c r="G116" s="3"/>
      <c r="H116" s="3"/>
      <c r="I116" s="7"/>
    </row>
    <row r="117" spans="1:9" ht="16" thickBot="1" x14ac:dyDescent="0.25">
      <c r="A117" s="4"/>
      <c r="C117" s="2"/>
      <c r="D117" s="3"/>
      <c r="E117" s="3"/>
      <c r="F117" s="3"/>
      <c r="G117" s="3"/>
      <c r="H117" s="3"/>
      <c r="I117" s="7"/>
    </row>
    <row r="118" spans="1:9" ht="16" thickBot="1" x14ac:dyDescent="0.25">
      <c r="A118" s="4"/>
      <c r="C118" s="2"/>
      <c r="D118" s="3"/>
      <c r="E118" s="3"/>
      <c r="F118" s="3"/>
      <c r="G118" s="3"/>
      <c r="H118" s="3"/>
      <c r="I118" s="7"/>
    </row>
    <row r="119" spans="1:9" ht="16" thickBot="1" x14ac:dyDescent="0.25">
      <c r="A119" s="4"/>
      <c r="C119" s="2"/>
      <c r="D119" s="3"/>
      <c r="E119" s="3"/>
      <c r="F119" s="3"/>
      <c r="G119" s="3"/>
      <c r="H119" s="3"/>
      <c r="I119" s="7"/>
    </row>
    <row r="120" spans="1:9" ht="16" thickBot="1" x14ac:dyDescent="0.25">
      <c r="A120" s="4"/>
      <c r="C120" s="2"/>
      <c r="D120" s="3"/>
      <c r="E120" s="3"/>
      <c r="F120" s="3"/>
      <c r="G120" s="3"/>
      <c r="H120" s="3"/>
      <c r="I120" s="7"/>
    </row>
    <row r="121" spans="1:9" ht="16" thickBot="1" x14ac:dyDescent="0.25">
      <c r="A121" s="4"/>
      <c r="C121" s="2"/>
      <c r="D121" s="3"/>
      <c r="E121" s="3"/>
      <c r="F121" s="3"/>
      <c r="G121" s="3"/>
      <c r="H121" s="3"/>
      <c r="I121" s="7"/>
    </row>
    <row r="122" spans="1:9" ht="16" thickBot="1" x14ac:dyDescent="0.25">
      <c r="A122" s="4"/>
      <c r="C122" s="2"/>
      <c r="D122" s="3"/>
      <c r="E122" s="3"/>
      <c r="F122" s="3"/>
      <c r="G122" s="3"/>
      <c r="H122" s="3"/>
      <c r="I122" s="7"/>
    </row>
    <row r="123" spans="1:9" ht="16" thickBot="1" x14ac:dyDescent="0.25">
      <c r="A123" s="4"/>
      <c r="C123" s="2"/>
      <c r="D123" s="3"/>
      <c r="E123" s="3"/>
      <c r="F123" s="3"/>
      <c r="G123" s="3"/>
      <c r="H123" s="3"/>
      <c r="I123" s="7"/>
    </row>
    <row r="124" spans="1:9" ht="16" thickBot="1" x14ac:dyDescent="0.25">
      <c r="A124" s="4"/>
      <c r="C124" s="2"/>
      <c r="D124" s="3"/>
      <c r="E124" s="3"/>
      <c r="F124" s="3"/>
      <c r="G124" s="3"/>
      <c r="H124" s="3"/>
      <c r="I124" s="7"/>
    </row>
    <row r="125" spans="1:9" ht="16" thickBot="1" x14ac:dyDescent="0.25">
      <c r="A125" s="4"/>
      <c r="C125" s="2"/>
      <c r="D125" s="3"/>
      <c r="E125" s="3"/>
      <c r="F125" s="3"/>
      <c r="G125" s="3"/>
      <c r="H125" s="3"/>
      <c r="I125" s="7"/>
    </row>
    <row r="126" spans="1:9" ht="16" thickBot="1" x14ac:dyDescent="0.25">
      <c r="A126" s="4"/>
      <c r="C126" s="2"/>
      <c r="D126" s="3"/>
      <c r="E126" s="3"/>
      <c r="F126" s="3"/>
      <c r="G126" s="3"/>
      <c r="H126" s="3"/>
      <c r="I126" s="7"/>
    </row>
    <row r="127" spans="1:9" ht="16" thickBot="1" x14ac:dyDescent="0.25">
      <c r="A127" s="4"/>
      <c r="C127" s="2"/>
      <c r="D127" s="3"/>
      <c r="E127" s="3"/>
      <c r="F127" s="3"/>
      <c r="G127" s="3"/>
      <c r="H127" s="3"/>
      <c r="I127" s="7"/>
    </row>
    <row r="128" spans="1:9" ht="16" thickBot="1" x14ac:dyDescent="0.25">
      <c r="A128" s="4"/>
      <c r="C128" s="2"/>
      <c r="D128" s="3"/>
      <c r="E128" s="3"/>
      <c r="F128" s="3"/>
      <c r="G128" s="3"/>
      <c r="H128" s="3"/>
      <c r="I128" s="7"/>
    </row>
    <row r="129" spans="1:9" ht="16" thickBot="1" x14ac:dyDescent="0.25">
      <c r="A129" s="4"/>
      <c r="C129" s="2"/>
      <c r="D129" s="3"/>
      <c r="E129" s="3"/>
      <c r="F129" s="3"/>
      <c r="G129" s="3"/>
      <c r="H129" s="3"/>
      <c r="I129" s="7"/>
    </row>
    <row r="130" spans="1:9" ht="16" thickBot="1" x14ac:dyDescent="0.25">
      <c r="A130" s="4"/>
      <c r="C130" s="2"/>
      <c r="D130" s="3"/>
      <c r="E130" s="3"/>
      <c r="F130" s="3"/>
      <c r="G130" s="3"/>
      <c r="H130" s="3"/>
      <c r="I130" s="7"/>
    </row>
    <row r="131" spans="1:9" ht="16" thickBot="1" x14ac:dyDescent="0.25">
      <c r="A131" s="4"/>
      <c r="C131" s="2"/>
      <c r="D131" s="3"/>
      <c r="E131" s="3"/>
      <c r="F131" s="3"/>
      <c r="G131" s="3"/>
      <c r="H131" s="3"/>
      <c r="I131" s="7"/>
    </row>
    <row r="132" spans="1:9" ht="16" thickBot="1" x14ac:dyDescent="0.25">
      <c r="A132" s="4"/>
      <c r="C132" s="2"/>
      <c r="D132" s="3"/>
      <c r="E132" s="3"/>
      <c r="F132" s="3"/>
      <c r="G132" s="3"/>
      <c r="H132" s="3"/>
      <c r="I132" s="7"/>
    </row>
    <row r="133" spans="1:9" ht="16" thickBot="1" x14ac:dyDescent="0.25">
      <c r="A133" s="4"/>
      <c r="C133" s="2"/>
      <c r="D133" s="3"/>
      <c r="E133" s="3"/>
      <c r="F133" s="3"/>
      <c r="G133" s="3"/>
      <c r="H133" s="3"/>
      <c r="I133" s="7"/>
    </row>
    <row r="134" spans="1:9" ht="16" thickBot="1" x14ac:dyDescent="0.25">
      <c r="A134" s="4"/>
      <c r="C134" s="2"/>
      <c r="D134" s="3"/>
      <c r="E134" s="3"/>
      <c r="F134" s="3"/>
      <c r="G134" s="3"/>
      <c r="H134" s="3"/>
      <c r="I134" s="7"/>
    </row>
    <row r="135" spans="1:9" ht="16" thickBot="1" x14ac:dyDescent="0.25">
      <c r="A135" s="4"/>
      <c r="C135" s="2"/>
      <c r="D135" s="3"/>
      <c r="E135" s="3"/>
      <c r="F135" s="3"/>
      <c r="G135" s="3"/>
      <c r="H135" s="3"/>
      <c r="I135" s="7"/>
    </row>
    <row r="136" spans="1:9" ht="16" thickBot="1" x14ac:dyDescent="0.25">
      <c r="A136" s="4"/>
      <c r="C136" s="2"/>
      <c r="D136" s="3"/>
      <c r="E136" s="3"/>
      <c r="F136" s="3"/>
      <c r="G136" s="3"/>
      <c r="H136" s="3"/>
      <c r="I136" s="7"/>
    </row>
    <row r="137" spans="1:9" ht="16" thickBot="1" x14ac:dyDescent="0.25">
      <c r="A137" s="4"/>
      <c r="C137" s="2"/>
      <c r="D137" s="3"/>
      <c r="E137" s="3"/>
      <c r="F137" s="3"/>
      <c r="G137" s="3"/>
      <c r="H137" s="3"/>
      <c r="I137" s="7"/>
    </row>
    <row r="138" spans="1:9" ht="16" thickBot="1" x14ac:dyDescent="0.25">
      <c r="A138" s="4"/>
      <c r="C138" s="2"/>
      <c r="D138" s="3"/>
      <c r="E138" s="3"/>
      <c r="F138" s="3"/>
      <c r="G138" s="3"/>
      <c r="H138" s="3"/>
      <c r="I138" s="7"/>
    </row>
    <row r="139" spans="1:9" ht="16" thickBot="1" x14ac:dyDescent="0.25">
      <c r="A139" s="4"/>
      <c r="C139" s="2"/>
      <c r="D139" s="3"/>
      <c r="E139" s="3"/>
      <c r="F139" s="3"/>
      <c r="G139" s="3"/>
      <c r="H139" s="3"/>
      <c r="I139" s="7"/>
    </row>
    <row r="140" spans="1:9" ht="16" thickBot="1" x14ac:dyDescent="0.25">
      <c r="A140" s="4"/>
      <c r="C140" s="2"/>
      <c r="D140" s="3"/>
      <c r="E140" s="3"/>
      <c r="F140" s="3"/>
      <c r="G140" s="3"/>
      <c r="H140" s="3"/>
      <c r="I140" s="7"/>
    </row>
    <row r="141" spans="1:9" ht="16" thickBot="1" x14ac:dyDescent="0.25">
      <c r="A141" s="4"/>
      <c r="C141" s="2"/>
      <c r="D141" s="3"/>
      <c r="E141" s="3"/>
      <c r="F141" s="3"/>
      <c r="G141" s="3"/>
      <c r="H141" s="3"/>
      <c r="I141" s="7"/>
    </row>
    <row r="142" spans="1:9" ht="16" thickBot="1" x14ac:dyDescent="0.25">
      <c r="A142" s="4"/>
      <c r="C142" s="2"/>
      <c r="D142" s="3"/>
      <c r="E142" s="3"/>
      <c r="F142" s="3"/>
      <c r="G142" s="3"/>
      <c r="H142" s="3"/>
      <c r="I142" s="7"/>
    </row>
    <row r="143" spans="1:9" ht="16" thickBot="1" x14ac:dyDescent="0.25">
      <c r="A143" s="4"/>
      <c r="C143" s="2"/>
      <c r="D143" s="3"/>
      <c r="E143" s="3"/>
      <c r="F143" s="3"/>
      <c r="G143" s="3"/>
      <c r="H143" s="3"/>
      <c r="I143" s="7"/>
    </row>
    <row r="144" spans="1:9" ht="16" thickBot="1" x14ac:dyDescent="0.25">
      <c r="A144" s="4"/>
      <c r="C144" s="2"/>
      <c r="D144" s="3"/>
      <c r="E144" s="3"/>
      <c r="F144" s="3"/>
      <c r="G144" s="3"/>
      <c r="H144" s="3"/>
      <c r="I144" s="7"/>
    </row>
    <row r="145" spans="1:13" ht="16" thickBot="1" x14ac:dyDescent="0.25">
      <c r="A145" s="4"/>
      <c r="C145" s="2"/>
      <c r="D145" s="3"/>
      <c r="E145" s="3"/>
      <c r="F145" s="3"/>
      <c r="G145" s="3"/>
      <c r="H145" s="3"/>
      <c r="I145" s="7"/>
    </row>
    <row r="146" spans="1:13" ht="16" thickBot="1" x14ac:dyDescent="0.25">
      <c r="A146" s="4"/>
      <c r="C146" s="2"/>
      <c r="D146" s="3"/>
      <c r="E146" s="3"/>
      <c r="F146" s="3"/>
      <c r="G146" s="3"/>
      <c r="H146" s="3"/>
      <c r="I146" s="7"/>
    </row>
    <row r="147" spans="1:13" ht="16" thickBot="1" x14ac:dyDescent="0.25">
      <c r="A147" s="4"/>
      <c r="C147" s="2"/>
      <c r="D147" s="3"/>
      <c r="E147" s="3"/>
      <c r="F147" s="3"/>
      <c r="G147" s="3"/>
      <c r="H147" s="3"/>
      <c r="I147" s="7"/>
    </row>
    <row r="148" spans="1:13" ht="16" thickBot="1" x14ac:dyDescent="0.25">
      <c r="A148" s="4"/>
      <c r="C148" s="2"/>
      <c r="D148" s="3"/>
      <c r="E148" s="3"/>
      <c r="F148" s="3"/>
      <c r="G148" s="3"/>
      <c r="H148" s="3"/>
      <c r="I148" s="7"/>
    </row>
    <row r="149" spans="1:13" ht="16" thickBot="1" x14ac:dyDescent="0.25">
      <c r="A149" s="4"/>
      <c r="C149" s="2"/>
      <c r="D149" s="3"/>
      <c r="E149" s="3"/>
      <c r="F149" s="3"/>
      <c r="G149" s="3"/>
      <c r="H149" s="3"/>
      <c r="I149" s="7"/>
    </row>
    <row r="150" spans="1:13" ht="16" thickBot="1" x14ac:dyDescent="0.25">
      <c r="A150" s="4"/>
      <c r="C150" s="2"/>
      <c r="D150" s="3"/>
      <c r="E150" s="3"/>
      <c r="F150" s="3"/>
      <c r="G150" s="3"/>
      <c r="H150" s="3"/>
      <c r="I150" s="7"/>
    </row>
    <row r="151" spans="1:13" ht="16" thickBot="1" x14ac:dyDescent="0.25">
      <c r="A151" s="4"/>
      <c r="C151" s="2"/>
      <c r="D151" s="3"/>
      <c r="E151" s="3"/>
      <c r="F151" s="3"/>
      <c r="G151" s="3"/>
      <c r="H151" s="3"/>
      <c r="I151" s="7"/>
    </row>
    <row r="152" spans="1:13" ht="16" thickBot="1" x14ac:dyDescent="0.25">
      <c r="A152" s="4"/>
      <c r="C152" s="2"/>
      <c r="D152" s="3"/>
      <c r="E152" s="3"/>
      <c r="F152" s="3"/>
      <c r="G152" s="3"/>
      <c r="H152" s="3"/>
      <c r="I152" s="7"/>
      <c r="M152" t="s">
        <v>94</v>
      </c>
    </row>
    <row r="153" spans="1:13" ht="16" thickBot="1" x14ac:dyDescent="0.25">
      <c r="A153" s="4"/>
      <c r="C153" s="2"/>
      <c r="D153" s="3"/>
      <c r="E153" s="3"/>
      <c r="F153" s="3"/>
      <c r="G153" s="3"/>
      <c r="H153" s="3"/>
      <c r="I153" s="7"/>
    </row>
    <row r="154" spans="1:13" ht="16" thickBot="1" x14ac:dyDescent="0.25">
      <c r="A154" s="4"/>
      <c r="C154" s="2"/>
      <c r="D154" s="3"/>
      <c r="E154" s="3"/>
      <c r="F154" s="3"/>
      <c r="G154" s="3"/>
      <c r="H154" s="3"/>
      <c r="I154" s="7"/>
    </row>
    <row r="155" spans="1:13" ht="16" thickBot="1" x14ac:dyDescent="0.25">
      <c r="A155" s="4"/>
      <c r="C155" s="2"/>
      <c r="D155" s="3"/>
      <c r="E155" s="3"/>
      <c r="F155" s="3"/>
      <c r="G155" s="3"/>
      <c r="H155" s="3"/>
      <c r="I155" s="7"/>
    </row>
    <row r="156" spans="1:13" ht="16" thickBot="1" x14ac:dyDescent="0.25">
      <c r="A156" s="4"/>
      <c r="C156" s="2"/>
      <c r="D156" s="3"/>
      <c r="E156" s="3"/>
      <c r="F156" s="3"/>
      <c r="G156" s="3"/>
      <c r="H156" s="3"/>
      <c r="I156" s="7"/>
    </row>
    <row r="157" spans="1:13" ht="16" thickBot="1" x14ac:dyDescent="0.25">
      <c r="A157" s="4"/>
      <c r="C157" s="2"/>
      <c r="D157" s="3"/>
      <c r="E157" s="3"/>
      <c r="F157" s="3"/>
      <c r="G157" s="3"/>
      <c r="H157" s="3"/>
      <c r="I157" s="7"/>
    </row>
    <row r="158" spans="1:13" ht="16" thickBot="1" x14ac:dyDescent="0.25">
      <c r="A158" s="4"/>
      <c r="C158" s="2"/>
      <c r="D158" s="3"/>
      <c r="E158" s="3"/>
      <c r="F158" s="3"/>
      <c r="G158" s="3"/>
      <c r="H158" s="3"/>
      <c r="I158" s="7"/>
    </row>
    <row r="159" spans="1:13" ht="16" thickBot="1" x14ac:dyDescent="0.25">
      <c r="A159" s="4"/>
      <c r="C159" s="2"/>
      <c r="D159" s="3"/>
      <c r="E159" s="3"/>
      <c r="F159" s="3"/>
      <c r="G159" s="3"/>
      <c r="H159" s="3"/>
      <c r="I159" s="7"/>
    </row>
    <row r="160" spans="1:13" ht="16" thickBot="1" x14ac:dyDescent="0.25">
      <c r="A160" s="4"/>
      <c r="C160" s="2"/>
      <c r="D160" s="3"/>
      <c r="E160" s="3"/>
      <c r="F160" s="3"/>
      <c r="G160" s="3"/>
      <c r="H160" s="3"/>
      <c r="I160" s="7"/>
    </row>
    <row r="161" spans="1:9" ht="16" thickBot="1" x14ac:dyDescent="0.25">
      <c r="A161" s="4"/>
      <c r="C161" s="2"/>
      <c r="D161" s="3"/>
      <c r="E161" s="3"/>
      <c r="F161" s="3"/>
      <c r="G161" s="3"/>
      <c r="H161" s="3"/>
      <c r="I161" s="7"/>
    </row>
    <row r="162" spans="1:9" ht="16" thickBot="1" x14ac:dyDescent="0.25">
      <c r="A162" s="4"/>
      <c r="C162" s="2"/>
      <c r="D162" s="3"/>
      <c r="E162" s="3"/>
      <c r="F162" s="3"/>
      <c r="G162" s="3"/>
      <c r="H162" s="3"/>
      <c r="I162" s="7"/>
    </row>
    <row r="163" spans="1:9" ht="16" thickBot="1" x14ac:dyDescent="0.25">
      <c r="A163" s="4"/>
      <c r="C163" s="2"/>
      <c r="D163" s="3"/>
      <c r="E163" s="3"/>
      <c r="F163" s="3"/>
      <c r="G163" s="3"/>
      <c r="H163" s="3"/>
      <c r="I163" s="7"/>
    </row>
    <row r="164" spans="1:9" ht="16" thickBot="1" x14ac:dyDescent="0.25">
      <c r="A164" s="4"/>
      <c r="C164" s="2"/>
      <c r="D164" s="3"/>
      <c r="E164" s="3"/>
      <c r="F164" s="3"/>
      <c r="G164" s="3"/>
      <c r="H164" s="3"/>
      <c r="I164" s="7"/>
    </row>
    <row r="165" spans="1:9" ht="16" thickBot="1" x14ac:dyDescent="0.25">
      <c r="A165" s="4"/>
      <c r="C165" s="2"/>
      <c r="D165" s="3"/>
      <c r="E165" s="3"/>
      <c r="F165" s="3"/>
      <c r="G165" s="3"/>
      <c r="H165" s="3"/>
      <c r="I165" s="7"/>
    </row>
    <row r="166" spans="1:9" ht="16" thickBot="1" x14ac:dyDescent="0.25">
      <c r="A166" s="4"/>
      <c r="C166" s="2"/>
      <c r="D166" s="3"/>
      <c r="E166" s="3"/>
      <c r="F166" s="3"/>
      <c r="G166" s="3"/>
      <c r="H166" s="3"/>
      <c r="I166" s="7"/>
    </row>
    <row r="167" spans="1:9" ht="16" thickBot="1" x14ac:dyDescent="0.25">
      <c r="A167" s="4"/>
      <c r="C167" s="2"/>
      <c r="D167" s="3"/>
      <c r="E167" s="3"/>
      <c r="F167" s="3"/>
      <c r="G167" s="3"/>
      <c r="H167" s="3"/>
      <c r="I167" s="7"/>
    </row>
    <row r="168" spans="1:9" ht="16" thickBot="1" x14ac:dyDescent="0.25">
      <c r="A168" s="4"/>
      <c r="C168" s="2"/>
      <c r="D168" s="3"/>
      <c r="E168" s="3"/>
      <c r="F168" s="3"/>
      <c r="G168" s="3"/>
      <c r="H168" s="3"/>
      <c r="I168" s="7"/>
    </row>
    <row r="169" spans="1:9" ht="16" thickBot="1" x14ac:dyDescent="0.25">
      <c r="A169" s="4"/>
      <c r="C169" s="2"/>
      <c r="D169" s="3"/>
      <c r="E169" s="3"/>
      <c r="F169" s="3"/>
      <c r="G169" s="3"/>
      <c r="H169" s="3"/>
      <c r="I169" s="7"/>
    </row>
    <row r="170" spans="1:9" ht="16" thickBot="1" x14ac:dyDescent="0.25">
      <c r="A170" s="4"/>
      <c r="C170" s="2"/>
      <c r="D170" s="3"/>
      <c r="E170" s="3"/>
      <c r="F170" s="3"/>
      <c r="G170" s="3"/>
      <c r="H170" s="3"/>
      <c r="I170" s="7"/>
    </row>
    <row r="171" spans="1:9" ht="16" thickBot="1" x14ac:dyDescent="0.25">
      <c r="A171" s="4"/>
      <c r="C171" s="2"/>
      <c r="D171" s="3"/>
      <c r="E171" s="3"/>
      <c r="F171" s="3"/>
      <c r="G171" s="3"/>
      <c r="H171" s="3"/>
      <c r="I171" s="7"/>
    </row>
    <row r="172" spans="1:9" ht="16" thickBot="1" x14ac:dyDescent="0.25">
      <c r="A172" s="4"/>
      <c r="C172" s="2"/>
      <c r="D172" s="3"/>
      <c r="E172" s="3"/>
      <c r="F172" s="3"/>
      <c r="G172" s="3"/>
      <c r="H172" s="3"/>
      <c r="I172" s="7"/>
    </row>
    <row r="173" spans="1:9" ht="16" thickBot="1" x14ac:dyDescent="0.25">
      <c r="A173" s="4"/>
      <c r="C173" s="2"/>
      <c r="D173" s="3"/>
      <c r="E173" s="3"/>
      <c r="F173" s="3"/>
      <c r="G173" s="3"/>
      <c r="H173" s="3"/>
      <c r="I173" s="7"/>
    </row>
    <row r="174" spans="1:9" ht="16" thickBot="1" x14ac:dyDescent="0.25">
      <c r="A174" s="4"/>
      <c r="C174" s="2"/>
      <c r="D174" s="3"/>
      <c r="E174" s="3"/>
      <c r="F174" s="3"/>
      <c r="G174" s="3"/>
      <c r="H174" s="3"/>
      <c r="I174" s="7"/>
    </row>
    <row r="175" spans="1:9" ht="16" thickBot="1" x14ac:dyDescent="0.25">
      <c r="A175" s="4"/>
      <c r="C175" s="2"/>
      <c r="D175" s="3"/>
      <c r="E175" s="3"/>
      <c r="F175" s="3"/>
      <c r="G175" s="3"/>
      <c r="H175" s="3"/>
      <c r="I175" s="7"/>
    </row>
    <row r="176" spans="1:9" ht="16" thickBot="1" x14ac:dyDescent="0.25">
      <c r="A176" s="4"/>
      <c r="C176" s="2"/>
      <c r="D176" s="3"/>
      <c r="E176" s="3"/>
      <c r="F176" s="3"/>
      <c r="G176" s="3"/>
      <c r="H176" s="3"/>
      <c r="I176" s="7"/>
    </row>
    <row r="177" spans="1:9" ht="16" thickBot="1" x14ac:dyDescent="0.25">
      <c r="A177" s="4"/>
      <c r="C177" s="2"/>
      <c r="D177" s="3"/>
      <c r="E177" s="3"/>
      <c r="F177" s="3"/>
      <c r="G177" s="3"/>
      <c r="H177" s="3"/>
      <c r="I177" s="7"/>
    </row>
    <row r="178" spans="1:9" ht="16" thickBot="1" x14ac:dyDescent="0.25">
      <c r="A178" s="4"/>
      <c r="C178" s="2"/>
      <c r="D178" s="3"/>
      <c r="E178" s="3"/>
      <c r="F178" s="3"/>
      <c r="G178" s="3"/>
      <c r="H178" s="3"/>
      <c r="I178" s="7"/>
    </row>
    <row r="179" spans="1:9" ht="16" thickBot="1" x14ac:dyDescent="0.25">
      <c r="A179" s="4"/>
      <c r="C179" s="2"/>
      <c r="D179" s="3"/>
      <c r="E179" s="3"/>
      <c r="F179" s="3"/>
      <c r="G179" s="3"/>
      <c r="H179" s="3"/>
      <c r="I179" s="7"/>
    </row>
    <row r="180" spans="1:9" ht="16" thickBot="1" x14ac:dyDescent="0.25">
      <c r="A180" s="4"/>
      <c r="C180" s="2"/>
      <c r="D180" s="3"/>
      <c r="E180" s="3"/>
      <c r="F180" s="3"/>
      <c r="G180" s="3"/>
      <c r="H180" s="3"/>
      <c r="I180" s="7"/>
    </row>
    <row r="181" spans="1:9" ht="16" thickBot="1" x14ac:dyDescent="0.25">
      <c r="A181" s="4"/>
      <c r="C181" s="2"/>
      <c r="D181" s="3"/>
      <c r="E181" s="3"/>
      <c r="F181" s="3"/>
      <c r="G181" s="3"/>
      <c r="H181" s="3"/>
      <c r="I181" s="7"/>
    </row>
    <row r="182" spans="1:9" ht="16" thickBot="1" x14ac:dyDescent="0.25">
      <c r="A182" s="4"/>
      <c r="C182" s="2"/>
      <c r="D182" s="3"/>
      <c r="E182" s="3"/>
      <c r="F182" s="3"/>
      <c r="G182" s="3"/>
      <c r="H182" s="3"/>
      <c r="I182" s="7"/>
    </row>
    <row r="183" spans="1:9" ht="16" thickBot="1" x14ac:dyDescent="0.25">
      <c r="A183" s="4"/>
      <c r="C183" s="2"/>
      <c r="D183" s="3"/>
      <c r="E183" s="3"/>
      <c r="F183" s="3"/>
      <c r="G183" s="3"/>
      <c r="H183" s="3"/>
      <c r="I183" s="7"/>
    </row>
    <row r="184" spans="1:9" ht="16" thickBot="1" x14ac:dyDescent="0.25">
      <c r="A184" s="4"/>
      <c r="C184" s="2"/>
      <c r="D184" s="3"/>
      <c r="E184" s="3"/>
      <c r="F184" s="3"/>
      <c r="G184" s="3"/>
      <c r="H184" s="3"/>
      <c r="I184" s="7"/>
    </row>
    <row r="185" spans="1:9" ht="16" thickBot="1" x14ac:dyDescent="0.25">
      <c r="A185" s="4"/>
      <c r="C185" s="2"/>
      <c r="D185" s="3"/>
      <c r="E185" s="3"/>
      <c r="F185" s="3"/>
      <c r="G185" s="3"/>
      <c r="H185" s="3"/>
      <c r="I185" s="7"/>
    </row>
    <row r="186" spans="1:9" ht="16" thickBot="1" x14ac:dyDescent="0.25">
      <c r="A186" s="4"/>
      <c r="C186" s="2"/>
      <c r="D186" s="3"/>
      <c r="E186" s="3"/>
      <c r="F186" s="3"/>
      <c r="G186" s="3"/>
      <c r="H186" s="3"/>
      <c r="I186" s="7"/>
    </row>
    <row r="187" spans="1:9" ht="16" thickBot="1" x14ac:dyDescent="0.25">
      <c r="A187" s="4"/>
      <c r="C187" s="2"/>
      <c r="D187" s="3"/>
      <c r="E187" s="3"/>
      <c r="F187" s="3"/>
      <c r="G187" s="3"/>
      <c r="H187" s="3"/>
      <c r="I187" s="7"/>
    </row>
    <row r="188" spans="1:9" ht="16" thickBot="1" x14ac:dyDescent="0.25">
      <c r="A188" s="4"/>
      <c r="C188" s="2"/>
      <c r="D188" s="3"/>
      <c r="E188" s="3"/>
      <c r="F188" s="3"/>
      <c r="G188" s="3"/>
      <c r="H188" s="3"/>
      <c r="I188" s="7"/>
    </row>
    <row r="189" spans="1:9" ht="16" thickBot="1" x14ac:dyDescent="0.25">
      <c r="A189" s="4"/>
      <c r="C189" s="2"/>
      <c r="D189" s="3"/>
      <c r="E189" s="3"/>
      <c r="F189" s="3"/>
      <c r="G189" s="3"/>
      <c r="H189" s="3"/>
      <c r="I189" s="7"/>
    </row>
    <row r="190" spans="1:9" ht="16" thickBot="1" x14ac:dyDescent="0.25">
      <c r="A190" s="4"/>
      <c r="C190" s="2"/>
      <c r="D190" s="3"/>
      <c r="E190" s="3"/>
      <c r="F190" s="3"/>
      <c r="G190" s="3"/>
      <c r="H190" s="3"/>
      <c r="I190" s="7"/>
    </row>
    <row r="191" spans="1:9" ht="16" thickBot="1" x14ac:dyDescent="0.25">
      <c r="A191" s="4"/>
      <c r="C191" s="2"/>
      <c r="D191" s="3"/>
      <c r="E191" s="3"/>
      <c r="F191" s="3"/>
      <c r="G191" s="3"/>
      <c r="H191" s="3"/>
      <c r="I191" s="7"/>
    </row>
    <row r="192" spans="1:9" ht="16" thickBot="1" x14ac:dyDescent="0.25">
      <c r="A192" s="4"/>
      <c r="C192" s="2"/>
      <c r="D192" s="3"/>
      <c r="E192" s="3"/>
      <c r="F192" s="3"/>
      <c r="G192" s="3"/>
      <c r="H192" s="3"/>
      <c r="I192" s="7"/>
    </row>
    <row r="193" spans="1:13" ht="16" thickBot="1" x14ac:dyDescent="0.25">
      <c r="A193" s="4"/>
      <c r="C193" s="2"/>
      <c r="D193" s="3"/>
      <c r="E193" s="3"/>
      <c r="F193" s="3"/>
      <c r="G193" s="3"/>
      <c r="H193" s="3"/>
      <c r="I193" s="7"/>
    </row>
    <row r="194" spans="1:13" ht="16" thickBot="1" x14ac:dyDescent="0.25">
      <c r="A194" s="4"/>
      <c r="C194" s="2"/>
      <c r="D194" s="3"/>
      <c r="E194" s="3"/>
      <c r="F194" s="3"/>
      <c r="G194" s="3"/>
      <c r="H194" s="3"/>
      <c r="I194" s="7"/>
    </row>
    <row r="195" spans="1:13" ht="16" thickBot="1" x14ac:dyDescent="0.25">
      <c r="A195" s="4"/>
      <c r="C195" s="2"/>
      <c r="D195" s="3"/>
      <c r="E195" s="3"/>
      <c r="F195" s="3"/>
      <c r="G195" s="3"/>
      <c r="H195" s="3"/>
      <c r="I195" s="7"/>
    </row>
    <row r="196" spans="1:13" ht="16" thickBot="1" x14ac:dyDescent="0.25">
      <c r="A196" s="4"/>
      <c r="C196" s="2"/>
      <c r="D196" s="3"/>
      <c r="E196" s="3"/>
      <c r="F196" s="3"/>
      <c r="G196" s="3"/>
      <c r="H196" s="3"/>
      <c r="I196" s="7"/>
      <c r="M196" t="s">
        <v>94</v>
      </c>
    </row>
    <row r="197" spans="1:13" ht="16" thickBot="1" x14ac:dyDescent="0.25">
      <c r="A197" s="4"/>
      <c r="C197" s="2"/>
      <c r="D197" s="3"/>
      <c r="E197" s="3"/>
      <c r="F197" s="3"/>
      <c r="G197" s="3"/>
      <c r="H197" s="3"/>
      <c r="I197" s="7"/>
    </row>
    <row r="198" spans="1:13" ht="16" thickBot="1" x14ac:dyDescent="0.25">
      <c r="A198" s="4"/>
      <c r="C198" s="2"/>
      <c r="D198" s="3"/>
      <c r="E198" s="3"/>
      <c r="F198" s="3"/>
      <c r="G198" s="3"/>
      <c r="H198" s="3"/>
      <c r="I198" s="7"/>
    </row>
    <row r="199" spans="1:13" ht="16" thickBot="1" x14ac:dyDescent="0.25">
      <c r="A199" s="4"/>
      <c r="C199" s="2"/>
      <c r="D199" s="3"/>
      <c r="E199" s="3"/>
      <c r="F199" s="3"/>
      <c r="G199" s="3"/>
      <c r="H199" s="3"/>
      <c r="I199" s="7"/>
    </row>
    <row r="200" spans="1:13" ht="16" thickBot="1" x14ac:dyDescent="0.25">
      <c r="A200" s="4"/>
      <c r="C200" s="2"/>
      <c r="D200" s="3"/>
      <c r="E200" s="3"/>
      <c r="F200" s="3"/>
      <c r="G200" s="3"/>
      <c r="H200" s="3"/>
      <c r="I200" s="7"/>
    </row>
    <row r="201" spans="1:13" ht="16" thickBot="1" x14ac:dyDescent="0.25">
      <c r="A201" s="4"/>
      <c r="C201" s="2"/>
      <c r="D201" s="3"/>
      <c r="E201" s="3"/>
      <c r="F201" s="3"/>
      <c r="G201" s="3"/>
      <c r="H201" s="3"/>
      <c r="I201" s="7"/>
    </row>
    <row r="202" spans="1:13" ht="16" thickBot="1" x14ac:dyDescent="0.25">
      <c r="A202" s="4"/>
      <c r="C202" s="2"/>
      <c r="D202" s="3"/>
      <c r="E202" s="3"/>
      <c r="F202" s="3"/>
      <c r="G202" s="3"/>
      <c r="H202" s="3"/>
      <c r="I202" s="7"/>
    </row>
    <row r="203" spans="1:13" ht="16" thickBot="1" x14ac:dyDescent="0.25">
      <c r="A203" s="4"/>
      <c r="C203" s="2"/>
      <c r="D203" s="3"/>
      <c r="E203" s="3"/>
      <c r="F203" s="3"/>
      <c r="G203" s="3"/>
      <c r="H203" s="3"/>
      <c r="I203" s="7"/>
    </row>
    <row r="204" spans="1:13" ht="16" thickBot="1" x14ac:dyDescent="0.25">
      <c r="A204" s="4"/>
      <c r="C204" s="2"/>
      <c r="D204" s="3"/>
      <c r="E204" s="3"/>
      <c r="F204" s="3"/>
      <c r="G204" s="3"/>
      <c r="H204" s="3"/>
      <c r="I204" s="7"/>
    </row>
    <row r="205" spans="1:13" ht="16" thickBot="1" x14ac:dyDescent="0.25">
      <c r="A205" s="4"/>
      <c r="C205" s="2"/>
      <c r="D205" s="3"/>
      <c r="E205" s="3"/>
      <c r="F205" s="3"/>
      <c r="G205" s="3"/>
      <c r="H205" s="3"/>
      <c r="I205" s="7"/>
    </row>
    <row r="206" spans="1:13" ht="16" thickBot="1" x14ac:dyDescent="0.25">
      <c r="A206" s="4"/>
      <c r="C206" s="2"/>
      <c r="D206" s="3"/>
      <c r="E206" s="3"/>
      <c r="F206" s="3"/>
      <c r="G206" s="3"/>
      <c r="H206" s="3"/>
      <c r="I206" s="7"/>
    </row>
    <row r="207" spans="1:13" ht="16" thickBot="1" x14ac:dyDescent="0.25">
      <c r="A207" s="4"/>
      <c r="C207" s="2"/>
      <c r="D207" s="3"/>
      <c r="E207" s="3"/>
      <c r="F207" s="3"/>
      <c r="G207" s="3"/>
      <c r="H207" s="3"/>
      <c r="I207" s="7"/>
    </row>
    <row r="208" spans="1:13" ht="16" thickBot="1" x14ac:dyDescent="0.25">
      <c r="A208" s="4"/>
      <c r="C208" s="2"/>
      <c r="D208" s="3"/>
      <c r="E208" s="3"/>
      <c r="F208" s="3"/>
      <c r="G208" s="3"/>
      <c r="H208" s="3"/>
      <c r="I208" s="7"/>
    </row>
    <row r="209" spans="1:9" ht="16" thickBot="1" x14ac:dyDescent="0.25">
      <c r="A209" s="4"/>
      <c r="C209" s="2"/>
      <c r="D209" s="3"/>
      <c r="E209" s="3"/>
      <c r="F209" s="3"/>
      <c r="G209" s="3"/>
      <c r="H209" s="3"/>
      <c r="I209" s="7"/>
    </row>
    <row r="210" spans="1:9" ht="16" thickBot="1" x14ac:dyDescent="0.25">
      <c r="A210" s="4"/>
      <c r="C210" s="2"/>
      <c r="D210" s="3"/>
      <c r="E210" s="3"/>
      <c r="F210" s="3"/>
      <c r="G210" s="3"/>
      <c r="H210" s="3"/>
      <c r="I210" s="7"/>
    </row>
    <row r="211" spans="1:9" ht="16" thickBot="1" x14ac:dyDescent="0.25">
      <c r="A211" s="4"/>
      <c r="C211" s="2"/>
      <c r="D211" s="3"/>
      <c r="E211" s="3"/>
      <c r="F211" s="3"/>
      <c r="G211" s="3"/>
      <c r="H211" s="3"/>
      <c r="I211" s="7"/>
    </row>
    <row r="212" spans="1:9" ht="16" thickBot="1" x14ac:dyDescent="0.25">
      <c r="A212" s="4"/>
      <c r="C212" s="2"/>
      <c r="D212" s="3"/>
      <c r="E212" s="3"/>
      <c r="F212" s="3"/>
      <c r="G212" s="3"/>
      <c r="H212" s="3"/>
      <c r="I212" s="7"/>
    </row>
    <row r="213" spans="1:9" ht="16" thickBot="1" x14ac:dyDescent="0.25">
      <c r="A213" s="4"/>
      <c r="C213" s="2"/>
      <c r="D213" s="3"/>
      <c r="E213" s="3"/>
      <c r="F213" s="3"/>
      <c r="G213" s="3"/>
      <c r="H213" s="3"/>
      <c r="I213" s="7"/>
    </row>
    <row r="214" spans="1:9" ht="16" thickBot="1" x14ac:dyDescent="0.25">
      <c r="A214" s="4"/>
      <c r="C214" s="2"/>
      <c r="D214" s="3"/>
      <c r="E214" s="3"/>
      <c r="F214" s="3"/>
      <c r="G214" s="3"/>
      <c r="H214" s="3"/>
      <c r="I214" s="7"/>
    </row>
    <row r="215" spans="1:9" ht="16" thickBot="1" x14ac:dyDescent="0.25">
      <c r="A215" s="4"/>
      <c r="C215" s="2"/>
      <c r="D215" s="3"/>
      <c r="E215" s="3"/>
      <c r="F215" s="3"/>
      <c r="G215" s="3"/>
      <c r="H215" s="3"/>
      <c r="I215" s="7"/>
    </row>
    <row r="216" spans="1:9" ht="16" thickBot="1" x14ac:dyDescent="0.25">
      <c r="A216" s="4"/>
      <c r="C216" s="2"/>
      <c r="D216" s="3"/>
      <c r="E216" s="3"/>
      <c r="F216" s="3"/>
      <c r="G216" s="3"/>
      <c r="H216" s="3"/>
      <c r="I216" s="7"/>
    </row>
    <row r="217" spans="1:9" ht="16" thickBot="1" x14ac:dyDescent="0.25">
      <c r="A217" s="4"/>
      <c r="C217" s="2"/>
      <c r="D217" s="3"/>
      <c r="E217" s="3"/>
      <c r="F217" s="3"/>
      <c r="G217" s="3"/>
      <c r="H217" s="3"/>
      <c r="I217" s="7"/>
    </row>
    <row r="218" spans="1:9" ht="16" thickBot="1" x14ac:dyDescent="0.25">
      <c r="A218" s="4"/>
      <c r="C218" s="2"/>
      <c r="D218" s="3"/>
      <c r="E218" s="3"/>
      <c r="F218" s="3"/>
      <c r="G218" s="3"/>
      <c r="H218" s="3"/>
      <c r="I218" s="7"/>
    </row>
    <row r="219" spans="1:9" ht="16" thickBot="1" x14ac:dyDescent="0.25">
      <c r="A219" s="4"/>
      <c r="C219" s="2"/>
      <c r="D219" s="3"/>
      <c r="E219" s="3"/>
      <c r="F219" s="3"/>
      <c r="G219" s="3"/>
      <c r="H219" s="3"/>
      <c r="I219" s="7"/>
    </row>
    <row r="220" spans="1:9" ht="16" thickBot="1" x14ac:dyDescent="0.25">
      <c r="A220" s="4"/>
      <c r="C220" s="2"/>
      <c r="D220" s="3"/>
      <c r="E220" s="3"/>
      <c r="F220" s="3"/>
      <c r="G220" s="3"/>
      <c r="H220" s="3"/>
      <c r="I220" s="7"/>
    </row>
    <row r="221" spans="1:9" ht="16" thickBot="1" x14ac:dyDescent="0.25">
      <c r="A221" s="4"/>
      <c r="C221" s="2"/>
      <c r="D221" s="3"/>
      <c r="E221" s="3"/>
      <c r="F221" s="3"/>
      <c r="G221" s="3"/>
      <c r="H221" s="3"/>
      <c r="I221" s="7"/>
    </row>
    <row r="222" spans="1:9" ht="16" thickBot="1" x14ac:dyDescent="0.25">
      <c r="A222" s="4"/>
      <c r="C222" s="2"/>
      <c r="D222" s="3"/>
      <c r="E222" s="3"/>
      <c r="F222" s="3"/>
      <c r="G222" s="3"/>
      <c r="H222" s="3"/>
      <c r="I222" s="7"/>
    </row>
    <row r="223" spans="1:9" ht="16" thickBot="1" x14ac:dyDescent="0.25">
      <c r="A223" s="4"/>
      <c r="C223" s="2"/>
      <c r="D223" s="3"/>
      <c r="E223" s="3"/>
      <c r="F223" s="3"/>
      <c r="G223" s="3"/>
      <c r="H223" s="3"/>
      <c r="I223" s="7"/>
    </row>
    <row r="224" spans="1:9" ht="16" thickBot="1" x14ac:dyDescent="0.25">
      <c r="A224" s="4"/>
      <c r="C224" s="2"/>
      <c r="D224" s="3"/>
      <c r="E224" s="3"/>
      <c r="F224" s="3"/>
      <c r="G224" s="3"/>
      <c r="H224" s="3"/>
      <c r="I224" s="7"/>
    </row>
    <row r="225" spans="1:9" ht="16" thickBot="1" x14ac:dyDescent="0.25">
      <c r="A225" s="4"/>
      <c r="C225" s="2"/>
      <c r="D225" s="3"/>
      <c r="E225" s="3"/>
      <c r="F225" s="3"/>
      <c r="G225" s="3"/>
      <c r="H225" s="3"/>
      <c r="I225" s="7"/>
    </row>
    <row r="226" spans="1:9" ht="16" thickBot="1" x14ac:dyDescent="0.25">
      <c r="A226" s="4"/>
      <c r="C226" s="2"/>
      <c r="D226" s="3"/>
      <c r="E226" s="3"/>
      <c r="F226" s="3"/>
      <c r="G226" s="3"/>
      <c r="H226" s="3"/>
      <c r="I226" s="7"/>
    </row>
    <row r="227" spans="1:9" ht="16" thickBot="1" x14ac:dyDescent="0.25">
      <c r="A227" s="4"/>
      <c r="C227" s="2"/>
      <c r="D227" s="3"/>
      <c r="E227" s="3"/>
      <c r="F227" s="3"/>
      <c r="G227" s="3"/>
      <c r="H227" s="3"/>
      <c r="I227" s="7"/>
    </row>
    <row r="228" spans="1:9" ht="16" thickBot="1" x14ac:dyDescent="0.25">
      <c r="A228" s="4"/>
      <c r="C228" s="2"/>
      <c r="D228" s="3"/>
      <c r="E228" s="3"/>
      <c r="F228" s="3"/>
      <c r="G228" s="3"/>
      <c r="H228" s="3"/>
      <c r="I228" s="7"/>
    </row>
    <row r="229" spans="1:9" ht="16" thickBot="1" x14ac:dyDescent="0.25">
      <c r="A229" s="4"/>
      <c r="C229" s="2"/>
      <c r="D229" s="3"/>
      <c r="E229" s="3"/>
      <c r="F229" s="3"/>
      <c r="G229" s="3"/>
      <c r="H229" s="3"/>
      <c r="I229" s="7"/>
    </row>
    <row r="230" spans="1:9" ht="16" thickBot="1" x14ac:dyDescent="0.25">
      <c r="A230" s="4"/>
      <c r="C230" s="2"/>
      <c r="D230" s="3"/>
      <c r="E230" s="3"/>
      <c r="F230" s="3"/>
      <c r="G230" s="3"/>
      <c r="H230" s="3"/>
      <c r="I230" s="7"/>
    </row>
    <row r="231" spans="1:9" ht="16" thickBot="1" x14ac:dyDescent="0.25">
      <c r="A231" s="4"/>
      <c r="C231" s="2"/>
      <c r="D231" s="3"/>
      <c r="E231" s="3"/>
      <c r="F231" s="3"/>
      <c r="G231" s="3"/>
      <c r="H231" s="3"/>
      <c r="I231" s="7"/>
    </row>
    <row r="232" spans="1:9" ht="16" thickBot="1" x14ac:dyDescent="0.25">
      <c r="A232" s="4"/>
      <c r="C232" s="2"/>
      <c r="D232" s="3"/>
      <c r="E232" s="3"/>
      <c r="F232" s="3"/>
      <c r="G232" s="3"/>
      <c r="H232" s="3"/>
      <c r="I232" s="7"/>
    </row>
    <row r="233" spans="1:9" ht="16" thickBot="1" x14ac:dyDescent="0.25">
      <c r="A233" s="4"/>
      <c r="C233" s="2"/>
      <c r="D233" s="3"/>
      <c r="E233" s="3"/>
      <c r="F233" s="3"/>
      <c r="G233" s="3"/>
      <c r="H233" s="3"/>
      <c r="I233" s="7"/>
    </row>
    <row r="234" spans="1:9" ht="16" thickBot="1" x14ac:dyDescent="0.25">
      <c r="A234" s="4"/>
      <c r="C234" s="2"/>
      <c r="D234" s="3"/>
      <c r="E234" s="3"/>
      <c r="F234" s="3"/>
      <c r="G234" s="3"/>
      <c r="H234" s="3"/>
      <c r="I234" s="7"/>
    </row>
    <row r="235" spans="1:9" ht="16" thickBot="1" x14ac:dyDescent="0.25">
      <c r="A235" s="4"/>
      <c r="C235" s="2"/>
      <c r="D235" s="3"/>
      <c r="E235" s="3"/>
      <c r="F235" s="3"/>
      <c r="G235" s="3"/>
      <c r="H235" s="3"/>
      <c r="I235" s="7"/>
    </row>
    <row r="236" spans="1:9" ht="16" thickBot="1" x14ac:dyDescent="0.25">
      <c r="A236" s="4"/>
      <c r="C236" s="2"/>
      <c r="D236" s="3"/>
      <c r="E236" s="3"/>
      <c r="F236" s="3"/>
      <c r="G236" s="3"/>
      <c r="H236" s="3"/>
      <c r="I236" s="7"/>
    </row>
    <row r="237" spans="1:9" ht="16" thickBot="1" x14ac:dyDescent="0.25">
      <c r="A237" s="4"/>
      <c r="C237" s="2"/>
      <c r="D237" s="3"/>
      <c r="E237" s="3"/>
      <c r="F237" s="3"/>
      <c r="G237" s="3"/>
      <c r="H237" s="3"/>
      <c r="I237" s="7"/>
    </row>
    <row r="238" spans="1:9" ht="16" thickBot="1" x14ac:dyDescent="0.25">
      <c r="A238" s="4"/>
      <c r="C238" s="2"/>
      <c r="D238" s="3"/>
      <c r="E238" s="3"/>
      <c r="F238" s="3"/>
      <c r="G238" s="3"/>
      <c r="H238" s="3"/>
      <c r="I238" s="7"/>
    </row>
    <row r="239" spans="1:9" ht="16" thickBot="1" x14ac:dyDescent="0.25">
      <c r="A239" s="4"/>
      <c r="C239" s="2"/>
      <c r="D239" s="3"/>
      <c r="E239" s="3"/>
      <c r="F239" s="3"/>
      <c r="G239" s="3"/>
      <c r="H239" s="3"/>
      <c r="I239" s="7"/>
    </row>
    <row r="240" spans="1:9" ht="16" thickBot="1" x14ac:dyDescent="0.25">
      <c r="A240" s="4"/>
      <c r="C240" s="2"/>
      <c r="D240" s="3"/>
      <c r="E240" s="3"/>
      <c r="F240" s="3"/>
      <c r="G240" s="3"/>
      <c r="H240" s="3"/>
      <c r="I240" s="7"/>
    </row>
    <row r="241" spans="1:9" ht="16" thickBot="1" x14ac:dyDescent="0.25">
      <c r="A241" s="4"/>
      <c r="C241" s="2"/>
      <c r="D241" s="3"/>
      <c r="E241" s="3"/>
      <c r="F241" s="3"/>
      <c r="G241" s="3"/>
      <c r="H241" s="3"/>
      <c r="I241" s="7"/>
    </row>
    <row r="242" spans="1:9" ht="16" thickBot="1" x14ac:dyDescent="0.25">
      <c r="A242" s="4"/>
      <c r="C242" s="2"/>
      <c r="D242" s="3"/>
      <c r="E242" s="3"/>
      <c r="F242" s="3"/>
      <c r="G242" s="3"/>
      <c r="H242" s="3"/>
      <c r="I242" s="7"/>
    </row>
    <row r="243" spans="1:9" ht="16" thickBot="1" x14ac:dyDescent="0.25">
      <c r="A243" s="4"/>
      <c r="C243" s="2"/>
      <c r="D243" s="3"/>
      <c r="E243" s="3"/>
      <c r="F243" s="3"/>
      <c r="G243" s="3"/>
      <c r="H243" s="3"/>
      <c r="I243" s="7"/>
    </row>
    <row r="244" spans="1:9" ht="16" thickBot="1" x14ac:dyDescent="0.25">
      <c r="A244" s="4"/>
      <c r="C244" s="2"/>
      <c r="D244" s="3"/>
      <c r="E244" s="3"/>
      <c r="F244" s="3"/>
      <c r="G244" s="3"/>
      <c r="H244" s="3"/>
      <c r="I244" s="7"/>
    </row>
  </sheetData>
  <autoFilter ref="A2:T93" xr:uid="{69E7D603-6122-7E41-9A2A-5FFB96F81CB2}"/>
  <hyperlinks>
    <hyperlink ref="G2" r:id="rId1" display="https://www.espn.com/mlb/stats/player/_/view/batting/season/2019/seasontype/2/table/batting/sort/avg/dir/asc" xr:uid="{BC2B2DB3-45CA-564A-AF09-5FB6CAAF7044}"/>
    <hyperlink ref="I2" r:id="rId2" display="https://www.espn.com/mlb/stats/player/_/view/batting/season/2019/seasontype/2/table/batting/sort/WARBR/dir/desc" xr:uid="{ED207310-DE72-B346-BAAA-41E5C2D444D4}"/>
    <hyperlink ref="F2" r:id="rId3" display="https://www.espn.com/mlb/stats/player/_/view/batting/season/2019/seasontype/2/table/batting/sort/hits/dir/desc" xr:uid="{4E9E3591-A281-4045-AAAC-A93D8653895F}"/>
    <hyperlink ref="E2" r:id="rId4" display="https://www.espn.com/mlb/stats/player/_/view/batting/season/2019/seasontype/2/table/batting/sort/runs/dir/desc" xr:uid="{F8CC4839-E80C-D543-B84F-AA3EE58B4355}"/>
    <hyperlink ref="H2" r:id="rId5" display="https://www.espn.com/mlb/stats/player/_/view/batting/season/2019/seasontype/2/table/batting/sort/homeRuns/dir/desc" xr:uid="{D05B1460-C6A4-EC40-8950-EDD0C96B0879}"/>
    <hyperlink ref="AF2" r:id="rId6" display="https://www.espn.com/mlb/stats/player/_/view/batting/season/2019/seasontype/2/table/batting/sort/avg/dir/asc" xr:uid="{77C87DBC-2189-8E46-9EAD-01F3FFDE8448}"/>
    <hyperlink ref="AH2" r:id="rId7" display="https://www.espn.com/mlb/stats/player/_/view/batting/season/2019/seasontype/2/table/batting/sort/WARBR/dir/desc" xr:uid="{00A4BA1D-FF49-3049-9C96-1ED1F874FCDA}"/>
    <hyperlink ref="AE2" r:id="rId8" display="https://www.espn.com/mlb/stats/player/_/view/batting/season/2019/seasontype/2/table/batting/sort/hits/dir/desc" xr:uid="{D03B9F59-50A7-FE4C-8EED-F2B66C5F46DA}"/>
    <hyperlink ref="AD2" r:id="rId9" display="https://www.espn.com/mlb/stats/player/_/view/batting/season/2019/seasontype/2/table/batting/sort/runs/dir/desc" xr:uid="{B7DDBD19-997A-F341-9B3D-912FC55C93F1}"/>
    <hyperlink ref="AG2" r:id="rId10" display="https://www.espn.com/mlb/stats/player/_/view/batting/season/2019/seasontype/2/table/batting/sort/homeRuns/dir/desc" xr:uid="{33120338-5C18-034C-A70D-FF1D4C9DD9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9EBF-B14E-4E0A-963C-342B2531AD20}">
  <sheetPr>
    <tabColor theme="8" tint="0.39997558519241921"/>
  </sheetPr>
  <dimension ref="A2:Y244"/>
  <sheetViews>
    <sheetView workbookViewId="0">
      <selection activeCell="U24" sqref="U24"/>
    </sheetView>
  </sheetViews>
  <sheetFormatPr baseColWidth="10" defaultColWidth="8.83203125" defaultRowHeight="15" x14ac:dyDescent="0.2"/>
  <cols>
    <col min="1" max="1" width="9.5" customWidth="1"/>
    <col min="2" max="2" width="25.33203125" customWidth="1"/>
    <col min="10" max="10" width="9.5" customWidth="1"/>
    <col min="22" max="22" width="13" bestFit="1" customWidth="1"/>
    <col min="23" max="23" width="14.5" bestFit="1" customWidth="1"/>
    <col min="24" max="24" width="12.33203125" customWidth="1"/>
    <col min="25" max="25" width="16.1640625" customWidth="1"/>
  </cols>
  <sheetData>
    <row r="2" spans="1:25" ht="16" x14ac:dyDescent="0.2">
      <c r="A2" s="22" t="s">
        <v>98</v>
      </c>
      <c r="B2" s="22" t="s">
        <v>15</v>
      </c>
      <c r="C2" s="23" t="s">
        <v>92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6</v>
      </c>
      <c r="I2" s="23" t="s">
        <v>7</v>
      </c>
      <c r="J2" s="23" t="s">
        <v>99</v>
      </c>
      <c r="K2" s="23" t="s">
        <v>93</v>
      </c>
      <c r="L2" s="23" t="s">
        <v>13</v>
      </c>
      <c r="M2" s="23" t="s">
        <v>4</v>
      </c>
      <c r="N2" s="23" t="s">
        <v>5</v>
      </c>
      <c r="O2" s="23" t="s">
        <v>8</v>
      </c>
      <c r="P2" s="23" t="s">
        <v>14</v>
      </c>
      <c r="Q2" s="23" t="s">
        <v>111</v>
      </c>
      <c r="R2" s="23" t="s">
        <v>112</v>
      </c>
      <c r="S2" s="23" t="s">
        <v>113</v>
      </c>
      <c r="V2" s="70" t="s">
        <v>131</v>
      </c>
      <c r="W2" s="70" t="s">
        <v>135</v>
      </c>
      <c r="X2" s="70" t="s">
        <v>133</v>
      </c>
      <c r="Y2" s="70" t="s">
        <v>134</v>
      </c>
    </row>
    <row r="3" spans="1:25" ht="17" thickBot="1" x14ac:dyDescent="0.25">
      <c r="A3" s="4">
        <v>1</v>
      </c>
      <c r="B3" t="s">
        <v>52</v>
      </c>
      <c r="C3" s="8" t="s">
        <v>10</v>
      </c>
      <c r="D3" s="3">
        <v>151</v>
      </c>
      <c r="E3" s="3">
        <v>103</v>
      </c>
      <c r="F3" s="3">
        <v>158</v>
      </c>
      <c r="G3" s="12">
        <v>0.27900000000000003</v>
      </c>
      <c r="H3" s="3">
        <v>15</v>
      </c>
      <c r="I3" s="3">
        <v>1.6</v>
      </c>
      <c r="J3" s="3">
        <v>7</v>
      </c>
      <c r="K3" s="3">
        <v>0</v>
      </c>
      <c r="L3">
        <f>IF(C3="1B", 1, 0)</f>
        <v>0</v>
      </c>
      <c r="M3">
        <f>IF(C3="2B", 1, 0)</f>
        <v>0</v>
      </c>
      <c r="N3">
        <f>IF(C3="3B", 1, 0)</f>
        <v>0</v>
      </c>
      <c r="O3">
        <f>IF(C3="SS", 1, 0)</f>
        <v>0</v>
      </c>
      <c r="P3">
        <f>IF(C3="C", 1, 0)</f>
        <v>0</v>
      </c>
      <c r="Q3">
        <f>IF(OR(C3="1B", C3="3B"), 1, 0)</f>
        <v>0</v>
      </c>
      <c r="R3">
        <f>IF(OR(C3="SS", C3="2B"), 1, 0)</f>
        <v>0</v>
      </c>
      <c r="S3">
        <f>IF(OR(C3="LF", C3="CF", C3="RF"), 1, 0)</f>
        <v>1</v>
      </c>
      <c r="V3" s="71" t="s">
        <v>12</v>
      </c>
      <c r="W3" s="72">
        <v>10</v>
      </c>
      <c r="X3" s="72">
        <v>128.74999999999997</v>
      </c>
      <c r="Y3" s="73">
        <v>12.874999999999996</v>
      </c>
    </row>
    <row r="4" spans="1:25" ht="17" thickBot="1" x14ac:dyDescent="0.25">
      <c r="A4" s="4">
        <v>2</v>
      </c>
      <c r="B4" t="s">
        <v>85</v>
      </c>
      <c r="C4" s="8" t="s">
        <v>13</v>
      </c>
      <c r="D4" s="3">
        <v>131</v>
      </c>
      <c r="E4" s="3">
        <v>55</v>
      </c>
      <c r="F4" s="3">
        <v>120</v>
      </c>
      <c r="G4" s="12">
        <v>0.24399999999999999</v>
      </c>
      <c r="H4" s="3">
        <v>23</v>
      </c>
      <c r="I4" s="3">
        <v>0.4</v>
      </c>
      <c r="J4" s="3">
        <v>28</v>
      </c>
      <c r="K4" s="3">
        <v>0</v>
      </c>
      <c r="L4">
        <f t="shared" ref="L4:L67" si="0">IF(C4="1B", 1, 0)</f>
        <v>1</v>
      </c>
      <c r="M4">
        <f t="shared" ref="M4:M67" si="1">IF(C4="2B", 1, 0)</f>
        <v>0</v>
      </c>
      <c r="N4">
        <f t="shared" ref="N4:N67" si="2">IF(C4="3B", 1, 0)</f>
        <v>0</v>
      </c>
      <c r="O4">
        <f t="shared" ref="O4:O67" si="3">IF(C4="SS", 1, 0)</f>
        <v>0</v>
      </c>
      <c r="P4">
        <f t="shared" ref="P4:P67" si="4">IF(C4="C", 1, 0)</f>
        <v>0</v>
      </c>
      <c r="Q4">
        <f t="shared" ref="Q4:Q67" si="5">IF(OR(C4="1B", C4="3B"), 1, 0)</f>
        <v>1</v>
      </c>
      <c r="R4">
        <f t="shared" ref="R4:R67" si="6">IF(OR(C4="SS", C4="2B"), 1, 0)</f>
        <v>0</v>
      </c>
      <c r="S4">
        <f t="shared" ref="S4:S67" si="7">IF(OR(C4="LF", C4="CF", C4="RF"), 1, 0)</f>
        <v>0</v>
      </c>
      <c r="V4" s="71" t="s">
        <v>14</v>
      </c>
      <c r="W4" s="72">
        <v>9</v>
      </c>
      <c r="X4" s="72">
        <v>107.80000000000001</v>
      </c>
      <c r="Y4" s="73">
        <v>11.97777777777778</v>
      </c>
    </row>
    <row r="5" spans="1:25" ht="17" thickBot="1" x14ac:dyDescent="0.25">
      <c r="A5" s="4">
        <v>3</v>
      </c>
      <c r="B5" t="s">
        <v>29</v>
      </c>
      <c r="C5" s="8" t="s">
        <v>5</v>
      </c>
      <c r="D5" s="3">
        <v>156</v>
      </c>
      <c r="E5" s="3">
        <v>122</v>
      </c>
      <c r="F5" s="3">
        <v>164</v>
      </c>
      <c r="G5" s="12">
        <v>0.29599999999999999</v>
      </c>
      <c r="H5" s="3">
        <v>41</v>
      </c>
      <c r="I5" s="3">
        <v>8.4</v>
      </c>
      <c r="J5" s="3">
        <v>5.7</v>
      </c>
      <c r="K5" s="3">
        <v>0</v>
      </c>
      <c r="L5">
        <f t="shared" si="0"/>
        <v>0</v>
      </c>
      <c r="M5">
        <f t="shared" si="1"/>
        <v>0</v>
      </c>
      <c r="N5">
        <f t="shared" si="2"/>
        <v>1</v>
      </c>
      <c r="O5">
        <f t="shared" si="3"/>
        <v>0</v>
      </c>
      <c r="P5">
        <f t="shared" si="4"/>
        <v>0</v>
      </c>
      <c r="Q5">
        <f t="shared" si="5"/>
        <v>1</v>
      </c>
      <c r="R5">
        <f t="shared" si="6"/>
        <v>0</v>
      </c>
      <c r="S5">
        <f t="shared" si="7"/>
        <v>0</v>
      </c>
      <c r="V5" s="71" t="s">
        <v>8</v>
      </c>
      <c r="W5" s="72">
        <v>14</v>
      </c>
      <c r="X5" s="72">
        <v>161.5</v>
      </c>
      <c r="Y5" s="73">
        <v>11.535714285714286</v>
      </c>
    </row>
    <row r="6" spans="1:25" ht="16" thickBot="1" x14ac:dyDescent="0.25">
      <c r="A6" s="4">
        <v>4</v>
      </c>
      <c r="B6" t="s">
        <v>100</v>
      </c>
      <c r="C6" s="8" t="s">
        <v>9</v>
      </c>
      <c r="D6" s="3">
        <v>150</v>
      </c>
      <c r="E6" s="3">
        <v>77</v>
      </c>
      <c r="F6" s="3">
        <v>148</v>
      </c>
      <c r="G6" s="12">
        <v>0.26600000000000001</v>
      </c>
      <c r="H6" s="3">
        <v>13</v>
      </c>
      <c r="I6" s="3">
        <v>1.4</v>
      </c>
      <c r="J6" s="3">
        <v>1.5</v>
      </c>
      <c r="K6" s="3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1</v>
      </c>
      <c r="V6" s="66" t="s">
        <v>10</v>
      </c>
      <c r="W6" s="67">
        <v>10</v>
      </c>
      <c r="X6" s="67">
        <v>99.85</v>
      </c>
      <c r="Y6" s="65">
        <v>9.9849999999999994</v>
      </c>
    </row>
    <row r="7" spans="1:25" ht="16" thickBot="1" x14ac:dyDescent="0.25">
      <c r="A7" s="4">
        <v>5</v>
      </c>
      <c r="B7" t="s">
        <v>40</v>
      </c>
      <c r="C7" s="8" t="s">
        <v>8</v>
      </c>
      <c r="D7" s="3">
        <v>157</v>
      </c>
      <c r="E7" s="3">
        <v>75</v>
      </c>
      <c r="F7" s="3">
        <v>177</v>
      </c>
      <c r="G7" s="12">
        <v>0.28699999999999998</v>
      </c>
      <c r="H7" s="3">
        <v>15</v>
      </c>
      <c r="I7" s="3">
        <v>1.8</v>
      </c>
      <c r="J7" s="3">
        <v>2.4</v>
      </c>
      <c r="K7" s="3">
        <v>0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1</v>
      </c>
      <c r="P7">
        <f t="shared" si="4"/>
        <v>0</v>
      </c>
      <c r="Q7">
        <f t="shared" si="5"/>
        <v>0</v>
      </c>
      <c r="R7">
        <f t="shared" si="6"/>
        <v>1</v>
      </c>
      <c r="S7">
        <f t="shared" si="7"/>
        <v>0</v>
      </c>
      <c r="V7" s="66" t="s">
        <v>13</v>
      </c>
      <c r="W7" s="67">
        <v>10</v>
      </c>
      <c r="X7" s="67">
        <v>96.800000000000011</v>
      </c>
      <c r="Y7" s="65">
        <v>9.6800000000000015</v>
      </c>
    </row>
    <row r="8" spans="1:25" ht="16" thickBot="1" x14ac:dyDescent="0.25">
      <c r="A8" s="4">
        <v>6</v>
      </c>
      <c r="B8" t="s">
        <v>66</v>
      </c>
      <c r="C8" s="8" t="s">
        <v>9</v>
      </c>
      <c r="D8" s="3">
        <v>138</v>
      </c>
      <c r="E8" s="3">
        <v>72</v>
      </c>
      <c r="F8" s="3">
        <v>144</v>
      </c>
      <c r="G8" s="12">
        <v>0.26600000000000001</v>
      </c>
      <c r="H8" s="3">
        <v>13</v>
      </c>
      <c r="I8" s="3">
        <v>1.7</v>
      </c>
      <c r="J8" s="3">
        <v>1.3</v>
      </c>
      <c r="K8" s="3">
        <v>0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1</v>
      </c>
      <c r="V8" s="66" t="s">
        <v>5</v>
      </c>
      <c r="W8" s="67">
        <v>13</v>
      </c>
      <c r="X8" s="67">
        <v>123.5</v>
      </c>
      <c r="Y8" s="65">
        <v>9.5</v>
      </c>
    </row>
    <row r="9" spans="1:25" ht="16" thickBot="1" x14ac:dyDescent="0.25">
      <c r="A9" s="4">
        <v>7</v>
      </c>
      <c r="B9" t="s">
        <v>18</v>
      </c>
      <c r="C9" s="8" t="s">
        <v>5</v>
      </c>
      <c r="D9" s="3">
        <v>146</v>
      </c>
      <c r="E9" s="3">
        <v>117</v>
      </c>
      <c r="F9" s="3">
        <v>174</v>
      </c>
      <c r="G9" s="12">
        <v>0.31900000000000001</v>
      </c>
      <c r="H9" s="3">
        <v>34</v>
      </c>
      <c r="I9" s="3">
        <v>6.3</v>
      </c>
      <c r="J9" s="3">
        <v>10</v>
      </c>
      <c r="K9" s="3">
        <v>0</v>
      </c>
      <c r="L9">
        <f t="shared" si="0"/>
        <v>0</v>
      </c>
      <c r="M9">
        <f t="shared" si="1"/>
        <v>0</v>
      </c>
      <c r="N9">
        <f t="shared" si="2"/>
        <v>1</v>
      </c>
      <c r="O9">
        <f t="shared" si="3"/>
        <v>0</v>
      </c>
      <c r="P9">
        <f t="shared" si="4"/>
        <v>0</v>
      </c>
      <c r="Q9">
        <f t="shared" si="5"/>
        <v>1</v>
      </c>
      <c r="R9">
        <f t="shared" si="6"/>
        <v>0</v>
      </c>
      <c r="S9">
        <f t="shared" si="7"/>
        <v>0</v>
      </c>
      <c r="V9" s="66" t="s">
        <v>9</v>
      </c>
      <c r="W9" s="67">
        <v>13</v>
      </c>
      <c r="X9" s="67">
        <v>92.45</v>
      </c>
      <c r="Y9" s="65">
        <v>7.111538461538462</v>
      </c>
    </row>
    <row r="10" spans="1:25" ht="16" thickBot="1" x14ac:dyDescent="0.25">
      <c r="A10" s="4">
        <v>8</v>
      </c>
      <c r="B10" t="s">
        <v>72</v>
      </c>
      <c r="C10" s="8" t="s">
        <v>5</v>
      </c>
      <c r="D10" s="3">
        <v>131</v>
      </c>
      <c r="E10" s="3">
        <v>69</v>
      </c>
      <c r="F10" s="3">
        <v>116</v>
      </c>
      <c r="G10" s="12">
        <v>0.26</v>
      </c>
      <c r="H10" s="3">
        <v>18</v>
      </c>
      <c r="I10" s="3">
        <v>1.7</v>
      </c>
      <c r="J10" s="3">
        <v>1.8</v>
      </c>
      <c r="K10" s="3">
        <v>0</v>
      </c>
      <c r="L10">
        <f t="shared" si="0"/>
        <v>0</v>
      </c>
      <c r="M10">
        <f t="shared" si="1"/>
        <v>0</v>
      </c>
      <c r="N10">
        <f t="shared" si="2"/>
        <v>1</v>
      </c>
      <c r="O10">
        <f t="shared" si="3"/>
        <v>0</v>
      </c>
      <c r="P10">
        <f t="shared" si="4"/>
        <v>0</v>
      </c>
      <c r="Q10">
        <f t="shared" si="5"/>
        <v>1</v>
      </c>
      <c r="R10">
        <f t="shared" si="6"/>
        <v>0</v>
      </c>
      <c r="S10">
        <f t="shared" si="7"/>
        <v>0</v>
      </c>
      <c r="V10" s="66" t="s">
        <v>4</v>
      </c>
      <c r="W10" s="67">
        <v>8</v>
      </c>
      <c r="X10" s="67">
        <v>50.5</v>
      </c>
      <c r="Y10" s="65">
        <v>6.3125</v>
      </c>
    </row>
    <row r="11" spans="1:25" ht="16" thickBot="1" x14ac:dyDescent="0.25">
      <c r="A11" s="4">
        <v>9</v>
      </c>
      <c r="B11" t="s">
        <v>101</v>
      </c>
      <c r="C11" s="8" t="s">
        <v>11</v>
      </c>
      <c r="D11" s="3">
        <v>138</v>
      </c>
      <c r="E11" s="3">
        <v>83</v>
      </c>
      <c r="F11" s="3">
        <v>154</v>
      </c>
      <c r="G11" s="12">
        <v>0.29099999999999998</v>
      </c>
      <c r="H11" s="3">
        <v>33</v>
      </c>
      <c r="I11" s="3">
        <v>3.8</v>
      </c>
      <c r="J11" s="3">
        <v>0.6</v>
      </c>
      <c r="K11" s="3">
        <v>0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V11" s="66" t="s">
        <v>11</v>
      </c>
      <c r="W11" s="67">
        <v>3</v>
      </c>
      <c r="X11" s="67">
        <v>14.2</v>
      </c>
      <c r="Y11" s="65">
        <v>4.7333333333333334</v>
      </c>
    </row>
    <row r="12" spans="1:25" ht="16" thickBot="1" x14ac:dyDescent="0.25">
      <c r="A12" s="4">
        <v>10</v>
      </c>
      <c r="B12" t="s">
        <v>102</v>
      </c>
      <c r="C12" s="8" t="s">
        <v>12</v>
      </c>
      <c r="D12" s="3">
        <v>125</v>
      </c>
      <c r="E12" s="3">
        <v>61</v>
      </c>
      <c r="F12" s="3">
        <v>138</v>
      </c>
      <c r="G12" s="12">
        <v>0.28199999999999997</v>
      </c>
      <c r="H12" s="3">
        <v>20</v>
      </c>
      <c r="I12" s="3">
        <v>2</v>
      </c>
      <c r="J12" s="3">
        <v>7</v>
      </c>
      <c r="K12" s="3">
        <v>0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1</v>
      </c>
      <c r="V12" s="69" t="s">
        <v>132</v>
      </c>
      <c r="W12" s="67">
        <v>90</v>
      </c>
      <c r="X12" s="67">
        <v>875.34999999999991</v>
      </c>
      <c r="Y12" s="67">
        <v>9.7261111111111109</v>
      </c>
    </row>
    <row r="13" spans="1:25" ht="16" thickBot="1" x14ac:dyDescent="0.25">
      <c r="A13" s="4">
        <v>11</v>
      </c>
      <c r="B13" t="s">
        <v>81</v>
      </c>
      <c r="C13" s="8" t="s">
        <v>9</v>
      </c>
      <c r="D13" s="3">
        <v>141</v>
      </c>
      <c r="E13" s="3">
        <v>86</v>
      </c>
      <c r="F13" s="3">
        <v>123</v>
      </c>
      <c r="G13" s="12">
        <v>0.251</v>
      </c>
      <c r="H13" s="3">
        <v>28</v>
      </c>
      <c r="I13" s="3">
        <v>4</v>
      </c>
      <c r="J13" s="3">
        <v>1.9</v>
      </c>
      <c r="K13" s="3">
        <v>0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1</v>
      </c>
    </row>
    <row r="14" spans="1:25" ht="16" thickBot="1" x14ac:dyDescent="0.25">
      <c r="A14" s="4">
        <v>12</v>
      </c>
      <c r="B14" t="s">
        <v>68</v>
      </c>
      <c r="C14" s="8" t="s">
        <v>5</v>
      </c>
      <c r="D14" s="3">
        <v>126</v>
      </c>
      <c r="E14" s="3">
        <v>57</v>
      </c>
      <c r="F14" s="3">
        <v>120</v>
      </c>
      <c r="G14" s="12">
        <v>0.26100000000000001</v>
      </c>
      <c r="H14" s="3">
        <v>20</v>
      </c>
      <c r="I14" s="3">
        <v>3.8</v>
      </c>
      <c r="J14" s="3">
        <v>3.8</v>
      </c>
      <c r="K14" s="3">
        <v>0</v>
      </c>
      <c r="L14">
        <f t="shared" si="0"/>
        <v>0</v>
      </c>
      <c r="M14">
        <f t="shared" si="1"/>
        <v>0</v>
      </c>
      <c r="N14">
        <f t="shared" si="2"/>
        <v>1</v>
      </c>
      <c r="O14">
        <f t="shared" si="3"/>
        <v>0</v>
      </c>
      <c r="P14">
        <f t="shared" si="4"/>
        <v>0</v>
      </c>
      <c r="Q14">
        <f t="shared" si="5"/>
        <v>1</v>
      </c>
      <c r="R14">
        <f t="shared" si="6"/>
        <v>0</v>
      </c>
      <c r="S14">
        <f t="shared" si="7"/>
        <v>0</v>
      </c>
    </row>
    <row r="15" spans="1:25" ht="16" thickBot="1" x14ac:dyDescent="0.25">
      <c r="A15" s="4">
        <v>13</v>
      </c>
      <c r="B15" t="s">
        <v>70</v>
      </c>
      <c r="C15" s="8" t="s">
        <v>10</v>
      </c>
      <c r="D15" s="3">
        <v>157</v>
      </c>
      <c r="E15" s="3">
        <v>98</v>
      </c>
      <c r="F15" s="3">
        <v>149</v>
      </c>
      <c r="G15" s="12">
        <v>0.26</v>
      </c>
      <c r="H15" s="3">
        <v>35</v>
      </c>
      <c r="I15" s="3">
        <v>4.2</v>
      </c>
      <c r="J15" s="3">
        <v>30</v>
      </c>
      <c r="K15" s="3">
        <v>0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1</v>
      </c>
    </row>
    <row r="16" spans="1:25" ht="16" thickBot="1" x14ac:dyDescent="0.25">
      <c r="A16" s="4">
        <v>14</v>
      </c>
      <c r="B16" t="s">
        <v>103</v>
      </c>
      <c r="C16" s="8" t="s">
        <v>14</v>
      </c>
      <c r="D16" s="3">
        <v>130</v>
      </c>
      <c r="E16" s="3">
        <v>75</v>
      </c>
      <c r="F16" s="3">
        <v>133</v>
      </c>
      <c r="G16" s="12">
        <v>0.28100000000000003</v>
      </c>
      <c r="H16" s="3">
        <v>13</v>
      </c>
      <c r="I16" s="3">
        <v>0</v>
      </c>
      <c r="J16" s="3">
        <v>10</v>
      </c>
      <c r="K16" s="3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ht="16" thickBot="1" x14ac:dyDescent="0.25">
      <c r="A17" s="4">
        <v>15</v>
      </c>
      <c r="B17" t="s">
        <v>47</v>
      </c>
      <c r="C17" s="8" t="s">
        <v>13</v>
      </c>
      <c r="D17" s="3">
        <v>158</v>
      </c>
      <c r="E17" s="3">
        <v>110</v>
      </c>
      <c r="F17" s="3">
        <v>161</v>
      </c>
      <c r="G17" s="12">
        <v>0.28100000000000003</v>
      </c>
      <c r="H17" s="3">
        <v>34</v>
      </c>
      <c r="I17" s="3">
        <v>4.5</v>
      </c>
      <c r="J17" s="3">
        <v>7</v>
      </c>
      <c r="K17" s="3">
        <v>0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0</v>
      </c>
      <c r="S17">
        <f t="shared" si="7"/>
        <v>0</v>
      </c>
    </row>
    <row r="18" spans="1:19" ht="16" thickBot="1" x14ac:dyDescent="0.25">
      <c r="A18" s="4">
        <v>16</v>
      </c>
      <c r="B18" t="s">
        <v>51</v>
      </c>
      <c r="C18" s="8" t="s">
        <v>4</v>
      </c>
      <c r="D18" s="3">
        <v>161</v>
      </c>
      <c r="E18" s="3">
        <v>77</v>
      </c>
      <c r="F18" s="3">
        <v>171</v>
      </c>
      <c r="G18" s="12">
        <v>0.27900000000000003</v>
      </c>
      <c r="H18" s="3">
        <v>14</v>
      </c>
      <c r="I18" s="3">
        <v>2.5</v>
      </c>
      <c r="J18" s="3">
        <v>5</v>
      </c>
      <c r="K18" s="3">
        <v>0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1</v>
      </c>
      <c r="S18">
        <f t="shared" si="7"/>
        <v>0</v>
      </c>
    </row>
    <row r="19" spans="1:19" ht="16" thickBot="1" x14ac:dyDescent="0.25">
      <c r="A19" s="4">
        <v>17</v>
      </c>
      <c r="B19" t="s">
        <v>20</v>
      </c>
      <c r="C19" s="8" t="s">
        <v>10</v>
      </c>
      <c r="D19" s="3">
        <v>140</v>
      </c>
      <c r="E19" s="3">
        <v>112</v>
      </c>
      <c r="F19" s="3">
        <v>182</v>
      </c>
      <c r="G19" s="12">
        <v>0.314</v>
      </c>
      <c r="H19" s="3">
        <v>32</v>
      </c>
      <c r="I19" s="3">
        <v>2.2999999999999998</v>
      </c>
      <c r="J19" s="3">
        <v>12</v>
      </c>
      <c r="K19" s="3">
        <v>0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1</v>
      </c>
    </row>
    <row r="20" spans="1:19" ht="16" thickBot="1" x14ac:dyDescent="0.25">
      <c r="A20" s="4">
        <v>18</v>
      </c>
      <c r="B20" t="s">
        <v>56</v>
      </c>
      <c r="C20" s="8" t="s">
        <v>14</v>
      </c>
      <c r="D20" s="3">
        <v>138</v>
      </c>
      <c r="E20" s="3">
        <v>66</v>
      </c>
      <c r="F20" s="3">
        <v>133</v>
      </c>
      <c r="G20" s="12">
        <v>0.27600000000000002</v>
      </c>
      <c r="H20" s="3">
        <v>23</v>
      </c>
      <c r="I20" s="3">
        <v>2.2000000000000002</v>
      </c>
      <c r="J20" s="3">
        <v>1.4</v>
      </c>
      <c r="K20" s="3">
        <v>0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1</v>
      </c>
      <c r="Q20">
        <f t="shared" si="5"/>
        <v>0</v>
      </c>
      <c r="R20">
        <f t="shared" si="6"/>
        <v>0</v>
      </c>
      <c r="S20">
        <f t="shared" si="7"/>
        <v>0</v>
      </c>
    </row>
    <row r="21" spans="1:19" ht="16" thickBot="1" x14ac:dyDescent="0.25">
      <c r="A21" s="4">
        <v>19</v>
      </c>
      <c r="B21" t="s">
        <v>16</v>
      </c>
      <c r="C21" s="8" t="s">
        <v>9</v>
      </c>
      <c r="D21" s="3">
        <v>130</v>
      </c>
      <c r="E21" s="3">
        <v>100</v>
      </c>
      <c r="F21" s="3">
        <v>161</v>
      </c>
      <c r="G21" s="12">
        <v>0.32900000000000001</v>
      </c>
      <c r="H21" s="3">
        <v>44</v>
      </c>
      <c r="I21" s="3">
        <v>7.1</v>
      </c>
      <c r="J21" s="3">
        <v>12.5</v>
      </c>
      <c r="K21" s="3">
        <v>0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1</v>
      </c>
    </row>
    <row r="22" spans="1:19" ht="16" thickBot="1" x14ac:dyDescent="0.25">
      <c r="A22" s="4">
        <v>20</v>
      </c>
      <c r="B22" t="s">
        <v>25</v>
      </c>
      <c r="C22" s="8" t="s">
        <v>12</v>
      </c>
      <c r="D22" s="3">
        <v>156</v>
      </c>
      <c r="E22" s="3">
        <v>121</v>
      </c>
      <c r="F22" s="3">
        <v>170</v>
      </c>
      <c r="G22" s="12">
        <v>0.30499999999999999</v>
      </c>
      <c r="H22" s="3">
        <v>47</v>
      </c>
      <c r="I22" s="3">
        <v>9</v>
      </c>
      <c r="J22" s="3">
        <v>16.100000000000001</v>
      </c>
      <c r="K22" s="3">
        <v>0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1</v>
      </c>
    </row>
    <row r="23" spans="1:19" ht="16" thickBot="1" x14ac:dyDescent="0.25">
      <c r="A23" s="4">
        <v>21</v>
      </c>
      <c r="B23" t="s">
        <v>61</v>
      </c>
      <c r="C23" s="8" t="s">
        <v>8</v>
      </c>
      <c r="D23" s="3">
        <v>134</v>
      </c>
      <c r="E23" s="3">
        <v>82</v>
      </c>
      <c r="F23" s="3">
        <v>133</v>
      </c>
      <c r="G23" s="12">
        <v>0.27200000000000002</v>
      </c>
      <c r="H23" s="3">
        <v>19</v>
      </c>
      <c r="I23" s="3">
        <v>4</v>
      </c>
      <c r="J23" s="3">
        <v>13.8</v>
      </c>
      <c r="K23" s="3">
        <v>0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0</v>
      </c>
      <c r="Q23">
        <f t="shared" si="5"/>
        <v>0</v>
      </c>
      <c r="R23">
        <f t="shared" si="6"/>
        <v>1</v>
      </c>
      <c r="S23">
        <f t="shared" si="7"/>
        <v>0</v>
      </c>
    </row>
    <row r="24" spans="1:19" ht="16" thickBot="1" x14ac:dyDescent="0.25">
      <c r="A24" s="4">
        <v>22</v>
      </c>
      <c r="B24" t="s">
        <v>90</v>
      </c>
      <c r="C24" s="8" t="s">
        <v>13</v>
      </c>
      <c r="D24" s="3">
        <v>144</v>
      </c>
      <c r="E24" s="3">
        <v>73</v>
      </c>
      <c r="F24" s="3">
        <v>96</v>
      </c>
      <c r="G24" s="12">
        <v>0.20799999999999999</v>
      </c>
      <c r="H24" s="3">
        <v>30</v>
      </c>
      <c r="I24" s="3">
        <v>1.4</v>
      </c>
      <c r="J24" s="3">
        <v>1.4</v>
      </c>
      <c r="K24" s="3">
        <v>0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0</v>
      </c>
      <c r="S24">
        <f t="shared" si="7"/>
        <v>0</v>
      </c>
    </row>
    <row r="25" spans="1:19" ht="16" thickBot="1" x14ac:dyDescent="0.25">
      <c r="A25" s="4">
        <v>23</v>
      </c>
      <c r="B25" t="s">
        <v>44</v>
      </c>
      <c r="C25" s="8" t="s">
        <v>9</v>
      </c>
      <c r="D25" s="3">
        <v>130</v>
      </c>
      <c r="E25" s="3">
        <v>81</v>
      </c>
      <c r="F25" s="3">
        <v>134</v>
      </c>
      <c r="G25" s="12">
        <v>0.28299999999999997</v>
      </c>
      <c r="H25" s="3">
        <v>28</v>
      </c>
      <c r="I25" s="3">
        <v>2.2999999999999998</v>
      </c>
      <c r="J25" s="3">
        <v>1.8</v>
      </c>
      <c r="K25" s="3">
        <v>0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1</v>
      </c>
    </row>
    <row r="26" spans="1:19" ht="16" thickBot="1" x14ac:dyDescent="0.25">
      <c r="A26" s="4">
        <v>24</v>
      </c>
      <c r="B26" t="s">
        <v>79</v>
      </c>
      <c r="C26" s="8" t="s">
        <v>8</v>
      </c>
      <c r="D26" s="3">
        <v>127</v>
      </c>
      <c r="E26" s="3">
        <v>77</v>
      </c>
      <c r="F26" s="3">
        <v>121</v>
      </c>
      <c r="G26" s="12">
        <v>0.251</v>
      </c>
      <c r="H26" s="3">
        <v>17</v>
      </c>
      <c r="I26" s="3">
        <v>0.9</v>
      </c>
      <c r="J26" s="3">
        <v>6</v>
      </c>
      <c r="K26" s="3">
        <v>0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  <c r="Q26">
        <f t="shared" si="5"/>
        <v>0</v>
      </c>
      <c r="R26">
        <f t="shared" si="6"/>
        <v>1</v>
      </c>
      <c r="S26">
        <f t="shared" si="7"/>
        <v>0</v>
      </c>
    </row>
    <row r="27" spans="1:19" ht="16" thickBot="1" x14ac:dyDescent="0.25">
      <c r="A27" s="4">
        <v>25</v>
      </c>
      <c r="B27" t="s">
        <v>36</v>
      </c>
      <c r="C27" s="8" t="s">
        <v>5</v>
      </c>
      <c r="D27" s="3">
        <v>154</v>
      </c>
      <c r="E27" s="3">
        <v>83</v>
      </c>
      <c r="F27" s="3">
        <v>173</v>
      </c>
      <c r="G27" s="12">
        <v>0.28999999999999998</v>
      </c>
      <c r="H27" s="3">
        <v>6</v>
      </c>
      <c r="I27" s="3">
        <v>3.8</v>
      </c>
      <c r="J27" s="3">
        <v>2</v>
      </c>
      <c r="K27" s="3">
        <v>0</v>
      </c>
      <c r="L27">
        <f t="shared" si="0"/>
        <v>0</v>
      </c>
      <c r="M27">
        <f t="shared" si="1"/>
        <v>0</v>
      </c>
      <c r="N27">
        <f t="shared" si="2"/>
        <v>1</v>
      </c>
      <c r="O27">
        <f t="shared" si="3"/>
        <v>0</v>
      </c>
      <c r="P27">
        <f t="shared" si="4"/>
        <v>0</v>
      </c>
      <c r="Q27">
        <f t="shared" si="5"/>
        <v>1</v>
      </c>
      <c r="R27">
        <f t="shared" si="6"/>
        <v>0</v>
      </c>
      <c r="S27">
        <f t="shared" si="7"/>
        <v>0</v>
      </c>
    </row>
    <row r="28" spans="1:19" ht="16" thickBot="1" x14ac:dyDescent="0.25">
      <c r="A28" s="4">
        <v>26</v>
      </c>
      <c r="B28" t="s">
        <v>17</v>
      </c>
      <c r="C28" s="8" t="s">
        <v>4</v>
      </c>
      <c r="D28" s="3">
        <v>145</v>
      </c>
      <c r="E28" s="3">
        <v>109</v>
      </c>
      <c r="F28" s="3">
        <v>197</v>
      </c>
      <c r="G28" s="12">
        <v>0.32700000000000001</v>
      </c>
      <c r="H28" s="3">
        <v>26</v>
      </c>
      <c r="I28" s="3">
        <v>6</v>
      </c>
      <c r="J28" s="3">
        <v>15</v>
      </c>
      <c r="K28" s="3">
        <v>0</v>
      </c>
      <c r="L28">
        <f t="shared" si="0"/>
        <v>0</v>
      </c>
      <c r="M28">
        <f t="shared" si="1"/>
        <v>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1</v>
      </c>
      <c r="S28">
        <f t="shared" si="7"/>
        <v>0</v>
      </c>
    </row>
    <row r="29" spans="1:19" ht="16" thickBot="1" x14ac:dyDescent="0.25">
      <c r="A29" s="4">
        <v>27</v>
      </c>
      <c r="B29" t="s">
        <v>76</v>
      </c>
      <c r="C29" s="8" t="s">
        <v>9</v>
      </c>
      <c r="D29" s="3">
        <v>121</v>
      </c>
      <c r="E29" s="3">
        <v>63</v>
      </c>
      <c r="F29" s="3">
        <v>114</v>
      </c>
      <c r="G29" s="12">
        <v>0.253</v>
      </c>
      <c r="H29" s="3">
        <v>21</v>
      </c>
      <c r="I29" s="3">
        <v>0.4</v>
      </c>
      <c r="J29" s="3">
        <v>1.5</v>
      </c>
      <c r="K29" s="3">
        <v>0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1</v>
      </c>
    </row>
    <row r="30" spans="1:19" ht="16" thickBot="1" x14ac:dyDescent="0.25">
      <c r="A30" s="4">
        <v>28</v>
      </c>
      <c r="B30" t="s">
        <v>57</v>
      </c>
      <c r="C30" s="8" t="s">
        <v>9</v>
      </c>
      <c r="D30" s="3">
        <v>137</v>
      </c>
      <c r="E30" s="3">
        <v>91</v>
      </c>
      <c r="F30" s="3">
        <v>155</v>
      </c>
      <c r="G30" s="12">
        <v>0.27600000000000002</v>
      </c>
      <c r="H30" s="3">
        <v>32</v>
      </c>
      <c r="I30" s="3">
        <v>1.6</v>
      </c>
      <c r="J30" s="3">
        <v>8</v>
      </c>
      <c r="K30" s="3">
        <v>0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1</v>
      </c>
    </row>
    <row r="31" spans="1:19" ht="16" thickBot="1" x14ac:dyDescent="0.25">
      <c r="A31" s="4">
        <v>29</v>
      </c>
      <c r="B31" t="s">
        <v>64</v>
      </c>
      <c r="C31" s="8" t="s">
        <v>9</v>
      </c>
      <c r="D31" s="3">
        <v>122</v>
      </c>
      <c r="E31" s="3">
        <v>69</v>
      </c>
      <c r="F31" s="3">
        <v>125</v>
      </c>
      <c r="G31" s="12">
        <v>0.26700000000000002</v>
      </c>
      <c r="H31" s="3">
        <v>31</v>
      </c>
      <c r="I31" s="3">
        <v>1.4</v>
      </c>
      <c r="J31" s="3">
        <v>3.5</v>
      </c>
      <c r="K31" s="3">
        <v>0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1</v>
      </c>
    </row>
    <row r="32" spans="1:19" ht="16" thickBot="1" x14ac:dyDescent="0.25">
      <c r="A32" s="4">
        <v>30</v>
      </c>
      <c r="B32" t="s">
        <v>60</v>
      </c>
      <c r="C32" s="8" t="s">
        <v>8</v>
      </c>
      <c r="D32" s="3">
        <v>147</v>
      </c>
      <c r="E32" s="3">
        <v>81</v>
      </c>
      <c r="F32" s="3">
        <v>165</v>
      </c>
      <c r="G32" s="12">
        <v>0.27500000000000002</v>
      </c>
      <c r="H32" s="3">
        <v>12</v>
      </c>
      <c r="I32" s="3">
        <v>1.9</v>
      </c>
      <c r="J32" s="3">
        <v>15</v>
      </c>
      <c r="K32" s="3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0</v>
      </c>
      <c r="R32">
        <f t="shared" si="6"/>
        <v>1</v>
      </c>
      <c r="S32">
        <f t="shared" si="7"/>
        <v>0</v>
      </c>
    </row>
    <row r="33" spans="1:19" ht="16" thickBot="1" x14ac:dyDescent="0.25">
      <c r="A33" s="4">
        <v>31</v>
      </c>
      <c r="B33" t="s">
        <v>104</v>
      </c>
      <c r="C33" s="8" t="s">
        <v>13</v>
      </c>
      <c r="D33" s="3">
        <v>160</v>
      </c>
      <c r="E33" s="3">
        <v>72</v>
      </c>
      <c r="F33" s="3">
        <v>164</v>
      </c>
      <c r="G33" s="12">
        <v>0.26500000000000001</v>
      </c>
      <c r="H33" s="3">
        <v>22</v>
      </c>
      <c r="I33" s="3">
        <v>-0.3</v>
      </c>
      <c r="J33" s="3">
        <v>21</v>
      </c>
      <c r="K33" s="3">
        <v>0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1</v>
      </c>
      <c r="R33">
        <f t="shared" si="6"/>
        <v>0</v>
      </c>
      <c r="S33">
        <f t="shared" si="7"/>
        <v>0</v>
      </c>
    </row>
    <row r="34" spans="1:19" ht="16" thickBot="1" x14ac:dyDescent="0.25">
      <c r="A34" s="4">
        <v>32</v>
      </c>
      <c r="B34" t="s">
        <v>43</v>
      </c>
      <c r="C34" s="8" t="s">
        <v>8</v>
      </c>
      <c r="D34" s="3">
        <v>143</v>
      </c>
      <c r="E34" s="3">
        <v>101</v>
      </c>
      <c r="F34" s="3">
        <v>170</v>
      </c>
      <c r="G34" s="12">
        <v>0.28399999999999997</v>
      </c>
      <c r="H34" s="3">
        <v>32</v>
      </c>
      <c r="I34" s="3">
        <v>4.7</v>
      </c>
      <c r="J34" s="3">
        <v>43.3</v>
      </c>
      <c r="K34" s="3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1</v>
      </c>
      <c r="P34">
        <f t="shared" si="4"/>
        <v>0</v>
      </c>
      <c r="Q34">
        <f t="shared" si="5"/>
        <v>0</v>
      </c>
      <c r="R34">
        <f t="shared" si="6"/>
        <v>1</v>
      </c>
      <c r="S34">
        <f t="shared" si="7"/>
        <v>0</v>
      </c>
    </row>
    <row r="35" spans="1:19" ht="16" thickBot="1" x14ac:dyDescent="0.25">
      <c r="A35" s="4">
        <v>33</v>
      </c>
      <c r="B35" t="s">
        <v>105</v>
      </c>
      <c r="C35" s="8" t="s">
        <v>10</v>
      </c>
      <c r="D35" s="3">
        <v>150</v>
      </c>
      <c r="E35" s="3">
        <v>69</v>
      </c>
      <c r="F35" s="3">
        <v>123</v>
      </c>
      <c r="G35" s="12">
        <v>0.249</v>
      </c>
      <c r="H35" s="3">
        <v>37</v>
      </c>
      <c r="I35" s="3">
        <v>0.3</v>
      </c>
      <c r="J35" s="3">
        <v>0.6</v>
      </c>
      <c r="K35" s="3">
        <v>0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1</v>
      </c>
    </row>
    <row r="36" spans="1:19" ht="16" thickBot="1" x14ac:dyDescent="0.25">
      <c r="A36" s="4">
        <v>34</v>
      </c>
      <c r="B36" t="s">
        <v>31</v>
      </c>
      <c r="C36" s="8" t="s">
        <v>13</v>
      </c>
      <c r="D36" s="3">
        <v>158</v>
      </c>
      <c r="E36" s="3">
        <v>113</v>
      </c>
      <c r="F36" s="3">
        <v>176</v>
      </c>
      <c r="G36" s="12">
        <v>0.29499999999999998</v>
      </c>
      <c r="H36" s="3">
        <v>38</v>
      </c>
      <c r="I36" s="3">
        <v>4.4000000000000004</v>
      </c>
      <c r="J36" s="3">
        <v>8</v>
      </c>
      <c r="K36" s="3">
        <v>1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1</v>
      </c>
      <c r="R36">
        <f t="shared" si="6"/>
        <v>0</v>
      </c>
      <c r="S36">
        <f t="shared" si="7"/>
        <v>0</v>
      </c>
    </row>
    <row r="37" spans="1:19" ht="16" thickBot="1" x14ac:dyDescent="0.25">
      <c r="A37" s="4">
        <v>35</v>
      </c>
      <c r="B37" t="s">
        <v>69</v>
      </c>
      <c r="C37" s="8" t="s">
        <v>8</v>
      </c>
      <c r="D37" s="3">
        <v>147</v>
      </c>
      <c r="E37" s="3">
        <v>67</v>
      </c>
      <c r="F37" s="3">
        <v>145</v>
      </c>
      <c r="G37" s="12">
        <v>0.26</v>
      </c>
      <c r="H37" s="3">
        <v>23</v>
      </c>
      <c r="I37" s="3">
        <v>1.6</v>
      </c>
      <c r="J37" s="3">
        <v>1.5</v>
      </c>
      <c r="K37" s="3">
        <v>0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1</v>
      </c>
      <c r="P37">
        <f t="shared" si="4"/>
        <v>0</v>
      </c>
      <c r="Q37">
        <f t="shared" si="5"/>
        <v>0</v>
      </c>
      <c r="R37">
        <f t="shared" si="6"/>
        <v>1</v>
      </c>
      <c r="S37">
        <f t="shared" si="7"/>
        <v>0</v>
      </c>
    </row>
    <row r="38" spans="1:19" ht="16" thickBot="1" x14ac:dyDescent="0.25">
      <c r="A38" s="4">
        <v>36</v>
      </c>
      <c r="B38" t="s">
        <v>34</v>
      </c>
      <c r="C38" s="8" t="s">
        <v>12</v>
      </c>
      <c r="D38" s="3">
        <v>122</v>
      </c>
      <c r="E38" s="3">
        <v>96</v>
      </c>
      <c r="F38" s="3">
        <v>140</v>
      </c>
      <c r="G38" s="12">
        <v>0.29199999999999998</v>
      </c>
      <c r="H38" s="3">
        <v>39</v>
      </c>
      <c r="I38" s="3">
        <v>6.2</v>
      </c>
      <c r="J38" s="3">
        <v>32</v>
      </c>
      <c r="K38" s="3">
        <v>0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1</v>
      </c>
    </row>
    <row r="39" spans="1:19" ht="16" thickBot="1" x14ac:dyDescent="0.25">
      <c r="A39" s="4">
        <v>37</v>
      </c>
      <c r="B39" t="s">
        <v>54</v>
      </c>
      <c r="C39" s="8" t="s">
        <v>8</v>
      </c>
      <c r="D39" s="3">
        <v>144</v>
      </c>
      <c r="E39" s="3">
        <v>96</v>
      </c>
      <c r="F39" s="3">
        <v>152</v>
      </c>
      <c r="G39" s="12">
        <v>0.27800000000000002</v>
      </c>
      <c r="H39" s="3">
        <v>38</v>
      </c>
      <c r="I39" s="3">
        <v>3.9</v>
      </c>
      <c r="J39" s="3">
        <v>4</v>
      </c>
      <c r="K39" s="3">
        <v>0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1</v>
      </c>
      <c r="S39">
        <f t="shared" si="7"/>
        <v>0</v>
      </c>
    </row>
    <row r="40" spans="1:19" ht="16" thickBot="1" x14ac:dyDescent="0.25">
      <c r="A40" s="4">
        <v>38</v>
      </c>
      <c r="B40" t="s">
        <v>106</v>
      </c>
      <c r="C40" s="8" t="s">
        <v>5</v>
      </c>
      <c r="D40" s="3">
        <v>139</v>
      </c>
      <c r="E40" s="3">
        <v>75</v>
      </c>
      <c r="F40" s="3">
        <v>146</v>
      </c>
      <c r="G40" s="12">
        <v>0.27900000000000003</v>
      </c>
      <c r="H40" s="3">
        <v>26</v>
      </c>
      <c r="I40" s="3">
        <v>2.1</v>
      </c>
      <c r="J40" s="3">
        <v>3.2</v>
      </c>
      <c r="K40" s="3">
        <v>0</v>
      </c>
      <c r="L40">
        <f t="shared" si="0"/>
        <v>0</v>
      </c>
      <c r="M40">
        <f t="shared" si="1"/>
        <v>0</v>
      </c>
      <c r="N40">
        <f t="shared" si="2"/>
        <v>1</v>
      </c>
      <c r="O40">
        <f t="shared" si="3"/>
        <v>0</v>
      </c>
      <c r="P40">
        <f t="shared" si="4"/>
        <v>0</v>
      </c>
      <c r="Q40">
        <f t="shared" si="5"/>
        <v>1</v>
      </c>
      <c r="R40">
        <f t="shared" si="6"/>
        <v>0</v>
      </c>
      <c r="S40">
        <f t="shared" si="7"/>
        <v>0</v>
      </c>
    </row>
    <row r="41" spans="1:19" ht="16" thickBot="1" x14ac:dyDescent="0.25">
      <c r="A41" s="4">
        <v>39</v>
      </c>
      <c r="B41" t="s">
        <v>26</v>
      </c>
      <c r="C41" s="8" t="s">
        <v>9</v>
      </c>
      <c r="D41" s="3">
        <v>146</v>
      </c>
      <c r="E41" s="3">
        <v>98</v>
      </c>
      <c r="F41" s="3">
        <v>175</v>
      </c>
      <c r="G41" s="12">
        <v>0.30399999999999999</v>
      </c>
      <c r="H41" s="3">
        <v>36</v>
      </c>
      <c r="I41" s="3">
        <v>3.3</v>
      </c>
      <c r="J41" s="3">
        <v>23.8</v>
      </c>
      <c r="K41" s="3">
        <v>0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1</v>
      </c>
    </row>
    <row r="42" spans="1:19" ht="16" thickBot="1" x14ac:dyDescent="0.25">
      <c r="A42" s="4">
        <v>40</v>
      </c>
      <c r="B42" t="s">
        <v>59</v>
      </c>
      <c r="C42" s="8" t="s">
        <v>14</v>
      </c>
      <c r="D42" s="3">
        <v>145</v>
      </c>
      <c r="E42" s="3">
        <v>92</v>
      </c>
      <c r="F42" s="3">
        <v>148</v>
      </c>
      <c r="G42" s="12">
        <v>0.27500000000000002</v>
      </c>
      <c r="H42" s="3">
        <v>25</v>
      </c>
      <c r="I42" s="3">
        <v>4.4000000000000004</v>
      </c>
      <c r="J42" s="3">
        <v>20</v>
      </c>
      <c r="K42" s="3">
        <v>0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1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19" ht="16" thickBot="1" x14ac:dyDescent="0.25">
      <c r="A43" s="4">
        <v>41</v>
      </c>
      <c r="B43" t="s">
        <v>89</v>
      </c>
      <c r="C43" s="8" t="s">
        <v>12</v>
      </c>
      <c r="D43" s="3">
        <v>147</v>
      </c>
      <c r="E43" s="3">
        <v>69</v>
      </c>
      <c r="F43" s="3">
        <v>111</v>
      </c>
      <c r="G43" s="12">
        <v>0.22500000000000001</v>
      </c>
      <c r="H43" s="3">
        <v>21</v>
      </c>
      <c r="I43" s="3">
        <v>2</v>
      </c>
      <c r="J43" s="3">
        <v>6.5</v>
      </c>
      <c r="K43" s="3">
        <v>0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1</v>
      </c>
    </row>
    <row r="44" spans="1:19" ht="16" thickBot="1" x14ac:dyDescent="0.25">
      <c r="A44" s="4">
        <v>42</v>
      </c>
      <c r="B44" t="s">
        <v>84</v>
      </c>
      <c r="C44" s="8" t="s">
        <v>4</v>
      </c>
      <c r="D44" s="3">
        <v>121</v>
      </c>
      <c r="E44" s="3">
        <v>52</v>
      </c>
      <c r="F44" s="3">
        <v>112</v>
      </c>
      <c r="G44" s="12">
        <v>0.245</v>
      </c>
      <c r="H44" s="3">
        <v>17</v>
      </c>
      <c r="I44" s="3">
        <v>0.5</v>
      </c>
      <c r="J44" s="3">
        <v>2.5</v>
      </c>
      <c r="K44" s="3">
        <v>0</v>
      </c>
      <c r="L44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1</v>
      </c>
      <c r="S44">
        <f t="shared" si="7"/>
        <v>0</v>
      </c>
    </row>
    <row r="45" spans="1:19" ht="16" thickBot="1" x14ac:dyDescent="0.25">
      <c r="A45" s="4">
        <v>43</v>
      </c>
      <c r="B45" t="s">
        <v>48</v>
      </c>
      <c r="C45" s="8" t="s">
        <v>8</v>
      </c>
      <c r="D45" s="3">
        <v>138</v>
      </c>
      <c r="E45" s="3">
        <v>89</v>
      </c>
      <c r="F45" s="3">
        <v>149</v>
      </c>
      <c r="G45" s="12">
        <v>0.28100000000000003</v>
      </c>
      <c r="H45" s="3">
        <v>29</v>
      </c>
      <c r="I45" s="3">
        <v>4.8</v>
      </c>
      <c r="J45" s="3">
        <v>11.7</v>
      </c>
      <c r="K45" s="3">
        <v>0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1</v>
      </c>
      <c r="P45">
        <f t="shared" si="4"/>
        <v>0</v>
      </c>
      <c r="Q45">
        <f t="shared" si="5"/>
        <v>0</v>
      </c>
      <c r="R45">
        <f t="shared" si="6"/>
        <v>1</v>
      </c>
      <c r="S45">
        <f t="shared" si="7"/>
        <v>0</v>
      </c>
    </row>
    <row r="46" spans="1:19" ht="16" thickBot="1" x14ac:dyDescent="0.25">
      <c r="A46" s="4">
        <v>44</v>
      </c>
      <c r="B46" t="s">
        <v>50</v>
      </c>
      <c r="C46" s="8" t="s">
        <v>8</v>
      </c>
      <c r="D46" s="3">
        <v>144</v>
      </c>
      <c r="E46" s="3">
        <v>79</v>
      </c>
      <c r="F46" s="3">
        <v>161</v>
      </c>
      <c r="G46" s="12">
        <v>0.28000000000000003</v>
      </c>
      <c r="H46" s="3">
        <v>12</v>
      </c>
      <c r="I46" s="3">
        <v>1.3</v>
      </c>
      <c r="J46" s="3">
        <v>9.1999999999999993</v>
      </c>
      <c r="K46" s="3">
        <v>0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1</v>
      </c>
      <c r="P46">
        <f t="shared" si="4"/>
        <v>0</v>
      </c>
      <c r="Q46">
        <f t="shared" si="5"/>
        <v>0</v>
      </c>
      <c r="R46">
        <f t="shared" si="6"/>
        <v>1</v>
      </c>
      <c r="S46">
        <f t="shared" si="7"/>
        <v>0</v>
      </c>
    </row>
    <row r="47" spans="1:19" ht="16" thickBot="1" x14ac:dyDescent="0.25">
      <c r="A47" s="4">
        <v>45</v>
      </c>
      <c r="B47" t="s">
        <v>38</v>
      </c>
      <c r="C47" s="8" t="s">
        <v>8</v>
      </c>
      <c r="D47" s="3">
        <v>146</v>
      </c>
      <c r="E47" s="3">
        <v>62</v>
      </c>
      <c r="F47" s="3">
        <v>145</v>
      </c>
      <c r="G47" s="12">
        <v>0.28799999999999998</v>
      </c>
      <c r="H47" s="3">
        <v>11</v>
      </c>
      <c r="I47" s="3">
        <v>1.5</v>
      </c>
      <c r="J47" s="3">
        <v>3.5</v>
      </c>
      <c r="K47" s="3">
        <v>0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1</v>
      </c>
      <c r="P47">
        <f t="shared" si="4"/>
        <v>0</v>
      </c>
      <c r="Q47">
        <f t="shared" si="5"/>
        <v>0</v>
      </c>
      <c r="R47">
        <f t="shared" si="6"/>
        <v>1</v>
      </c>
      <c r="S47">
        <f t="shared" si="7"/>
        <v>0</v>
      </c>
    </row>
    <row r="48" spans="1:19" ht="16" thickBot="1" x14ac:dyDescent="0.25">
      <c r="A48" s="4">
        <v>46</v>
      </c>
      <c r="B48" t="s">
        <v>74</v>
      </c>
      <c r="C48" s="8" t="s">
        <v>5</v>
      </c>
      <c r="D48" s="3">
        <v>129</v>
      </c>
      <c r="E48" s="3">
        <v>68</v>
      </c>
      <c r="F48" s="3">
        <v>123</v>
      </c>
      <c r="G48" s="12">
        <v>0.255</v>
      </c>
      <c r="H48" s="3">
        <v>23</v>
      </c>
      <c r="I48" s="3">
        <v>3.3</v>
      </c>
      <c r="J48" s="3">
        <v>2.9</v>
      </c>
      <c r="K48" s="3">
        <v>0</v>
      </c>
      <c r="L48">
        <f t="shared" si="0"/>
        <v>0</v>
      </c>
      <c r="M48">
        <f t="shared" si="1"/>
        <v>0</v>
      </c>
      <c r="N48">
        <f t="shared" si="2"/>
        <v>1</v>
      </c>
      <c r="O48">
        <f t="shared" si="3"/>
        <v>0</v>
      </c>
      <c r="P48">
        <f t="shared" si="4"/>
        <v>0</v>
      </c>
      <c r="Q48">
        <f t="shared" si="5"/>
        <v>1</v>
      </c>
      <c r="R48">
        <f t="shared" si="6"/>
        <v>0</v>
      </c>
      <c r="S48">
        <f t="shared" si="7"/>
        <v>0</v>
      </c>
    </row>
    <row r="49" spans="1:19" ht="16" thickBot="1" x14ac:dyDescent="0.25">
      <c r="A49" s="4">
        <v>47</v>
      </c>
      <c r="B49" t="s">
        <v>55</v>
      </c>
      <c r="C49" s="8" t="s">
        <v>13</v>
      </c>
      <c r="D49" s="3">
        <v>143</v>
      </c>
      <c r="E49" s="3">
        <v>94</v>
      </c>
      <c r="F49" s="3">
        <v>146</v>
      </c>
      <c r="G49" s="12">
        <v>0.27700000000000002</v>
      </c>
      <c r="H49" s="3">
        <v>37</v>
      </c>
      <c r="I49" s="3">
        <v>2.9</v>
      </c>
      <c r="J49" s="3">
        <v>6.4</v>
      </c>
      <c r="K49" s="3">
        <v>0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1</v>
      </c>
      <c r="R49">
        <f t="shared" si="6"/>
        <v>0</v>
      </c>
      <c r="S49">
        <f t="shared" si="7"/>
        <v>0</v>
      </c>
    </row>
    <row r="50" spans="1:19" ht="16" thickBot="1" x14ac:dyDescent="0.25">
      <c r="A50" s="4">
        <v>48</v>
      </c>
      <c r="B50" t="s">
        <v>73</v>
      </c>
      <c r="C50" s="8" t="s">
        <v>5</v>
      </c>
      <c r="D50" s="3">
        <v>155</v>
      </c>
      <c r="E50" s="3">
        <v>96</v>
      </c>
      <c r="F50" s="3">
        <v>142</v>
      </c>
      <c r="G50" s="12">
        <v>0.25900000000000001</v>
      </c>
      <c r="H50" s="3">
        <v>37</v>
      </c>
      <c r="I50" s="3">
        <v>6.1</v>
      </c>
      <c r="J50" s="3">
        <v>21</v>
      </c>
      <c r="K50" s="3">
        <v>0</v>
      </c>
      <c r="L50">
        <f t="shared" si="0"/>
        <v>0</v>
      </c>
      <c r="M50">
        <f t="shared" si="1"/>
        <v>0</v>
      </c>
      <c r="N50">
        <f t="shared" si="2"/>
        <v>1</v>
      </c>
      <c r="O50">
        <f t="shared" si="3"/>
        <v>0</v>
      </c>
      <c r="P50">
        <f t="shared" si="4"/>
        <v>0</v>
      </c>
      <c r="Q50">
        <f t="shared" si="5"/>
        <v>1</v>
      </c>
      <c r="R50">
        <f t="shared" si="6"/>
        <v>0</v>
      </c>
      <c r="S50">
        <f t="shared" si="7"/>
        <v>0</v>
      </c>
    </row>
    <row r="51" spans="1:19" ht="16" thickBot="1" x14ac:dyDescent="0.25">
      <c r="A51" s="4">
        <v>49</v>
      </c>
      <c r="B51" t="s">
        <v>58</v>
      </c>
      <c r="C51" s="8" t="s">
        <v>10</v>
      </c>
      <c r="D51" s="3">
        <v>141</v>
      </c>
      <c r="E51" s="3">
        <v>57</v>
      </c>
      <c r="F51" s="3">
        <v>138</v>
      </c>
      <c r="G51" s="12">
        <v>0.27500000000000002</v>
      </c>
      <c r="H51" s="3">
        <v>14</v>
      </c>
      <c r="I51" s="3">
        <v>1.2</v>
      </c>
      <c r="J51" s="3">
        <v>0.75</v>
      </c>
      <c r="K51" s="3">
        <v>0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1</v>
      </c>
    </row>
    <row r="52" spans="1:19" ht="16" thickBot="1" x14ac:dyDescent="0.25">
      <c r="A52" s="4">
        <v>50</v>
      </c>
      <c r="B52" t="s">
        <v>45</v>
      </c>
      <c r="C52" s="8" t="s">
        <v>9</v>
      </c>
      <c r="D52" s="3">
        <v>150</v>
      </c>
      <c r="E52" s="3">
        <v>110</v>
      </c>
      <c r="F52" s="3">
        <v>153</v>
      </c>
      <c r="G52" s="12">
        <v>0.28199999999999997</v>
      </c>
      <c r="H52" s="3">
        <v>34</v>
      </c>
      <c r="I52" s="3">
        <v>4.7</v>
      </c>
      <c r="J52" s="3">
        <v>8.5</v>
      </c>
      <c r="K52" s="3">
        <v>0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1</v>
      </c>
    </row>
    <row r="53" spans="1:19" ht="16" thickBot="1" x14ac:dyDescent="0.25">
      <c r="A53" s="4">
        <v>51</v>
      </c>
      <c r="B53" t="s">
        <v>37</v>
      </c>
      <c r="C53" s="8" t="s">
        <v>5</v>
      </c>
      <c r="D53" s="3">
        <v>135</v>
      </c>
      <c r="E53" s="3">
        <v>80</v>
      </c>
      <c r="F53" s="3">
        <v>139</v>
      </c>
      <c r="G53" s="12">
        <v>0.28999999999999998</v>
      </c>
      <c r="H53" s="3">
        <v>27</v>
      </c>
      <c r="I53" s="3">
        <v>3.7</v>
      </c>
      <c r="J53" s="3">
        <v>12</v>
      </c>
      <c r="K53" s="3">
        <v>0</v>
      </c>
      <c r="L53">
        <f t="shared" si="0"/>
        <v>0</v>
      </c>
      <c r="M53">
        <f t="shared" si="1"/>
        <v>0</v>
      </c>
      <c r="N53">
        <f t="shared" si="2"/>
        <v>1</v>
      </c>
      <c r="O53">
        <f t="shared" si="3"/>
        <v>0</v>
      </c>
      <c r="P53">
        <f t="shared" si="4"/>
        <v>0</v>
      </c>
      <c r="Q53">
        <f t="shared" si="5"/>
        <v>1</v>
      </c>
      <c r="R53">
        <f t="shared" si="6"/>
        <v>0</v>
      </c>
      <c r="S53">
        <f t="shared" si="7"/>
        <v>0</v>
      </c>
    </row>
    <row r="54" spans="1:19" ht="16" thickBot="1" x14ac:dyDescent="0.25">
      <c r="A54" s="4">
        <v>52</v>
      </c>
      <c r="B54" t="s">
        <v>86</v>
      </c>
      <c r="C54" s="8" t="s">
        <v>10</v>
      </c>
      <c r="D54" s="3">
        <v>152</v>
      </c>
      <c r="E54" s="3">
        <v>92</v>
      </c>
      <c r="F54" s="3">
        <v>128</v>
      </c>
      <c r="G54" s="12">
        <v>0.23200000000000001</v>
      </c>
      <c r="H54" s="3">
        <v>33</v>
      </c>
      <c r="I54" s="3">
        <v>2.2999999999999998</v>
      </c>
      <c r="J54" s="3">
        <v>6</v>
      </c>
      <c r="K54" s="3">
        <v>0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1</v>
      </c>
    </row>
    <row r="55" spans="1:19" ht="16" thickBot="1" x14ac:dyDescent="0.25">
      <c r="A55" s="4">
        <v>53</v>
      </c>
      <c r="B55" t="s">
        <v>42</v>
      </c>
      <c r="C55" s="8" t="s">
        <v>4</v>
      </c>
      <c r="D55" s="3">
        <v>148</v>
      </c>
      <c r="E55" s="3">
        <v>61</v>
      </c>
      <c r="F55" s="3">
        <v>136</v>
      </c>
      <c r="G55" s="12">
        <v>0.28499999999999998</v>
      </c>
      <c r="H55" s="3">
        <v>11</v>
      </c>
      <c r="I55" s="3">
        <v>4.7</v>
      </c>
      <c r="J55" s="3">
        <v>7.5</v>
      </c>
      <c r="K55" s="3">
        <v>0</v>
      </c>
      <c r="L55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1</v>
      </c>
      <c r="S55">
        <f t="shared" si="7"/>
        <v>0</v>
      </c>
    </row>
    <row r="56" spans="1:19" ht="16" thickBot="1" x14ac:dyDescent="0.25">
      <c r="A56" s="4">
        <v>54</v>
      </c>
      <c r="B56" t="s">
        <v>46</v>
      </c>
      <c r="C56" s="8" t="s">
        <v>5</v>
      </c>
      <c r="D56" s="3">
        <v>147</v>
      </c>
      <c r="E56" s="3">
        <v>108</v>
      </c>
      <c r="F56" s="3">
        <v>153</v>
      </c>
      <c r="G56" s="12">
        <v>0.28199999999999997</v>
      </c>
      <c r="H56" s="3">
        <v>31</v>
      </c>
      <c r="I56" s="3">
        <v>3.6</v>
      </c>
      <c r="J56" s="3">
        <v>19.5</v>
      </c>
      <c r="K56" s="3">
        <v>0</v>
      </c>
      <c r="L56">
        <f t="shared" si="0"/>
        <v>0</v>
      </c>
      <c r="M56">
        <f t="shared" si="1"/>
        <v>0</v>
      </c>
      <c r="N56">
        <f t="shared" si="2"/>
        <v>1</v>
      </c>
      <c r="O56">
        <f t="shared" si="3"/>
        <v>0</v>
      </c>
      <c r="P56">
        <f t="shared" si="4"/>
        <v>0</v>
      </c>
      <c r="Q56">
        <f t="shared" si="5"/>
        <v>1</v>
      </c>
      <c r="R56">
        <f t="shared" si="6"/>
        <v>0</v>
      </c>
      <c r="S56">
        <f t="shared" si="7"/>
        <v>0</v>
      </c>
    </row>
    <row r="57" spans="1:19" ht="16" thickBot="1" x14ac:dyDescent="0.25">
      <c r="A57" s="4">
        <v>55</v>
      </c>
      <c r="B57" t="s">
        <v>53</v>
      </c>
      <c r="C57" s="8" t="s">
        <v>9</v>
      </c>
      <c r="D57" s="3">
        <v>140</v>
      </c>
      <c r="E57" s="3">
        <v>93</v>
      </c>
      <c r="F57" s="3">
        <v>161</v>
      </c>
      <c r="G57" s="12">
        <v>0.27900000000000003</v>
      </c>
      <c r="H57" s="3">
        <v>8</v>
      </c>
      <c r="I57" s="3">
        <v>1.6</v>
      </c>
      <c r="J57" s="3">
        <v>3.25</v>
      </c>
      <c r="K57" s="3">
        <v>0</v>
      </c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1</v>
      </c>
    </row>
    <row r="58" spans="1:19" ht="16" thickBot="1" x14ac:dyDescent="0.25">
      <c r="A58" s="4">
        <v>56</v>
      </c>
      <c r="B58" t="s">
        <v>71</v>
      </c>
      <c r="C58" s="8" t="s">
        <v>12</v>
      </c>
      <c r="D58" s="3">
        <v>148</v>
      </c>
      <c r="E58" s="3">
        <v>75</v>
      </c>
      <c r="F58" s="3">
        <v>146</v>
      </c>
      <c r="G58" s="12">
        <v>0.26</v>
      </c>
      <c r="H58" s="3">
        <v>11</v>
      </c>
      <c r="I58" s="3">
        <v>2.8</v>
      </c>
      <c r="J58" s="3">
        <v>14</v>
      </c>
      <c r="K58" s="3">
        <v>0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1</v>
      </c>
    </row>
    <row r="59" spans="1:19" ht="16" thickBot="1" x14ac:dyDescent="0.25">
      <c r="A59" s="4">
        <v>57</v>
      </c>
      <c r="B59" t="s">
        <v>67</v>
      </c>
      <c r="C59" s="8" t="s">
        <v>13</v>
      </c>
      <c r="D59" s="3">
        <v>118</v>
      </c>
      <c r="E59" s="3">
        <v>72</v>
      </c>
      <c r="F59" s="3">
        <v>113</v>
      </c>
      <c r="G59" s="12">
        <v>0.26300000000000001</v>
      </c>
      <c r="H59" s="3">
        <v>21</v>
      </c>
      <c r="I59" s="3">
        <v>1.9</v>
      </c>
      <c r="J59" s="3">
        <v>4.7</v>
      </c>
      <c r="K59" s="3">
        <v>0</v>
      </c>
      <c r="L59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1</v>
      </c>
      <c r="R59">
        <f t="shared" si="6"/>
        <v>0</v>
      </c>
      <c r="S59">
        <f t="shared" si="7"/>
        <v>0</v>
      </c>
    </row>
    <row r="60" spans="1:19" ht="16" thickBot="1" x14ac:dyDescent="0.25">
      <c r="A60" s="4">
        <v>58</v>
      </c>
      <c r="B60" t="s">
        <v>87</v>
      </c>
      <c r="C60" s="8" t="s">
        <v>12</v>
      </c>
      <c r="D60" s="3">
        <v>134</v>
      </c>
      <c r="E60" s="3">
        <v>70</v>
      </c>
      <c r="F60" s="3">
        <v>116</v>
      </c>
      <c r="G60" s="12">
        <v>0.22700000000000001</v>
      </c>
      <c r="H60" s="3">
        <v>6</v>
      </c>
      <c r="I60" s="3">
        <v>-0.1</v>
      </c>
      <c r="J60" s="3">
        <v>0.55000000000000004</v>
      </c>
      <c r="K60" s="3">
        <v>0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1</v>
      </c>
    </row>
    <row r="61" spans="1:19" ht="16" thickBot="1" x14ac:dyDescent="0.25">
      <c r="A61" s="4">
        <v>59</v>
      </c>
      <c r="B61" t="s">
        <v>107</v>
      </c>
      <c r="C61" s="8" t="s">
        <v>5</v>
      </c>
      <c r="D61" s="3">
        <v>156</v>
      </c>
      <c r="E61" s="3">
        <v>81</v>
      </c>
      <c r="F61" s="3">
        <v>150</v>
      </c>
      <c r="G61" s="12">
        <v>0.25600000000000001</v>
      </c>
      <c r="H61" s="3">
        <v>32</v>
      </c>
      <c r="I61" s="3">
        <v>3.1</v>
      </c>
      <c r="J61" s="3">
        <v>30</v>
      </c>
      <c r="K61" s="3">
        <v>0</v>
      </c>
      <c r="L61">
        <f t="shared" si="0"/>
        <v>0</v>
      </c>
      <c r="M61">
        <f t="shared" si="1"/>
        <v>0</v>
      </c>
      <c r="N61">
        <f t="shared" si="2"/>
        <v>1</v>
      </c>
      <c r="O61">
        <f t="shared" si="3"/>
        <v>0</v>
      </c>
      <c r="P61">
        <f t="shared" si="4"/>
        <v>0</v>
      </c>
      <c r="Q61">
        <f t="shared" si="5"/>
        <v>1</v>
      </c>
      <c r="R61">
        <f t="shared" si="6"/>
        <v>0</v>
      </c>
      <c r="S61">
        <f t="shared" si="7"/>
        <v>0</v>
      </c>
    </row>
    <row r="62" spans="1:19" ht="16" thickBot="1" x14ac:dyDescent="0.25">
      <c r="A62" s="4">
        <v>60</v>
      </c>
      <c r="B62" t="s">
        <v>78</v>
      </c>
      <c r="C62" s="8" t="s">
        <v>12</v>
      </c>
      <c r="D62" s="3">
        <v>134</v>
      </c>
      <c r="E62" s="3">
        <v>98</v>
      </c>
      <c r="F62" s="3">
        <v>132</v>
      </c>
      <c r="G62" s="12">
        <v>0.252</v>
      </c>
      <c r="H62" s="3">
        <v>36</v>
      </c>
      <c r="I62" s="3">
        <v>4</v>
      </c>
      <c r="J62" s="3">
        <v>6</v>
      </c>
      <c r="K62" s="3">
        <v>0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1</v>
      </c>
    </row>
    <row r="63" spans="1:19" ht="16" thickBot="1" x14ac:dyDescent="0.25">
      <c r="A63" s="4">
        <v>61</v>
      </c>
      <c r="B63" t="s">
        <v>80</v>
      </c>
      <c r="C63" s="8" t="s">
        <v>13</v>
      </c>
      <c r="D63" s="3">
        <v>141</v>
      </c>
      <c r="E63" s="3">
        <v>101</v>
      </c>
      <c r="F63" s="3">
        <v>122</v>
      </c>
      <c r="G63" s="12">
        <v>0.251</v>
      </c>
      <c r="H63" s="3">
        <v>35</v>
      </c>
      <c r="I63" s="3">
        <v>5.7</v>
      </c>
      <c r="J63" s="3">
        <v>7.5</v>
      </c>
      <c r="K63" s="3">
        <v>0</v>
      </c>
      <c r="L63">
        <f t="shared" si="0"/>
        <v>1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1</v>
      </c>
      <c r="R63">
        <f t="shared" si="6"/>
        <v>0</v>
      </c>
      <c r="S63">
        <f t="shared" si="7"/>
        <v>0</v>
      </c>
    </row>
    <row r="64" spans="1:19" ht="16" thickBot="1" x14ac:dyDescent="0.25">
      <c r="A64" s="4">
        <v>62</v>
      </c>
      <c r="B64" t="s">
        <v>21</v>
      </c>
      <c r="C64" s="8" t="s">
        <v>9</v>
      </c>
      <c r="D64" s="3">
        <v>148</v>
      </c>
      <c r="E64" s="3">
        <v>88</v>
      </c>
      <c r="F64" s="3">
        <v>179</v>
      </c>
      <c r="G64" s="12">
        <v>0.311</v>
      </c>
      <c r="H64" s="3">
        <v>22</v>
      </c>
      <c r="I64" s="3">
        <v>4.5999999999999996</v>
      </c>
      <c r="J64" s="3">
        <v>16</v>
      </c>
      <c r="K64" s="3">
        <v>0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1</v>
      </c>
    </row>
    <row r="65" spans="1:19" ht="16" thickBot="1" x14ac:dyDescent="0.25">
      <c r="A65" s="4">
        <v>63</v>
      </c>
      <c r="B65" t="s">
        <v>35</v>
      </c>
      <c r="C65" s="8" t="s">
        <v>12</v>
      </c>
      <c r="D65" s="3">
        <v>134</v>
      </c>
      <c r="E65" s="3">
        <v>110</v>
      </c>
      <c r="F65" s="3">
        <v>137</v>
      </c>
      <c r="G65" s="12">
        <v>0.29099999999999998</v>
      </c>
      <c r="H65" s="3">
        <v>45</v>
      </c>
      <c r="I65" s="3">
        <v>8.3000000000000007</v>
      </c>
      <c r="J65" s="3">
        <v>36</v>
      </c>
      <c r="K65" s="3">
        <v>0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1</v>
      </c>
    </row>
    <row r="66" spans="1:19" ht="16" thickBot="1" x14ac:dyDescent="0.25">
      <c r="A66" s="4">
        <v>64</v>
      </c>
      <c r="B66" t="s">
        <v>32</v>
      </c>
      <c r="C66" s="8" t="s">
        <v>10</v>
      </c>
      <c r="D66" s="3">
        <v>150</v>
      </c>
      <c r="E66" s="3">
        <v>135</v>
      </c>
      <c r="F66" s="3">
        <v>176</v>
      </c>
      <c r="G66" s="12">
        <v>0.29499999999999998</v>
      </c>
      <c r="H66" s="3">
        <v>29</v>
      </c>
      <c r="I66" s="3">
        <v>6.8</v>
      </c>
      <c r="J66" s="3">
        <v>27</v>
      </c>
      <c r="K66" s="3">
        <v>0</v>
      </c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1</v>
      </c>
    </row>
    <row r="67" spans="1:19" ht="16" thickBot="1" x14ac:dyDescent="0.25">
      <c r="A67" s="4">
        <v>65</v>
      </c>
      <c r="B67" t="s">
        <v>23</v>
      </c>
      <c r="C67" s="8" t="s">
        <v>11</v>
      </c>
      <c r="D67" s="3">
        <v>120</v>
      </c>
      <c r="E67" s="3">
        <v>81</v>
      </c>
      <c r="F67" s="3">
        <v>141</v>
      </c>
      <c r="G67" s="12">
        <v>0.311</v>
      </c>
      <c r="H67" s="3">
        <v>41</v>
      </c>
      <c r="I67" s="3">
        <v>4.3</v>
      </c>
      <c r="J67" s="3">
        <v>13</v>
      </c>
      <c r="K67" s="3">
        <v>0</v>
      </c>
      <c r="L67">
        <f t="shared" si="0"/>
        <v>0</v>
      </c>
      <c r="M67">
        <f t="shared" si="1"/>
        <v>0</v>
      </c>
      <c r="N67">
        <f t="shared" si="2"/>
        <v>0</v>
      </c>
      <c r="O67">
        <f t="shared" si="3"/>
        <v>0</v>
      </c>
      <c r="P67">
        <f t="shared" si="4"/>
        <v>0</v>
      </c>
      <c r="Q67">
        <f t="shared" si="5"/>
        <v>0</v>
      </c>
      <c r="R67">
        <f t="shared" si="6"/>
        <v>0</v>
      </c>
      <c r="S67">
        <f t="shared" si="7"/>
        <v>0</v>
      </c>
    </row>
    <row r="68" spans="1:19" ht="16" thickBot="1" x14ac:dyDescent="0.25">
      <c r="A68" s="4">
        <v>66</v>
      </c>
      <c r="B68" t="s">
        <v>22</v>
      </c>
      <c r="C68" s="8" t="s">
        <v>5</v>
      </c>
      <c r="D68" s="3">
        <v>156</v>
      </c>
      <c r="E68" s="3">
        <v>129</v>
      </c>
      <c r="F68" s="3">
        <v>201</v>
      </c>
      <c r="G68" s="12">
        <v>0.311</v>
      </c>
      <c r="H68" s="3">
        <v>32</v>
      </c>
      <c r="I68" s="3">
        <v>5.3</v>
      </c>
      <c r="J68" s="3">
        <v>4.5999999999999996</v>
      </c>
      <c r="K68" s="3">
        <v>0</v>
      </c>
      <c r="L68">
        <f t="shared" ref="L68:L92" si="8">IF(C68="1B", 1, 0)</f>
        <v>0</v>
      </c>
      <c r="M68">
        <f t="shared" ref="M68:M92" si="9">IF(C68="2B", 1, 0)</f>
        <v>0</v>
      </c>
      <c r="N68">
        <f t="shared" ref="N68:N92" si="10">IF(C68="3B", 1, 0)</f>
        <v>1</v>
      </c>
      <c r="O68">
        <f t="shared" ref="O68:O92" si="11">IF(C68="SS", 1, 0)</f>
        <v>0</v>
      </c>
      <c r="P68">
        <f t="shared" ref="P68:P92" si="12">IF(C68="C", 1, 0)</f>
        <v>0</v>
      </c>
      <c r="Q68">
        <f t="shared" ref="Q68:Q92" si="13">IF(OR(C68="1B", C68="3B"), 1, 0)</f>
        <v>1</v>
      </c>
      <c r="R68">
        <f t="shared" ref="R68:R92" si="14">IF(OR(C68="SS", C68="2B"), 1, 0)</f>
        <v>0</v>
      </c>
      <c r="S68">
        <f t="shared" ref="S68:S92" si="15">IF(OR(C68="LF", C68="CF", C68="RF"), 1, 0)</f>
        <v>0</v>
      </c>
    </row>
    <row r="69" spans="1:19" ht="16" thickBot="1" x14ac:dyDescent="0.25">
      <c r="A69" s="4">
        <v>67</v>
      </c>
      <c r="B69" t="s">
        <v>88</v>
      </c>
      <c r="C69" s="8" t="s">
        <v>13</v>
      </c>
      <c r="D69" s="3">
        <v>160</v>
      </c>
      <c r="E69" s="3">
        <v>86</v>
      </c>
      <c r="F69" s="3">
        <v>129</v>
      </c>
      <c r="G69" s="12">
        <v>0.22600000000000001</v>
      </c>
      <c r="H69" s="3">
        <v>29</v>
      </c>
      <c r="I69" s="3">
        <v>1.5</v>
      </c>
      <c r="J69" s="3">
        <v>4.8</v>
      </c>
      <c r="K69" s="3">
        <v>0</v>
      </c>
      <c r="L69">
        <f t="shared" si="8"/>
        <v>1</v>
      </c>
      <c r="M69">
        <f t="shared" si="9"/>
        <v>0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3"/>
        <v>1</v>
      </c>
      <c r="R69">
        <f t="shared" si="14"/>
        <v>0</v>
      </c>
      <c r="S69">
        <f t="shared" si="15"/>
        <v>0</v>
      </c>
    </row>
    <row r="70" spans="1:19" ht="16" thickBot="1" x14ac:dyDescent="0.25">
      <c r="A70" s="4">
        <v>68</v>
      </c>
      <c r="B70" t="s">
        <v>49</v>
      </c>
      <c r="C70" s="8" t="s">
        <v>10</v>
      </c>
      <c r="D70" s="3">
        <v>156</v>
      </c>
      <c r="E70" s="3">
        <v>127</v>
      </c>
      <c r="F70" s="3">
        <v>175</v>
      </c>
      <c r="G70" s="12">
        <v>0.28000000000000003</v>
      </c>
      <c r="H70" s="3">
        <v>41</v>
      </c>
      <c r="I70" s="3">
        <v>5.5</v>
      </c>
      <c r="J70" s="3">
        <v>5</v>
      </c>
      <c r="K70" s="3">
        <v>0</v>
      </c>
      <c r="L70">
        <f t="shared" si="8"/>
        <v>0</v>
      </c>
      <c r="M70">
        <f t="shared" si="9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  <c r="R70">
        <f t="shared" si="14"/>
        <v>0</v>
      </c>
      <c r="S70">
        <f t="shared" si="15"/>
        <v>1</v>
      </c>
    </row>
    <row r="71" spans="1:19" ht="16" thickBot="1" x14ac:dyDescent="0.25">
      <c r="A71" s="4">
        <v>69</v>
      </c>
      <c r="B71" t="s">
        <v>91</v>
      </c>
      <c r="C71" s="8" t="s">
        <v>4</v>
      </c>
      <c r="D71" s="3">
        <v>145</v>
      </c>
      <c r="E71" s="3">
        <v>77</v>
      </c>
      <c r="F71" s="3">
        <v>107</v>
      </c>
      <c r="G71" s="12">
        <v>0.20499999999999999</v>
      </c>
      <c r="H71" s="3">
        <v>30</v>
      </c>
      <c r="I71" s="3">
        <v>-0.3</v>
      </c>
      <c r="J71" s="3">
        <v>7.5</v>
      </c>
      <c r="K71" s="3">
        <v>0</v>
      </c>
      <c r="L71">
        <f t="shared" si="8"/>
        <v>0</v>
      </c>
      <c r="M71">
        <f t="shared" si="9"/>
        <v>1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3"/>
        <v>0</v>
      </c>
      <c r="R71">
        <f t="shared" si="14"/>
        <v>1</v>
      </c>
      <c r="S71">
        <f t="shared" si="15"/>
        <v>0</v>
      </c>
    </row>
    <row r="72" spans="1:19" ht="16" thickBot="1" x14ac:dyDescent="0.25">
      <c r="A72" s="4">
        <v>70</v>
      </c>
      <c r="B72" t="s">
        <v>97</v>
      </c>
      <c r="C72" s="8" t="s">
        <v>14</v>
      </c>
      <c r="D72" s="3">
        <v>127</v>
      </c>
      <c r="E72" s="3">
        <v>58</v>
      </c>
      <c r="F72" s="3">
        <v>101</v>
      </c>
      <c r="G72" s="12">
        <v>0.23300000000000001</v>
      </c>
      <c r="H72" s="3">
        <v>20</v>
      </c>
      <c r="I72" s="3">
        <v>0</v>
      </c>
      <c r="J72" s="3">
        <v>20</v>
      </c>
      <c r="K72" s="3">
        <v>1</v>
      </c>
      <c r="L72">
        <f t="shared" si="8"/>
        <v>0</v>
      </c>
      <c r="M72">
        <f t="shared" si="9"/>
        <v>0</v>
      </c>
      <c r="N72">
        <f t="shared" si="10"/>
        <v>0</v>
      </c>
      <c r="O72">
        <f t="shared" si="11"/>
        <v>0</v>
      </c>
      <c r="P72">
        <f t="shared" si="12"/>
        <v>1</v>
      </c>
      <c r="Q72">
        <f t="shared" si="13"/>
        <v>0</v>
      </c>
      <c r="R72">
        <f t="shared" si="14"/>
        <v>0</v>
      </c>
      <c r="S72">
        <f t="shared" si="15"/>
        <v>0</v>
      </c>
    </row>
    <row r="73" spans="1:19" ht="16" thickBot="1" x14ac:dyDescent="0.25">
      <c r="A73" s="4">
        <v>71</v>
      </c>
      <c r="B73" t="s">
        <v>41</v>
      </c>
      <c r="C73" s="8" t="s">
        <v>10</v>
      </c>
      <c r="D73" s="3">
        <v>144</v>
      </c>
      <c r="E73" s="3">
        <v>70</v>
      </c>
      <c r="F73" s="3">
        <v>131</v>
      </c>
      <c r="G73" s="12">
        <v>0.28499999999999998</v>
      </c>
      <c r="H73" s="3">
        <v>22</v>
      </c>
      <c r="I73" s="3">
        <v>1.8</v>
      </c>
      <c r="J73" s="3">
        <v>1.8</v>
      </c>
      <c r="K73" s="3">
        <v>0</v>
      </c>
      <c r="L73">
        <f t="shared" si="8"/>
        <v>0</v>
      </c>
      <c r="M73">
        <f t="shared" si="9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3"/>
        <v>0</v>
      </c>
      <c r="R73">
        <f t="shared" si="14"/>
        <v>0</v>
      </c>
      <c r="S73">
        <f t="shared" si="15"/>
        <v>1</v>
      </c>
    </row>
    <row r="74" spans="1:19" ht="16" thickBot="1" x14ac:dyDescent="0.25">
      <c r="A74" s="4">
        <v>72</v>
      </c>
      <c r="B74" t="s">
        <v>82</v>
      </c>
      <c r="C74" s="8" t="s">
        <v>4</v>
      </c>
      <c r="D74" s="3">
        <v>141</v>
      </c>
      <c r="E74" s="3">
        <v>70</v>
      </c>
      <c r="F74" s="3">
        <v>120</v>
      </c>
      <c r="G74" s="12">
        <v>0.25</v>
      </c>
      <c r="H74" s="3">
        <v>24</v>
      </c>
      <c r="I74" s="3">
        <v>1.5</v>
      </c>
      <c r="J74" s="3">
        <v>2.4</v>
      </c>
      <c r="K74" s="3">
        <v>0</v>
      </c>
      <c r="L74">
        <f t="shared" si="8"/>
        <v>0</v>
      </c>
      <c r="M74">
        <f t="shared" si="9"/>
        <v>1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  <c r="R74">
        <f t="shared" si="14"/>
        <v>1</v>
      </c>
      <c r="S74">
        <f t="shared" si="15"/>
        <v>0</v>
      </c>
    </row>
    <row r="75" spans="1:19" ht="16" thickBot="1" x14ac:dyDescent="0.25">
      <c r="A75" s="4">
        <v>73</v>
      </c>
      <c r="B75" t="s">
        <v>108</v>
      </c>
      <c r="C75" s="8" t="s">
        <v>14</v>
      </c>
      <c r="D75" s="3">
        <v>128</v>
      </c>
      <c r="E75" s="3">
        <v>54</v>
      </c>
      <c r="F75" s="3">
        <v>118</v>
      </c>
      <c r="G75" s="12">
        <v>0.24299999999999999</v>
      </c>
      <c r="H75" s="3">
        <v>21</v>
      </c>
      <c r="I75" s="3">
        <v>0</v>
      </c>
      <c r="J75" s="3">
        <v>13</v>
      </c>
      <c r="K75" s="3">
        <v>0</v>
      </c>
      <c r="L75">
        <f t="shared" si="8"/>
        <v>0</v>
      </c>
      <c r="M75">
        <f t="shared" si="9"/>
        <v>0</v>
      </c>
      <c r="N75">
        <f t="shared" si="10"/>
        <v>0</v>
      </c>
      <c r="O75">
        <f t="shared" si="11"/>
        <v>0</v>
      </c>
      <c r="P75">
        <f t="shared" si="12"/>
        <v>1</v>
      </c>
      <c r="Q75">
        <f t="shared" si="13"/>
        <v>0</v>
      </c>
      <c r="R75">
        <f t="shared" si="14"/>
        <v>0</v>
      </c>
      <c r="S75">
        <f t="shared" si="15"/>
        <v>0</v>
      </c>
    </row>
    <row r="76" spans="1:19" ht="16" thickBot="1" x14ac:dyDescent="0.25">
      <c r="A76" s="4">
        <v>74</v>
      </c>
      <c r="B76" t="s">
        <v>63</v>
      </c>
      <c r="C76" s="8" t="s">
        <v>4</v>
      </c>
      <c r="D76" s="3">
        <v>162</v>
      </c>
      <c r="E76" s="3">
        <v>68</v>
      </c>
      <c r="F76" s="3">
        <v>172</v>
      </c>
      <c r="G76" s="12">
        <v>0.27</v>
      </c>
      <c r="H76" s="3">
        <v>22</v>
      </c>
      <c r="I76" s="3">
        <v>0.8</v>
      </c>
      <c r="J76" s="3">
        <v>6</v>
      </c>
      <c r="K76" s="3">
        <v>0</v>
      </c>
      <c r="L76">
        <f t="shared" si="8"/>
        <v>0</v>
      </c>
      <c r="M76">
        <f t="shared" si="9"/>
        <v>1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  <c r="R76">
        <f t="shared" si="14"/>
        <v>1</v>
      </c>
      <c r="S76">
        <f t="shared" si="15"/>
        <v>0</v>
      </c>
    </row>
    <row r="77" spans="1:19" ht="16" thickBot="1" x14ac:dyDescent="0.25">
      <c r="A77" s="4">
        <v>75</v>
      </c>
      <c r="B77" t="s">
        <v>30</v>
      </c>
      <c r="C77" s="8" t="s">
        <v>12</v>
      </c>
      <c r="D77" s="3">
        <v>132</v>
      </c>
      <c r="E77" s="3">
        <v>97</v>
      </c>
      <c r="F77" s="3">
        <v>159</v>
      </c>
      <c r="G77" s="12">
        <v>0.29499999999999998</v>
      </c>
      <c r="H77" s="3">
        <v>23</v>
      </c>
      <c r="I77" s="3">
        <v>2.9</v>
      </c>
      <c r="J77" s="3">
        <v>10</v>
      </c>
      <c r="K77" s="3">
        <v>0</v>
      </c>
      <c r="L77">
        <f t="shared" si="8"/>
        <v>0</v>
      </c>
      <c r="M77">
        <f t="shared" si="9"/>
        <v>0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>
        <f t="shared" si="14"/>
        <v>0</v>
      </c>
      <c r="S77">
        <f t="shared" si="15"/>
        <v>1</v>
      </c>
    </row>
    <row r="78" spans="1:19" ht="16" thickBot="1" x14ac:dyDescent="0.25">
      <c r="A78" s="4">
        <v>76</v>
      </c>
      <c r="B78" t="s">
        <v>109</v>
      </c>
      <c r="C78" s="8" t="s">
        <v>9</v>
      </c>
      <c r="D78" s="3">
        <v>145</v>
      </c>
      <c r="E78" s="3">
        <v>77</v>
      </c>
      <c r="F78" s="3">
        <v>155</v>
      </c>
      <c r="G78" s="12">
        <v>0.27300000000000002</v>
      </c>
      <c r="H78" s="3">
        <v>21</v>
      </c>
      <c r="I78" s="3">
        <v>3.7</v>
      </c>
      <c r="J78" s="3">
        <v>8.9</v>
      </c>
      <c r="K78" s="3">
        <v>0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>
        <f t="shared" si="14"/>
        <v>0</v>
      </c>
      <c r="S78">
        <f t="shared" si="15"/>
        <v>1</v>
      </c>
    </row>
    <row r="79" spans="1:19" ht="16" thickBot="1" x14ac:dyDescent="0.25">
      <c r="A79" s="4">
        <v>77</v>
      </c>
      <c r="B79" t="s">
        <v>28</v>
      </c>
      <c r="C79" s="8" t="s">
        <v>8</v>
      </c>
      <c r="D79" s="3">
        <v>122</v>
      </c>
      <c r="E79" s="3">
        <v>96</v>
      </c>
      <c r="F79" s="3">
        <v>155</v>
      </c>
      <c r="G79" s="12">
        <v>0.29799999999999999</v>
      </c>
      <c r="H79" s="3">
        <v>19</v>
      </c>
      <c r="I79" s="3">
        <v>2.4</v>
      </c>
      <c r="J79" s="3">
        <v>13</v>
      </c>
      <c r="K79" s="3">
        <v>0</v>
      </c>
      <c r="L79">
        <f t="shared" si="8"/>
        <v>0</v>
      </c>
      <c r="M79">
        <f t="shared" si="9"/>
        <v>0</v>
      </c>
      <c r="N79">
        <f t="shared" si="10"/>
        <v>0</v>
      </c>
      <c r="O79">
        <f t="shared" si="11"/>
        <v>1</v>
      </c>
      <c r="P79">
        <f t="shared" si="12"/>
        <v>0</v>
      </c>
      <c r="Q79">
        <f t="shared" si="13"/>
        <v>0</v>
      </c>
      <c r="R79">
        <f t="shared" si="14"/>
        <v>1</v>
      </c>
      <c r="S79">
        <f t="shared" si="15"/>
        <v>0</v>
      </c>
    </row>
    <row r="80" spans="1:19" ht="16" thickBot="1" x14ac:dyDescent="0.25">
      <c r="A80" s="4">
        <v>78</v>
      </c>
      <c r="B80" t="s">
        <v>33</v>
      </c>
      <c r="C80" s="8" t="s">
        <v>8</v>
      </c>
      <c r="D80" s="3">
        <v>145</v>
      </c>
      <c r="E80" s="3">
        <v>111</v>
      </c>
      <c r="F80" s="3">
        <v>173</v>
      </c>
      <c r="G80" s="12">
        <v>0.29399999999999998</v>
      </c>
      <c r="H80" s="3">
        <v>35</v>
      </c>
      <c r="I80" s="3">
        <v>6.4</v>
      </c>
      <c r="J80" s="3">
        <v>17.5</v>
      </c>
      <c r="K80" s="3">
        <v>0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1</v>
      </c>
      <c r="P80">
        <f t="shared" si="12"/>
        <v>0</v>
      </c>
      <c r="Q80">
        <f t="shared" si="13"/>
        <v>0</v>
      </c>
      <c r="R80">
        <f t="shared" si="14"/>
        <v>1</v>
      </c>
      <c r="S80">
        <f t="shared" si="15"/>
        <v>0</v>
      </c>
    </row>
    <row r="81" spans="1:19" ht="16" thickBot="1" x14ac:dyDescent="0.25">
      <c r="A81" s="4">
        <v>79</v>
      </c>
      <c r="B81" t="s">
        <v>75</v>
      </c>
      <c r="C81" s="8" t="s">
        <v>12</v>
      </c>
      <c r="D81" s="3">
        <v>155</v>
      </c>
      <c r="E81" s="3">
        <v>86</v>
      </c>
      <c r="F81" s="3">
        <v>139</v>
      </c>
      <c r="G81" s="12">
        <v>0.255</v>
      </c>
      <c r="H81" s="3">
        <v>17</v>
      </c>
      <c r="I81" s="3">
        <v>4.0999999999999996</v>
      </c>
      <c r="J81" s="3">
        <v>0.6</v>
      </c>
      <c r="K81" s="3">
        <v>0</v>
      </c>
      <c r="L81">
        <f t="shared" si="8"/>
        <v>0</v>
      </c>
      <c r="M81">
        <f t="shared" si="9"/>
        <v>0</v>
      </c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  <c r="R81">
        <f t="shared" si="14"/>
        <v>0</v>
      </c>
      <c r="S81">
        <f t="shared" si="15"/>
        <v>1</v>
      </c>
    </row>
    <row r="82" spans="1:19" ht="16" thickBot="1" x14ac:dyDescent="0.25">
      <c r="A82" s="4">
        <v>80</v>
      </c>
      <c r="B82" t="s">
        <v>62</v>
      </c>
      <c r="C82" s="8" t="s">
        <v>11</v>
      </c>
      <c r="D82" s="3">
        <v>123</v>
      </c>
      <c r="E82" s="3">
        <v>52</v>
      </c>
      <c r="F82" s="3">
        <v>126</v>
      </c>
      <c r="G82" s="12">
        <v>0.27200000000000002</v>
      </c>
      <c r="H82" s="3">
        <v>15</v>
      </c>
      <c r="I82" s="3">
        <v>2.1</v>
      </c>
      <c r="J82" s="3">
        <v>0.6</v>
      </c>
      <c r="K82" s="3">
        <v>1</v>
      </c>
      <c r="L82">
        <f t="shared" si="8"/>
        <v>0</v>
      </c>
      <c r="M82">
        <f t="shared" si="9"/>
        <v>0</v>
      </c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>
        <f t="shared" si="14"/>
        <v>0</v>
      </c>
      <c r="S82">
        <f t="shared" si="15"/>
        <v>0</v>
      </c>
    </row>
    <row r="83" spans="1:19" ht="16" thickBot="1" x14ac:dyDescent="0.25">
      <c r="A83" s="4">
        <v>81</v>
      </c>
      <c r="B83" t="s">
        <v>95</v>
      </c>
      <c r="C83" s="8" t="s">
        <v>14</v>
      </c>
      <c r="D83" s="3">
        <v>128</v>
      </c>
      <c r="E83" s="3">
        <v>50</v>
      </c>
      <c r="F83" s="3">
        <v>115</v>
      </c>
      <c r="G83" s="12">
        <v>0.25</v>
      </c>
      <c r="H83" s="3">
        <v>10</v>
      </c>
      <c r="I83" s="3">
        <v>0</v>
      </c>
      <c r="J83" s="3">
        <v>6.7</v>
      </c>
      <c r="K83" s="3">
        <v>0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1</v>
      </c>
      <c r="Q83">
        <f t="shared" si="13"/>
        <v>0</v>
      </c>
      <c r="R83">
        <f t="shared" si="14"/>
        <v>0</v>
      </c>
      <c r="S83">
        <f t="shared" si="15"/>
        <v>0</v>
      </c>
    </row>
    <row r="84" spans="1:19" ht="16" thickBot="1" x14ac:dyDescent="0.25">
      <c r="A84" s="4">
        <v>82</v>
      </c>
      <c r="B84" t="s">
        <v>110</v>
      </c>
      <c r="C84" s="8" t="s">
        <v>8</v>
      </c>
      <c r="D84" s="3">
        <v>152</v>
      </c>
      <c r="E84" s="3">
        <v>69</v>
      </c>
      <c r="F84" s="3">
        <v>135</v>
      </c>
      <c r="G84" s="12">
        <v>0.254</v>
      </c>
      <c r="H84" s="3">
        <v>20</v>
      </c>
      <c r="I84" s="3">
        <v>4.2</v>
      </c>
      <c r="J84" s="3">
        <v>0.6</v>
      </c>
      <c r="K84" s="3">
        <v>0</v>
      </c>
      <c r="L84">
        <f t="shared" si="8"/>
        <v>0</v>
      </c>
      <c r="M84">
        <f t="shared" si="9"/>
        <v>0</v>
      </c>
      <c r="N84">
        <f t="shared" si="10"/>
        <v>0</v>
      </c>
      <c r="O84">
        <f t="shared" si="11"/>
        <v>1</v>
      </c>
      <c r="P84">
        <f t="shared" si="12"/>
        <v>0</v>
      </c>
      <c r="Q84">
        <f t="shared" si="13"/>
        <v>0</v>
      </c>
      <c r="R84">
        <f t="shared" si="14"/>
        <v>1</v>
      </c>
      <c r="S84">
        <f t="shared" si="15"/>
        <v>0</v>
      </c>
    </row>
    <row r="85" spans="1:19" ht="16" thickBot="1" x14ac:dyDescent="0.25">
      <c r="A85" s="4">
        <v>83</v>
      </c>
      <c r="B85" t="s">
        <v>39</v>
      </c>
      <c r="C85" s="8" t="s">
        <v>14</v>
      </c>
      <c r="D85" s="3">
        <v>141</v>
      </c>
      <c r="E85" s="3">
        <v>52</v>
      </c>
      <c r="F85" s="3">
        <v>136</v>
      </c>
      <c r="G85" s="12">
        <v>0.28799999999999998</v>
      </c>
      <c r="H85" s="3">
        <v>14</v>
      </c>
      <c r="I85" s="3">
        <v>2</v>
      </c>
      <c r="J85" s="3">
        <v>9.5</v>
      </c>
      <c r="K85" s="3">
        <v>0</v>
      </c>
      <c r="L85">
        <f t="shared" si="8"/>
        <v>0</v>
      </c>
      <c r="M85">
        <f t="shared" si="9"/>
        <v>0</v>
      </c>
      <c r="N85">
        <f t="shared" si="10"/>
        <v>0</v>
      </c>
      <c r="O85">
        <f t="shared" si="11"/>
        <v>0</v>
      </c>
      <c r="P85">
        <f t="shared" si="12"/>
        <v>1</v>
      </c>
      <c r="Q85">
        <f t="shared" si="13"/>
        <v>0</v>
      </c>
      <c r="R85">
        <f t="shared" si="14"/>
        <v>0</v>
      </c>
      <c r="S85">
        <f t="shared" si="15"/>
        <v>0</v>
      </c>
    </row>
    <row r="86" spans="1:19" ht="16" thickBot="1" x14ac:dyDescent="0.25">
      <c r="A86" s="4">
        <v>84</v>
      </c>
      <c r="B86" t="s">
        <v>24</v>
      </c>
      <c r="C86" s="8" t="s">
        <v>8</v>
      </c>
      <c r="D86" s="3">
        <v>155</v>
      </c>
      <c r="E86" s="3">
        <v>110</v>
      </c>
      <c r="F86" s="3">
        <v>190</v>
      </c>
      <c r="G86" s="12">
        <v>0.309</v>
      </c>
      <c r="H86" s="3">
        <v>33</v>
      </c>
      <c r="I86" s="3">
        <v>5.2</v>
      </c>
      <c r="J86" s="3">
        <v>20</v>
      </c>
      <c r="K86" s="3">
        <v>0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1</v>
      </c>
      <c r="P86">
        <f t="shared" si="12"/>
        <v>0</v>
      </c>
      <c r="Q86">
        <f t="shared" si="13"/>
        <v>0</v>
      </c>
      <c r="R86">
        <f t="shared" si="14"/>
        <v>1</v>
      </c>
      <c r="S86">
        <f t="shared" si="15"/>
        <v>0</v>
      </c>
    </row>
    <row r="87" spans="1:19" ht="16" thickBot="1" x14ac:dyDescent="0.25">
      <c r="A87" s="4">
        <v>85</v>
      </c>
      <c r="B87" t="s">
        <v>96</v>
      </c>
      <c r="C87" s="8" t="s">
        <v>14</v>
      </c>
      <c r="D87" s="3">
        <v>133</v>
      </c>
      <c r="E87" s="3">
        <v>60</v>
      </c>
      <c r="F87" s="3">
        <v>137</v>
      </c>
      <c r="G87" s="12">
        <v>0.27600000000000002</v>
      </c>
      <c r="H87" s="3">
        <v>18</v>
      </c>
      <c r="I87" s="3">
        <v>0</v>
      </c>
      <c r="J87" s="3">
        <v>9</v>
      </c>
      <c r="K87" s="3">
        <v>0</v>
      </c>
      <c r="L87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  <c r="P87">
        <f t="shared" si="12"/>
        <v>1</v>
      </c>
      <c r="Q87">
        <f t="shared" si="13"/>
        <v>0</v>
      </c>
      <c r="R87">
        <f t="shared" si="14"/>
        <v>0</v>
      </c>
      <c r="S87">
        <f t="shared" si="15"/>
        <v>0</v>
      </c>
    </row>
    <row r="88" spans="1:19" ht="16" thickBot="1" x14ac:dyDescent="0.25">
      <c r="A88" s="4">
        <v>86</v>
      </c>
      <c r="B88" t="s">
        <v>65</v>
      </c>
      <c r="C88" s="9" t="s">
        <v>10</v>
      </c>
      <c r="D88" s="3">
        <v>149</v>
      </c>
      <c r="E88" s="3">
        <v>76</v>
      </c>
      <c r="F88" s="3">
        <v>148</v>
      </c>
      <c r="G88" s="12">
        <v>0.26700000000000002</v>
      </c>
      <c r="H88" s="3">
        <v>24</v>
      </c>
      <c r="I88" s="3">
        <v>1.3</v>
      </c>
      <c r="J88" s="7">
        <v>9.6999999999999993</v>
      </c>
      <c r="K88" s="7">
        <v>0</v>
      </c>
      <c r="L88">
        <f t="shared" si="8"/>
        <v>0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>
        <f t="shared" si="14"/>
        <v>0</v>
      </c>
      <c r="S88">
        <f t="shared" si="15"/>
        <v>1</v>
      </c>
    </row>
    <row r="89" spans="1:19" ht="16" thickBot="1" x14ac:dyDescent="0.25">
      <c r="A89" s="4">
        <v>87</v>
      </c>
      <c r="B89" t="s">
        <v>83</v>
      </c>
      <c r="C89" s="9" t="s">
        <v>14</v>
      </c>
      <c r="D89" s="3">
        <v>153</v>
      </c>
      <c r="E89" s="3">
        <v>79</v>
      </c>
      <c r="F89" s="3">
        <v>126</v>
      </c>
      <c r="G89" s="12">
        <v>0.246</v>
      </c>
      <c r="H89" s="3">
        <v>28</v>
      </c>
      <c r="I89" s="3">
        <v>2.5</v>
      </c>
      <c r="J89" s="7">
        <v>18.2</v>
      </c>
      <c r="K89" s="7">
        <v>0</v>
      </c>
      <c r="L89">
        <f t="shared" si="8"/>
        <v>0</v>
      </c>
      <c r="M89">
        <f t="shared" si="9"/>
        <v>0</v>
      </c>
      <c r="N89">
        <f t="shared" si="10"/>
        <v>0</v>
      </c>
      <c r="O89">
        <f t="shared" si="11"/>
        <v>0</v>
      </c>
      <c r="P89">
        <f t="shared" si="12"/>
        <v>1</v>
      </c>
      <c r="Q89">
        <f t="shared" si="13"/>
        <v>0</v>
      </c>
      <c r="R89">
        <f t="shared" si="14"/>
        <v>0</v>
      </c>
      <c r="S89">
        <f t="shared" si="15"/>
        <v>0</v>
      </c>
    </row>
    <row r="90" spans="1:19" ht="16" thickBot="1" x14ac:dyDescent="0.25">
      <c r="A90" s="4">
        <v>88</v>
      </c>
      <c r="B90" t="s">
        <v>19</v>
      </c>
      <c r="C90" s="8" t="s">
        <v>5</v>
      </c>
      <c r="D90" s="7">
        <v>132</v>
      </c>
      <c r="E90" s="3">
        <v>83</v>
      </c>
      <c r="F90" s="3">
        <v>161</v>
      </c>
      <c r="G90" s="12">
        <v>0.315</v>
      </c>
      <c r="H90" s="3">
        <v>25</v>
      </c>
      <c r="I90" s="3">
        <v>4.5999999999999996</v>
      </c>
      <c r="J90" s="7">
        <v>7</v>
      </c>
      <c r="K90" s="7">
        <v>0</v>
      </c>
      <c r="L90">
        <f t="shared" si="8"/>
        <v>0</v>
      </c>
      <c r="M90">
        <f t="shared" si="9"/>
        <v>0</v>
      </c>
      <c r="N90">
        <f t="shared" si="10"/>
        <v>1</v>
      </c>
      <c r="O90">
        <f t="shared" si="11"/>
        <v>0</v>
      </c>
      <c r="P90">
        <f t="shared" si="12"/>
        <v>0</v>
      </c>
      <c r="Q90">
        <f t="shared" si="13"/>
        <v>1</v>
      </c>
      <c r="R90">
        <f t="shared" si="14"/>
        <v>0</v>
      </c>
      <c r="S90">
        <f t="shared" si="15"/>
        <v>0</v>
      </c>
    </row>
    <row r="91" spans="1:19" ht="16" thickBot="1" x14ac:dyDescent="0.25">
      <c r="A91" s="4">
        <v>89</v>
      </c>
      <c r="B91" t="s">
        <v>77</v>
      </c>
      <c r="C91" s="8" t="s">
        <v>4</v>
      </c>
      <c r="D91" s="3">
        <v>149</v>
      </c>
      <c r="E91" s="3">
        <v>59</v>
      </c>
      <c r="F91" s="3">
        <v>125</v>
      </c>
      <c r="G91" s="12">
        <v>0.252</v>
      </c>
      <c r="H91" s="3">
        <v>2</v>
      </c>
      <c r="I91" s="3">
        <v>2.1</v>
      </c>
      <c r="J91" s="7">
        <v>4.5999999999999996</v>
      </c>
      <c r="K91" s="7">
        <v>0</v>
      </c>
      <c r="L91">
        <f t="shared" si="8"/>
        <v>0</v>
      </c>
      <c r="M91">
        <f t="shared" si="9"/>
        <v>1</v>
      </c>
      <c r="N91">
        <f t="shared" si="10"/>
        <v>0</v>
      </c>
      <c r="O91">
        <f t="shared" si="11"/>
        <v>0</v>
      </c>
      <c r="P91">
        <f t="shared" si="12"/>
        <v>0</v>
      </c>
      <c r="Q91">
        <f t="shared" si="13"/>
        <v>0</v>
      </c>
      <c r="R91">
        <f t="shared" si="14"/>
        <v>1</v>
      </c>
      <c r="S91">
        <f t="shared" si="15"/>
        <v>0</v>
      </c>
    </row>
    <row r="92" spans="1:19" ht="16" thickBot="1" x14ac:dyDescent="0.25">
      <c r="A92" s="4">
        <v>90</v>
      </c>
      <c r="B92" t="s">
        <v>27</v>
      </c>
      <c r="C92" s="8" t="s">
        <v>13</v>
      </c>
      <c r="D92" s="3">
        <v>144</v>
      </c>
      <c r="E92" s="3">
        <v>85</v>
      </c>
      <c r="F92" s="3">
        <v>168</v>
      </c>
      <c r="G92" s="12">
        <v>0.29799999999999999</v>
      </c>
      <c r="H92" s="3">
        <v>31</v>
      </c>
      <c r="I92" s="3">
        <v>3.2</v>
      </c>
      <c r="J92" s="7">
        <v>8</v>
      </c>
      <c r="K92" s="7">
        <v>0</v>
      </c>
      <c r="L92">
        <f t="shared" si="8"/>
        <v>1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1</v>
      </c>
      <c r="R92">
        <f t="shared" si="14"/>
        <v>0</v>
      </c>
      <c r="S92">
        <f t="shared" si="15"/>
        <v>0</v>
      </c>
    </row>
    <row r="93" spans="1:19" ht="16" thickBot="1" x14ac:dyDescent="0.25">
      <c r="A93" s="5"/>
      <c r="B93" s="5"/>
      <c r="C93" s="6"/>
      <c r="D93" s="6"/>
      <c r="E93" s="6"/>
      <c r="F93" s="6"/>
      <c r="G93" s="6"/>
      <c r="H93" s="6"/>
      <c r="I93" s="54"/>
    </row>
    <row r="94" spans="1:19" ht="16" thickBot="1" x14ac:dyDescent="0.25">
      <c r="A94" s="10"/>
      <c r="B94" s="1"/>
      <c r="C94" s="1"/>
      <c r="D94" s="1"/>
      <c r="E94" s="1"/>
      <c r="F94" s="1"/>
      <c r="G94" s="1"/>
      <c r="H94" s="1"/>
      <c r="I94" s="1"/>
    </row>
    <row r="95" spans="1:19" ht="16" thickBot="1" x14ac:dyDescent="0.25">
      <c r="A95" s="4"/>
      <c r="C95" s="2"/>
      <c r="D95" s="3"/>
      <c r="E95" s="3"/>
      <c r="F95" s="3"/>
      <c r="G95" s="3"/>
      <c r="H95" s="3"/>
      <c r="I95" s="7"/>
    </row>
    <row r="96" spans="1:19" ht="16" thickBot="1" x14ac:dyDescent="0.25">
      <c r="A96" s="4"/>
      <c r="C96" s="2"/>
      <c r="D96" s="3"/>
      <c r="E96" s="3"/>
      <c r="F96" s="3"/>
      <c r="G96" s="3"/>
      <c r="H96" s="3"/>
      <c r="I96" s="7"/>
    </row>
    <row r="97" spans="1:9" ht="16" thickBot="1" x14ac:dyDescent="0.25">
      <c r="A97" s="4"/>
      <c r="C97" s="2"/>
      <c r="D97" s="3"/>
      <c r="E97" s="3"/>
      <c r="F97" s="3"/>
      <c r="G97" s="3"/>
      <c r="H97" s="3"/>
      <c r="I97" s="7"/>
    </row>
    <row r="98" spans="1:9" ht="16" thickBot="1" x14ac:dyDescent="0.25">
      <c r="A98" s="4"/>
      <c r="C98" s="2"/>
      <c r="D98" s="3"/>
      <c r="E98" s="3"/>
      <c r="F98" s="3"/>
      <c r="G98" s="3"/>
      <c r="H98" s="3"/>
      <c r="I98" s="7"/>
    </row>
    <row r="99" spans="1:9" ht="16" thickBot="1" x14ac:dyDescent="0.25">
      <c r="A99" s="4"/>
      <c r="C99" s="2"/>
      <c r="D99" s="3"/>
      <c r="E99" s="3"/>
      <c r="F99" s="3"/>
      <c r="G99" s="3"/>
      <c r="H99" s="3"/>
      <c r="I99" s="7"/>
    </row>
    <row r="100" spans="1:9" ht="16" thickBot="1" x14ac:dyDescent="0.25">
      <c r="A100" s="4"/>
      <c r="C100" s="2"/>
      <c r="D100" s="3"/>
      <c r="E100" s="3"/>
      <c r="F100" s="3"/>
      <c r="G100" s="3"/>
      <c r="H100" s="3"/>
      <c r="I100" s="7"/>
    </row>
    <row r="101" spans="1:9" ht="16" thickBot="1" x14ac:dyDescent="0.25">
      <c r="A101" s="4"/>
      <c r="C101" s="2"/>
      <c r="D101" s="3"/>
      <c r="E101" s="3"/>
      <c r="F101" s="3"/>
      <c r="G101" s="3"/>
      <c r="H101" s="3"/>
      <c r="I101" s="7"/>
    </row>
    <row r="102" spans="1:9" ht="16" thickBot="1" x14ac:dyDescent="0.25">
      <c r="A102" s="4"/>
      <c r="C102" s="2"/>
      <c r="D102" s="3"/>
      <c r="E102" s="3"/>
      <c r="F102" s="3"/>
      <c r="G102" s="3"/>
      <c r="H102" s="3"/>
      <c r="I102" s="7"/>
    </row>
    <row r="103" spans="1:9" ht="16" thickBot="1" x14ac:dyDescent="0.25">
      <c r="A103" s="4"/>
      <c r="C103" s="2"/>
      <c r="D103" s="3"/>
      <c r="E103" s="3"/>
      <c r="F103" s="3"/>
      <c r="G103" s="3"/>
      <c r="H103" s="3"/>
      <c r="I103" s="7"/>
    </row>
    <row r="104" spans="1:9" ht="16" thickBot="1" x14ac:dyDescent="0.25">
      <c r="A104" s="4"/>
      <c r="C104" s="2"/>
      <c r="D104" s="3"/>
      <c r="E104" s="3"/>
      <c r="F104" s="3"/>
      <c r="G104" s="3"/>
      <c r="H104" s="3"/>
      <c r="I104" s="7"/>
    </row>
    <row r="105" spans="1:9" ht="16" thickBot="1" x14ac:dyDescent="0.25">
      <c r="A105" s="4"/>
      <c r="C105" s="2"/>
      <c r="D105" s="3"/>
      <c r="E105" s="3"/>
      <c r="F105" s="3"/>
      <c r="G105" s="3"/>
      <c r="H105" s="3"/>
      <c r="I105" s="7"/>
    </row>
    <row r="106" spans="1:9" ht="16" thickBot="1" x14ac:dyDescent="0.25">
      <c r="A106" s="4"/>
      <c r="C106" s="2"/>
      <c r="D106" s="3"/>
      <c r="E106" s="3"/>
      <c r="F106" s="3"/>
      <c r="G106" s="3"/>
      <c r="H106" s="3"/>
      <c r="I106" s="7"/>
    </row>
    <row r="107" spans="1:9" ht="16" thickBot="1" x14ac:dyDescent="0.25">
      <c r="A107" s="4"/>
      <c r="C107" s="2"/>
      <c r="D107" s="3"/>
      <c r="E107" s="3"/>
      <c r="F107" s="3"/>
      <c r="G107" s="3"/>
      <c r="H107" s="3"/>
      <c r="I107" s="7"/>
    </row>
    <row r="108" spans="1:9" ht="16" thickBot="1" x14ac:dyDescent="0.25">
      <c r="A108" s="4"/>
      <c r="C108" s="2"/>
      <c r="D108" s="3"/>
      <c r="E108" s="3"/>
      <c r="F108" s="3"/>
      <c r="G108" s="3"/>
      <c r="H108" s="3"/>
      <c r="I108" s="7"/>
    </row>
    <row r="109" spans="1:9" ht="16" thickBot="1" x14ac:dyDescent="0.25">
      <c r="A109" s="4"/>
      <c r="C109" s="2"/>
      <c r="D109" s="3"/>
      <c r="E109" s="3"/>
      <c r="F109" s="3"/>
      <c r="G109" s="3"/>
      <c r="H109" s="3"/>
      <c r="I109" s="7"/>
    </row>
    <row r="110" spans="1:9" ht="16" thickBot="1" x14ac:dyDescent="0.25">
      <c r="A110" s="4"/>
      <c r="C110" s="2"/>
      <c r="D110" s="3"/>
      <c r="E110" s="3"/>
      <c r="F110" s="3"/>
      <c r="G110" s="3"/>
      <c r="H110" s="3"/>
      <c r="I110" s="7"/>
    </row>
    <row r="111" spans="1:9" ht="16" thickBot="1" x14ac:dyDescent="0.25">
      <c r="A111" s="4"/>
      <c r="C111" s="2"/>
      <c r="D111" s="3"/>
      <c r="E111" s="3"/>
      <c r="F111" s="3"/>
      <c r="G111" s="3"/>
      <c r="H111" s="3"/>
      <c r="I111" s="7"/>
    </row>
    <row r="112" spans="1:9" ht="16" thickBot="1" x14ac:dyDescent="0.25">
      <c r="A112" s="4"/>
      <c r="C112" s="2"/>
      <c r="D112" s="3"/>
      <c r="E112" s="3"/>
      <c r="F112" s="3"/>
      <c r="G112" s="3"/>
      <c r="H112" s="3"/>
      <c r="I112" s="7"/>
    </row>
    <row r="113" spans="1:9" ht="16" thickBot="1" x14ac:dyDescent="0.25">
      <c r="A113" s="4"/>
      <c r="C113" s="2"/>
      <c r="D113" s="3"/>
      <c r="E113" s="3"/>
      <c r="F113" s="3"/>
      <c r="G113" s="3"/>
      <c r="H113" s="3"/>
      <c r="I113" s="7"/>
    </row>
    <row r="114" spans="1:9" ht="16" thickBot="1" x14ac:dyDescent="0.25">
      <c r="A114" s="4"/>
      <c r="C114" s="2"/>
      <c r="D114" s="3"/>
      <c r="E114" s="3"/>
      <c r="F114" s="3"/>
      <c r="G114" s="3"/>
      <c r="H114" s="3"/>
      <c r="I114" s="7"/>
    </row>
    <row r="115" spans="1:9" ht="16" thickBot="1" x14ac:dyDescent="0.25">
      <c r="A115" s="4"/>
      <c r="C115" s="2"/>
      <c r="D115" s="3"/>
      <c r="E115" s="3"/>
      <c r="F115" s="3"/>
      <c r="G115" s="3"/>
      <c r="H115" s="3"/>
      <c r="I115" s="7"/>
    </row>
    <row r="116" spans="1:9" ht="16" thickBot="1" x14ac:dyDescent="0.25">
      <c r="A116" s="4"/>
      <c r="C116" s="2"/>
      <c r="D116" s="3"/>
      <c r="E116" s="3"/>
      <c r="F116" s="3"/>
      <c r="G116" s="3"/>
      <c r="H116" s="3"/>
      <c r="I116" s="7"/>
    </row>
    <row r="117" spans="1:9" ht="16" thickBot="1" x14ac:dyDescent="0.25">
      <c r="A117" s="4"/>
      <c r="C117" s="2"/>
      <c r="D117" s="3"/>
      <c r="E117" s="3"/>
      <c r="F117" s="3"/>
      <c r="G117" s="3"/>
      <c r="H117" s="3"/>
      <c r="I117" s="7"/>
    </row>
    <row r="118" spans="1:9" ht="16" thickBot="1" x14ac:dyDescent="0.25">
      <c r="A118" s="4"/>
      <c r="C118" s="2"/>
      <c r="D118" s="3"/>
      <c r="E118" s="3"/>
      <c r="F118" s="3"/>
      <c r="G118" s="3"/>
      <c r="H118" s="3"/>
      <c r="I118" s="7"/>
    </row>
    <row r="119" spans="1:9" ht="16" thickBot="1" x14ac:dyDescent="0.25">
      <c r="A119" s="4"/>
      <c r="C119" s="2"/>
      <c r="D119" s="3"/>
      <c r="E119" s="3"/>
      <c r="F119" s="3"/>
      <c r="G119" s="3"/>
      <c r="H119" s="3"/>
      <c r="I119" s="7"/>
    </row>
    <row r="120" spans="1:9" ht="16" thickBot="1" x14ac:dyDescent="0.25">
      <c r="A120" s="4"/>
      <c r="C120" s="2"/>
      <c r="D120" s="3"/>
      <c r="E120" s="3"/>
      <c r="F120" s="3"/>
      <c r="G120" s="3"/>
      <c r="H120" s="3"/>
      <c r="I120" s="7"/>
    </row>
    <row r="121" spans="1:9" ht="16" thickBot="1" x14ac:dyDescent="0.25">
      <c r="A121" s="4"/>
      <c r="C121" s="2"/>
      <c r="D121" s="3"/>
      <c r="E121" s="3"/>
      <c r="F121" s="3"/>
      <c r="G121" s="3"/>
      <c r="H121" s="3"/>
      <c r="I121" s="7"/>
    </row>
    <row r="122" spans="1:9" ht="16" thickBot="1" x14ac:dyDescent="0.25">
      <c r="A122" s="4"/>
      <c r="C122" s="2"/>
      <c r="D122" s="3"/>
      <c r="E122" s="3"/>
      <c r="F122" s="3"/>
      <c r="G122" s="3"/>
      <c r="H122" s="3"/>
      <c r="I122" s="7"/>
    </row>
    <row r="123" spans="1:9" ht="16" thickBot="1" x14ac:dyDescent="0.25">
      <c r="A123" s="4"/>
      <c r="C123" s="2"/>
      <c r="D123" s="3"/>
      <c r="E123" s="3"/>
      <c r="F123" s="3"/>
      <c r="G123" s="3"/>
      <c r="H123" s="3"/>
      <c r="I123" s="7"/>
    </row>
    <row r="124" spans="1:9" ht="16" thickBot="1" x14ac:dyDescent="0.25">
      <c r="A124" s="4"/>
      <c r="C124" s="2"/>
      <c r="D124" s="3"/>
      <c r="E124" s="3"/>
      <c r="F124" s="3"/>
      <c r="G124" s="3"/>
      <c r="H124" s="3"/>
      <c r="I124" s="7"/>
    </row>
    <row r="125" spans="1:9" ht="16" thickBot="1" x14ac:dyDescent="0.25">
      <c r="A125" s="4"/>
      <c r="C125" s="2"/>
      <c r="D125" s="3"/>
      <c r="E125" s="3"/>
      <c r="F125" s="3"/>
      <c r="G125" s="3"/>
      <c r="H125" s="3"/>
      <c r="I125" s="7"/>
    </row>
    <row r="126" spans="1:9" ht="16" thickBot="1" x14ac:dyDescent="0.25">
      <c r="A126" s="4"/>
      <c r="C126" s="2"/>
      <c r="D126" s="3"/>
      <c r="E126" s="3"/>
      <c r="F126" s="3"/>
      <c r="G126" s="3"/>
      <c r="H126" s="3"/>
      <c r="I126" s="7"/>
    </row>
    <row r="127" spans="1:9" ht="16" thickBot="1" x14ac:dyDescent="0.25">
      <c r="A127" s="4"/>
      <c r="C127" s="2"/>
      <c r="D127" s="3"/>
      <c r="E127" s="3"/>
      <c r="F127" s="3"/>
      <c r="G127" s="3"/>
      <c r="H127" s="3"/>
      <c r="I127" s="7"/>
    </row>
    <row r="128" spans="1:9" ht="16" thickBot="1" x14ac:dyDescent="0.25">
      <c r="A128" s="4"/>
      <c r="C128" s="2"/>
      <c r="D128" s="3"/>
      <c r="E128" s="3"/>
      <c r="F128" s="3"/>
      <c r="G128" s="3"/>
      <c r="H128" s="3"/>
      <c r="I128" s="7"/>
    </row>
    <row r="129" spans="1:9" ht="16" thickBot="1" x14ac:dyDescent="0.25">
      <c r="A129" s="4"/>
      <c r="C129" s="2"/>
      <c r="D129" s="3"/>
      <c r="E129" s="3"/>
      <c r="F129" s="3"/>
      <c r="G129" s="3"/>
      <c r="H129" s="3"/>
      <c r="I129" s="7"/>
    </row>
    <row r="130" spans="1:9" ht="16" thickBot="1" x14ac:dyDescent="0.25">
      <c r="A130" s="4"/>
      <c r="C130" s="2"/>
      <c r="D130" s="3"/>
      <c r="E130" s="3"/>
      <c r="F130" s="3"/>
      <c r="G130" s="3"/>
      <c r="H130" s="3"/>
      <c r="I130" s="7"/>
    </row>
    <row r="131" spans="1:9" ht="16" thickBot="1" x14ac:dyDescent="0.25">
      <c r="A131" s="4"/>
      <c r="C131" s="2"/>
      <c r="D131" s="3"/>
      <c r="E131" s="3"/>
      <c r="F131" s="3"/>
      <c r="G131" s="3"/>
      <c r="H131" s="3"/>
      <c r="I131" s="7"/>
    </row>
    <row r="132" spans="1:9" ht="16" thickBot="1" x14ac:dyDescent="0.25">
      <c r="A132" s="4"/>
      <c r="C132" s="2"/>
      <c r="D132" s="3"/>
      <c r="E132" s="3"/>
      <c r="F132" s="3"/>
      <c r="G132" s="3"/>
      <c r="H132" s="3"/>
      <c r="I132" s="7"/>
    </row>
    <row r="133" spans="1:9" ht="16" thickBot="1" x14ac:dyDescent="0.25">
      <c r="A133" s="4"/>
      <c r="C133" s="2"/>
      <c r="D133" s="3"/>
      <c r="E133" s="3"/>
      <c r="F133" s="3"/>
      <c r="G133" s="3"/>
      <c r="H133" s="3"/>
      <c r="I133" s="7"/>
    </row>
    <row r="134" spans="1:9" ht="16" thickBot="1" x14ac:dyDescent="0.25">
      <c r="A134" s="4"/>
      <c r="C134" s="2"/>
      <c r="D134" s="3"/>
      <c r="E134" s="3"/>
      <c r="F134" s="3"/>
      <c r="G134" s="3"/>
      <c r="H134" s="3"/>
      <c r="I134" s="7"/>
    </row>
    <row r="135" spans="1:9" ht="16" thickBot="1" x14ac:dyDescent="0.25">
      <c r="A135" s="4"/>
      <c r="C135" s="2"/>
      <c r="D135" s="3"/>
      <c r="E135" s="3"/>
      <c r="F135" s="3"/>
      <c r="G135" s="3"/>
      <c r="H135" s="3"/>
      <c r="I135" s="7"/>
    </row>
    <row r="136" spans="1:9" ht="16" thickBot="1" x14ac:dyDescent="0.25">
      <c r="A136" s="4"/>
      <c r="C136" s="2"/>
      <c r="D136" s="3"/>
      <c r="E136" s="3"/>
      <c r="F136" s="3"/>
      <c r="G136" s="3"/>
      <c r="H136" s="3"/>
      <c r="I136" s="7"/>
    </row>
    <row r="137" spans="1:9" ht="16" thickBot="1" x14ac:dyDescent="0.25">
      <c r="A137" s="4"/>
      <c r="C137" s="2"/>
      <c r="D137" s="3"/>
      <c r="E137" s="3"/>
      <c r="F137" s="3"/>
      <c r="G137" s="3"/>
      <c r="H137" s="3"/>
      <c r="I137" s="7"/>
    </row>
    <row r="138" spans="1:9" ht="16" thickBot="1" x14ac:dyDescent="0.25">
      <c r="A138" s="4"/>
      <c r="C138" s="2"/>
      <c r="D138" s="3"/>
      <c r="E138" s="3"/>
      <c r="F138" s="3"/>
      <c r="G138" s="3"/>
      <c r="H138" s="3"/>
      <c r="I138" s="7"/>
    </row>
    <row r="139" spans="1:9" ht="16" thickBot="1" x14ac:dyDescent="0.25">
      <c r="A139" s="4"/>
      <c r="C139" s="2"/>
      <c r="D139" s="3"/>
      <c r="E139" s="3"/>
      <c r="F139" s="3"/>
      <c r="G139" s="3"/>
      <c r="H139" s="3"/>
      <c r="I139" s="7"/>
    </row>
    <row r="140" spans="1:9" ht="16" thickBot="1" x14ac:dyDescent="0.25">
      <c r="A140" s="4"/>
      <c r="C140" s="2"/>
      <c r="D140" s="3"/>
      <c r="E140" s="3"/>
      <c r="F140" s="3"/>
      <c r="G140" s="3"/>
      <c r="H140" s="3"/>
      <c r="I140" s="7"/>
    </row>
    <row r="141" spans="1:9" ht="16" thickBot="1" x14ac:dyDescent="0.25">
      <c r="A141" s="4"/>
      <c r="C141" s="2"/>
      <c r="D141" s="3"/>
      <c r="E141" s="3"/>
      <c r="F141" s="3"/>
      <c r="G141" s="3"/>
      <c r="H141" s="3"/>
      <c r="I141" s="7"/>
    </row>
    <row r="142" spans="1:9" ht="16" thickBot="1" x14ac:dyDescent="0.25">
      <c r="A142" s="4"/>
      <c r="C142" s="2"/>
      <c r="D142" s="3"/>
      <c r="E142" s="3"/>
      <c r="F142" s="3"/>
      <c r="G142" s="3"/>
      <c r="H142" s="3"/>
      <c r="I142" s="7"/>
    </row>
    <row r="143" spans="1:9" ht="16" thickBot="1" x14ac:dyDescent="0.25">
      <c r="A143" s="4"/>
      <c r="C143" s="2"/>
      <c r="D143" s="3"/>
      <c r="E143" s="3"/>
      <c r="F143" s="3"/>
      <c r="G143" s="3"/>
      <c r="H143" s="3"/>
      <c r="I143" s="7"/>
    </row>
    <row r="144" spans="1:9" ht="16" thickBot="1" x14ac:dyDescent="0.25">
      <c r="A144" s="4"/>
      <c r="C144" s="2"/>
      <c r="D144" s="3"/>
      <c r="E144" s="3"/>
      <c r="F144" s="3"/>
      <c r="G144" s="3"/>
      <c r="H144" s="3"/>
      <c r="I144" s="7"/>
    </row>
    <row r="145" spans="1:13" ht="16" thickBot="1" x14ac:dyDescent="0.25">
      <c r="A145" s="4"/>
      <c r="C145" s="2"/>
      <c r="D145" s="3"/>
      <c r="E145" s="3"/>
      <c r="F145" s="3"/>
      <c r="G145" s="3"/>
      <c r="H145" s="3"/>
      <c r="I145" s="7"/>
    </row>
    <row r="146" spans="1:13" ht="16" thickBot="1" x14ac:dyDescent="0.25">
      <c r="A146" s="4"/>
      <c r="C146" s="2"/>
      <c r="D146" s="3"/>
      <c r="E146" s="3"/>
      <c r="F146" s="3"/>
      <c r="G146" s="3"/>
      <c r="H146" s="3"/>
      <c r="I146" s="7"/>
    </row>
    <row r="147" spans="1:13" ht="16" thickBot="1" x14ac:dyDescent="0.25">
      <c r="A147" s="4"/>
      <c r="C147" s="2"/>
      <c r="D147" s="3"/>
      <c r="E147" s="3"/>
      <c r="F147" s="3"/>
      <c r="G147" s="3"/>
      <c r="H147" s="3"/>
      <c r="I147" s="7"/>
    </row>
    <row r="148" spans="1:13" ht="16" thickBot="1" x14ac:dyDescent="0.25">
      <c r="A148" s="4"/>
      <c r="C148" s="2"/>
      <c r="D148" s="3"/>
      <c r="E148" s="3"/>
      <c r="F148" s="3"/>
      <c r="G148" s="3"/>
      <c r="H148" s="3"/>
      <c r="I148" s="7"/>
    </row>
    <row r="149" spans="1:13" ht="16" thickBot="1" x14ac:dyDescent="0.25">
      <c r="A149" s="4"/>
      <c r="C149" s="2"/>
      <c r="D149" s="3"/>
      <c r="E149" s="3"/>
      <c r="F149" s="3"/>
      <c r="G149" s="3"/>
      <c r="H149" s="3"/>
      <c r="I149" s="7"/>
    </row>
    <row r="150" spans="1:13" ht="16" thickBot="1" x14ac:dyDescent="0.25">
      <c r="A150" s="4"/>
      <c r="C150" s="2"/>
      <c r="D150" s="3"/>
      <c r="E150" s="3"/>
      <c r="F150" s="3"/>
      <c r="G150" s="3"/>
      <c r="H150" s="3"/>
      <c r="I150" s="7"/>
    </row>
    <row r="151" spans="1:13" ht="16" thickBot="1" x14ac:dyDescent="0.25">
      <c r="A151" s="4"/>
      <c r="C151" s="2"/>
      <c r="D151" s="3"/>
      <c r="E151" s="3"/>
      <c r="F151" s="3"/>
      <c r="G151" s="3"/>
      <c r="H151" s="3"/>
      <c r="I151" s="7"/>
    </row>
    <row r="152" spans="1:13" ht="16" thickBot="1" x14ac:dyDescent="0.25">
      <c r="A152" s="4"/>
      <c r="B152" s="54"/>
      <c r="C152" s="2"/>
      <c r="D152" s="3"/>
      <c r="E152" s="3"/>
      <c r="F152" s="3"/>
      <c r="G152" s="3"/>
      <c r="H152" s="3"/>
      <c r="I152" s="7"/>
      <c r="M152" t="s">
        <v>94</v>
      </c>
    </row>
    <row r="153" spans="1:13" ht="16" thickBot="1" x14ac:dyDescent="0.25">
      <c r="A153" s="4"/>
      <c r="C153" s="2"/>
      <c r="D153" s="3"/>
      <c r="E153" s="3"/>
      <c r="F153" s="3"/>
      <c r="G153" s="3"/>
      <c r="H153" s="3"/>
      <c r="I153" s="7"/>
    </row>
    <row r="154" spans="1:13" ht="16" thickBot="1" x14ac:dyDescent="0.25">
      <c r="A154" s="4"/>
      <c r="C154" s="2"/>
      <c r="D154" s="3"/>
      <c r="E154" s="3"/>
      <c r="F154" s="3"/>
      <c r="G154" s="3"/>
      <c r="H154" s="3"/>
      <c r="I154" s="7"/>
    </row>
    <row r="155" spans="1:13" ht="16" thickBot="1" x14ac:dyDescent="0.25">
      <c r="A155" s="4"/>
      <c r="C155" s="2"/>
      <c r="D155" s="3"/>
      <c r="E155" s="3"/>
      <c r="F155" s="3"/>
      <c r="G155" s="3"/>
      <c r="H155" s="3"/>
      <c r="I155" s="7"/>
    </row>
    <row r="156" spans="1:13" ht="16" thickBot="1" x14ac:dyDescent="0.25">
      <c r="A156" s="4"/>
      <c r="C156" s="2"/>
      <c r="D156" s="3"/>
      <c r="E156" s="3"/>
      <c r="F156" s="3"/>
      <c r="G156" s="3"/>
      <c r="H156" s="3"/>
      <c r="I156" s="7"/>
    </row>
    <row r="157" spans="1:13" ht="16" thickBot="1" x14ac:dyDescent="0.25">
      <c r="A157" s="4"/>
      <c r="C157" s="2"/>
      <c r="D157" s="3"/>
      <c r="E157" s="3"/>
      <c r="F157" s="3"/>
      <c r="G157" s="3"/>
      <c r="H157" s="3"/>
      <c r="I157" s="7"/>
    </row>
    <row r="158" spans="1:13" ht="16" thickBot="1" x14ac:dyDescent="0.25">
      <c r="A158" s="4"/>
      <c r="C158" s="2"/>
      <c r="D158" s="3"/>
      <c r="E158" s="3"/>
      <c r="F158" s="3"/>
      <c r="G158" s="3"/>
      <c r="H158" s="3"/>
      <c r="I158" s="7"/>
    </row>
    <row r="159" spans="1:13" ht="16" thickBot="1" x14ac:dyDescent="0.25">
      <c r="A159" s="4"/>
      <c r="C159" s="2"/>
      <c r="D159" s="3"/>
      <c r="E159" s="3"/>
      <c r="F159" s="3"/>
      <c r="G159" s="3"/>
      <c r="H159" s="3"/>
      <c r="I159" s="7"/>
    </row>
    <row r="160" spans="1:13" ht="16" thickBot="1" x14ac:dyDescent="0.25">
      <c r="A160" s="4"/>
      <c r="C160" s="2"/>
      <c r="D160" s="3"/>
      <c r="E160" s="3"/>
      <c r="F160" s="3"/>
      <c r="G160" s="3"/>
      <c r="H160" s="3"/>
      <c r="I160" s="7"/>
    </row>
    <row r="161" spans="1:9" ht="16" thickBot="1" x14ac:dyDescent="0.25">
      <c r="A161" s="4"/>
      <c r="C161" s="2"/>
      <c r="D161" s="3"/>
      <c r="E161" s="3"/>
      <c r="F161" s="3"/>
      <c r="G161" s="3"/>
      <c r="H161" s="3"/>
      <c r="I161" s="7"/>
    </row>
    <row r="162" spans="1:9" ht="16" thickBot="1" x14ac:dyDescent="0.25">
      <c r="A162" s="4"/>
      <c r="C162" s="2"/>
      <c r="D162" s="3"/>
      <c r="E162" s="3"/>
      <c r="F162" s="3"/>
      <c r="G162" s="3"/>
      <c r="H162" s="3"/>
      <c r="I162" s="7"/>
    </row>
    <row r="163" spans="1:9" ht="16" thickBot="1" x14ac:dyDescent="0.25">
      <c r="A163" s="4"/>
      <c r="C163" s="2"/>
      <c r="D163" s="3"/>
      <c r="E163" s="3"/>
      <c r="F163" s="3"/>
      <c r="G163" s="3"/>
      <c r="H163" s="3"/>
      <c r="I163" s="7"/>
    </row>
    <row r="164" spans="1:9" ht="16" thickBot="1" x14ac:dyDescent="0.25">
      <c r="A164" s="4"/>
      <c r="C164" s="2"/>
      <c r="D164" s="3"/>
      <c r="E164" s="3"/>
      <c r="F164" s="3"/>
      <c r="G164" s="3"/>
      <c r="H164" s="3"/>
      <c r="I164" s="7"/>
    </row>
    <row r="165" spans="1:9" ht="16" thickBot="1" x14ac:dyDescent="0.25">
      <c r="A165" s="4"/>
      <c r="C165" s="2"/>
      <c r="D165" s="3"/>
      <c r="E165" s="3"/>
      <c r="F165" s="3"/>
      <c r="G165" s="3"/>
      <c r="H165" s="3"/>
      <c r="I165" s="7"/>
    </row>
    <row r="166" spans="1:9" ht="16" thickBot="1" x14ac:dyDescent="0.25">
      <c r="A166" s="4"/>
      <c r="C166" s="2"/>
      <c r="D166" s="3"/>
      <c r="E166" s="3"/>
      <c r="F166" s="3"/>
      <c r="G166" s="3"/>
      <c r="H166" s="3"/>
      <c r="I166" s="7"/>
    </row>
    <row r="167" spans="1:9" ht="16" thickBot="1" x14ac:dyDescent="0.25">
      <c r="A167" s="4"/>
      <c r="C167" s="2"/>
      <c r="D167" s="3"/>
      <c r="E167" s="3"/>
      <c r="F167" s="3"/>
      <c r="G167" s="3"/>
      <c r="H167" s="3"/>
      <c r="I167" s="7"/>
    </row>
    <row r="168" spans="1:9" ht="16" thickBot="1" x14ac:dyDescent="0.25">
      <c r="A168" s="4"/>
      <c r="C168" s="2"/>
      <c r="D168" s="3"/>
      <c r="E168" s="3"/>
      <c r="F168" s="3"/>
      <c r="G168" s="3"/>
      <c r="H168" s="3"/>
      <c r="I168" s="7"/>
    </row>
    <row r="169" spans="1:9" ht="16" thickBot="1" x14ac:dyDescent="0.25">
      <c r="A169" s="4"/>
      <c r="C169" s="2"/>
      <c r="D169" s="3"/>
      <c r="E169" s="3"/>
      <c r="F169" s="3"/>
      <c r="G169" s="3"/>
      <c r="H169" s="3"/>
      <c r="I169" s="7"/>
    </row>
    <row r="170" spans="1:9" ht="16" thickBot="1" x14ac:dyDescent="0.25">
      <c r="A170" s="4"/>
      <c r="C170" s="2"/>
      <c r="D170" s="3"/>
      <c r="E170" s="3"/>
      <c r="F170" s="3"/>
      <c r="G170" s="3"/>
      <c r="H170" s="3"/>
      <c r="I170" s="7"/>
    </row>
    <row r="171" spans="1:9" ht="16" thickBot="1" x14ac:dyDescent="0.25">
      <c r="A171" s="4"/>
      <c r="C171" s="2"/>
      <c r="D171" s="3"/>
      <c r="E171" s="3"/>
      <c r="F171" s="3"/>
      <c r="G171" s="3"/>
      <c r="H171" s="3"/>
      <c r="I171" s="7"/>
    </row>
    <row r="172" spans="1:9" ht="16" thickBot="1" x14ac:dyDescent="0.25">
      <c r="A172" s="4"/>
      <c r="C172" s="2"/>
      <c r="D172" s="3"/>
      <c r="E172" s="3"/>
      <c r="F172" s="3"/>
      <c r="G172" s="3"/>
      <c r="H172" s="3"/>
      <c r="I172" s="7"/>
    </row>
    <row r="173" spans="1:9" ht="16" thickBot="1" x14ac:dyDescent="0.25">
      <c r="A173" s="4"/>
      <c r="C173" s="2"/>
      <c r="D173" s="3"/>
      <c r="E173" s="3"/>
      <c r="F173" s="3"/>
      <c r="G173" s="3"/>
      <c r="H173" s="3"/>
      <c r="I173" s="7"/>
    </row>
    <row r="174" spans="1:9" ht="16" thickBot="1" x14ac:dyDescent="0.25">
      <c r="A174" s="4"/>
      <c r="C174" s="2"/>
      <c r="D174" s="3"/>
      <c r="E174" s="3"/>
      <c r="F174" s="3"/>
      <c r="G174" s="3"/>
      <c r="H174" s="3"/>
      <c r="I174" s="7"/>
    </row>
    <row r="175" spans="1:9" ht="16" thickBot="1" x14ac:dyDescent="0.25">
      <c r="A175" s="4"/>
      <c r="C175" s="2"/>
      <c r="D175" s="3"/>
      <c r="E175" s="3"/>
      <c r="F175" s="3"/>
      <c r="G175" s="3"/>
      <c r="H175" s="3"/>
      <c r="I175" s="7"/>
    </row>
    <row r="176" spans="1:9" ht="16" thickBot="1" x14ac:dyDescent="0.25">
      <c r="A176" s="4"/>
      <c r="C176" s="2"/>
      <c r="D176" s="3"/>
      <c r="E176" s="3"/>
      <c r="F176" s="3"/>
      <c r="G176" s="3"/>
      <c r="H176" s="3"/>
      <c r="I176" s="7"/>
    </row>
    <row r="177" spans="1:9" ht="16" thickBot="1" x14ac:dyDescent="0.25">
      <c r="A177" s="4"/>
      <c r="C177" s="2"/>
      <c r="D177" s="3"/>
      <c r="E177" s="3"/>
      <c r="F177" s="3"/>
      <c r="G177" s="3"/>
      <c r="H177" s="3"/>
      <c r="I177" s="7"/>
    </row>
    <row r="178" spans="1:9" ht="16" thickBot="1" x14ac:dyDescent="0.25">
      <c r="A178" s="4"/>
      <c r="C178" s="2"/>
      <c r="D178" s="3"/>
      <c r="E178" s="3"/>
      <c r="F178" s="3"/>
      <c r="G178" s="3"/>
      <c r="H178" s="3"/>
      <c r="I178" s="7"/>
    </row>
    <row r="179" spans="1:9" ht="16" thickBot="1" x14ac:dyDescent="0.25">
      <c r="A179" s="4"/>
      <c r="C179" s="2"/>
      <c r="D179" s="3"/>
      <c r="E179" s="3"/>
      <c r="F179" s="3"/>
      <c r="G179" s="3"/>
      <c r="H179" s="3"/>
      <c r="I179" s="7"/>
    </row>
    <row r="180" spans="1:9" ht="16" thickBot="1" x14ac:dyDescent="0.25">
      <c r="A180" s="4"/>
      <c r="C180" s="2"/>
      <c r="D180" s="3"/>
      <c r="E180" s="3"/>
      <c r="F180" s="3"/>
      <c r="G180" s="3"/>
      <c r="H180" s="3"/>
      <c r="I180" s="7"/>
    </row>
    <row r="181" spans="1:9" ht="16" thickBot="1" x14ac:dyDescent="0.25">
      <c r="A181" s="4"/>
      <c r="C181" s="2"/>
      <c r="D181" s="3"/>
      <c r="E181" s="3"/>
      <c r="F181" s="3"/>
      <c r="G181" s="3"/>
      <c r="H181" s="3"/>
      <c r="I181" s="7"/>
    </row>
    <row r="182" spans="1:9" ht="16" thickBot="1" x14ac:dyDescent="0.25">
      <c r="A182" s="4"/>
      <c r="C182" s="2"/>
      <c r="D182" s="3"/>
      <c r="E182" s="3"/>
      <c r="F182" s="3"/>
      <c r="G182" s="3"/>
      <c r="H182" s="3"/>
      <c r="I182" s="7"/>
    </row>
    <row r="183" spans="1:9" ht="16" thickBot="1" x14ac:dyDescent="0.25">
      <c r="A183" s="4"/>
      <c r="C183" s="2"/>
      <c r="D183" s="3"/>
      <c r="E183" s="3"/>
      <c r="F183" s="3"/>
      <c r="G183" s="3"/>
      <c r="H183" s="3"/>
      <c r="I183" s="7"/>
    </row>
    <row r="184" spans="1:9" ht="16" thickBot="1" x14ac:dyDescent="0.25">
      <c r="A184" s="4"/>
      <c r="C184" s="2"/>
      <c r="D184" s="3"/>
      <c r="E184" s="3"/>
      <c r="F184" s="3"/>
      <c r="G184" s="3"/>
      <c r="H184" s="3"/>
      <c r="I184" s="7"/>
    </row>
    <row r="185" spans="1:9" ht="16" thickBot="1" x14ac:dyDescent="0.25">
      <c r="A185" s="4"/>
      <c r="C185" s="2"/>
      <c r="D185" s="3"/>
      <c r="E185" s="3"/>
      <c r="F185" s="3"/>
      <c r="G185" s="3"/>
      <c r="H185" s="3"/>
      <c r="I185" s="7"/>
    </row>
    <row r="186" spans="1:9" ht="16" thickBot="1" x14ac:dyDescent="0.25">
      <c r="A186" s="4"/>
      <c r="C186" s="2"/>
      <c r="D186" s="3"/>
      <c r="E186" s="3"/>
      <c r="F186" s="3"/>
      <c r="G186" s="3"/>
      <c r="H186" s="3"/>
      <c r="I186" s="7"/>
    </row>
    <row r="187" spans="1:9" ht="16" thickBot="1" x14ac:dyDescent="0.25">
      <c r="A187" s="4"/>
      <c r="C187" s="2"/>
      <c r="D187" s="3"/>
      <c r="E187" s="3"/>
      <c r="F187" s="3"/>
      <c r="G187" s="3"/>
      <c r="H187" s="3"/>
      <c r="I187" s="7"/>
    </row>
    <row r="188" spans="1:9" ht="16" thickBot="1" x14ac:dyDescent="0.25">
      <c r="A188" s="4"/>
      <c r="C188" s="2"/>
      <c r="D188" s="3"/>
      <c r="E188" s="3"/>
      <c r="F188" s="3"/>
      <c r="G188" s="3"/>
      <c r="H188" s="3"/>
      <c r="I188" s="7"/>
    </row>
    <row r="189" spans="1:9" ht="16" thickBot="1" x14ac:dyDescent="0.25">
      <c r="A189" s="4"/>
      <c r="C189" s="2"/>
      <c r="D189" s="3"/>
      <c r="E189" s="3"/>
      <c r="F189" s="3"/>
      <c r="G189" s="3"/>
      <c r="H189" s="3"/>
      <c r="I189" s="7"/>
    </row>
    <row r="190" spans="1:9" ht="16" thickBot="1" x14ac:dyDescent="0.25">
      <c r="A190" s="4"/>
      <c r="C190" s="2"/>
      <c r="D190" s="3"/>
      <c r="E190" s="3"/>
      <c r="F190" s="3"/>
      <c r="G190" s="3"/>
      <c r="H190" s="3"/>
      <c r="I190" s="7"/>
    </row>
    <row r="191" spans="1:9" ht="16" thickBot="1" x14ac:dyDescent="0.25">
      <c r="A191" s="4"/>
      <c r="C191" s="2"/>
      <c r="D191" s="3"/>
      <c r="E191" s="3"/>
      <c r="F191" s="3"/>
      <c r="G191" s="3"/>
      <c r="H191" s="3"/>
      <c r="I191" s="7"/>
    </row>
    <row r="192" spans="1:9" ht="16" thickBot="1" x14ac:dyDescent="0.25">
      <c r="A192" s="4"/>
      <c r="C192" s="2"/>
      <c r="D192" s="3"/>
      <c r="E192" s="3"/>
      <c r="F192" s="3"/>
      <c r="G192" s="3"/>
      <c r="H192" s="3"/>
      <c r="I192" s="7"/>
    </row>
    <row r="193" spans="1:13" ht="16" thickBot="1" x14ac:dyDescent="0.25">
      <c r="A193" s="4"/>
      <c r="C193" s="2"/>
      <c r="D193" s="3"/>
      <c r="E193" s="3"/>
      <c r="F193" s="3"/>
      <c r="G193" s="3"/>
      <c r="H193" s="3"/>
      <c r="I193" s="7"/>
    </row>
    <row r="194" spans="1:13" ht="16" thickBot="1" x14ac:dyDescent="0.25">
      <c r="A194" s="4"/>
      <c r="C194" s="2"/>
      <c r="D194" s="3"/>
      <c r="E194" s="3"/>
      <c r="F194" s="3"/>
      <c r="G194" s="3"/>
      <c r="H194" s="3"/>
      <c r="I194" s="7"/>
    </row>
    <row r="195" spans="1:13" ht="16" thickBot="1" x14ac:dyDescent="0.25">
      <c r="A195" s="4"/>
      <c r="C195" s="2"/>
      <c r="D195" s="3"/>
      <c r="E195" s="3"/>
      <c r="F195" s="3"/>
      <c r="G195" s="3"/>
      <c r="H195" s="3"/>
      <c r="I195" s="7"/>
    </row>
    <row r="196" spans="1:13" ht="16" thickBot="1" x14ac:dyDescent="0.25">
      <c r="A196" s="4"/>
      <c r="C196" s="2"/>
      <c r="D196" s="3"/>
      <c r="E196" s="3"/>
      <c r="F196" s="3"/>
      <c r="G196" s="3"/>
      <c r="H196" s="3"/>
      <c r="I196" s="7"/>
      <c r="M196" t="s">
        <v>94</v>
      </c>
    </row>
    <row r="197" spans="1:13" ht="16" thickBot="1" x14ac:dyDescent="0.25">
      <c r="A197" s="4"/>
      <c r="C197" s="2"/>
      <c r="D197" s="3"/>
      <c r="E197" s="3"/>
      <c r="F197" s="3"/>
      <c r="G197" s="3"/>
      <c r="H197" s="3"/>
      <c r="I197" s="7"/>
    </row>
    <row r="198" spans="1:13" ht="16" thickBot="1" x14ac:dyDescent="0.25">
      <c r="A198" s="4"/>
      <c r="C198" s="2"/>
      <c r="D198" s="3"/>
      <c r="E198" s="3"/>
      <c r="F198" s="3"/>
      <c r="G198" s="3"/>
      <c r="H198" s="3"/>
      <c r="I198" s="7"/>
    </row>
    <row r="199" spans="1:13" ht="16" thickBot="1" x14ac:dyDescent="0.25">
      <c r="A199" s="4"/>
      <c r="C199" s="2"/>
      <c r="D199" s="3"/>
      <c r="E199" s="3"/>
      <c r="F199" s="3"/>
      <c r="G199" s="3"/>
      <c r="H199" s="3"/>
      <c r="I199" s="7"/>
    </row>
    <row r="200" spans="1:13" ht="16" thickBot="1" x14ac:dyDescent="0.25">
      <c r="A200" s="4"/>
      <c r="C200" s="2"/>
      <c r="D200" s="3"/>
      <c r="E200" s="3"/>
      <c r="F200" s="3"/>
      <c r="G200" s="3"/>
      <c r="H200" s="3"/>
      <c r="I200" s="7"/>
    </row>
    <row r="201" spans="1:13" ht="16" thickBot="1" x14ac:dyDescent="0.25">
      <c r="A201" s="4"/>
      <c r="C201" s="2"/>
      <c r="D201" s="3"/>
      <c r="E201" s="3"/>
      <c r="F201" s="3"/>
      <c r="G201" s="3"/>
      <c r="H201" s="3"/>
      <c r="I201" s="7"/>
    </row>
    <row r="202" spans="1:13" ht="16" thickBot="1" x14ac:dyDescent="0.25">
      <c r="A202" s="4"/>
      <c r="C202" s="2"/>
      <c r="D202" s="3"/>
      <c r="E202" s="3"/>
      <c r="F202" s="3"/>
      <c r="G202" s="3"/>
      <c r="H202" s="3"/>
      <c r="I202" s="7"/>
    </row>
    <row r="203" spans="1:13" ht="16" thickBot="1" x14ac:dyDescent="0.25">
      <c r="A203" s="4"/>
      <c r="C203" s="2"/>
      <c r="D203" s="3"/>
      <c r="E203" s="3"/>
      <c r="F203" s="3"/>
      <c r="G203" s="3"/>
      <c r="H203" s="3"/>
      <c r="I203" s="7"/>
    </row>
    <row r="204" spans="1:13" ht="16" thickBot="1" x14ac:dyDescent="0.25">
      <c r="A204" s="4"/>
      <c r="C204" s="2"/>
      <c r="D204" s="3"/>
      <c r="E204" s="3"/>
      <c r="F204" s="3"/>
      <c r="G204" s="3"/>
      <c r="H204" s="3"/>
      <c r="I204" s="7"/>
    </row>
    <row r="205" spans="1:13" ht="16" thickBot="1" x14ac:dyDescent="0.25">
      <c r="A205" s="4"/>
      <c r="C205" s="2"/>
      <c r="D205" s="3"/>
      <c r="E205" s="3"/>
      <c r="F205" s="3"/>
      <c r="G205" s="3"/>
      <c r="H205" s="3"/>
      <c r="I205" s="7"/>
    </row>
    <row r="206" spans="1:13" ht="16" thickBot="1" x14ac:dyDescent="0.25">
      <c r="A206" s="4"/>
      <c r="C206" s="2"/>
      <c r="D206" s="3"/>
      <c r="E206" s="3"/>
      <c r="F206" s="3"/>
      <c r="G206" s="3"/>
      <c r="H206" s="3"/>
      <c r="I206" s="7"/>
    </row>
    <row r="207" spans="1:13" ht="16" thickBot="1" x14ac:dyDescent="0.25">
      <c r="A207" s="4"/>
      <c r="C207" s="2"/>
      <c r="D207" s="3"/>
      <c r="E207" s="3"/>
      <c r="F207" s="3"/>
      <c r="G207" s="3"/>
      <c r="H207" s="3"/>
      <c r="I207" s="7"/>
    </row>
    <row r="208" spans="1:13" ht="16" thickBot="1" x14ac:dyDescent="0.25">
      <c r="A208" s="4"/>
      <c r="C208" s="2"/>
      <c r="D208" s="3"/>
      <c r="E208" s="3"/>
      <c r="F208" s="3"/>
      <c r="G208" s="3"/>
      <c r="H208" s="3"/>
      <c r="I208" s="7"/>
    </row>
    <row r="209" spans="1:9" ht="16" thickBot="1" x14ac:dyDescent="0.25">
      <c r="A209" s="4"/>
      <c r="C209" s="2"/>
      <c r="D209" s="3"/>
      <c r="E209" s="3"/>
      <c r="F209" s="3"/>
      <c r="G209" s="3"/>
      <c r="H209" s="3"/>
      <c r="I209" s="7"/>
    </row>
    <row r="210" spans="1:9" ht="16" thickBot="1" x14ac:dyDescent="0.25">
      <c r="A210" s="4"/>
      <c r="C210" s="2"/>
      <c r="D210" s="3"/>
      <c r="E210" s="3"/>
      <c r="F210" s="3"/>
      <c r="G210" s="3"/>
      <c r="H210" s="3"/>
      <c r="I210" s="7"/>
    </row>
    <row r="211" spans="1:9" ht="16" thickBot="1" x14ac:dyDescent="0.25">
      <c r="A211" s="4"/>
      <c r="C211" s="2"/>
      <c r="D211" s="3"/>
      <c r="E211" s="3"/>
      <c r="F211" s="3"/>
      <c r="G211" s="3"/>
      <c r="H211" s="3"/>
      <c r="I211" s="7"/>
    </row>
    <row r="212" spans="1:9" ht="16" thickBot="1" x14ac:dyDescent="0.25">
      <c r="A212" s="4"/>
      <c r="C212" s="2"/>
      <c r="D212" s="3"/>
      <c r="E212" s="3"/>
      <c r="F212" s="3"/>
      <c r="G212" s="3"/>
      <c r="H212" s="3"/>
      <c r="I212" s="7"/>
    </row>
    <row r="213" spans="1:9" ht="16" thickBot="1" x14ac:dyDescent="0.25">
      <c r="A213" s="4"/>
      <c r="C213" s="2"/>
      <c r="D213" s="3"/>
      <c r="E213" s="3"/>
      <c r="F213" s="3"/>
      <c r="G213" s="3"/>
      <c r="H213" s="3"/>
      <c r="I213" s="7"/>
    </row>
    <row r="214" spans="1:9" ht="16" thickBot="1" x14ac:dyDescent="0.25">
      <c r="A214" s="4"/>
      <c r="C214" s="2"/>
      <c r="D214" s="3"/>
      <c r="E214" s="3"/>
      <c r="F214" s="3"/>
      <c r="G214" s="3"/>
      <c r="H214" s="3"/>
      <c r="I214" s="7"/>
    </row>
    <row r="215" spans="1:9" ht="16" thickBot="1" x14ac:dyDescent="0.25">
      <c r="A215" s="4"/>
      <c r="C215" s="2"/>
      <c r="D215" s="3"/>
      <c r="E215" s="3"/>
      <c r="F215" s="3"/>
      <c r="G215" s="3"/>
      <c r="H215" s="3"/>
      <c r="I215" s="7"/>
    </row>
    <row r="216" spans="1:9" ht="16" thickBot="1" x14ac:dyDescent="0.25">
      <c r="A216" s="4"/>
      <c r="C216" s="2"/>
      <c r="D216" s="3"/>
      <c r="E216" s="3"/>
      <c r="F216" s="3"/>
      <c r="G216" s="3"/>
      <c r="H216" s="3"/>
      <c r="I216" s="7"/>
    </row>
    <row r="217" spans="1:9" ht="16" thickBot="1" x14ac:dyDescent="0.25">
      <c r="A217" s="4"/>
      <c r="C217" s="2"/>
      <c r="D217" s="3"/>
      <c r="E217" s="3"/>
      <c r="F217" s="3"/>
      <c r="G217" s="3"/>
      <c r="H217" s="3"/>
      <c r="I217" s="7"/>
    </row>
    <row r="218" spans="1:9" ht="16" thickBot="1" x14ac:dyDescent="0.25">
      <c r="A218" s="4"/>
      <c r="C218" s="2"/>
      <c r="D218" s="3"/>
      <c r="E218" s="3"/>
      <c r="F218" s="3"/>
      <c r="G218" s="3"/>
      <c r="H218" s="3"/>
      <c r="I218" s="7"/>
    </row>
    <row r="219" spans="1:9" ht="16" thickBot="1" x14ac:dyDescent="0.25">
      <c r="A219" s="4"/>
      <c r="C219" s="2"/>
      <c r="D219" s="3"/>
      <c r="E219" s="3"/>
      <c r="F219" s="3"/>
      <c r="G219" s="3"/>
      <c r="H219" s="3"/>
      <c r="I219" s="7"/>
    </row>
    <row r="220" spans="1:9" ht="16" thickBot="1" x14ac:dyDescent="0.25">
      <c r="A220" s="4"/>
      <c r="C220" s="2"/>
      <c r="D220" s="3"/>
      <c r="E220" s="3"/>
      <c r="F220" s="3"/>
      <c r="G220" s="3"/>
      <c r="H220" s="3"/>
      <c r="I220" s="7"/>
    </row>
    <row r="221" spans="1:9" ht="16" thickBot="1" x14ac:dyDescent="0.25">
      <c r="A221" s="4"/>
      <c r="C221" s="2"/>
      <c r="D221" s="3"/>
      <c r="E221" s="3"/>
      <c r="F221" s="3"/>
      <c r="G221" s="3"/>
      <c r="H221" s="3"/>
      <c r="I221" s="7"/>
    </row>
    <row r="222" spans="1:9" ht="16" thickBot="1" x14ac:dyDescent="0.25">
      <c r="A222" s="4"/>
      <c r="C222" s="2"/>
      <c r="D222" s="3"/>
      <c r="E222" s="3"/>
      <c r="F222" s="3"/>
      <c r="G222" s="3"/>
      <c r="H222" s="3"/>
      <c r="I222" s="7"/>
    </row>
    <row r="223" spans="1:9" ht="16" thickBot="1" x14ac:dyDescent="0.25">
      <c r="A223" s="4"/>
      <c r="C223" s="2"/>
      <c r="D223" s="3"/>
      <c r="E223" s="3"/>
      <c r="F223" s="3"/>
      <c r="G223" s="3"/>
      <c r="H223" s="3"/>
      <c r="I223" s="7"/>
    </row>
    <row r="224" spans="1:9" ht="16" thickBot="1" x14ac:dyDescent="0.25">
      <c r="A224" s="4"/>
      <c r="C224" s="2"/>
      <c r="D224" s="3"/>
      <c r="E224" s="3"/>
      <c r="F224" s="3"/>
      <c r="G224" s="3"/>
      <c r="H224" s="3"/>
      <c r="I224" s="7"/>
    </row>
    <row r="225" spans="1:9" ht="16" thickBot="1" x14ac:dyDescent="0.25">
      <c r="A225" s="4"/>
      <c r="C225" s="2"/>
      <c r="D225" s="3"/>
      <c r="E225" s="3"/>
      <c r="F225" s="3"/>
      <c r="G225" s="3"/>
      <c r="H225" s="3"/>
      <c r="I225" s="7"/>
    </row>
    <row r="226" spans="1:9" ht="16" thickBot="1" x14ac:dyDescent="0.25">
      <c r="A226" s="4"/>
      <c r="C226" s="2"/>
      <c r="D226" s="3"/>
      <c r="E226" s="3"/>
      <c r="F226" s="3"/>
      <c r="G226" s="3"/>
      <c r="H226" s="3"/>
      <c r="I226" s="7"/>
    </row>
    <row r="227" spans="1:9" ht="16" thickBot="1" x14ac:dyDescent="0.25">
      <c r="A227" s="4"/>
      <c r="C227" s="2"/>
      <c r="D227" s="3"/>
      <c r="E227" s="3"/>
      <c r="F227" s="3"/>
      <c r="G227" s="3"/>
      <c r="H227" s="3"/>
      <c r="I227" s="7"/>
    </row>
    <row r="228" spans="1:9" ht="16" thickBot="1" x14ac:dyDescent="0.25">
      <c r="A228" s="4"/>
      <c r="C228" s="2"/>
      <c r="D228" s="3"/>
      <c r="E228" s="3"/>
      <c r="F228" s="3"/>
      <c r="G228" s="3"/>
      <c r="H228" s="3"/>
      <c r="I228" s="7"/>
    </row>
    <row r="229" spans="1:9" ht="16" thickBot="1" x14ac:dyDescent="0.25">
      <c r="A229" s="4"/>
      <c r="C229" s="2"/>
      <c r="D229" s="3"/>
      <c r="E229" s="3"/>
      <c r="F229" s="3"/>
      <c r="G229" s="3"/>
      <c r="H229" s="3"/>
      <c r="I229" s="7"/>
    </row>
    <row r="230" spans="1:9" ht="16" thickBot="1" x14ac:dyDescent="0.25">
      <c r="A230" s="4"/>
      <c r="C230" s="2"/>
      <c r="D230" s="3"/>
      <c r="E230" s="3"/>
      <c r="F230" s="3"/>
      <c r="G230" s="3"/>
      <c r="H230" s="3"/>
      <c r="I230" s="7"/>
    </row>
    <row r="231" spans="1:9" ht="16" thickBot="1" x14ac:dyDescent="0.25">
      <c r="A231" s="4"/>
      <c r="C231" s="2"/>
      <c r="D231" s="3"/>
      <c r="E231" s="3"/>
      <c r="F231" s="3"/>
      <c r="G231" s="3"/>
      <c r="H231" s="3"/>
      <c r="I231" s="7"/>
    </row>
    <row r="232" spans="1:9" ht="16" thickBot="1" x14ac:dyDescent="0.25">
      <c r="A232" s="4"/>
      <c r="C232" s="2"/>
      <c r="D232" s="3"/>
      <c r="E232" s="3"/>
      <c r="F232" s="3"/>
      <c r="G232" s="3"/>
      <c r="H232" s="3"/>
      <c r="I232" s="7"/>
    </row>
    <row r="233" spans="1:9" ht="16" thickBot="1" x14ac:dyDescent="0.25">
      <c r="A233" s="4"/>
      <c r="C233" s="2"/>
      <c r="D233" s="3"/>
      <c r="E233" s="3"/>
      <c r="F233" s="3"/>
      <c r="G233" s="3"/>
      <c r="H233" s="3"/>
      <c r="I233" s="7"/>
    </row>
    <row r="234" spans="1:9" ht="16" thickBot="1" x14ac:dyDescent="0.25">
      <c r="A234" s="4"/>
      <c r="C234" s="2"/>
      <c r="D234" s="3"/>
      <c r="E234" s="3"/>
      <c r="F234" s="3"/>
      <c r="G234" s="3"/>
      <c r="H234" s="3"/>
      <c r="I234" s="7"/>
    </row>
    <row r="235" spans="1:9" ht="16" thickBot="1" x14ac:dyDescent="0.25">
      <c r="A235" s="4"/>
      <c r="C235" s="2"/>
      <c r="D235" s="3"/>
      <c r="E235" s="3"/>
      <c r="F235" s="3"/>
      <c r="G235" s="3"/>
      <c r="H235" s="3"/>
      <c r="I235" s="7"/>
    </row>
    <row r="236" spans="1:9" ht="16" thickBot="1" x14ac:dyDescent="0.25">
      <c r="A236" s="4"/>
      <c r="C236" s="2"/>
      <c r="D236" s="3"/>
      <c r="E236" s="3"/>
      <c r="F236" s="3"/>
      <c r="G236" s="3"/>
      <c r="H236" s="3"/>
      <c r="I236" s="7"/>
    </row>
    <row r="237" spans="1:9" ht="16" thickBot="1" x14ac:dyDescent="0.25">
      <c r="A237" s="4"/>
      <c r="C237" s="2"/>
      <c r="D237" s="3"/>
      <c r="E237" s="3"/>
      <c r="F237" s="3"/>
      <c r="G237" s="3"/>
      <c r="H237" s="3"/>
      <c r="I237" s="7"/>
    </row>
    <row r="238" spans="1:9" ht="16" thickBot="1" x14ac:dyDescent="0.25">
      <c r="A238" s="4"/>
      <c r="C238" s="2"/>
      <c r="D238" s="3"/>
      <c r="E238" s="3"/>
      <c r="F238" s="3"/>
      <c r="G238" s="3"/>
      <c r="H238" s="3"/>
      <c r="I238" s="7"/>
    </row>
    <row r="239" spans="1:9" ht="16" thickBot="1" x14ac:dyDescent="0.25">
      <c r="A239" s="4"/>
      <c r="C239" s="2"/>
      <c r="D239" s="3"/>
      <c r="E239" s="3"/>
      <c r="F239" s="3"/>
      <c r="G239" s="3"/>
      <c r="H239" s="3"/>
      <c r="I239" s="7"/>
    </row>
    <row r="240" spans="1:9" ht="16" thickBot="1" x14ac:dyDescent="0.25">
      <c r="A240" s="4"/>
      <c r="C240" s="2"/>
      <c r="D240" s="3"/>
      <c r="E240" s="3"/>
      <c r="F240" s="3"/>
      <c r="G240" s="3"/>
      <c r="H240" s="3"/>
      <c r="I240" s="7"/>
    </row>
    <row r="241" spans="1:9" ht="16" thickBot="1" x14ac:dyDescent="0.25">
      <c r="A241" s="4"/>
      <c r="C241" s="2"/>
      <c r="D241" s="3"/>
      <c r="E241" s="3"/>
      <c r="F241" s="3"/>
      <c r="G241" s="3"/>
      <c r="H241" s="3"/>
      <c r="I241" s="7"/>
    </row>
    <row r="242" spans="1:9" ht="16" thickBot="1" x14ac:dyDescent="0.25">
      <c r="A242" s="4"/>
      <c r="C242" s="2"/>
      <c r="D242" s="3"/>
      <c r="E242" s="3"/>
      <c r="F242" s="3"/>
      <c r="G242" s="3"/>
      <c r="H242" s="3"/>
      <c r="I242" s="7"/>
    </row>
    <row r="243" spans="1:9" ht="16" thickBot="1" x14ac:dyDescent="0.25">
      <c r="A243" s="4"/>
      <c r="C243" s="2"/>
      <c r="D243" s="3"/>
      <c r="E243" s="3"/>
      <c r="F243" s="3"/>
      <c r="G243" s="3"/>
      <c r="H243" s="3"/>
      <c r="I243" s="7"/>
    </row>
    <row r="244" spans="1:9" ht="16" thickBot="1" x14ac:dyDescent="0.25">
      <c r="A244" s="4"/>
      <c r="C244" s="2"/>
      <c r="D244" s="3"/>
      <c r="E244" s="3"/>
      <c r="F244" s="3"/>
      <c r="G244" s="3"/>
      <c r="H244" s="3"/>
      <c r="I244" s="7"/>
    </row>
  </sheetData>
  <autoFilter ref="A2:S92" xr:uid="{E66D9EBF-B14E-4E0A-963C-342B2531AD20}"/>
  <sortState xmlns:xlrd2="http://schemas.microsoft.com/office/spreadsheetml/2017/richdata2" ref="A95:K244">
    <sortCondition ref="A95:A244"/>
  </sortState>
  <hyperlinks>
    <hyperlink ref="G2" r:id="rId2" display="https://www.espn.com/mlb/stats/player/_/view/batting/season/2019/seasontype/2/table/batting/sort/avg/dir/asc" xr:uid="{9F16277C-E6EC-469B-A6E4-8551C903359E}"/>
    <hyperlink ref="I2" r:id="rId3" display="https://www.espn.com/mlb/stats/player/_/view/batting/season/2019/seasontype/2/table/batting/sort/WARBR/dir/desc" xr:uid="{03EBE719-FD9B-430F-9FD6-E3EE9C4DCAB3}"/>
    <hyperlink ref="F2" r:id="rId4" display="https://www.espn.com/mlb/stats/player/_/view/batting/season/2019/seasontype/2/table/batting/sort/hits/dir/desc" xr:uid="{2EA31169-DAD8-450A-9671-B12ED208423B}"/>
    <hyperlink ref="E2" r:id="rId5" display="https://www.espn.com/mlb/stats/player/_/view/batting/season/2019/seasontype/2/table/batting/sort/runs/dir/desc" xr:uid="{C5315703-8FFE-4047-81CA-DAE889C04BC5}"/>
    <hyperlink ref="H2" r:id="rId6" display="https://www.espn.com/mlb/stats/player/_/view/batting/season/2019/seasontype/2/table/batting/sort/homeRuns/dir/desc" xr:uid="{AC3BF752-F2F3-483F-9BEE-BD853E7D0B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ABDD-E230-D642-A250-424CDAD48E79}">
  <sheetPr>
    <tabColor rgb="FFFF0000"/>
  </sheetPr>
  <dimension ref="A3:D13"/>
  <sheetViews>
    <sheetView workbookViewId="0">
      <selection activeCell="I40" sqref="I40"/>
    </sheetView>
  </sheetViews>
  <sheetFormatPr baseColWidth="10" defaultRowHeight="15" x14ac:dyDescent="0.2"/>
  <cols>
    <col min="1" max="1" width="12.1640625" bestFit="1" customWidth="1"/>
    <col min="2" max="2" width="13.5" bestFit="1" customWidth="1"/>
    <col min="3" max="3" width="9.5" bestFit="1" customWidth="1"/>
    <col min="4" max="4" width="13.5" bestFit="1" customWidth="1"/>
  </cols>
  <sheetData>
    <row r="3" spans="1:4" x14ac:dyDescent="0.2">
      <c r="A3" s="68" t="s">
        <v>131</v>
      </c>
      <c r="B3" t="s">
        <v>135</v>
      </c>
      <c r="C3" t="s">
        <v>133</v>
      </c>
      <c r="D3" t="s">
        <v>134</v>
      </c>
    </row>
    <row r="4" spans="1:4" x14ac:dyDescent="0.2">
      <c r="A4" s="69" t="s">
        <v>13</v>
      </c>
      <c r="B4" s="67">
        <v>10</v>
      </c>
      <c r="C4" s="67">
        <v>96.800000000000011</v>
      </c>
      <c r="D4" s="67">
        <v>9.6800000000000015</v>
      </c>
    </row>
    <row r="5" spans="1:4" x14ac:dyDescent="0.2">
      <c r="A5" s="69" t="s">
        <v>4</v>
      </c>
      <c r="B5" s="67">
        <v>8</v>
      </c>
      <c r="C5" s="67">
        <v>50.5</v>
      </c>
      <c r="D5" s="67">
        <v>6.3125</v>
      </c>
    </row>
    <row r="6" spans="1:4" x14ac:dyDescent="0.2">
      <c r="A6" s="69" t="s">
        <v>5</v>
      </c>
      <c r="B6" s="67">
        <v>13</v>
      </c>
      <c r="C6" s="67">
        <v>123.5</v>
      </c>
      <c r="D6" s="67">
        <v>9.5</v>
      </c>
    </row>
    <row r="7" spans="1:4" x14ac:dyDescent="0.2">
      <c r="A7" s="69" t="s">
        <v>14</v>
      </c>
      <c r="B7" s="67">
        <v>9</v>
      </c>
      <c r="C7" s="67">
        <v>107.80000000000001</v>
      </c>
      <c r="D7" s="67">
        <v>11.97777777777778</v>
      </c>
    </row>
    <row r="8" spans="1:4" x14ac:dyDescent="0.2">
      <c r="A8" s="69" t="s">
        <v>12</v>
      </c>
      <c r="B8" s="67">
        <v>10</v>
      </c>
      <c r="C8" s="67">
        <v>128.74999999999997</v>
      </c>
      <c r="D8" s="67">
        <v>12.874999999999996</v>
      </c>
    </row>
    <row r="9" spans="1:4" x14ac:dyDescent="0.2">
      <c r="A9" s="69" t="s">
        <v>11</v>
      </c>
      <c r="B9" s="67">
        <v>3</v>
      </c>
      <c r="C9" s="67">
        <v>14.2</v>
      </c>
      <c r="D9" s="67">
        <v>4.7333333333333334</v>
      </c>
    </row>
    <row r="10" spans="1:4" x14ac:dyDescent="0.2">
      <c r="A10" s="69" t="s">
        <v>9</v>
      </c>
      <c r="B10" s="67">
        <v>13</v>
      </c>
      <c r="C10" s="67">
        <v>92.45</v>
      </c>
      <c r="D10" s="67">
        <v>7.111538461538462</v>
      </c>
    </row>
    <row r="11" spans="1:4" x14ac:dyDescent="0.2">
      <c r="A11" s="69" t="s">
        <v>10</v>
      </c>
      <c r="B11" s="67">
        <v>10</v>
      </c>
      <c r="C11" s="67">
        <v>99.85</v>
      </c>
      <c r="D11" s="67">
        <v>9.9849999999999994</v>
      </c>
    </row>
    <row r="12" spans="1:4" x14ac:dyDescent="0.2">
      <c r="A12" s="69" t="s">
        <v>8</v>
      </c>
      <c r="B12" s="67">
        <v>14</v>
      </c>
      <c r="C12" s="67">
        <v>161.5</v>
      </c>
      <c r="D12" s="67">
        <v>11.535714285714286</v>
      </c>
    </row>
    <row r="13" spans="1:4" x14ac:dyDescent="0.2">
      <c r="A13" s="69" t="s">
        <v>132</v>
      </c>
      <c r="B13" s="67">
        <v>90</v>
      </c>
      <c r="C13" s="67">
        <v>875.34999999999991</v>
      </c>
      <c r="D13" s="67">
        <v>9.7261111111111109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95B6-32EE-6644-AA26-4C9D187C1EA4}">
  <sheetPr>
    <tabColor theme="6" tint="0.39997558519241921"/>
  </sheetPr>
  <dimension ref="A2:S244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9.5" customWidth="1"/>
    <col min="2" max="2" width="25.33203125" customWidth="1"/>
  </cols>
  <sheetData>
    <row r="2" spans="1:19" x14ac:dyDescent="0.2">
      <c r="A2" s="76" t="s">
        <v>98</v>
      </c>
      <c r="B2" s="76" t="s">
        <v>15</v>
      </c>
      <c r="C2" s="75" t="s">
        <v>92</v>
      </c>
      <c r="D2" s="75" t="s">
        <v>0</v>
      </c>
      <c r="E2" s="75" t="s">
        <v>1</v>
      </c>
      <c r="F2" s="75" t="s">
        <v>2</v>
      </c>
      <c r="G2" s="75" t="s">
        <v>3</v>
      </c>
      <c r="H2" s="75" t="s">
        <v>6</v>
      </c>
      <c r="I2" s="75" t="s">
        <v>7</v>
      </c>
      <c r="J2" s="75" t="s">
        <v>99</v>
      </c>
      <c r="K2" s="75" t="s">
        <v>93</v>
      </c>
      <c r="L2" s="75" t="s">
        <v>13</v>
      </c>
      <c r="M2" s="75" t="s">
        <v>4</v>
      </c>
      <c r="N2" s="75" t="s">
        <v>5</v>
      </c>
      <c r="O2" s="75" t="s">
        <v>8</v>
      </c>
      <c r="P2" s="75" t="s">
        <v>14</v>
      </c>
      <c r="Q2" s="75" t="s">
        <v>111</v>
      </c>
      <c r="R2" s="75" t="s">
        <v>112</v>
      </c>
      <c r="S2" s="75" t="s">
        <v>113</v>
      </c>
    </row>
    <row r="3" spans="1:19" ht="16" thickBot="1" x14ac:dyDescent="0.25">
      <c r="A3" s="4">
        <v>1</v>
      </c>
      <c r="B3" t="s">
        <v>52</v>
      </c>
      <c r="C3" s="8" t="s">
        <v>10</v>
      </c>
      <c r="D3" s="3">
        <v>151</v>
      </c>
      <c r="E3" s="3">
        <v>103</v>
      </c>
      <c r="F3" s="3">
        <v>158</v>
      </c>
      <c r="G3" s="12">
        <v>0.27900000000000003</v>
      </c>
      <c r="H3" s="3">
        <v>15</v>
      </c>
      <c r="I3" s="3">
        <v>1.6</v>
      </c>
      <c r="J3" s="3">
        <v>7</v>
      </c>
      <c r="K3" s="3">
        <v>0</v>
      </c>
      <c r="L3" s="11">
        <f>IF(C3="1B", 1, 0)</f>
        <v>0</v>
      </c>
      <c r="M3">
        <f>IF(C3="2B", 1, 0)</f>
        <v>0</v>
      </c>
      <c r="N3">
        <f>IF(C3="3B", 1, 0)</f>
        <v>0</v>
      </c>
      <c r="O3">
        <f>IF(C3="SS", 1, 0)</f>
        <v>0</v>
      </c>
      <c r="P3">
        <f>IF(C3="C", 1, 0)</f>
        <v>0</v>
      </c>
      <c r="Q3">
        <f>IF(OR(C3="1B", C3="3B"), 1, 0)</f>
        <v>0</v>
      </c>
      <c r="R3">
        <f>IF(OR(C3="SS", C3="2B"), 1, 0)</f>
        <v>0</v>
      </c>
      <c r="S3">
        <f>IF(OR(C3="LF", C3="CF", C3="RF"), 1, 0)</f>
        <v>1</v>
      </c>
    </row>
    <row r="4" spans="1:19" ht="16" thickBot="1" x14ac:dyDescent="0.25">
      <c r="A4" s="4">
        <v>2</v>
      </c>
      <c r="B4" t="s">
        <v>85</v>
      </c>
      <c r="C4" s="8" t="s">
        <v>13</v>
      </c>
      <c r="D4" s="3">
        <v>131</v>
      </c>
      <c r="E4" s="3">
        <v>55</v>
      </c>
      <c r="F4" s="3">
        <v>120</v>
      </c>
      <c r="G4" s="12">
        <v>0.24399999999999999</v>
      </c>
      <c r="H4" s="3">
        <v>23</v>
      </c>
      <c r="I4" s="3">
        <v>0.4</v>
      </c>
      <c r="J4" s="3">
        <v>28</v>
      </c>
      <c r="K4" s="3">
        <v>0</v>
      </c>
      <c r="L4" s="11">
        <f>IF(C4="1B", 1, 0)</f>
        <v>1</v>
      </c>
      <c r="M4">
        <f>IF(C4="2B", 1, 0)</f>
        <v>0</v>
      </c>
      <c r="N4">
        <f>IF(C4="3B", 1, 0)</f>
        <v>0</v>
      </c>
      <c r="O4">
        <f>IF(C4="SS", 1, 0)</f>
        <v>0</v>
      </c>
      <c r="P4">
        <f>IF(C4="C", 1, 0)</f>
        <v>0</v>
      </c>
      <c r="Q4">
        <f>IF(OR(C4="1B", C4="3B"), 1, 0)</f>
        <v>1</v>
      </c>
      <c r="R4">
        <f>IF(OR(C4="SS", C4="2B"), 1, 0)</f>
        <v>0</v>
      </c>
      <c r="S4">
        <f>IF(OR(C4="LF", C4="CF", C4="RF"), 1, 0)</f>
        <v>0</v>
      </c>
    </row>
    <row r="5" spans="1:19" ht="16" thickBot="1" x14ac:dyDescent="0.25">
      <c r="A5" s="4">
        <v>3</v>
      </c>
      <c r="B5" t="s">
        <v>29</v>
      </c>
      <c r="C5" s="8" t="s">
        <v>5</v>
      </c>
      <c r="D5" s="3">
        <v>156</v>
      </c>
      <c r="E5" s="3">
        <v>122</v>
      </c>
      <c r="F5" s="3">
        <v>164</v>
      </c>
      <c r="G5" s="12">
        <v>0.29599999999999999</v>
      </c>
      <c r="H5" s="3">
        <v>41</v>
      </c>
      <c r="I5" s="3">
        <v>8.4</v>
      </c>
      <c r="J5" s="3">
        <v>5.7</v>
      </c>
      <c r="K5" s="3">
        <v>0</v>
      </c>
      <c r="L5" s="11">
        <f>IF(C5="1B", 1, 0)</f>
        <v>0</v>
      </c>
      <c r="M5">
        <f>IF(C5="2B", 1, 0)</f>
        <v>0</v>
      </c>
      <c r="N5">
        <f>IF(C5="3B", 1, 0)</f>
        <v>1</v>
      </c>
      <c r="O5">
        <f>IF(C5="SS", 1, 0)</f>
        <v>0</v>
      </c>
      <c r="P5">
        <f>IF(C5="C", 1, 0)</f>
        <v>0</v>
      </c>
      <c r="Q5">
        <f>IF(OR(C5="1B", C5="3B"), 1, 0)</f>
        <v>1</v>
      </c>
      <c r="R5">
        <f>IF(OR(C5="SS", C5="2B"), 1, 0)</f>
        <v>0</v>
      </c>
      <c r="S5">
        <f>IF(OR(C5="LF", C5="CF", C5="RF"), 1, 0)</f>
        <v>0</v>
      </c>
    </row>
    <row r="6" spans="1:19" ht="16" thickBot="1" x14ac:dyDescent="0.25">
      <c r="A6" s="4">
        <v>4</v>
      </c>
      <c r="B6" t="s">
        <v>100</v>
      </c>
      <c r="C6" s="8" t="s">
        <v>9</v>
      </c>
      <c r="D6" s="3">
        <v>150</v>
      </c>
      <c r="E6" s="3">
        <v>77</v>
      </c>
      <c r="F6" s="3">
        <v>148</v>
      </c>
      <c r="G6" s="12">
        <v>0.26600000000000001</v>
      </c>
      <c r="H6" s="3">
        <v>13</v>
      </c>
      <c r="I6" s="3">
        <v>1.4</v>
      </c>
      <c r="J6" s="3">
        <v>1.5</v>
      </c>
      <c r="K6" s="3">
        <v>0</v>
      </c>
      <c r="L6" s="11">
        <f>IF(C6="1B", 1, 0)</f>
        <v>0</v>
      </c>
      <c r="M6">
        <f>IF(C6="2B", 1, 0)</f>
        <v>0</v>
      </c>
      <c r="N6">
        <f>IF(C6="3B", 1, 0)</f>
        <v>0</v>
      </c>
      <c r="O6">
        <f>IF(C6="SS", 1, 0)</f>
        <v>0</v>
      </c>
      <c r="P6">
        <f>IF(C6="C", 1, 0)</f>
        <v>0</v>
      </c>
      <c r="Q6">
        <f>IF(OR(C6="1B", C6="3B"), 1, 0)</f>
        <v>0</v>
      </c>
      <c r="R6">
        <f>IF(OR(C6="SS", C6="2B"), 1, 0)</f>
        <v>0</v>
      </c>
      <c r="S6">
        <f>IF(OR(C6="LF", C6="CF", C6="RF"), 1, 0)</f>
        <v>1</v>
      </c>
    </row>
    <row r="7" spans="1:19" ht="16" thickBot="1" x14ac:dyDescent="0.25">
      <c r="A7" s="4">
        <v>5</v>
      </c>
      <c r="B7" t="s">
        <v>40</v>
      </c>
      <c r="C7" s="8" t="s">
        <v>8</v>
      </c>
      <c r="D7" s="3">
        <v>157</v>
      </c>
      <c r="E7" s="3">
        <v>75</v>
      </c>
      <c r="F7" s="3">
        <v>177</v>
      </c>
      <c r="G7" s="12">
        <v>0.28699999999999998</v>
      </c>
      <c r="H7" s="3">
        <v>15</v>
      </c>
      <c r="I7" s="3">
        <v>1.8</v>
      </c>
      <c r="J7" s="3">
        <v>2.4</v>
      </c>
      <c r="K7" s="3">
        <v>0</v>
      </c>
      <c r="L7" s="11">
        <f>IF(C7="1B", 1, 0)</f>
        <v>0</v>
      </c>
      <c r="M7">
        <f>IF(C7="2B", 1, 0)</f>
        <v>0</v>
      </c>
      <c r="N7">
        <f>IF(C7="3B", 1, 0)</f>
        <v>0</v>
      </c>
      <c r="O7">
        <f>IF(C7="SS", 1, 0)</f>
        <v>1</v>
      </c>
      <c r="P7">
        <f>IF(C7="C", 1, 0)</f>
        <v>0</v>
      </c>
      <c r="Q7">
        <f>IF(OR(C7="1B", C7="3B"), 1, 0)</f>
        <v>0</v>
      </c>
      <c r="R7">
        <f>IF(OR(C7="SS", C7="2B"), 1, 0)</f>
        <v>1</v>
      </c>
      <c r="S7">
        <f>IF(OR(C7="LF", C7="CF", C7="RF"), 1, 0)</f>
        <v>0</v>
      </c>
    </row>
    <row r="8" spans="1:19" ht="16" thickBot="1" x14ac:dyDescent="0.25">
      <c r="A8" s="4">
        <v>6</v>
      </c>
      <c r="B8" t="s">
        <v>66</v>
      </c>
      <c r="C8" s="8" t="s">
        <v>9</v>
      </c>
      <c r="D8" s="3">
        <v>138</v>
      </c>
      <c r="E8" s="3">
        <v>72</v>
      </c>
      <c r="F8" s="3">
        <v>144</v>
      </c>
      <c r="G8" s="12">
        <v>0.26600000000000001</v>
      </c>
      <c r="H8" s="3">
        <v>13</v>
      </c>
      <c r="I8" s="3">
        <v>1.7</v>
      </c>
      <c r="J8" s="3">
        <v>1.3</v>
      </c>
      <c r="K8" s="3">
        <v>0</v>
      </c>
      <c r="L8" s="11">
        <f>IF(C8="1B", 1, 0)</f>
        <v>0</v>
      </c>
      <c r="M8">
        <f>IF(C8="2B", 1, 0)</f>
        <v>0</v>
      </c>
      <c r="N8">
        <f>IF(C8="3B", 1, 0)</f>
        <v>0</v>
      </c>
      <c r="O8">
        <f>IF(C8="SS", 1, 0)</f>
        <v>0</v>
      </c>
      <c r="P8">
        <f>IF(C8="C", 1, 0)</f>
        <v>0</v>
      </c>
      <c r="Q8">
        <f>IF(OR(C8="1B", C8="3B"), 1, 0)</f>
        <v>0</v>
      </c>
      <c r="R8">
        <f>IF(OR(C8="SS", C8="2B"), 1, 0)</f>
        <v>0</v>
      </c>
      <c r="S8">
        <f>IF(OR(C8="LF", C8="CF", C8="RF"), 1, 0)</f>
        <v>1</v>
      </c>
    </row>
    <row r="9" spans="1:19" ht="16" thickBot="1" x14ac:dyDescent="0.25">
      <c r="A9" s="4">
        <v>7</v>
      </c>
      <c r="B9" t="s">
        <v>18</v>
      </c>
      <c r="C9" s="8" t="s">
        <v>5</v>
      </c>
      <c r="D9" s="3">
        <v>146</v>
      </c>
      <c r="E9" s="3">
        <v>117</v>
      </c>
      <c r="F9" s="3">
        <v>174</v>
      </c>
      <c r="G9" s="12">
        <v>0.31900000000000001</v>
      </c>
      <c r="H9" s="3">
        <v>34</v>
      </c>
      <c r="I9" s="3">
        <v>6.3</v>
      </c>
      <c r="J9" s="3">
        <v>10</v>
      </c>
      <c r="K9" s="3">
        <v>0</v>
      </c>
      <c r="L9" s="11">
        <f>IF(C9="1B", 1, 0)</f>
        <v>0</v>
      </c>
      <c r="M9">
        <f>IF(C9="2B", 1, 0)</f>
        <v>0</v>
      </c>
      <c r="N9">
        <f>IF(C9="3B", 1, 0)</f>
        <v>1</v>
      </c>
      <c r="O9">
        <f>IF(C9="SS", 1, 0)</f>
        <v>0</v>
      </c>
      <c r="P9">
        <f>IF(C9="C", 1, 0)</f>
        <v>0</v>
      </c>
      <c r="Q9">
        <f>IF(OR(C9="1B", C9="3B"), 1, 0)</f>
        <v>1</v>
      </c>
      <c r="R9">
        <f>IF(OR(C9="SS", C9="2B"), 1, 0)</f>
        <v>0</v>
      </c>
      <c r="S9">
        <f>IF(OR(C9="LF", C9="CF", C9="RF"), 1, 0)</f>
        <v>0</v>
      </c>
    </row>
    <row r="10" spans="1:19" ht="16" thickBot="1" x14ac:dyDescent="0.25">
      <c r="A10" s="4">
        <v>8</v>
      </c>
      <c r="B10" t="s">
        <v>72</v>
      </c>
      <c r="C10" s="8" t="s">
        <v>5</v>
      </c>
      <c r="D10" s="3">
        <v>131</v>
      </c>
      <c r="E10" s="3">
        <v>69</v>
      </c>
      <c r="F10" s="3">
        <v>116</v>
      </c>
      <c r="G10" s="12">
        <v>0.26</v>
      </c>
      <c r="H10" s="3">
        <v>18</v>
      </c>
      <c r="I10" s="3">
        <v>1.7</v>
      </c>
      <c r="J10" s="3">
        <v>1.8</v>
      </c>
      <c r="K10" s="3">
        <v>0</v>
      </c>
      <c r="L10" s="11">
        <f>IF(C10="1B", 1, 0)</f>
        <v>0</v>
      </c>
      <c r="M10">
        <f>IF(C10="2B", 1, 0)</f>
        <v>0</v>
      </c>
      <c r="N10">
        <f>IF(C10="3B", 1, 0)</f>
        <v>1</v>
      </c>
      <c r="O10">
        <f>IF(C10="SS", 1, 0)</f>
        <v>0</v>
      </c>
      <c r="P10">
        <f>IF(C10="C", 1, 0)</f>
        <v>0</v>
      </c>
      <c r="Q10">
        <f>IF(OR(C10="1B", C10="3B"), 1, 0)</f>
        <v>1</v>
      </c>
      <c r="R10">
        <f>IF(OR(C10="SS", C10="2B"), 1, 0)</f>
        <v>0</v>
      </c>
      <c r="S10">
        <f>IF(OR(C10="LF", C10="CF", C10="RF"), 1, 0)</f>
        <v>0</v>
      </c>
    </row>
    <row r="11" spans="1:19" ht="16" thickBot="1" x14ac:dyDescent="0.25">
      <c r="A11" s="4">
        <v>9</v>
      </c>
      <c r="B11" t="s">
        <v>101</v>
      </c>
      <c r="C11" s="8" t="s">
        <v>11</v>
      </c>
      <c r="D11" s="3">
        <v>138</v>
      </c>
      <c r="E11" s="3">
        <v>83</v>
      </c>
      <c r="F11" s="3">
        <v>154</v>
      </c>
      <c r="G11" s="12">
        <v>0.29099999999999998</v>
      </c>
      <c r="H11" s="3">
        <v>33</v>
      </c>
      <c r="I11" s="3">
        <v>3.8</v>
      </c>
      <c r="J11" s="3">
        <v>0.6</v>
      </c>
      <c r="K11" s="3">
        <v>0</v>
      </c>
      <c r="L11" s="11">
        <f>IF(C11="1B", 1, 0)</f>
        <v>0</v>
      </c>
      <c r="M11">
        <f>IF(C11="2B", 1, 0)</f>
        <v>0</v>
      </c>
      <c r="N11">
        <f>IF(C11="3B", 1, 0)</f>
        <v>0</v>
      </c>
      <c r="O11">
        <f>IF(C11="SS", 1, 0)</f>
        <v>0</v>
      </c>
      <c r="P11">
        <f>IF(C11="C", 1, 0)</f>
        <v>0</v>
      </c>
      <c r="Q11">
        <f>IF(OR(C11="1B", C11="3B"), 1, 0)</f>
        <v>0</v>
      </c>
      <c r="R11">
        <f>IF(OR(C11="SS", C11="2B"), 1, 0)</f>
        <v>0</v>
      </c>
      <c r="S11">
        <f>IF(OR(C11="LF", C11="CF", C11="RF"), 1, 0)</f>
        <v>0</v>
      </c>
    </row>
    <row r="12" spans="1:19" ht="16" thickBot="1" x14ac:dyDescent="0.25">
      <c r="A12" s="4">
        <v>10</v>
      </c>
      <c r="B12" t="s">
        <v>102</v>
      </c>
      <c r="C12" s="8" t="s">
        <v>12</v>
      </c>
      <c r="D12" s="3">
        <v>125</v>
      </c>
      <c r="E12" s="3">
        <v>61</v>
      </c>
      <c r="F12" s="3">
        <v>138</v>
      </c>
      <c r="G12" s="12">
        <v>0.28199999999999997</v>
      </c>
      <c r="H12" s="3">
        <v>20</v>
      </c>
      <c r="I12" s="3">
        <v>2</v>
      </c>
      <c r="J12" s="3">
        <v>7</v>
      </c>
      <c r="K12" s="3">
        <v>0</v>
      </c>
      <c r="L12" s="11">
        <f>IF(C12="1B", 1, 0)</f>
        <v>0</v>
      </c>
      <c r="M12">
        <f>IF(C12="2B", 1, 0)</f>
        <v>0</v>
      </c>
      <c r="N12">
        <f>IF(C12="3B", 1, 0)</f>
        <v>0</v>
      </c>
      <c r="O12">
        <f>IF(C12="SS", 1, 0)</f>
        <v>0</v>
      </c>
      <c r="P12">
        <f>IF(C12="C", 1, 0)</f>
        <v>0</v>
      </c>
      <c r="Q12">
        <f>IF(OR(C12="1B", C12="3B"), 1, 0)</f>
        <v>0</v>
      </c>
      <c r="R12">
        <f>IF(OR(C12="SS", C12="2B"), 1, 0)</f>
        <v>0</v>
      </c>
      <c r="S12">
        <f>IF(OR(C12="LF", C12="CF", C12="RF"), 1, 0)</f>
        <v>1</v>
      </c>
    </row>
    <row r="13" spans="1:19" ht="16" thickBot="1" x14ac:dyDescent="0.25">
      <c r="A13" s="4">
        <v>11</v>
      </c>
      <c r="B13" t="s">
        <v>81</v>
      </c>
      <c r="C13" s="8" t="s">
        <v>9</v>
      </c>
      <c r="D13" s="3">
        <v>141</v>
      </c>
      <c r="E13" s="3">
        <v>86</v>
      </c>
      <c r="F13" s="3">
        <v>123</v>
      </c>
      <c r="G13" s="12">
        <v>0.251</v>
      </c>
      <c r="H13" s="3">
        <v>28</v>
      </c>
      <c r="I13" s="3">
        <v>4</v>
      </c>
      <c r="J13" s="3">
        <v>1.9</v>
      </c>
      <c r="K13" s="3">
        <v>0</v>
      </c>
      <c r="L13" s="11">
        <f>IF(C13="1B", 1, 0)</f>
        <v>0</v>
      </c>
      <c r="M13">
        <f>IF(C13="2B", 1, 0)</f>
        <v>0</v>
      </c>
      <c r="N13">
        <f>IF(C13="3B", 1, 0)</f>
        <v>0</v>
      </c>
      <c r="O13">
        <f>IF(C13="SS", 1, 0)</f>
        <v>0</v>
      </c>
      <c r="P13">
        <f>IF(C13="C", 1, 0)</f>
        <v>0</v>
      </c>
      <c r="Q13">
        <f>IF(OR(C13="1B", C13="3B"), 1, 0)</f>
        <v>0</v>
      </c>
      <c r="R13">
        <f>IF(OR(C13="SS", C13="2B"), 1, 0)</f>
        <v>0</v>
      </c>
      <c r="S13">
        <f>IF(OR(C13="LF", C13="CF", C13="RF"), 1, 0)</f>
        <v>1</v>
      </c>
    </row>
    <row r="14" spans="1:19" ht="16" thickBot="1" x14ac:dyDescent="0.25">
      <c r="A14" s="4">
        <v>12</v>
      </c>
      <c r="B14" t="s">
        <v>68</v>
      </c>
      <c r="C14" s="8" t="s">
        <v>5</v>
      </c>
      <c r="D14" s="3">
        <v>126</v>
      </c>
      <c r="E14" s="3">
        <v>57</v>
      </c>
      <c r="F14" s="3">
        <v>120</v>
      </c>
      <c r="G14" s="12">
        <v>0.26100000000000001</v>
      </c>
      <c r="H14" s="3">
        <v>20</v>
      </c>
      <c r="I14" s="3">
        <v>3.8</v>
      </c>
      <c r="J14" s="3">
        <v>3.8</v>
      </c>
      <c r="K14" s="3">
        <v>0</v>
      </c>
      <c r="L14" s="11">
        <f>IF(C14="1B", 1, 0)</f>
        <v>0</v>
      </c>
      <c r="M14">
        <f>IF(C14="2B", 1, 0)</f>
        <v>0</v>
      </c>
      <c r="N14">
        <f>IF(C14="3B", 1, 0)</f>
        <v>1</v>
      </c>
      <c r="O14">
        <f>IF(C14="SS", 1, 0)</f>
        <v>0</v>
      </c>
      <c r="P14">
        <f>IF(C14="C", 1, 0)</f>
        <v>0</v>
      </c>
      <c r="Q14">
        <f>IF(OR(C14="1B", C14="3B"), 1, 0)</f>
        <v>1</v>
      </c>
      <c r="R14">
        <f>IF(OR(C14="SS", C14="2B"), 1, 0)</f>
        <v>0</v>
      </c>
      <c r="S14">
        <f>IF(OR(C14="LF", C14="CF", C14="RF"), 1, 0)</f>
        <v>0</v>
      </c>
    </row>
    <row r="15" spans="1:19" ht="16" thickBot="1" x14ac:dyDescent="0.25">
      <c r="A15" s="4">
        <v>13</v>
      </c>
      <c r="B15" t="s">
        <v>70</v>
      </c>
      <c r="C15" s="8" t="s">
        <v>10</v>
      </c>
      <c r="D15" s="3">
        <v>157</v>
      </c>
      <c r="E15" s="3">
        <v>98</v>
      </c>
      <c r="F15" s="3">
        <v>149</v>
      </c>
      <c r="G15" s="12">
        <v>0.26</v>
      </c>
      <c r="H15" s="3">
        <v>35</v>
      </c>
      <c r="I15" s="3">
        <v>4.2</v>
      </c>
      <c r="J15" s="3">
        <v>30</v>
      </c>
      <c r="K15" s="3">
        <v>0</v>
      </c>
      <c r="L15" s="11">
        <f>IF(C15="1B", 1, 0)</f>
        <v>0</v>
      </c>
      <c r="M15">
        <f>IF(C15="2B", 1, 0)</f>
        <v>0</v>
      </c>
      <c r="N15">
        <f>IF(C15="3B", 1, 0)</f>
        <v>0</v>
      </c>
      <c r="O15">
        <f>IF(C15="SS", 1, 0)</f>
        <v>0</v>
      </c>
      <c r="P15">
        <f>IF(C15="C", 1, 0)</f>
        <v>0</v>
      </c>
      <c r="Q15">
        <f>IF(OR(C15="1B", C15="3B"), 1, 0)</f>
        <v>0</v>
      </c>
      <c r="R15">
        <f>IF(OR(C15="SS", C15="2B"), 1, 0)</f>
        <v>0</v>
      </c>
      <c r="S15">
        <f>IF(OR(C15="LF", C15="CF", C15="RF"), 1, 0)</f>
        <v>1</v>
      </c>
    </row>
    <row r="16" spans="1:19" ht="16" thickBot="1" x14ac:dyDescent="0.25">
      <c r="A16" s="4">
        <v>14</v>
      </c>
      <c r="B16" t="s">
        <v>103</v>
      </c>
      <c r="C16" s="8" t="s">
        <v>14</v>
      </c>
      <c r="D16" s="3">
        <v>130</v>
      </c>
      <c r="E16" s="3">
        <v>75</v>
      </c>
      <c r="F16" s="3">
        <v>133</v>
      </c>
      <c r="G16" s="12">
        <v>0.28100000000000003</v>
      </c>
      <c r="H16" s="3">
        <v>13</v>
      </c>
      <c r="I16" s="3">
        <v>0</v>
      </c>
      <c r="J16" s="3">
        <v>10</v>
      </c>
      <c r="K16" s="3">
        <v>0</v>
      </c>
      <c r="L16" s="11">
        <f>IF(C16="1B", 1, 0)</f>
        <v>0</v>
      </c>
      <c r="M16">
        <f>IF(C16="2B", 1, 0)</f>
        <v>0</v>
      </c>
      <c r="N16">
        <f>IF(C16="3B", 1, 0)</f>
        <v>0</v>
      </c>
      <c r="O16">
        <f>IF(C16="SS", 1, 0)</f>
        <v>0</v>
      </c>
      <c r="P16">
        <f>IF(C16="C", 1, 0)</f>
        <v>1</v>
      </c>
      <c r="Q16">
        <f>IF(OR(C16="1B", C16="3B"), 1, 0)</f>
        <v>0</v>
      </c>
      <c r="R16">
        <f>IF(OR(C16="SS", C16="2B"), 1, 0)</f>
        <v>0</v>
      </c>
      <c r="S16">
        <f>IF(OR(C16="LF", C16="CF", C16="RF"), 1, 0)</f>
        <v>0</v>
      </c>
    </row>
    <row r="17" spans="1:19" ht="16" thickBot="1" x14ac:dyDescent="0.25">
      <c r="A17" s="4">
        <v>15</v>
      </c>
      <c r="B17" t="s">
        <v>47</v>
      </c>
      <c r="C17" s="8" t="s">
        <v>13</v>
      </c>
      <c r="D17" s="3">
        <v>158</v>
      </c>
      <c r="E17" s="3">
        <v>110</v>
      </c>
      <c r="F17" s="3">
        <v>161</v>
      </c>
      <c r="G17" s="12">
        <v>0.28100000000000003</v>
      </c>
      <c r="H17" s="3">
        <v>34</v>
      </c>
      <c r="I17" s="3">
        <v>4.5</v>
      </c>
      <c r="J17" s="3">
        <v>7</v>
      </c>
      <c r="K17" s="3">
        <v>0</v>
      </c>
      <c r="L17" s="11">
        <f>IF(C17="1B", 1, 0)</f>
        <v>1</v>
      </c>
      <c r="M17">
        <f>IF(C17="2B", 1, 0)</f>
        <v>0</v>
      </c>
      <c r="N17">
        <f>IF(C17="3B", 1, 0)</f>
        <v>0</v>
      </c>
      <c r="O17">
        <f>IF(C17="SS", 1, 0)</f>
        <v>0</v>
      </c>
      <c r="P17">
        <f>IF(C17="C", 1, 0)</f>
        <v>0</v>
      </c>
      <c r="Q17">
        <f>IF(OR(C17="1B", C17="3B"), 1, 0)</f>
        <v>1</v>
      </c>
      <c r="R17">
        <f>IF(OR(C17="SS", C17="2B"), 1, 0)</f>
        <v>0</v>
      </c>
      <c r="S17">
        <f>IF(OR(C17="LF", C17="CF", C17="RF"), 1, 0)</f>
        <v>0</v>
      </c>
    </row>
    <row r="18" spans="1:19" ht="16" thickBot="1" x14ac:dyDescent="0.25">
      <c r="A18" s="4">
        <v>16</v>
      </c>
      <c r="B18" t="s">
        <v>51</v>
      </c>
      <c r="C18" s="8" t="s">
        <v>4</v>
      </c>
      <c r="D18" s="3">
        <v>161</v>
      </c>
      <c r="E18" s="3">
        <v>77</v>
      </c>
      <c r="F18" s="3">
        <v>171</v>
      </c>
      <c r="G18" s="12">
        <v>0.27900000000000003</v>
      </c>
      <c r="H18" s="3">
        <v>14</v>
      </c>
      <c r="I18" s="3">
        <v>2.5</v>
      </c>
      <c r="J18" s="3">
        <v>5</v>
      </c>
      <c r="K18" s="3">
        <v>0</v>
      </c>
      <c r="L18" s="11">
        <f>IF(C18="1B", 1, 0)</f>
        <v>0</v>
      </c>
      <c r="M18">
        <f>IF(C18="2B", 1, 0)</f>
        <v>1</v>
      </c>
      <c r="N18">
        <f>IF(C18="3B", 1, 0)</f>
        <v>0</v>
      </c>
      <c r="O18">
        <f>IF(C18="SS", 1, 0)</f>
        <v>0</v>
      </c>
      <c r="P18">
        <f>IF(C18="C", 1, 0)</f>
        <v>0</v>
      </c>
      <c r="Q18">
        <f>IF(OR(C18="1B", C18="3B"), 1, 0)</f>
        <v>0</v>
      </c>
      <c r="R18">
        <f>IF(OR(C18="SS", C18="2B"), 1, 0)</f>
        <v>1</v>
      </c>
      <c r="S18">
        <f>IF(OR(C18="LF", C18="CF", C18="RF"), 1, 0)</f>
        <v>0</v>
      </c>
    </row>
    <row r="19" spans="1:19" ht="16" thickBot="1" x14ac:dyDescent="0.25">
      <c r="A19" s="4">
        <v>17</v>
      </c>
      <c r="B19" t="s">
        <v>20</v>
      </c>
      <c r="C19" s="8" t="s">
        <v>10</v>
      </c>
      <c r="D19" s="3">
        <v>140</v>
      </c>
      <c r="E19" s="3">
        <v>112</v>
      </c>
      <c r="F19" s="3">
        <v>182</v>
      </c>
      <c r="G19" s="12">
        <v>0.314</v>
      </c>
      <c r="H19" s="3">
        <v>32</v>
      </c>
      <c r="I19" s="3">
        <v>2.2999999999999998</v>
      </c>
      <c r="J19" s="3">
        <v>12</v>
      </c>
      <c r="K19" s="3">
        <v>0</v>
      </c>
      <c r="L19" s="11">
        <f>IF(C19="1B", 1, 0)</f>
        <v>0</v>
      </c>
      <c r="M19">
        <f>IF(C19="2B", 1, 0)</f>
        <v>0</v>
      </c>
      <c r="N19">
        <f>IF(C19="3B", 1, 0)</f>
        <v>0</v>
      </c>
      <c r="O19">
        <f>IF(C19="SS", 1, 0)</f>
        <v>0</v>
      </c>
      <c r="P19">
        <f>IF(C19="C", 1, 0)</f>
        <v>0</v>
      </c>
      <c r="Q19">
        <f>IF(OR(C19="1B", C19="3B"), 1, 0)</f>
        <v>0</v>
      </c>
      <c r="R19">
        <f>IF(OR(C19="SS", C19="2B"), 1, 0)</f>
        <v>0</v>
      </c>
      <c r="S19">
        <f>IF(OR(C19="LF", C19="CF", C19="RF"), 1, 0)</f>
        <v>1</v>
      </c>
    </row>
    <row r="20" spans="1:19" ht="16" thickBot="1" x14ac:dyDescent="0.25">
      <c r="A20" s="4">
        <v>18</v>
      </c>
      <c r="B20" t="s">
        <v>56</v>
      </c>
      <c r="C20" s="8" t="s">
        <v>14</v>
      </c>
      <c r="D20" s="3">
        <v>138</v>
      </c>
      <c r="E20" s="3">
        <v>66</v>
      </c>
      <c r="F20" s="3">
        <v>133</v>
      </c>
      <c r="G20" s="12">
        <v>0.27600000000000002</v>
      </c>
      <c r="H20" s="3">
        <v>23</v>
      </c>
      <c r="I20" s="3">
        <v>2.2000000000000002</v>
      </c>
      <c r="J20" s="3">
        <v>1.4</v>
      </c>
      <c r="K20" s="3">
        <v>0</v>
      </c>
      <c r="L20" s="11">
        <f>IF(C20="1B", 1, 0)</f>
        <v>0</v>
      </c>
      <c r="M20">
        <f>IF(C20="2B", 1, 0)</f>
        <v>0</v>
      </c>
      <c r="N20">
        <f>IF(C20="3B", 1, 0)</f>
        <v>0</v>
      </c>
      <c r="O20">
        <f>IF(C20="SS", 1, 0)</f>
        <v>0</v>
      </c>
      <c r="P20">
        <f>IF(C20="C", 1, 0)</f>
        <v>1</v>
      </c>
      <c r="Q20">
        <f>IF(OR(C20="1B", C20="3B"), 1, 0)</f>
        <v>0</v>
      </c>
      <c r="R20">
        <f>IF(OR(C20="SS", C20="2B"), 1, 0)</f>
        <v>0</v>
      </c>
      <c r="S20">
        <f>IF(OR(C20="LF", C20="CF", C20="RF"), 1, 0)</f>
        <v>0</v>
      </c>
    </row>
    <row r="21" spans="1:19" ht="16" thickBot="1" x14ac:dyDescent="0.25">
      <c r="A21" s="4">
        <v>19</v>
      </c>
      <c r="B21" t="s">
        <v>16</v>
      </c>
      <c r="C21" s="8" t="s">
        <v>9</v>
      </c>
      <c r="D21" s="3">
        <v>130</v>
      </c>
      <c r="E21" s="3">
        <v>100</v>
      </c>
      <c r="F21" s="3">
        <v>161</v>
      </c>
      <c r="G21" s="12">
        <v>0.32900000000000001</v>
      </c>
      <c r="H21" s="3">
        <v>44</v>
      </c>
      <c r="I21" s="3">
        <v>7.1</v>
      </c>
      <c r="J21" s="3">
        <v>12.5</v>
      </c>
      <c r="K21" s="3">
        <v>0</v>
      </c>
      <c r="L21" s="11">
        <f>IF(C21="1B", 1, 0)</f>
        <v>0</v>
      </c>
      <c r="M21">
        <f>IF(C21="2B", 1, 0)</f>
        <v>0</v>
      </c>
      <c r="N21">
        <f>IF(C21="3B", 1, 0)</f>
        <v>0</v>
      </c>
      <c r="O21">
        <f>IF(C21="SS", 1, 0)</f>
        <v>0</v>
      </c>
      <c r="P21">
        <f>IF(C21="C", 1, 0)</f>
        <v>0</v>
      </c>
      <c r="Q21">
        <f>IF(OR(C21="1B", C21="3B"), 1, 0)</f>
        <v>0</v>
      </c>
      <c r="R21">
        <f>IF(OR(C21="SS", C21="2B"), 1, 0)</f>
        <v>0</v>
      </c>
      <c r="S21">
        <f>IF(OR(C21="LF", C21="CF", C21="RF"), 1, 0)</f>
        <v>1</v>
      </c>
    </row>
    <row r="22" spans="1:19" ht="16" thickBot="1" x14ac:dyDescent="0.25">
      <c r="A22" s="4">
        <v>20</v>
      </c>
      <c r="B22" t="s">
        <v>25</v>
      </c>
      <c r="C22" s="8" t="s">
        <v>12</v>
      </c>
      <c r="D22" s="3">
        <v>156</v>
      </c>
      <c r="E22" s="3">
        <v>121</v>
      </c>
      <c r="F22" s="3">
        <v>170</v>
      </c>
      <c r="G22" s="12">
        <v>0.30499999999999999</v>
      </c>
      <c r="H22" s="3">
        <v>47</v>
      </c>
      <c r="I22" s="3">
        <v>9</v>
      </c>
      <c r="J22" s="3">
        <v>16.100000000000001</v>
      </c>
      <c r="K22" s="3">
        <v>0</v>
      </c>
      <c r="L22" s="11">
        <f>IF(C22="1B", 1, 0)</f>
        <v>0</v>
      </c>
      <c r="M22">
        <f>IF(C22="2B", 1, 0)</f>
        <v>0</v>
      </c>
      <c r="N22">
        <f>IF(C22="3B", 1, 0)</f>
        <v>0</v>
      </c>
      <c r="O22">
        <f>IF(C22="SS", 1, 0)</f>
        <v>0</v>
      </c>
      <c r="P22">
        <f>IF(C22="C", 1, 0)</f>
        <v>0</v>
      </c>
      <c r="Q22">
        <f>IF(OR(C22="1B", C22="3B"), 1, 0)</f>
        <v>0</v>
      </c>
      <c r="R22">
        <f>IF(OR(C22="SS", C22="2B"), 1, 0)</f>
        <v>0</v>
      </c>
      <c r="S22">
        <f>IF(OR(C22="LF", C22="CF", C22="RF"), 1, 0)</f>
        <v>1</v>
      </c>
    </row>
    <row r="23" spans="1:19" ht="16" thickBot="1" x14ac:dyDescent="0.25">
      <c r="A23" s="4">
        <v>21</v>
      </c>
      <c r="B23" t="s">
        <v>61</v>
      </c>
      <c r="C23" s="8" t="s">
        <v>8</v>
      </c>
      <c r="D23" s="3">
        <v>134</v>
      </c>
      <c r="E23" s="3">
        <v>82</v>
      </c>
      <c r="F23" s="3">
        <v>133</v>
      </c>
      <c r="G23" s="12">
        <v>0.27200000000000002</v>
      </c>
      <c r="H23" s="3">
        <v>19</v>
      </c>
      <c r="I23" s="3">
        <v>4</v>
      </c>
      <c r="J23" s="3">
        <v>13.8</v>
      </c>
      <c r="K23" s="3">
        <v>0</v>
      </c>
      <c r="L23" s="11">
        <f>IF(C23="1B", 1, 0)</f>
        <v>0</v>
      </c>
      <c r="M23">
        <f>IF(C23="2B", 1, 0)</f>
        <v>0</v>
      </c>
      <c r="N23">
        <f>IF(C23="3B", 1, 0)</f>
        <v>0</v>
      </c>
      <c r="O23">
        <f>IF(C23="SS", 1, 0)</f>
        <v>1</v>
      </c>
      <c r="P23">
        <f>IF(C23="C", 1, 0)</f>
        <v>0</v>
      </c>
      <c r="Q23">
        <f>IF(OR(C23="1B", C23="3B"), 1, 0)</f>
        <v>0</v>
      </c>
      <c r="R23">
        <f>IF(OR(C23="SS", C23="2B"), 1, 0)</f>
        <v>1</v>
      </c>
      <c r="S23">
        <f>IF(OR(C23="LF", C23="CF", C23="RF"), 1, 0)</f>
        <v>0</v>
      </c>
    </row>
    <row r="24" spans="1:19" ht="16" thickBot="1" x14ac:dyDescent="0.25">
      <c r="A24" s="4">
        <v>22</v>
      </c>
      <c r="B24" t="s">
        <v>90</v>
      </c>
      <c r="C24" s="8" t="s">
        <v>13</v>
      </c>
      <c r="D24" s="3">
        <v>144</v>
      </c>
      <c r="E24" s="3">
        <v>73</v>
      </c>
      <c r="F24" s="3">
        <v>96</v>
      </c>
      <c r="G24" s="12">
        <v>0.20799999999999999</v>
      </c>
      <c r="H24" s="3">
        <v>30</v>
      </c>
      <c r="I24" s="3">
        <v>1.4</v>
      </c>
      <c r="J24" s="3">
        <v>1.4</v>
      </c>
      <c r="K24" s="3">
        <v>0</v>
      </c>
      <c r="L24" s="11">
        <f>IF(C24="1B", 1, 0)</f>
        <v>1</v>
      </c>
      <c r="M24">
        <f>IF(C24="2B", 1, 0)</f>
        <v>0</v>
      </c>
      <c r="N24">
        <f>IF(C24="3B", 1, 0)</f>
        <v>0</v>
      </c>
      <c r="O24">
        <f>IF(C24="SS", 1, 0)</f>
        <v>0</v>
      </c>
      <c r="P24">
        <f>IF(C24="C", 1, 0)</f>
        <v>0</v>
      </c>
      <c r="Q24">
        <f>IF(OR(C24="1B", C24="3B"), 1, 0)</f>
        <v>1</v>
      </c>
      <c r="R24">
        <f>IF(OR(C24="SS", C24="2B"), 1, 0)</f>
        <v>0</v>
      </c>
      <c r="S24">
        <f>IF(OR(C24="LF", C24="CF", C24="RF"), 1, 0)</f>
        <v>0</v>
      </c>
    </row>
    <row r="25" spans="1:19" ht="16" thickBot="1" x14ac:dyDescent="0.25">
      <c r="A25" s="4">
        <v>23</v>
      </c>
      <c r="B25" t="s">
        <v>44</v>
      </c>
      <c r="C25" s="8" t="s">
        <v>9</v>
      </c>
      <c r="D25" s="3">
        <v>130</v>
      </c>
      <c r="E25" s="3">
        <v>81</v>
      </c>
      <c r="F25" s="3">
        <v>134</v>
      </c>
      <c r="G25" s="12">
        <v>0.28299999999999997</v>
      </c>
      <c r="H25" s="3">
        <v>28</v>
      </c>
      <c r="I25" s="3">
        <v>2.2999999999999998</v>
      </c>
      <c r="J25" s="3">
        <v>1.8</v>
      </c>
      <c r="K25" s="3">
        <v>0</v>
      </c>
      <c r="L25" s="11">
        <f>IF(C25="1B", 1, 0)</f>
        <v>0</v>
      </c>
      <c r="M25">
        <f>IF(C25="2B", 1, 0)</f>
        <v>0</v>
      </c>
      <c r="N25">
        <f>IF(C25="3B", 1, 0)</f>
        <v>0</v>
      </c>
      <c r="O25">
        <f>IF(C25="SS", 1, 0)</f>
        <v>0</v>
      </c>
      <c r="P25">
        <f>IF(C25="C", 1, 0)</f>
        <v>0</v>
      </c>
      <c r="Q25">
        <f>IF(OR(C25="1B", C25="3B"), 1, 0)</f>
        <v>0</v>
      </c>
      <c r="R25">
        <f>IF(OR(C25="SS", C25="2B"), 1, 0)</f>
        <v>0</v>
      </c>
      <c r="S25">
        <f>IF(OR(C25="LF", C25="CF", C25="RF"), 1, 0)</f>
        <v>1</v>
      </c>
    </row>
    <row r="26" spans="1:19" ht="16" thickBot="1" x14ac:dyDescent="0.25">
      <c r="A26" s="4">
        <v>24</v>
      </c>
      <c r="B26" t="s">
        <v>79</v>
      </c>
      <c r="C26" s="8" t="s">
        <v>8</v>
      </c>
      <c r="D26" s="3">
        <v>127</v>
      </c>
      <c r="E26" s="3">
        <v>77</v>
      </c>
      <c r="F26" s="3">
        <v>121</v>
      </c>
      <c r="G26" s="12">
        <v>0.251</v>
      </c>
      <c r="H26" s="3">
        <v>17</v>
      </c>
      <c r="I26" s="3">
        <v>0.9</v>
      </c>
      <c r="J26" s="3">
        <v>6</v>
      </c>
      <c r="K26" s="3">
        <v>0</v>
      </c>
      <c r="L26" s="11">
        <f>IF(C26="1B", 1, 0)</f>
        <v>0</v>
      </c>
      <c r="M26">
        <f>IF(C26="2B", 1, 0)</f>
        <v>0</v>
      </c>
      <c r="N26">
        <f>IF(C26="3B", 1, 0)</f>
        <v>0</v>
      </c>
      <c r="O26">
        <f>IF(C26="SS", 1, 0)</f>
        <v>1</v>
      </c>
      <c r="P26">
        <f>IF(C26="C", 1, 0)</f>
        <v>0</v>
      </c>
      <c r="Q26">
        <f>IF(OR(C26="1B", C26="3B"), 1, 0)</f>
        <v>0</v>
      </c>
      <c r="R26">
        <f>IF(OR(C26="SS", C26="2B"), 1, 0)</f>
        <v>1</v>
      </c>
      <c r="S26">
        <f>IF(OR(C26="LF", C26="CF", C26="RF"), 1, 0)</f>
        <v>0</v>
      </c>
    </row>
    <row r="27" spans="1:19" ht="16" thickBot="1" x14ac:dyDescent="0.25">
      <c r="A27" s="4">
        <v>25</v>
      </c>
      <c r="B27" t="s">
        <v>36</v>
      </c>
      <c r="C27" s="8" t="s">
        <v>5</v>
      </c>
      <c r="D27" s="3">
        <v>154</v>
      </c>
      <c r="E27" s="3">
        <v>83</v>
      </c>
      <c r="F27" s="3">
        <v>173</v>
      </c>
      <c r="G27" s="12">
        <v>0.28999999999999998</v>
      </c>
      <c r="H27" s="3">
        <v>6</v>
      </c>
      <c r="I27" s="3">
        <v>3.8</v>
      </c>
      <c r="J27" s="3">
        <v>2</v>
      </c>
      <c r="K27" s="3">
        <v>0</v>
      </c>
      <c r="L27" s="11">
        <f>IF(C27="1B", 1, 0)</f>
        <v>0</v>
      </c>
      <c r="M27">
        <f>IF(C27="2B", 1, 0)</f>
        <v>0</v>
      </c>
      <c r="N27">
        <f>IF(C27="3B", 1, 0)</f>
        <v>1</v>
      </c>
      <c r="O27">
        <f>IF(C27="SS", 1, 0)</f>
        <v>0</v>
      </c>
      <c r="P27">
        <f>IF(C27="C", 1, 0)</f>
        <v>0</v>
      </c>
      <c r="Q27">
        <f>IF(OR(C27="1B", C27="3B"), 1, 0)</f>
        <v>1</v>
      </c>
      <c r="R27">
        <f>IF(OR(C27="SS", C27="2B"), 1, 0)</f>
        <v>0</v>
      </c>
      <c r="S27">
        <f>IF(OR(C27="LF", C27="CF", C27="RF"), 1, 0)</f>
        <v>0</v>
      </c>
    </row>
    <row r="28" spans="1:19" ht="16" thickBot="1" x14ac:dyDescent="0.25">
      <c r="A28" s="4">
        <v>26</v>
      </c>
      <c r="B28" t="s">
        <v>17</v>
      </c>
      <c r="C28" s="8" t="s">
        <v>4</v>
      </c>
      <c r="D28" s="3">
        <v>145</v>
      </c>
      <c r="E28" s="3">
        <v>109</v>
      </c>
      <c r="F28" s="3">
        <v>197</v>
      </c>
      <c r="G28" s="12">
        <v>0.32700000000000001</v>
      </c>
      <c r="H28" s="3">
        <v>26</v>
      </c>
      <c r="I28" s="3">
        <v>6</v>
      </c>
      <c r="J28" s="3">
        <v>15</v>
      </c>
      <c r="K28" s="3">
        <v>0</v>
      </c>
      <c r="L28" s="11">
        <f>IF(C28="1B", 1, 0)</f>
        <v>0</v>
      </c>
      <c r="M28">
        <f>IF(C28="2B", 1, 0)</f>
        <v>1</v>
      </c>
      <c r="N28">
        <f>IF(C28="3B", 1, 0)</f>
        <v>0</v>
      </c>
      <c r="O28">
        <f>IF(C28="SS", 1, 0)</f>
        <v>0</v>
      </c>
      <c r="P28">
        <f>IF(C28="C", 1, 0)</f>
        <v>0</v>
      </c>
      <c r="Q28">
        <f>IF(OR(C28="1B", C28="3B"), 1, 0)</f>
        <v>0</v>
      </c>
      <c r="R28">
        <f>IF(OR(C28="SS", C28="2B"), 1, 0)</f>
        <v>1</v>
      </c>
      <c r="S28">
        <f>IF(OR(C28="LF", C28="CF", C28="RF"), 1, 0)</f>
        <v>0</v>
      </c>
    </row>
    <row r="29" spans="1:19" ht="16" thickBot="1" x14ac:dyDescent="0.25">
      <c r="A29" s="4">
        <v>27</v>
      </c>
      <c r="B29" t="s">
        <v>76</v>
      </c>
      <c r="C29" s="8" t="s">
        <v>9</v>
      </c>
      <c r="D29" s="3">
        <v>121</v>
      </c>
      <c r="E29" s="3">
        <v>63</v>
      </c>
      <c r="F29" s="3">
        <v>114</v>
      </c>
      <c r="G29" s="12">
        <v>0.253</v>
      </c>
      <c r="H29" s="3">
        <v>21</v>
      </c>
      <c r="I29" s="3">
        <v>0.4</v>
      </c>
      <c r="J29" s="3">
        <v>1.5</v>
      </c>
      <c r="K29" s="3">
        <v>0</v>
      </c>
      <c r="L29" s="11">
        <f>IF(C29="1B", 1, 0)</f>
        <v>0</v>
      </c>
      <c r="M29">
        <f>IF(C29="2B", 1, 0)</f>
        <v>0</v>
      </c>
      <c r="N29">
        <f>IF(C29="3B", 1, 0)</f>
        <v>0</v>
      </c>
      <c r="O29">
        <f>IF(C29="SS", 1, 0)</f>
        <v>0</v>
      </c>
      <c r="P29">
        <f>IF(C29="C", 1, 0)</f>
        <v>0</v>
      </c>
      <c r="Q29">
        <f>IF(OR(C29="1B", C29="3B"), 1, 0)</f>
        <v>0</v>
      </c>
      <c r="R29">
        <f>IF(OR(C29="SS", C29="2B"), 1, 0)</f>
        <v>0</v>
      </c>
      <c r="S29">
        <f>IF(OR(C29="LF", C29="CF", C29="RF"), 1, 0)</f>
        <v>1</v>
      </c>
    </row>
    <row r="30" spans="1:19" ht="16" thickBot="1" x14ac:dyDescent="0.25">
      <c r="A30" s="4">
        <v>28</v>
      </c>
      <c r="B30" t="s">
        <v>57</v>
      </c>
      <c r="C30" s="8" t="s">
        <v>9</v>
      </c>
      <c r="D30" s="3">
        <v>137</v>
      </c>
      <c r="E30" s="3">
        <v>91</v>
      </c>
      <c r="F30" s="3">
        <v>155</v>
      </c>
      <c r="G30" s="12">
        <v>0.27600000000000002</v>
      </c>
      <c r="H30" s="3">
        <v>32</v>
      </c>
      <c r="I30" s="3">
        <v>1.6</v>
      </c>
      <c r="J30" s="3">
        <v>8</v>
      </c>
      <c r="K30" s="3">
        <v>0</v>
      </c>
      <c r="L30" s="11">
        <f>IF(C30="1B", 1, 0)</f>
        <v>0</v>
      </c>
      <c r="M30">
        <f>IF(C30="2B", 1, 0)</f>
        <v>0</v>
      </c>
      <c r="N30">
        <f>IF(C30="3B", 1, 0)</f>
        <v>0</v>
      </c>
      <c r="O30">
        <f>IF(C30="SS", 1, 0)</f>
        <v>0</v>
      </c>
      <c r="P30">
        <f>IF(C30="C", 1, 0)</f>
        <v>0</v>
      </c>
      <c r="Q30">
        <f>IF(OR(C30="1B", C30="3B"), 1, 0)</f>
        <v>0</v>
      </c>
      <c r="R30">
        <f>IF(OR(C30="SS", C30="2B"), 1, 0)</f>
        <v>0</v>
      </c>
      <c r="S30">
        <f>IF(OR(C30="LF", C30="CF", C30="RF"), 1, 0)</f>
        <v>1</v>
      </c>
    </row>
    <row r="31" spans="1:19" ht="16" thickBot="1" x14ac:dyDescent="0.25">
      <c r="A31" s="4">
        <v>29</v>
      </c>
      <c r="B31" t="s">
        <v>64</v>
      </c>
      <c r="C31" s="8" t="s">
        <v>9</v>
      </c>
      <c r="D31" s="3">
        <v>122</v>
      </c>
      <c r="E31" s="3">
        <v>69</v>
      </c>
      <c r="F31" s="3">
        <v>125</v>
      </c>
      <c r="G31" s="12">
        <v>0.26700000000000002</v>
      </c>
      <c r="H31" s="3">
        <v>31</v>
      </c>
      <c r="I31" s="3">
        <v>1.4</v>
      </c>
      <c r="J31" s="3">
        <v>3.5</v>
      </c>
      <c r="K31" s="3">
        <v>0</v>
      </c>
      <c r="L31" s="11">
        <f>IF(C31="1B", 1, 0)</f>
        <v>0</v>
      </c>
      <c r="M31">
        <f>IF(C31="2B", 1, 0)</f>
        <v>0</v>
      </c>
      <c r="N31">
        <f>IF(C31="3B", 1, 0)</f>
        <v>0</v>
      </c>
      <c r="O31">
        <f>IF(C31="SS", 1, 0)</f>
        <v>0</v>
      </c>
      <c r="P31">
        <f>IF(C31="C", 1, 0)</f>
        <v>0</v>
      </c>
      <c r="Q31">
        <f>IF(OR(C31="1B", C31="3B"), 1, 0)</f>
        <v>0</v>
      </c>
      <c r="R31">
        <f>IF(OR(C31="SS", C31="2B"), 1, 0)</f>
        <v>0</v>
      </c>
      <c r="S31">
        <f>IF(OR(C31="LF", C31="CF", C31="RF"), 1, 0)</f>
        <v>1</v>
      </c>
    </row>
    <row r="32" spans="1:19" ht="16" thickBot="1" x14ac:dyDescent="0.25">
      <c r="A32" s="4">
        <v>30</v>
      </c>
      <c r="B32" t="s">
        <v>60</v>
      </c>
      <c r="C32" s="8" t="s">
        <v>8</v>
      </c>
      <c r="D32" s="3">
        <v>147</v>
      </c>
      <c r="E32" s="3">
        <v>81</v>
      </c>
      <c r="F32" s="3">
        <v>165</v>
      </c>
      <c r="G32" s="12">
        <v>0.27500000000000002</v>
      </c>
      <c r="H32" s="3">
        <v>12</v>
      </c>
      <c r="I32" s="3">
        <v>1.9</v>
      </c>
      <c r="J32" s="3">
        <v>15</v>
      </c>
      <c r="K32" s="3">
        <v>0</v>
      </c>
      <c r="L32" s="11">
        <f>IF(C32="1B", 1, 0)</f>
        <v>0</v>
      </c>
      <c r="M32">
        <f>IF(C32="2B", 1, 0)</f>
        <v>0</v>
      </c>
      <c r="N32">
        <f>IF(C32="3B", 1, 0)</f>
        <v>0</v>
      </c>
      <c r="O32">
        <f>IF(C32="SS", 1, 0)</f>
        <v>1</v>
      </c>
      <c r="P32">
        <f>IF(C32="C", 1, 0)</f>
        <v>0</v>
      </c>
      <c r="Q32">
        <f>IF(OR(C32="1B", C32="3B"), 1, 0)</f>
        <v>0</v>
      </c>
      <c r="R32">
        <f>IF(OR(C32="SS", C32="2B"), 1, 0)</f>
        <v>1</v>
      </c>
      <c r="S32">
        <f>IF(OR(C32="LF", C32="CF", C32="RF"), 1, 0)</f>
        <v>0</v>
      </c>
    </row>
    <row r="33" spans="1:19" ht="16" thickBot="1" x14ac:dyDescent="0.25">
      <c r="A33" s="4">
        <v>31</v>
      </c>
      <c r="B33" t="s">
        <v>104</v>
      </c>
      <c r="C33" s="8" t="s">
        <v>13</v>
      </c>
      <c r="D33" s="3">
        <v>160</v>
      </c>
      <c r="E33" s="3">
        <v>72</v>
      </c>
      <c r="F33" s="3">
        <v>164</v>
      </c>
      <c r="G33" s="12">
        <v>0.26500000000000001</v>
      </c>
      <c r="H33" s="3">
        <v>22</v>
      </c>
      <c r="I33" s="3">
        <v>-0.3</v>
      </c>
      <c r="J33" s="3">
        <v>21</v>
      </c>
      <c r="K33" s="3">
        <v>0</v>
      </c>
      <c r="L33" s="11">
        <f>IF(C33="1B", 1, 0)</f>
        <v>1</v>
      </c>
      <c r="M33">
        <f>IF(C33="2B", 1, 0)</f>
        <v>0</v>
      </c>
      <c r="N33">
        <f>IF(C33="3B", 1, 0)</f>
        <v>0</v>
      </c>
      <c r="O33">
        <f>IF(C33="SS", 1, 0)</f>
        <v>0</v>
      </c>
      <c r="P33">
        <f>IF(C33="C", 1, 0)</f>
        <v>0</v>
      </c>
      <c r="Q33">
        <f>IF(OR(C33="1B", C33="3B"), 1, 0)</f>
        <v>1</v>
      </c>
      <c r="R33">
        <f>IF(OR(C33="SS", C33="2B"), 1, 0)</f>
        <v>0</v>
      </c>
      <c r="S33">
        <f>IF(OR(C33="LF", C33="CF", C33="RF"), 1, 0)</f>
        <v>0</v>
      </c>
    </row>
    <row r="34" spans="1:19" ht="16" thickBot="1" x14ac:dyDescent="0.25">
      <c r="A34" s="4">
        <v>32</v>
      </c>
      <c r="B34" t="s">
        <v>43</v>
      </c>
      <c r="C34" s="8" t="s">
        <v>8</v>
      </c>
      <c r="D34" s="3">
        <v>143</v>
      </c>
      <c r="E34" s="3">
        <v>101</v>
      </c>
      <c r="F34" s="3">
        <v>170</v>
      </c>
      <c r="G34" s="12">
        <v>0.28399999999999997</v>
      </c>
      <c r="H34" s="3">
        <v>32</v>
      </c>
      <c r="I34" s="3">
        <v>4.7</v>
      </c>
      <c r="J34" s="3">
        <v>43.3</v>
      </c>
      <c r="K34" s="3">
        <v>0</v>
      </c>
      <c r="L34" s="11">
        <f>IF(C34="1B", 1, 0)</f>
        <v>0</v>
      </c>
      <c r="M34">
        <f>IF(C34="2B", 1, 0)</f>
        <v>0</v>
      </c>
      <c r="N34">
        <f>IF(C34="3B", 1, 0)</f>
        <v>0</v>
      </c>
      <c r="O34">
        <f>IF(C34="SS", 1, 0)</f>
        <v>1</v>
      </c>
      <c r="P34">
        <f>IF(C34="C", 1, 0)</f>
        <v>0</v>
      </c>
      <c r="Q34">
        <f>IF(OR(C34="1B", C34="3B"), 1, 0)</f>
        <v>0</v>
      </c>
      <c r="R34">
        <f>IF(OR(C34="SS", C34="2B"), 1, 0)</f>
        <v>1</v>
      </c>
      <c r="S34">
        <f>IF(OR(C34="LF", C34="CF", C34="RF"), 1, 0)</f>
        <v>0</v>
      </c>
    </row>
    <row r="35" spans="1:19" ht="16" thickBot="1" x14ac:dyDescent="0.25">
      <c r="A35" s="4">
        <v>33</v>
      </c>
      <c r="B35" t="s">
        <v>105</v>
      </c>
      <c r="C35" s="8" t="s">
        <v>10</v>
      </c>
      <c r="D35" s="3">
        <v>150</v>
      </c>
      <c r="E35" s="3">
        <v>69</v>
      </c>
      <c r="F35" s="3">
        <v>123</v>
      </c>
      <c r="G35" s="12">
        <v>0.249</v>
      </c>
      <c r="H35" s="3">
        <v>37</v>
      </c>
      <c r="I35" s="3">
        <v>0.3</v>
      </c>
      <c r="J35" s="3">
        <v>0.6</v>
      </c>
      <c r="K35" s="3">
        <v>0</v>
      </c>
      <c r="L35" s="11">
        <f>IF(C35="1B", 1, 0)</f>
        <v>0</v>
      </c>
      <c r="M35">
        <f>IF(C35="2B", 1, 0)</f>
        <v>0</v>
      </c>
      <c r="N35">
        <f>IF(C35="3B", 1, 0)</f>
        <v>0</v>
      </c>
      <c r="O35">
        <f>IF(C35="SS", 1, 0)</f>
        <v>0</v>
      </c>
      <c r="P35">
        <f>IF(C35="C", 1, 0)</f>
        <v>0</v>
      </c>
      <c r="Q35">
        <f>IF(OR(C35="1B", C35="3B"), 1, 0)</f>
        <v>0</v>
      </c>
      <c r="R35">
        <f>IF(OR(C35="SS", C35="2B"), 1, 0)</f>
        <v>0</v>
      </c>
      <c r="S35">
        <f>IF(OR(C35="LF", C35="CF", C35="RF"), 1, 0)</f>
        <v>1</v>
      </c>
    </row>
    <row r="36" spans="1:19" ht="16" thickBot="1" x14ac:dyDescent="0.25">
      <c r="A36" s="4">
        <v>34</v>
      </c>
      <c r="B36" t="s">
        <v>31</v>
      </c>
      <c r="C36" s="8" t="s">
        <v>13</v>
      </c>
      <c r="D36" s="3">
        <v>158</v>
      </c>
      <c r="E36" s="3">
        <v>113</v>
      </c>
      <c r="F36" s="3">
        <v>176</v>
      </c>
      <c r="G36" s="12">
        <v>0.29499999999999998</v>
      </c>
      <c r="H36" s="3">
        <v>38</v>
      </c>
      <c r="I36" s="3">
        <v>4.4000000000000004</v>
      </c>
      <c r="J36" s="3">
        <v>8</v>
      </c>
      <c r="K36" s="3">
        <v>1</v>
      </c>
      <c r="L36" s="11">
        <f>IF(C36="1B", 1, 0)</f>
        <v>1</v>
      </c>
      <c r="M36">
        <f>IF(C36="2B", 1, 0)</f>
        <v>0</v>
      </c>
      <c r="N36">
        <f>IF(C36="3B", 1, 0)</f>
        <v>0</v>
      </c>
      <c r="O36">
        <f>IF(C36="SS", 1, 0)</f>
        <v>0</v>
      </c>
      <c r="P36">
        <f>IF(C36="C", 1, 0)</f>
        <v>0</v>
      </c>
      <c r="Q36">
        <f>IF(OR(C36="1B", C36="3B"), 1, 0)</f>
        <v>1</v>
      </c>
      <c r="R36">
        <f>IF(OR(C36="SS", C36="2B"), 1, 0)</f>
        <v>0</v>
      </c>
      <c r="S36">
        <f>IF(OR(C36="LF", C36="CF", C36="RF"), 1, 0)</f>
        <v>0</v>
      </c>
    </row>
    <row r="37" spans="1:19" ht="16" thickBot="1" x14ac:dyDescent="0.25">
      <c r="A37" s="4">
        <v>35</v>
      </c>
      <c r="B37" t="s">
        <v>69</v>
      </c>
      <c r="C37" s="8" t="s">
        <v>8</v>
      </c>
      <c r="D37" s="3">
        <v>147</v>
      </c>
      <c r="E37" s="3">
        <v>67</v>
      </c>
      <c r="F37" s="3">
        <v>145</v>
      </c>
      <c r="G37" s="12">
        <v>0.26</v>
      </c>
      <c r="H37" s="3">
        <v>23</v>
      </c>
      <c r="I37" s="3">
        <v>1.6</v>
      </c>
      <c r="J37" s="3">
        <v>1.5</v>
      </c>
      <c r="K37" s="3">
        <v>0</v>
      </c>
      <c r="L37" s="11">
        <f>IF(C37="1B", 1, 0)</f>
        <v>0</v>
      </c>
      <c r="M37">
        <f>IF(C37="2B", 1, 0)</f>
        <v>0</v>
      </c>
      <c r="N37">
        <f>IF(C37="3B", 1, 0)</f>
        <v>0</v>
      </c>
      <c r="O37">
        <f>IF(C37="SS", 1, 0)</f>
        <v>1</v>
      </c>
      <c r="P37">
        <f>IF(C37="C", 1, 0)</f>
        <v>0</v>
      </c>
      <c r="Q37">
        <f>IF(OR(C37="1B", C37="3B"), 1, 0)</f>
        <v>0</v>
      </c>
      <c r="R37">
        <f>IF(OR(C37="SS", C37="2B"), 1, 0)</f>
        <v>1</v>
      </c>
      <c r="S37">
        <f>IF(OR(C37="LF", C37="CF", C37="RF"), 1, 0)</f>
        <v>0</v>
      </c>
    </row>
    <row r="38" spans="1:19" ht="16" thickBot="1" x14ac:dyDescent="0.25">
      <c r="A38" s="4">
        <v>36</v>
      </c>
      <c r="B38" t="s">
        <v>34</v>
      </c>
      <c r="C38" s="8" t="s">
        <v>12</v>
      </c>
      <c r="D38" s="3">
        <v>122</v>
      </c>
      <c r="E38" s="3">
        <v>96</v>
      </c>
      <c r="F38" s="3">
        <v>140</v>
      </c>
      <c r="G38" s="12">
        <v>0.29199999999999998</v>
      </c>
      <c r="H38" s="3">
        <v>39</v>
      </c>
      <c r="I38" s="3">
        <v>6.2</v>
      </c>
      <c r="J38" s="3">
        <v>32</v>
      </c>
      <c r="K38" s="3">
        <v>0</v>
      </c>
      <c r="L38" s="11">
        <f>IF(C38="1B", 1, 0)</f>
        <v>0</v>
      </c>
      <c r="M38">
        <f>IF(C38="2B", 1, 0)</f>
        <v>0</v>
      </c>
      <c r="N38">
        <f>IF(C38="3B", 1, 0)</f>
        <v>0</v>
      </c>
      <c r="O38">
        <f>IF(C38="SS", 1, 0)</f>
        <v>0</v>
      </c>
      <c r="P38">
        <f>IF(C38="C", 1, 0)</f>
        <v>0</v>
      </c>
      <c r="Q38">
        <f>IF(OR(C38="1B", C38="3B"), 1, 0)</f>
        <v>0</v>
      </c>
      <c r="R38">
        <f>IF(OR(C38="SS", C38="2B"), 1, 0)</f>
        <v>0</v>
      </c>
      <c r="S38">
        <f>IF(OR(C38="LF", C38="CF", C38="RF"), 1, 0)</f>
        <v>1</v>
      </c>
    </row>
    <row r="39" spans="1:19" ht="16" thickBot="1" x14ac:dyDescent="0.25">
      <c r="A39" s="4">
        <v>37</v>
      </c>
      <c r="B39" t="s">
        <v>54</v>
      </c>
      <c r="C39" s="8" t="s">
        <v>8</v>
      </c>
      <c r="D39" s="3">
        <v>144</v>
      </c>
      <c r="E39" s="3">
        <v>96</v>
      </c>
      <c r="F39" s="3">
        <v>152</v>
      </c>
      <c r="G39" s="12">
        <v>0.27800000000000002</v>
      </c>
      <c r="H39" s="3">
        <v>38</v>
      </c>
      <c r="I39" s="3">
        <v>3.9</v>
      </c>
      <c r="J39" s="3">
        <v>4</v>
      </c>
      <c r="K39" s="3">
        <v>0</v>
      </c>
      <c r="L39" s="11">
        <f>IF(C39="1B", 1, 0)</f>
        <v>0</v>
      </c>
      <c r="M39">
        <f>IF(C39="2B", 1, 0)</f>
        <v>0</v>
      </c>
      <c r="N39">
        <f>IF(C39="3B", 1, 0)</f>
        <v>0</v>
      </c>
      <c r="O39">
        <f>IF(C39="SS", 1, 0)</f>
        <v>1</v>
      </c>
      <c r="P39">
        <f>IF(C39="C", 1, 0)</f>
        <v>0</v>
      </c>
      <c r="Q39">
        <f>IF(OR(C39="1B", C39="3B"), 1, 0)</f>
        <v>0</v>
      </c>
      <c r="R39">
        <f>IF(OR(C39="SS", C39="2B"), 1, 0)</f>
        <v>1</v>
      </c>
      <c r="S39">
        <f>IF(OR(C39="LF", C39="CF", C39="RF"), 1, 0)</f>
        <v>0</v>
      </c>
    </row>
    <row r="40" spans="1:19" ht="16" thickBot="1" x14ac:dyDescent="0.25">
      <c r="A40" s="4">
        <v>38</v>
      </c>
      <c r="B40" t="s">
        <v>106</v>
      </c>
      <c r="C40" s="8" t="s">
        <v>5</v>
      </c>
      <c r="D40" s="3">
        <v>139</v>
      </c>
      <c r="E40" s="3">
        <v>75</v>
      </c>
      <c r="F40" s="3">
        <v>146</v>
      </c>
      <c r="G40" s="12">
        <v>0.27900000000000003</v>
      </c>
      <c r="H40" s="3">
        <v>26</v>
      </c>
      <c r="I40" s="3">
        <v>2.1</v>
      </c>
      <c r="J40" s="3">
        <v>3.2</v>
      </c>
      <c r="K40" s="3">
        <v>0</v>
      </c>
      <c r="L40" s="11">
        <f>IF(C40="1B", 1, 0)</f>
        <v>0</v>
      </c>
      <c r="M40">
        <f>IF(C40="2B", 1, 0)</f>
        <v>0</v>
      </c>
      <c r="N40">
        <f>IF(C40="3B", 1, 0)</f>
        <v>1</v>
      </c>
      <c r="O40">
        <f>IF(C40="SS", 1, 0)</f>
        <v>0</v>
      </c>
      <c r="P40">
        <f>IF(C40="C", 1, 0)</f>
        <v>0</v>
      </c>
      <c r="Q40">
        <f>IF(OR(C40="1B", C40="3B"), 1, 0)</f>
        <v>1</v>
      </c>
      <c r="R40">
        <f>IF(OR(C40="SS", C40="2B"), 1, 0)</f>
        <v>0</v>
      </c>
      <c r="S40">
        <f>IF(OR(C40="LF", C40="CF", C40="RF"), 1, 0)</f>
        <v>0</v>
      </c>
    </row>
    <row r="41" spans="1:19" ht="16" thickBot="1" x14ac:dyDescent="0.25">
      <c r="A41" s="4">
        <v>39</v>
      </c>
      <c r="B41" t="s">
        <v>26</v>
      </c>
      <c r="C41" s="8" t="s">
        <v>9</v>
      </c>
      <c r="D41" s="3">
        <v>146</v>
      </c>
      <c r="E41" s="3">
        <v>98</v>
      </c>
      <c r="F41" s="3">
        <v>175</v>
      </c>
      <c r="G41" s="12">
        <v>0.30399999999999999</v>
      </c>
      <c r="H41" s="3">
        <v>36</v>
      </c>
      <c r="I41" s="3">
        <v>3.3</v>
      </c>
      <c r="J41" s="3">
        <v>23.8</v>
      </c>
      <c r="K41" s="3">
        <v>0</v>
      </c>
      <c r="L41" s="11">
        <f>IF(C41="1B", 1, 0)</f>
        <v>0</v>
      </c>
      <c r="M41">
        <f>IF(C41="2B", 1, 0)</f>
        <v>0</v>
      </c>
      <c r="N41">
        <f>IF(C41="3B", 1, 0)</f>
        <v>0</v>
      </c>
      <c r="O41">
        <f>IF(C41="SS", 1, 0)</f>
        <v>0</v>
      </c>
      <c r="P41">
        <f>IF(C41="C", 1, 0)</f>
        <v>0</v>
      </c>
      <c r="Q41">
        <f>IF(OR(C41="1B", C41="3B"), 1, 0)</f>
        <v>0</v>
      </c>
      <c r="R41">
        <f>IF(OR(C41="SS", C41="2B"), 1, 0)</f>
        <v>0</v>
      </c>
      <c r="S41">
        <f>IF(OR(C41="LF", C41="CF", C41="RF"), 1, 0)</f>
        <v>1</v>
      </c>
    </row>
    <row r="42" spans="1:19" ht="16" thickBot="1" x14ac:dyDescent="0.25">
      <c r="A42" s="4">
        <v>40</v>
      </c>
      <c r="B42" t="s">
        <v>59</v>
      </c>
      <c r="C42" s="8" t="s">
        <v>14</v>
      </c>
      <c r="D42" s="3">
        <v>145</v>
      </c>
      <c r="E42" s="3">
        <v>92</v>
      </c>
      <c r="F42" s="3">
        <v>148</v>
      </c>
      <c r="G42" s="12">
        <v>0.27500000000000002</v>
      </c>
      <c r="H42" s="3">
        <v>25</v>
      </c>
      <c r="I42" s="3">
        <v>4.4000000000000004</v>
      </c>
      <c r="J42" s="3">
        <v>20</v>
      </c>
      <c r="K42" s="3">
        <v>0</v>
      </c>
      <c r="L42" s="11">
        <f>IF(C42="1B", 1, 0)</f>
        <v>0</v>
      </c>
      <c r="M42">
        <f>IF(C42="2B", 1, 0)</f>
        <v>0</v>
      </c>
      <c r="N42">
        <f>IF(C42="3B", 1, 0)</f>
        <v>0</v>
      </c>
      <c r="O42">
        <f>IF(C42="SS", 1, 0)</f>
        <v>0</v>
      </c>
      <c r="P42">
        <f>IF(C42="C", 1, 0)</f>
        <v>1</v>
      </c>
      <c r="Q42">
        <f>IF(OR(C42="1B", C42="3B"), 1, 0)</f>
        <v>0</v>
      </c>
      <c r="R42">
        <f>IF(OR(C42="SS", C42="2B"), 1, 0)</f>
        <v>0</v>
      </c>
      <c r="S42">
        <f>IF(OR(C42="LF", C42="CF", C42="RF"), 1, 0)</f>
        <v>0</v>
      </c>
    </row>
    <row r="43" spans="1:19" ht="16" thickBot="1" x14ac:dyDescent="0.25">
      <c r="A43" s="4">
        <v>41</v>
      </c>
      <c r="B43" t="s">
        <v>89</v>
      </c>
      <c r="C43" s="8" t="s">
        <v>12</v>
      </c>
      <c r="D43" s="3">
        <v>147</v>
      </c>
      <c r="E43" s="3">
        <v>69</v>
      </c>
      <c r="F43" s="3">
        <v>111</v>
      </c>
      <c r="G43" s="12">
        <v>0.22500000000000001</v>
      </c>
      <c r="H43" s="3">
        <v>21</v>
      </c>
      <c r="I43" s="3">
        <v>2</v>
      </c>
      <c r="J43" s="3">
        <v>6.5</v>
      </c>
      <c r="K43" s="3">
        <v>0</v>
      </c>
      <c r="L43" s="11">
        <f>IF(C43="1B", 1, 0)</f>
        <v>0</v>
      </c>
      <c r="M43">
        <f>IF(C43="2B", 1, 0)</f>
        <v>0</v>
      </c>
      <c r="N43">
        <f>IF(C43="3B", 1, 0)</f>
        <v>0</v>
      </c>
      <c r="O43">
        <f>IF(C43="SS", 1, 0)</f>
        <v>0</v>
      </c>
      <c r="P43">
        <f>IF(C43="C", 1, 0)</f>
        <v>0</v>
      </c>
      <c r="Q43">
        <f>IF(OR(C43="1B", C43="3B"), 1, 0)</f>
        <v>0</v>
      </c>
      <c r="R43">
        <f>IF(OR(C43="SS", C43="2B"), 1, 0)</f>
        <v>0</v>
      </c>
      <c r="S43">
        <f>IF(OR(C43="LF", C43="CF", C43="RF"), 1, 0)</f>
        <v>1</v>
      </c>
    </row>
    <row r="44" spans="1:19" ht="16" thickBot="1" x14ac:dyDescent="0.25">
      <c r="A44" s="4">
        <v>42</v>
      </c>
      <c r="B44" t="s">
        <v>84</v>
      </c>
      <c r="C44" s="8" t="s">
        <v>4</v>
      </c>
      <c r="D44" s="3">
        <v>121</v>
      </c>
      <c r="E44" s="3">
        <v>52</v>
      </c>
      <c r="F44" s="3">
        <v>112</v>
      </c>
      <c r="G44" s="12">
        <v>0.245</v>
      </c>
      <c r="H44" s="3">
        <v>17</v>
      </c>
      <c r="I44" s="3">
        <v>0.5</v>
      </c>
      <c r="J44" s="3">
        <v>2.5</v>
      </c>
      <c r="K44" s="3">
        <v>0</v>
      </c>
      <c r="L44" s="11">
        <f>IF(C44="1B", 1, 0)</f>
        <v>0</v>
      </c>
      <c r="M44">
        <f>IF(C44="2B", 1, 0)</f>
        <v>1</v>
      </c>
      <c r="N44">
        <f>IF(C44="3B", 1, 0)</f>
        <v>0</v>
      </c>
      <c r="O44">
        <f>IF(C44="SS", 1, 0)</f>
        <v>0</v>
      </c>
      <c r="P44">
        <f>IF(C44="C", 1, 0)</f>
        <v>0</v>
      </c>
      <c r="Q44">
        <f>IF(OR(C44="1B", C44="3B"), 1, 0)</f>
        <v>0</v>
      </c>
      <c r="R44">
        <f>IF(OR(C44="SS", C44="2B"), 1, 0)</f>
        <v>1</v>
      </c>
      <c r="S44">
        <f>IF(OR(C44="LF", C44="CF", C44="RF"), 1, 0)</f>
        <v>0</v>
      </c>
    </row>
    <row r="45" spans="1:19" ht="16" thickBot="1" x14ac:dyDescent="0.25">
      <c r="A45" s="4">
        <v>43</v>
      </c>
      <c r="B45" t="s">
        <v>48</v>
      </c>
      <c r="C45" s="8" t="s">
        <v>8</v>
      </c>
      <c r="D45" s="3">
        <v>138</v>
      </c>
      <c r="E45" s="3">
        <v>89</v>
      </c>
      <c r="F45" s="3">
        <v>149</v>
      </c>
      <c r="G45" s="12">
        <v>0.28100000000000003</v>
      </c>
      <c r="H45" s="3">
        <v>29</v>
      </c>
      <c r="I45" s="3">
        <v>4.8</v>
      </c>
      <c r="J45" s="3">
        <v>11.7</v>
      </c>
      <c r="K45" s="3">
        <v>0</v>
      </c>
      <c r="L45" s="11">
        <f>IF(C45="1B", 1, 0)</f>
        <v>0</v>
      </c>
      <c r="M45">
        <f>IF(C45="2B", 1, 0)</f>
        <v>0</v>
      </c>
      <c r="N45">
        <f>IF(C45="3B", 1, 0)</f>
        <v>0</v>
      </c>
      <c r="O45">
        <f>IF(C45="SS", 1, 0)</f>
        <v>1</v>
      </c>
      <c r="P45">
        <f>IF(C45="C", 1, 0)</f>
        <v>0</v>
      </c>
      <c r="Q45">
        <f>IF(OR(C45="1B", C45="3B"), 1, 0)</f>
        <v>0</v>
      </c>
      <c r="R45">
        <f>IF(OR(C45="SS", C45="2B"), 1, 0)</f>
        <v>1</v>
      </c>
      <c r="S45">
        <f>IF(OR(C45="LF", C45="CF", C45="RF"), 1, 0)</f>
        <v>0</v>
      </c>
    </row>
    <row r="46" spans="1:19" ht="16" thickBot="1" x14ac:dyDescent="0.25">
      <c r="A46" s="4">
        <v>44</v>
      </c>
      <c r="B46" t="s">
        <v>50</v>
      </c>
      <c r="C46" s="8" t="s">
        <v>8</v>
      </c>
      <c r="D46" s="3">
        <v>144</v>
      </c>
      <c r="E46" s="3">
        <v>79</v>
      </c>
      <c r="F46" s="3">
        <v>161</v>
      </c>
      <c r="G46" s="12">
        <v>0.28000000000000003</v>
      </c>
      <c r="H46" s="3">
        <v>12</v>
      </c>
      <c r="I46" s="3">
        <v>1.3</v>
      </c>
      <c r="J46" s="3">
        <v>9.1999999999999993</v>
      </c>
      <c r="K46" s="3">
        <v>0</v>
      </c>
      <c r="L46" s="11">
        <f>IF(C46="1B", 1, 0)</f>
        <v>0</v>
      </c>
      <c r="M46">
        <f>IF(C46="2B", 1, 0)</f>
        <v>0</v>
      </c>
      <c r="N46">
        <f>IF(C46="3B", 1, 0)</f>
        <v>0</v>
      </c>
      <c r="O46">
        <f>IF(C46="SS", 1, 0)</f>
        <v>1</v>
      </c>
      <c r="P46">
        <f>IF(C46="C", 1, 0)</f>
        <v>0</v>
      </c>
      <c r="Q46">
        <f>IF(OR(C46="1B", C46="3B"), 1, 0)</f>
        <v>0</v>
      </c>
      <c r="R46">
        <f>IF(OR(C46="SS", C46="2B"), 1, 0)</f>
        <v>1</v>
      </c>
      <c r="S46">
        <f>IF(OR(C46="LF", C46="CF", C46="RF"), 1, 0)</f>
        <v>0</v>
      </c>
    </row>
    <row r="47" spans="1:19" ht="16" thickBot="1" x14ac:dyDescent="0.25">
      <c r="A47" s="4">
        <v>45</v>
      </c>
      <c r="B47" t="s">
        <v>38</v>
      </c>
      <c r="C47" s="8" t="s">
        <v>8</v>
      </c>
      <c r="D47" s="3">
        <v>146</v>
      </c>
      <c r="E47" s="3">
        <v>62</v>
      </c>
      <c r="F47" s="3">
        <v>145</v>
      </c>
      <c r="G47" s="12">
        <v>0.28799999999999998</v>
      </c>
      <c r="H47" s="3">
        <v>11</v>
      </c>
      <c r="I47" s="3">
        <v>1.5</v>
      </c>
      <c r="J47" s="3">
        <v>3.5</v>
      </c>
      <c r="K47" s="3">
        <v>0</v>
      </c>
      <c r="L47" s="11">
        <f>IF(C47="1B", 1, 0)</f>
        <v>0</v>
      </c>
      <c r="M47">
        <f>IF(C47="2B", 1, 0)</f>
        <v>0</v>
      </c>
      <c r="N47">
        <f>IF(C47="3B", 1, 0)</f>
        <v>0</v>
      </c>
      <c r="O47">
        <f>IF(C47="SS", 1, 0)</f>
        <v>1</v>
      </c>
      <c r="P47">
        <f>IF(C47="C", 1, 0)</f>
        <v>0</v>
      </c>
      <c r="Q47">
        <f>IF(OR(C47="1B", C47="3B"), 1, 0)</f>
        <v>0</v>
      </c>
      <c r="R47">
        <f>IF(OR(C47="SS", C47="2B"), 1, 0)</f>
        <v>1</v>
      </c>
      <c r="S47">
        <f>IF(OR(C47="LF", C47="CF", C47="RF"), 1, 0)</f>
        <v>0</v>
      </c>
    </row>
    <row r="48" spans="1:19" ht="16" thickBot="1" x14ac:dyDescent="0.25">
      <c r="A48" s="4">
        <v>46</v>
      </c>
      <c r="B48" t="s">
        <v>74</v>
      </c>
      <c r="C48" s="8" t="s">
        <v>5</v>
      </c>
      <c r="D48" s="3">
        <v>129</v>
      </c>
      <c r="E48" s="3">
        <v>68</v>
      </c>
      <c r="F48" s="3">
        <v>123</v>
      </c>
      <c r="G48" s="12">
        <v>0.255</v>
      </c>
      <c r="H48" s="3">
        <v>23</v>
      </c>
      <c r="I48" s="3">
        <v>3.3</v>
      </c>
      <c r="J48" s="3">
        <v>2.9</v>
      </c>
      <c r="K48" s="3">
        <v>0</v>
      </c>
      <c r="L48" s="11">
        <f>IF(C48="1B", 1, 0)</f>
        <v>0</v>
      </c>
      <c r="M48">
        <f>IF(C48="2B", 1, 0)</f>
        <v>0</v>
      </c>
      <c r="N48">
        <f>IF(C48="3B", 1, 0)</f>
        <v>1</v>
      </c>
      <c r="O48">
        <f>IF(C48="SS", 1, 0)</f>
        <v>0</v>
      </c>
      <c r="P48">
        <f>IF(C48="C", 1, 0)</f>
        <v>0</v>
      </c>
      <c r="Q48">
        <f>IF(OR(C48="1B", C48="3B"), 1, 0)</f>
        <v>1</v>
      </c>
      <c r="R48">
        <f>IF(OR(C48="SS", C48="2B"), 1, 0)</f>
        <v>0</v>
      </c>
      <c r="S48">
        <f>IF(OR(C48="LF", C48="CF", C48="RF"), 1, 0)</f>
        <v>0</v>
      </c>
    </row>
    <row r="49" spans="1:19" ht="16" thickBot="1" x14ac:dyDescent="0.25">
      <c r="A49" s="4">
        <v>47</v>
      </c>
      <c r="B49" t="s">
        <v>55</v>
      </c>
      <c r="C49" s="8" t="s">
        <v>13</v>
      </c>
      <c r="D49" s="3">
        <v>143</v>
      </c>
      <c r="E49" s="3">
        <v>94</v>
      </c>
      <c r="F49" s="3">
        <v>146</v>
      </c>
      <c r="G49" s="12">
        <v>0.27700000000000002</v>
      </c>
      <c r="H49" s="3">
        <v>37</v>
      </c>
      <c r="I49" s="3">
        <v>2.9</v>
      </c>
      <c r="J49" s="3">
        <v>6.4</v>
      </c>
      <c r="K49" s="3">
        <v>0</v>
      </c>
      <c r="L49" s="11">
        <f>IF(C49="1B", 1, 0)</f>
        <v>1</v>
      </c>
      <c r="M49">
        <f>IF(C49="2B", 1, 0)</f>
        <v>0</v>
      </c>
      <c r="N49">
        <f>IF(C49="3B", 1, 0)</f>
        <v>0</v>
      </c>
      <c r="O49">
        <f>IF(C49="SS", 1, 0)</f>
        <v>0</v>
      </c>
      <c r="P49">
        <f>IF(C49="C", 1, 0)</f>
        <v>0</v>
      </c>
      <c r="Q49">
        <f>IF(OR(C49="1B", C49="3B"), 1, 0)</f>
        <v>1</v>
      </c>
      <c r="R49">
        <f>IF(OR(C49="SS", C49="2B"), 1, 0)</f>
        <v>0</v>
      </c>
      <c r="S49">
        <f>IF(OR(C49="LF", C49="CF", C49="RF"), 1, 0)</f>
        <v>0</v>
      </c>
    </row>
    <row r="50" spans="1:19" ht="16" thickBot="1" x14ac:dyDescent="0.25">
      <c r="A50" s="4">
        <v>48</v>
      </c>
      <c r="B50" t="s">
        <v>73</v>
      </c>
      <c r="C50" s="8" t="s">
        <v>5</v>
      </c>
      <c r="D50" s="3">
        <v>155</v>
      </c>
      <c r="E50" s="3">
        <v>96</v>
      </c>
      <c r="F50" s="3">
        <v>142</v>
      </c>
      <c r="G50" s="12">
        <v>0.25900000000000001</v>
      </c>
      <c r="H50" s="3">
        <v>37</v>
      </c>
      <c r="I50" s="3">
        <v>6.1</v>
      </c>
      <c r="J50" s="3">
        <v>21</v>
      </c>
      <c r="K50" s="3">
        <v>0</v>
      </c>
      <c r="L50" s="11">
        <f>IF(C50="1B", 1, 0)</f>
        <v>0</v>
      </c>
      <c r="M50">
        <f>IF(C50="2B", 1, 0)</f>
        <v>0</v>
      </c>
      <c r="N50">
        <f>IF(C50="3B", 1, 0)</f>
        <v>1</v>
      </c>
      <c r="O50">
        <f>IF(C50="SS", 1, 0)</f>
        <v>0</v>
      </c>
      <c r="P50">
        <f>IF(C50="C", 1, 0)</f>
        <v>0</v>
      </c>
      <c r="Q50">
        <f>IF(OR(C50="1B", C50="3B"), 1, 0)</f>
        <v>1</v>
      </c>
      <c r="R50">
        <f>IF(OR(C50="SS", C50="2B"), 1, 0)</f>
        <v>0</v>
      </c>
      <c r="S50">
        <f>IF(OR(C50="LF", C50="CF", C50="RF"), 1, 0)</f>
        <v>0</v>
      </c>
    </row>
    <row r="51" spans="1:19" ht="16" thickBot="1" x14ac:dyDescent="0.25">
      <c r="A51" s="4">
        <v>49</v>
      </c>
      <c r="B51" t="s">
        <v>58</v>
      </c>
      <c r="C51" s="8" t="s">
        <v>10</v>
      </c>
      <c r="D51" s="3">
        <v>141</v>
      </c>
      <c r="E51" s="3">
        <v>57</v>
      </c>
      <c r="F51" s="3">
        <v>138</v>
      </c>
      <c r="G51" s="12">
        <v>0.27500000000000002</v>
      </c>
      <c r="H51" s="3">
        <v>14</v>
      </c>
      <c r="I51" s="3">
        <v>1.2</v>
      </c>
      <c r="J51" s="3">
        <v>0.75</v>
      </c>
      <c r="K51" s="3">
        <v>0</v>
      </c>
      <c r="L51" s="11">
        <f>IF(C51="1B", 1, 0)</f>
        <v>0</v>
      </c>
      <c r="M51">
        <f>IF(C51="2B", 1, 0)</f>
        <v>0</v>
      </c>
      <c r="N51">
        <f>IF(C51="3B", 1, 0)</f>
        <v>0</v>
      </c>
      <c r="O51">
        <f>IF(C51="SS", 1, 0)</f>
        <v>0</v>
      </c>
      <c r="P51">
        <f>IF(C51="C", 1, 0)</f>
        <v>0</v>
      </c>
      <c r="Q51">
        <f>IF(OR(C51="1B", C51="3B"), 1, 0)</f>
        <v>0</v>
      </c>
      <c r="R51">
        <f>IF(OR(C51="SS", C51="2B"), 1, 0)</f>
        <v>0</v>
      </c>
      <c r="S51">
        <f>IF(OR(C51="LF", C51="CF", C51="RF"), 1, 0)</f>
        <v>1</v>
      </c>
    </row>
    <row r="52" spans="1:19" ht="16" thickBot="1" x14ac:dyDescent="0.25">
      <c r="A52" s="4">
        <v>50</v>
      </c>
      <c r="B52" t="s">
        <v>45</v>
      </c>
      <c r="C52" s="8" t="s">
        <v>9</v>
      </c>
      <c r="D52" s="3">
        <v>150</v>
      </c>
      <c r="E52" s="3">
        <v>110</v>
      </c>
      <c r="F52" s="3">
        <v>153</v>
      </c>
      <c r="G52" s="12">
        <v>0.28199999999999997</v>
      </c>
      <c r="H52" s="3">
        <v>34</v>
      </c>
      <c r="I52" s="3">
        <v>4.7</v>
      </c>
      <c r="J52" s="3">
        <v>8.5</v>
      </c>
      <c r="K52" s="3">
        <v>0</v>
      </c>
      <c r="L52" s="11">
        <f>IF(C52="1B", 1, 0)</f>
        <v>0</v>
      </c>
      <c r="M52">
        <f>IF(C52="2B", 1, 0)</f>
        <v>0</v>
      </c>
      <c r="N52">
        <f>IF(C52="3B", 1, 0)</f>
        <v>0</v>
      </c>
      <c r="O52">
        <f>IF(C52="SS", 1, 0)</f>
        <v>0</v>
      </c>
      <c r="P52">
        <f>IF(C52="C", 1, 0)</f>
        <v>0</v>
      </c>
      <c r="Q52">
        <f>IF(OR(C52="1B", C52="3B"), 1, 0)</f>
        <v>0</v>
      </c>
      <c r="R52">
        <f>IF(OR(C52="SS", C52="2B"), 1, 0)</f>
        <v>0</v>
      </c>
      <c r="S52">
        <f>IF(OR(C52="LF", C52="CF", C52="RF"), 1, 0)</f>
        <v>1</v>
      </c>
    </row>
    <row r="53" spans="1:19" ht="16" thickBot="1" x14ac:dyDescent="0.25">
      <c r="A53" s="4">
        <v>51</v>
      </c>
      <c r="B53" t="s">
        <v>37</v>
      </c>
      <c r="C53" s="8" t="s">
        <v>5</v>
      </c>
      <c r="D53" s="3">
        <v>135</v>
      </c>
      <c r="E53" s="3">
        <v>80</v>
      </c>
      <c r="F53" s="3">
        <v>139</v>
      </c>
      <c r="G53" s="12">
        <v>0.28999999999999998</v>
      </c>
      <c r="H53" s="3">
        <v>27</v>
      </c>
      <c r="I53" s="3">
        <v>3.7</v>
      </c>
      <c r="J53" s="3">
        <v>12</v>
      </c>
      <c r="K53" s="3">
        <v>0</v>
      </c>
      <c r="L53" s="11">
        <f>IF(C53="1B", 1, 0)</f>
        <v>0</v>
      </c>
      <c r="M53">
        <f>IF(C53="2B", 1, 0)</f>
        <v>0</v>
      </c>
      <c r="N53">
        <f>IF(C53="3B", 1, 0)</f>
        <v>1</v>
      </c>
      <c r="O53">
        <f>IF(C53="SS", 1, 0)</f>
        <v>0</v>
      </c>
      <c r="P53">
        <f>IF(C53="C", 1, 0)</f>
        <v>0</v>
      </c>
      <c r="Q53">
        <f>IF(OR(C53="1B", C53="3B"), 1, 0)</f>
        <v>1</v>
      </c>
      <c r="R53">
        <f>IF(OR(C53="SS", C53="2B"), 1, 0)</f>
        <v>0</v>
      </c>
      <c r="S53">
        <f>IF(OR(C53="LF", C53="CF", C53="RF"), 1, 0)</f>
        <v>0</v>
      </c>
    </row>
    <row r="54" spans="1:19" ht="16" thickBot="1" x14ac:dyDescent="0.25">
      <c r="A54" s="4">
        <v>52</v>
      </c>
      <c r="B54" t="s">
        <v>86</v>
      </c>
      <c r="C54" s="8" t="s">
        <v>10</v>
      </c>
      <c r="D54" s="3">
        <v>152</v>
      </c>
      <c r="E54" s="3">
        <v>92</v>
      </c>
      <c r="F54" s="3">
        <v>128</v>
      </c>
      <c r="G54" s="12">
        <v>0.23200000000000001</v>
      </c>
      <c r="H54" s="3">
        <v>33</v>
      </c>
      <c r="I54" s="3">
        <v>2.2999999999999998</v>
      </c>
      <c r="J54" s="3">
        <v>6</v>
      </c>
      <c r="K54" s="3">
        <v>0</v>
      </c>
      <c r="L54" s="11">
        <f>IF(C54="1B", 1, 0)</f>
        <v>0</v>
      </c>
      <c r="M54">
        <f>IF(C54="2B", 1, 0)</f>
        <v>0</v>
      </c>
      <c r="N54">
        <f>IF(C54="3B", 1, 0)</f>
        <v>0</v>
      </c>
      <c r="O54">
        <f>IF(C54="SS", 1, 0)</f>
        <v>0</v>
      </c>
      <c r="P54">
        <f>IF(C54="C", 1, 0)</f>
        <v>0</v>
      </c>
      <c r="Q54">
        <f>IF(OR(C54="1B", C54="3B"), 1, 0)</f>
        <v>0</v>
      </c>
      <c r="R54">
        <f>IF(OR(C54="SS", C54="2B"), 1, 0)</f>
        <v>0</v>
      </c>
      <c r="S54">
        <f>IF(OR(C54="LF", C54="CF", C54="RF"), 1, 0)</f>
        <v>1</v>
      </c>
    </row>
    <row r="55" spans="1:19" ht="16" thickBot="1" x14ac:dyDescent="0.25">
      <c r="A55" s="4">
        <v>53</v>
      </c>
      <c r="B55" t="s">
        <v>42</v>
      </c>
      <c r="C55" s="8" t="s">
        <v>4</v>
      </c>
      <c r="D55" s="3">
        <v>148</v>
      </c>
      <c r="E55" s="3">
        <v>61</v>
      </c>
      <c r="F55" s="3">
        <v>136</v>
      </c>
      <c r="G55" s="12">
        <v>0.28499999999999998</v>
      </c>
      <c r="H55" s="3">
        <v>11</v>
      </c>
      <c r="I55" s="3">
        <v>4.7</v>
      </c>
      <c r="J55" s="3">
        <v>7.5</v>
      </c>
      <c r="K55" s="3">
        <v>0</v>
      </c>
      <c r="L55" s="11">
        <f>IF(C55="1B", 1, 0)</f>
        <v>0</v>
      </c>
      <c r="M55">
        <f>IF(C55="2B", 1, 0)</f>
        <v>1</v>
      </c>
      <c r="N55">
        <f>IF(C55="3B", 1, 0)</f>
        <v>0</v>
      </c>
      <c r="O55">
        <f>IF(C55="SS", 1, 0)</f>
        <v>0</v>
      </c>
      <c r="P55">
        <f>IF(C55="C", 1, 0)</f>
        <v>0</v>
      </c>
      <c r="Q55">
        <f>IF(OR(C55="1B", C55="3B"), 1, 0)</f>
        <v>0</v>
      </c>
      <c r="R55">
        <f>IF(OR(C55="SS", C55="2B"), 1, 0)</f>
        <v>1</v>
      </c>
      <c r="S55">
        <f>IF(OR(C55="LF", C55="CF", C55="RF"), 1, 0)</f>
        <v>0</v>
      </c>
    </row>
    <row r="56" spans="1:19" ht="16" thickBot="1" x14ac:dyDescent="0.25">
      <c r="A56" s="4">
        <v>54</v>
      </c>
      <c r="B56" t="s">
        <v>46</v>
      </c>
      <c r="C56" s="8" t="s">
        <v>5</v>
      </c>
      <c r="D56" s="3">
        <v>147</v>
      </c>
      <c r="E56" s="3">
        <v>108</v>
      </c>
      <c r="F56" s="3">
        <v>153</v>
      </c>
      <c r="G56" s="12">
        <v>0.28199999999999997</v>
      </c>
      <c r="H56" s="3">
        <v>31</v>
      </c>
      <c r="I56" s="3">
        <v>3.6</v>
      </c>
      <c r="J56" s="3">
        <v>19.5</v>
      </c>
      <c r="K56" s="3">
        <v>0</v>
      </c>
      <c r="L56" s="11">
        <f>IF(C56="1B", 1, 0)</f>
        <v>0</v>
      </c>
      <c r="M56">
        <f>IF(C56="2B", 1, 0)</f>
        <v>0</v>
      </c>
      <c r="N56">
        <f>IF(C56="3B", 1, 0)</f>
        <v>1</v>
      </c>
      <c r="O56">
        <f>IF(C56="SS", 1, 0)</f>
        <v>0</v>
      </c>
      <c r="P56">
        <f>IF(C56="C", 1, 0)</f>
        <v>0</v>
      </c>
      <c r="Q56">
        <f>IF(OR(C56="1B", C56="3B"), 1, 0)</f>
        <v>1</v>
      </c>
      <c r="R56">
        <f>IF(OR(C56="SS", C56="2B"), 1, 0)</f>
        <v>0</v>
      </c>
      <c r="S56">
        <f>IF(OR(C56="LF", C56="CF", C56="RF"), 1, 0)</f>
        <v>0</v>
      </c>
    </row>
    <row r="57" spans="1:19" ht="16" thickBot="1" x14ac:dyDescent="0.25">
      <c r="A57" s="4">
        <v>55</v>
      </c>
      <c r="B57" t="s">
        <v>53</v>
      </c>
      <c r="C57" s="8" t="s">
        <v>9</v>
      </c>
      <c r="D57" s="3">
        <v>140</v>
      </c>
      <c r="E57" s="3">
        <v>93</v>
      </c>
      <c r="F57" s="3">
        <v>161</v>
      </c>
      <c r="G57" s="12">
        <v>0.27900000000000003</v>
      </c>
      <c r="H57" s="3">
        <v>8</v>
      </c>
      <c r="I57" s="3">
        <v>1.6</v>
      </c>
      <c r="J57" s="3">
        <v>3.25</v>
      </c>
      <c r="K57" s="3">
        <v>0</v>
      </c>
      <c r="L57" s="11">
        <f>IF(C57="1B", 1, 0)</f>
        <v>0</v>
      </c>
      <c r="M57">
        <f>IF(C57="2B", 1, 0)</f>
        <v>0</v>
      </c>
      <c r="N57">
        <f>IF(C57="3B", 1, 0)</f>
        <v>0</v>
      </c>
      <c r="O57">
        <f>IF(C57="SS", 1, 0)</f>
        <v>0</v>
      </c>
      <c r="P57">
        <f>IF(C57="C", 1, 0)</f>
        <v>0</v>
      </c>
      <c r="Q57">
        <f>IF(OR(C57="1B", C57="3B"), 1, 0)</f>
        <v>0</v>
      </c>
      <c r="R57">
        <f>IF(OR(C57="SS", C57="2B"), 1, 0)</f>
        <v>0</v>
      </c>
      <c r="S57">
        <f>IF(OR(C57="LF", C57="CF", C57="RF"), 1, 0)</f>
        <v>1</v>
      </c>
    </row>
    <row r="58" spans="1:19" ht="16" thickBot="1" x14ac:dyDescent="0.25">
      <c r="A58" s="4">
        <v>56</v>
      </c>
      <c r="B58" t="s">
        <v>71</v>
      </c>
      <c r="C58" s="8" t="s">
        <v>12</v>
      </c>
      <c r="D58" s="3">
        <v>148</v>
      </c>
      <c r="E58" s="3">
        <v>75</v>
      </c>
      <c r="F58" s="3">
        <v>146</v>
      </c>
      <c r="G58" s="12">
        <v>0.26</v>
      </c>
      <c r="H58" s="3">
        <v>11</v>
      </c>
      <c r="I58" s="3">
        <v>2.8</v>
      </c>
      <c r="J58" s="3">
        <v>14</v>
      </c>
      <c r="K58" s="3">
        <v>0</v>
      </c>
      <c r="L58" s="11">
        <f>IF(C58="1B", 1, 0)</f>
        <v>0</v>
      </c>
      <c r="M58">
        <f>IF(C58="2B", 1, 0)</f>
        <v>0</v>
      </c>
      <c r="N58">
        <f>IF(C58="3B", 1, 0)</f>
        <v>0</v>
      </c>
      <c r="O58">
        <f>IF(C58="SS", 1, 0)</f>
        <v>0</v>
      </c>
      <c r="P58">
        <f>IF(C58="C", 1, 0)</f>
        <v>0</v>
      </c>
      <c r="Q58">
        <f>IF(OR(C58="1B", C58="3B"), 1, 0)</f>
        <v>0</v>
      </c>
      <c r="R58">
        <f>IF(OR(C58="SS", C58="2B"), 1, 0)</f>
        <v>0</v>
      </c>
      <c r="S58">
        <f>IF(OR(C58="LF", C58="CF", C58="RF"), 1, 0)</f>
        <v>1</v>
      </c>
    </row>
    <row r="59" spans="1:19" ht="16" thickBot="1" x14ac:dyDescent="0.25">
      <c r="A59" s="4">
        <v>57</v>
      </c>
      <c r="B59" t="s">
        <v>67</v>
      </c>
      <c r="C59" s="8" t="s">
        <v>13</v>
      </c>
      <c r="D59" s="3">
        <v>118</v>
      </c>
      <c r="E59" s="3">
        <v>72</v>
      </c>
      <c r="F59" s="3">
        <v>113</v>
      </c>
      <c r="G59" s="12">
        <v>0.26300000000000001</v>
      </c>
      <c r="H59" s="3">
        <v>21</v>
      </c>
      <c r="I59" s="3">
        <v>1.9</v>
      </c>
      <c r="J59" s="3">
        <v>4.7</v>
      </c>
      <c r="K59" s="3">
        <v>0</v>
      </c>
      <c r="L59" s="11">
        <f>IF(C59="1B", 1, 0)</f>
        <v>1</v>
      </c>
      <c r="M59">
        <f>IF(C59="2B", 1, 0)</f>
        <v>0</v>
      </c>
      <c r="N59">
        <f>IF(C59="3B", 1, 0)</f>
        <v>0</v>
      </c>
      <c r="O59">
        <f>IF(C59="SS", 1, 0)</f>
        <v>0</v>
      </c>
      <c r="P59">
        <f>IF(C59="C", 1, 0)</f>
        <v>0</v>
      </c>
      <c r="Q59">
        <f>IF(OR(C59="1B", C59="3B"), 1, 0)</f>
        <v>1</v>
      </c>
      <c r="R59">
        <f>IF(OR(C59="SS", C59="2B"), 1, 0)</f>
        <v>0</v>
      </c>
      <c r="S59">
        <f>IF(OR(C59="LF", C59="CF", C59="RF"), 1, 0)</f>
        <v>0</v>
      </c>
    </row>
    <row r="60" spans="1:19" ht="16" thickBot="1" x14ac:dyDescent="0.25">
      <c r="A60" s="4">
        <v>58</v>
      </c>
      <c r="B60" t="s">
        <v>87</v>
      </c>
      <c r="C60" s="8" t="s">
        <v>12</v>
      </c>
      <c r="D60" s="3">
        <v>134</v>
      </c>
      <c r="E60" s="3">
        <v>70</v>
      </c>
      <c r="F60" s="3">
        <v>116</v>
      </c>
      <c r="G60" s="12">
        <v>0.22700000000000001</v>
      </c>
      <c r="H60" s="3">
        <v>6</v>
      </c>
      <c r="I60" s="3">
        <v>-0.1</v>
      </c>
      <c r="J60" s="3">
        <v>0.55000000000000004</v>
      </c>
      <c r="K60" s="3">
        <v>0</v>
      </c>
      <c r="L60" s="11">
        <f>IF(C60="1B", 1, 0)</f>
        <v>0</v>
      </c>
      <c r="M60">
        <f>IF(C60="2B", 1, 0)</f>
        <v>0</v>
      </c>
      <c r="N60">
        <f>IF(C60="3B", 1, 0)</f>
        <v>0</v>
      </c>
      <c r="O60">
        <f>IF(C60="SS", 1, 0)</f>
        <v>0</v>
      </c>
      <c r="P60">
        <f>IF(C60="C", 1, 0)</f>
        <v>0</v>
      </c>
      <c r="Q60">
        <f>IF(OR(C60="1B", C60="3B"), 1, 0)</f>
        <v>0</v>
      </c>
      <c r="R60">
        <f>IF(OR(C60="SS", C60="2B"), 1, 0)</f>
        <v>0</v>
      </c>
      <c r="S60">
        <f>IF(OR(C60="LF", C60="CF", C60="RF"), 1, 0)</f>
        <v>1</v>
      </c>
    </row>
    <row r="61" spans="1:19" ht="16" thickBot="1" x14ac:dyDescent="0.25">
      <c r="A61" s="4">
        <v>59</v>
      </c>
      <c r="B61" t="s">
        <v>107</v>
      </c>
      <c r="C61" s="8" t="s">
        <v>5</v>
      </c>
      <c r="D61" s="3">
        <v>156</v>
      </c>
      <c r="E61" s="3">
        <v>81</v>
      </c>
      <c r="F61" s="3">
        <v>150</v>
      </c>
      <c r="G61" s="12">
        <v>0.25600000000000001</v>
      </c>
      <c r="H61" s="3">
        <v>32</v>
      </c>
      <c r="I61" s="3">
        <v>3.1</v>
      </c>
      <c r="J61" s="3">
        <v>30</v>
      </c>
      <c r="K61" s="3">
        <v>0</v>
      </c>
      <c r="L61" s="11">
        <f>IF(C61="1B", 1, 0)</f>
        <v>0</v>
      </c>
      <c r="M61">
        <f>IF(C61="2B", 1, 0)</f>
        <v>0</v>
      </c>
      <c r="N61">
        <f>IF(C61="3B", 1, 0)</f>
        <v>1</v>
      </c>
      <c r="O61">
        <f>IF(C61="SS", 1, 0)</f>
        <v>0</v>
      </c>
      <c r="P61">
        <f>IF(C61="C", 1, 0)</f>
        <v>0</v>
      </c>
      <c r="Q61">
        <f>IF(OR(C61="1B", C61="3B"), 1, 0)</f>
        <v>1</v>
      </c>
      <c r="R61">
        <f>IF(OR(C61="SS", C61="2B"), 1, 0)</f>
        <v>0</v>
      </c>
      <c r="S61">
        <f>IF(OR(C61="LF", C61="CF", C61="RF"), 1, 0)</f>
        <v>0</v>
      </c>
    </row>
    <row r="62" spans="1:19" ht="16" thickBot="1" x14ac:dyDescent="0.25">
      <c r="A62" s="4">
        <v>60</v>
      </c>
      <c r="B62" t="s">
        <v>78</v>
      </c>
      <c r="C62" s="8" t="s">
        <v>12</v>
      </c>
      <c r="D62" s="3">
        <v>134</v>
      </c>
      <c r="E62" s="3">
        <v>98</v>
      </c>
      <c r="F62" s="3">
        <v>132</v>
      </c>
      <c r="G62" s="12">
        <v>0.252</v>
      </c>
      <c r="H62" s="3">
        <v>36</v>
      </c>
      <c r="I62" s="3">
        <v>4</v>
      </c>
      <c r="J62" s="3">
        <v>6</v>
      </c>
      <c r="K62" s="3">
        <v>0</v>
      </c>
      <c r="L62" s="11">
        <f>IF(C62="1B", 1, 0)</f>
        <v>0</v>
      </c>
      <c r="M62">
        <f>IF(C62="2B", 1, 0)</f>
        <v>0</v>
      </c>
      <c r="N62">
        <f>IF(C62="3B", 1, 0)</f>
        <v>0</v>
      </c>
      <c r="O62">
        <f>IF(C62="SS", 1, 0)</f>
        <v>0</v>
      </c>
      <c r="P62">
        <f>IF(C62="C", 1, 0)</f>
        <v>0</v>
      </c>
      <c r="Q62">
        <f>IF(OR(C62="1B", C62="3B"), 1, 0)</f>
        <v>0</v>
      </c>
      <c r="R62">
        <f>IF(OR(C62="SS", C62="2B"), 1, 0)</f>
        <v>0</v>
      </c>
      <c r="S62">
        <f>IF(OR(C62="LF", C62="CF", C62="RF"), 1, 0)</f>
        <v>1</v>
      </c>
    </row>
    <row r="63" spans="1:19" ht="16" thickBot="1" x14ac:dyDescent="0.25">
      <c r="A63" s="4">
        <v>61</v>
      </c>
      <c r="B63" t="s">
        <v>80</v>
      </c>
      <c r="C63" s="8" t="s">
        <v>13</v>
      </c>
      <c r="D63" s="3">
        <v>141</v>
      </c>
      <c r="E63" s="3">
        <v>101</v>
      </c>
      <c r="F63" s="3">
        <v>122</v>
      </c>
      <c r="G63" s="12">
        <v>0.251</v>
      </c>
      <c r="H63" s="3">
        <v>35</v>
      </c>
      <c r="I63" s="3">
        <v>5.7</v>
      </c>
      <c r="J63" s="3">
        <v>7.5</v>
      </c>
      <c r="K63" s="3">
        <v>0</v>
      </c>
      <c r="L63" s="11">
        <f>IF(C63="1B", 1, 0)</f>
        <v>1</v>
      </c>
      <c r="M63">
        <f>IF(C63="2B", 1, 0)</f>
        <v>0</v>
      </c>
      <c r="N63">
        <f>IF(C63="3B", 1, 0)</f>
        <v>0</v>
      </c>
      <c r="O63">
        <f>IF(C63="SS", 1, 0)</f>
        <v>0</v>
      </c>
      <c r="P63">
        <f>IF(C63="C", 1, 0)</f>
        <v>0</v>
      </c>
      <c r="Q63">
        <f>IF(OR(C63="1B", C63="3B"), 1, 0)</f>
        <v>1</v>
      </c>
      <c r="R63">
        <f>IF(OR(C63="SS", C63="2B"), 1, 0)</f>
        <v>0</v>
      </c>
      <c r="S63">
        <f>IF(OR(C63="LF", C63="CF", C63="RF"), 1, 0)</f>
        <v>0</v>
      </c>
    </row>
    <row r="64" spans="1:19" ht="16" thickBot="1" x14ac:dyDescent="0.25">
      <c r="A64" s="4">
        <v>62</v>
      </c>
      <c r="B64" t="s">
        <v>21</v>
      </c>
      <c r="C64" s="8" t="s">
        <v>9</v>
      </c>
      <c r="D64" s="3">
        <v>148</v>
      </c>
      <c r="E64" s="3">
        <v>88</v>
      </c>
      <c r="F64" s="3">
        <v>179</v>
      </c>
      <c r="G64" s="12">
        <v>0.311</v>
      </c>
      <c r="H64" s="3">
        <v>22</v>
      </c>
      <c r="I64" s="3">
        <v>4.5999999999999996</v>
      </c>
      <c r="J64" s="3">
        <v>16</v>
      </c>
      <c r="K64" s="3">
        <v>0</v>
      </c>
      <c r="L64" s="11">
        <f>IF(C64="1B", 1, 0)</f>
        <v>0</v>
      </c>
      <c r="M64">
        <f>IF(C64="2B", 1, 0)</f>
        <v>0</v>
      </c>
      <c r="N64">
        <f>IF(C64="3B", 1, 0)</f>
        <v>0</v>
      </c>
      <c r="O64">
        <f>IF(C64="SS", 1, 0)</f>
        <v>0</v>
      </c>
      <c r="P64">
        <f>IF(C64="C", 1, 0)</f>
        <v>0</v>
      </c>
      <c r="Q64">
        <f>IF(OR(C64="1B", C64="3B"), 1, 0)</f>
        <v>0</v>
      </c>
      <c r="R64">
        <f>IF(OR(C64="SS", C64="2B"), 1, 0)</f>
        <v>0</v>
      </c>
      <c r="S64">
        <f>IF(OR(C64="LF", C64="CF", C64="RF"), 1, 0)</f>
        <v>1</v>
      </c>
    </row>
    <row r="65" spans="1:19" ht="16" thickBot="1" x14ac:dyDescent="0.25">
      <c r="A65" s="4">
        <v>63</v>
      </c>
      <c r="B65" t="s">
        <v>35</v>
      </c>
      <c r="C65" s="8" t="s">
        <v>12</v>
      </c>
      <c r="D65" s="3">
        <v>134</v>
      </c>
      <c r="E65" s="3">
        <v>110</v>
      </c>
      <c r="F65" s="3">
        <v>137</v>
      </c>
      <c r="G65" s="12">
        <v>0.29099999999999998</v>
      </c>
      <c r="H65" s="3">
        <v>45</v>
      </c>
      <c r="I65" s="3">
        <v>8.3000000000000007</v>
      </c>
      <c r="J65" s="3">
        <v>36</v>
      </c>
      <c r="K65" s="3">
        <v>0</v>
      </c>
      <c r="L65" s="11">
        <f>IF(C65="1B", 1, 0)</f>
        <v>0</v>
      </c>
      <c r="M65">
        <f>IF(C65="2B", 1, 0)</f>
        <v>0</v>
      </c>
      <c r="N65">
        <f>IF(C65="3B", 1, 0)</f>
        <v>0</v>
      </c>
      <c r="O65">
        <f>IF(C65="SS", 1, 0)</f>
        <v>0</v>
      </c>
      <c r="P65">
        <f>IF(C65="C", 1, 0)</f>
        <v>0</v>
      </c>
      <c r="Q65">
        <f>IF(OR(C65="1B", C65="3B"), 1, 0)</f>
        <v>0</v>
      </c>
      <c r="R65">
        <f>IF(OR(C65="SS", C65="2B"), 1, 0)</f>
        <v>0</v>
      </c>
      <c r="S65">
        <f>IF(OR(C65="LF", C65="CF", C65="RF"), 1, 0)</f>
        <v>1</v>
      </c>
    </row>
    <row r="66" spans="1:19" ht="16" thickBot="1" x14ac:dyDescent="0.25">
      <c r="A66" s="4">
        <v>64</v>
      </c>
      <c r="B66" t="s">
        <v>32</v>
      </c>
      <c r="C66" s="8" t="s">
        <v>10</v>
      </c>
      <c r="D66" s="3">
        <v>150</v>
      </c>
      <c r="E66" s="3">
        <v>135</v>
      </c>
      <c r="F66" s="3">
        <v>176</v>
      </c>
      <c r="G66" s="12">
        <v>0.29499999999999998</v>
      </c>
      <c r="H66" s="3">
        <v>29</v>
      </c>
      <c r="I66" s="3">
        <v>6.8</v>
      </c>
      <c r="J66" s="3">
        <v>27</v>
      </c>
      <c r="K66" s="3">
        <v>0</v>
      </c>
      <c r="L66" s="11">
        <f>IF(C66="1B", 1, 0)</f>
        <v>0</v>
      </c>
      <c r="M66">
        <f>IF(C66="2B", 1, 0)</f>
        <v>0</v>
      </c>
      <c r="N66">
        <f>IF(C66="3B", 1, 0)</f>
        <v>0</v>
      </c>
      <c r="O66">
        <f>IF(C66="SS", 1, 0)</f>
        <v>0</v>
      </c>
      <c r="P66">
        <f>IF(C66="C", 1, 0)</f>
        <v>0</v>
      </c>
      <c r="Q66">
        <f>IF(OR(C66="1B", C66="3B"), 1, 0)</f>
        <v>0</v>
      </c>
      <c r="R66">
        <f>IF(OR(C66="SS", C66="2B"), 1, 0)</f>
        <v>0</v>
      </c>
      <c r="S66">
        <f>IF(OR(C66="LF", C66="CF", C66="RF"), 1, 0)</f>
        <v>1</v>
      </c>
    </row>
    <row r="67" spans="1:19" ht="16" thickBot="1" x14ac:dyDescent="0.25">
      <c r="A67" s="4">
        <v>65</v>
      </c>
      <c r="B67" t="s">
        <v>23</v>
      </c>
      <c r="C67" s="8" t="s">
        <v>11</v>
      </c>
      <c r="D67" s="3">
        <v>120</v>
      </c>
      <c r="E67" s="3">
        <v>81</v>
      </c>
      <c r="F67" s="3">
        <v>141</v>
      </c>
      <c r="G67" s="12">
        <v>0.311</v>
      </c>
      <c r="H67" s="3">
        <v>41</v>
      </c>
      <c r="I67" s="3">
        <v>4.3</v>
      </c>
      <c r="J67" s="3">
        <v>13</v>
      </c>
      <c r="K67" s="3">
        <v>0</v>
      </c>
      <c r="L67" s="11">
        <f>IF(C67="1B", 1, 0)</f>
        <v>0</v>
      </c>
      <c r="M67">
        <f>IF(C67="2B", 1, 0)</f>
        <v>0</v>
      </c>
      <c r="N67">
        <f>IF(C67="3B", 1, 0)</f>
        <v>0</v>
      </c>
      <c r="O67">
        <f>IF(C67="SS", 1, 0)</f>
        <v>0</v>
      </c>
      <c r="P67">
        <f>IF(C67="C", 1, 0)</f>
        <v>0</v>
      </c>
      <c r="Q67">
        <f>IF(OR(C67="1B", C67="3B"), 1, 0)</f>
        <v>0</v>
      </c>
      <c r="R67">
        <f>IF(OR(C67="SS", C67="2B"), 1, 0)</f>
        <v>0</v>
      </c>
      <c r="S67">
        <f>IF(OR(C67="LF", C67="CF", C67="RF"), 1, 0)</f>
        <v>0</v>
      </c>
    </row>
    <row r="68" spans="1:19" ht="16" thickBot="1" x14ac:dyDescent="0.25">
      <c r="A68" s="4">
        <v>66</v>
      </c>
      <c r="B68" t="s">
        <v>22</v>
      </c>
      <c r="C68" s="8" t="s">
        <v>5</v>
      </c>
      <c r="D68" s="3">
        <v>156</v>
      </c>
      <c r="E68" s="3">
        <v>129</v>
      </c>
      <c r="F68" s="3">
        <v>201</v>
      </c>
      <c r="G68" s="12">
        <v>0.311</v>
      </c>
      <c r="H68" s="3">
        <v>32</v>
      </c>
      <c r="I68" s="3">
        <v>5.3</v>
      </c>
      <c r="J68" s="3">
        <v>4.5999999999999996</v>
      </c>
      <c r="K68" s="3">
        <v>0</v>
      </c>
      <c r="L68" s="11">
        <f>IF(C68="1B", 1, 0)</f>
        <v>0</v>
      </c>
      <c r="M68">
        <f>IF(C68="2B", 1, 0)</f>
        <v>0</v>
      </c>
      <c r="N68">
        <f>IF(C68="3B", 1, 0)</f>
        <v>1</v>
      </c>
      <c r="O68">
        <f>IF(C68="SS", 1, 0)</f>
        <v>0</v>
      </c>
      <c r="P68">
        <f>IF(C68="C", 1, 0)</f>
        <v>0</v>
      </c>
      <c r="Q68">
        <f>IF(OR(C68="1B", C68="3B"), 1, 0)</f>
        <v>1</v>
      </c>
      <c r="R68">
        <f>IF(OR(C68="SS", C68="2B"), 1, 0)</f>
        <v>0</v>
      </c>
      <c r="S68">
        <f>IF(OR(C68="LF", C68="CF", C68="RF"), 1, 0)</f>
        <v>0</v>
      </c>
    </row>
    <row r="69" spans="1:19" ht="16" thickBot="1" x14ac:dyDescent="0.25">
      <c r="A69" s="4">
        <v>67</v>
      </c>
      <c r="B69" t="s">
        <v>88</v>
      </c>
      <c r="C69" s="8" t="s">
        <v>13</v>
      </c>
      <c r="D69" s="3">
        <v>160</v>
      </c>
      <c r="E69" s="3">
        <v>86</v>
      </c>
      <c r="F69" s="3">
        <v>129</v>
      </c>
      <c r="G69" s="12">
        <v>0.22600000000000001</v>
      </c>
      <c r="H69" s="3">
        <v>29</v>
      </c>
      <c r="I69" s="3">
        <v>1.5</v>
      </c>
      <c r="J69" s="3">
        <v>4.8</v>
      </c>
      <c r="K69" s="3">
        <v>0</v>
      </c>
      <c r="L69" s="11">
        <f>IF(C69="1B", 1, 0)</f>
        <v>1</v>
      </c>
      <c r="M69">
        <f>IF(C69="2B", 1, 0)</f>
        <v>0</v>
      </c>
      <c r="N69">
        <f>IF(C69="3B", 1, 0)</f>
        <v>0</v>
      </c>
      <c r="O69">
        <f>IF(C69="SS", 1, 0)</f>
        <v>0</v>
      </c>
      <c r="P69">
        <f>IF(C69="C", 1, 0)</f>
        <v>0</v>
      </c>
      <c r="Q69">
        <f>IF(OR(C69="1B", C69="3B"), 1, 0)</f>
        <v>1</v>
      </c>
      <c r="R69">
        <f>IF(OR(C69="SS", C69="2B"), 1, 0)</f>
        <v>0</v>
      </c>
      <c r="S69">
        <f>IF(OR(C69="LF", C69="CF", C69="RF"), 1, 0)</f>
        <v>0</v>
      </c>
    </row>
    <row r="70" spans="1:19" ht="16" thickBot="1" x14ac:dyDescent="0.25">
      <c r="A70" s="4">
        <v>68</v>
      </c>
      <c r="B70" t="s">
        <v>49</v>
      </c>
      <c r="C70" s="8" t="s">
        <v>10</v>
      </c>
      <c r="D70" s="3">
        <v>156</v>
      </c>
      <c r="E70" s="3">
        <v>127</v>
      </c>
      <c r="F70" s="3">
        <v>175</v>
      </c>
      <c r="G70" s="12">
        <v>0.28000000000000003</v>
      </c>
      <c r="H70" s="3">
        <v>41</v>
      </c>
      <c r="I70" s="3">
        <v>5.5</v>
      </c>
      <c r="J70" s="3">
        <v>5</v>
      </c>
      <c r="K70" s="3">
        <v>0</v>
      </c>
      <c r="L70" s="11">
        <f>IF(C70="1B", 1, 0)</f>
        <v>0</v>
      </c>
      <c r="M70">
        <f>IF(C70="2B", 1, 0)</f>
        <v>0</v>
      </c>
      <c r="N70">
        <f>IF(C70="3B", 1, 0)</f>
        <v>0</v>
      </c>
      <c r="O70">
        <f>IF(C70="SS", 1, 0)</f>
        <v>0</v>
      </c>
      <c r="P70">
        <f>IF(C70="C", 1, 0)</f>
        <v>0</v>
      </c>
      <c r="Q70">
        <f>IF(OR(C70="1B", C70="3B"), 1, 0)</f>
        <v>0</v>
      </c>
      <c r="R70">
        <f>IF(OR(C70="SS", C70="2B"), 1, 0)</f>
        <v>0</v>
      </c>
      <c r="S70">
        <f>IF(OR(C70="LF", C70="CF", C70="RF"), 1, 0)</f>
        <v>1</v>
      </c>
    </row>
    <row r="71" spans="1:19" ht="16" thickBot="1" x14ac:dyDescent="0.25">
      <c r="A71" s="4">
        <v>69</v>
      </c>
      <c r="B71" t="s">
        <v>91</v>
      </c>
      <c r="C71" s="8" t="s">
        <v>4</v>
      </c>
      <c r="D71" s="3">
        <v>145</v>
      </c>
      <c r="E71" s="3">
        <v>77</v>
      </c>
      <c r="F71" s="3">
        <v>107</v>
      </c>
      <c r="G71" s="12">
        <v>0.20499999999999999</v>
      </c>
      <c r="H71" s="3">
        <v>30</v>
      </c>
      <c r="I71" s="3">
        <v>-0.3</v>
      </c>
      <c r="J71" s="3">
        <v>7.5</v>
      </c>
      <c r="K71" s="3">
        <v>0</v>
      </c>
      <c r="L71" s="11">
        <f>IF(C71="1B", 1, 0)</f>
        <v>0</v>
      </c>
      <c r="M71">
        <f>IF(C71="2B", 1, 0)</f>
        <v>1</v>
      </c>
      <c r="N71">
        <f>IF(C71="3B", 1, 0)</f>
        <v>0</v>
      </c>
      <c r="O71">
        <f>IF(C71="SS", 1, 0)</f>
        <v>0</v>
      </c>
      <c r="P71">
        <f>IF(C71="C", 1, 0)</f>
        <v>0</v>
      </c>
      <c r="Q71">
        <f>IF(OR(C71="1B", C71="3B"), 1, 0)</f>
        <v>0</v>
      </c>
      <c r="R71">
        <f>IF(OR(C71="SS", C71="2B"), 1, 0)</f>
        <v>1</v>
      </c>
      <c r="S71">
        <f>IF(OR(C71="LF", C71="CF", C71="RF"), 1, 0)</f>
        <v>0</v>
      </c>
    </row>
    <row r="72" spans="1:19" ht="16" thickBot="1" x14ac:dyDescent="0.25">
      <c r="A72" s="4">
        <v>70</v>
      </c>
      <c r="B72" t="s">
        <v>97</v>
      </c>
      <c r="C72" s="8" t="s">
        <v>14</v>
      </c>
      <c r="D72" s="3">
        <v>127</v>
      </c>
      <c r="E72" s="3">
        <v>58</v>
      </c>
      <c r="F72" s="3">
        <v>101</v>
      </c>
      <c r="G72" s="12">
        <v>0.23300000000000001</v>
      </c>
      <c r="H72" s="3">
        <v>20</v>
      </c>
      <c r="I72" s="3">
        <v>0</v>
      </c>
      <c r="J72" s="3">
        <v>20</v>
      </c>
      <c r="K72" s="3">
        <v>1</v>
      </c>
      <c r="L72" s="11">
        <f>IF(C72="1B", 1, 0)</f>
        <v>0</v>
      </c>
      <c r="M72">
        <f>IF(C72="2B", 1, 0)</f>
        <v>0</v>
      </c>
      <c r="N72">
        <f>IF(C72="3B", 1, 0)</f>
        <v>0</v>
      </c>
      <c r="O72">
        <f>IF(C72="SS", 1, 0)</f>
        <v>0</v>
      </c>
      <c r="P72">
        <f>IF(C72="C", 1, 0)</f>
        <v>1</v>
      </c>
      <c r="Q72">
        <f>IF(OR(C72="1B", C72="3B"), 1, 0)</f>
        <v>0</v>
      </c>
      <c r="R72">
        <f>IF(OR(C72="SS", C72="2B"), 1, 0)</f>
        <v>0</v>
      </c>
      <c r="S72">
        <f>IF(OR(C72="LF", C72="CF", C72="RF"), 1, 0)</f>
        <v>0</v>
      </c>
    </row>
    <row r="73" spans="1:19" ht="16" thickBot="1" x14ac:dyDescent="0.25">
      <c r="A73" s="4">
        <v>71</v>
      </c>
      <c r="B73" t="s">
        <v>41</v>
      </c>
      <c r="C73" s="8" t="s">
        <v>10</v>
      </c>
      <c r="D73" s="3">
        <v>144</v>
      </c>
      <c r="E73" s="3">
        <v>70</v>
      </c>
      <c r="F73" s="3">
        <v>131</v>
      </c>
      <c r="G73" s="12">
        <v>0.28499999999999998</v>
      </c>
      <c r="H73" s="3">
        <v>22</v>
      </c>
      <c r="I73" s="3">
        <v>1.8</v>
      </c>
      <c r="J73" s="3">
        <v>1.8</v>
      </c>
      <c r="K73" s="3">
        <v>0</v>
      </c>
      <c r="L73" s="11">
        <f>IF(C73="1B", 1, 0)</f>
        <v>0</v>
      </c>
      <c r="M73">
        <f>IF(C73="2B", 1, 0)</f>
        <v>0</v>
      </c>
      <c r="N73">
        <f>IF(C73="3B", 1, 0)</f>
        <v>0</v>
      </c>
      <c r="O73">
        <f>IF(C73="SS", 1, 0)</f>
        <v>0</v>
      </c>
      <c r="P73">
        <f>IF(C73="C", 1, 0)</f>
        <v>0</v>
      </c>
      <c r="Q73">
        <f>IF(OR(C73="1B", C73="3B"), 1, 0)</f>
        <v>0</v>
      </c>
      <c r="R73">
        <f>IF(OR(C73="SS", C73="2B"), 1, 0)</f>
        <v>0</v>
      </c>
      <c r="S73">
        <f>IF(OR(C73="LF", C73="CF", C73="RF"), 1, 0)</f>
        <v>1</v>
      </c>
    </row>
    <row r="74" spans="1:19" ht="16" thickBot="1" x14ac:dyDescent="0.25">
      <c r="A74" s="4">
        <v>72</v>
      </c>
      <c r="B74" t="s">
        <v>82</v>
      </c>
      <c r="C74" s="8" t="s">
        <v>4</v>
      </c>
      <c r="D74" s="3">
        <v>141</v>
      </c>
      <c r="E74" s="3">
        <v>70</v>
      </c>
      <c r="F74" s="3">
        <v>120</v>
      </c>
      <c r="G74" s="12">
        <v>0.25</v>
      </c>
      <c r="H74" s="3">
        <v>24</v>
      </c>
      <c r="I74" s="3">
        <v>1.5</v>
      </c>
      <c r="J74" s="3">
        <v>2.4</v>
      </c>
      <c r="K74" s="3">
        <v>0</v>
      </c>
      <c r="L74" s="11">
        <f>IF(C74="1B", 1, 0)</f>
        <v>0</v>
      </c>
      <c r="M74">
        <f>IF(C74="2B", 1, 0)</f>
        <v>1</v>
      </c>
      <c r="N74">
        <f>IF(C74="3B", 1, 0)</f>
        <v>0</v>
      </c>
      <c r="O74">
        <f>IF(C74="SS", 1, 0)</f>
        <v>0</v>
      </c>
      <c r="P74">
        <f>IF(C74="C", 1, 0)</f>
        <v>0</v>
      </c>
      <c r="Q74">
        <f>IF(OR(C74="1B", C74="3B"), 1, 0)</f>
        <v>0</v>
      </c>
      <c r="R74">
        <f>IF(OR(C74="SS", C74="2B"), 1, 0)</f>
        <v>1</v>
      </c>
      <c r="S74">
        <f>IF(OR(C74="LF", C74="CF", C74="RF"), 1, 0)</f>
        <v>0</v>
      </c>
    </row>
    <row r="75" spans="1:19" ht="16" thickBot="1" x14ac:dyDescent="0.25">
      <c r="A75" s="4">
        <v>73</v>
      </c>
      <c r="B75" t="s">
        <v>108</v>
      </c>
      <c r="C75" s="8" t="s">
        <v>14</v>
      </c>
      <c r="D75" s="3">
        <v>128</v>
      </c>
      <c r="E75" s="3">
        <v>54</v>
      </c>
      <c r="F75" s="3">
        <v>118</v>
      </c>
      <c r="G75" s="12">
        <v>0.24299999999999999</v>
      </c>
      <c r="H75" s="3">
        <v>21</v>
      </c>
      <c r="I75" s="3">
        <v>0</v>
      </c>
      <c r="J75" s="3">
        <v>13</v>
      </c>
      <c r="K75" s="3">
        <v>0</v>
      </c>
      <c r="L75" s="11">
        <f>IF(C75="1B", 1, 0)</f>
        <v>0</v>
      </c>
      <c r="M75">
        <f>IF(C75="2B", 1, 0)</f>
        <v>0</v>
      </c>
      <c r="N75">
        <f>IF(C75="3B", 1, 0)</f>
        <v>0</v>
      </c>
      <c r="O75">
        <f>IF(C75="SS", 1, 0)</f>
        <v>0</v>
      </c>
      <c r="P75">
        <f>IF(C75="C", 1, 0)</f>
        <v>1</v>
      </c>
      <c r="Q75">
        <f>IF(OR(C75="1B", C75="3B"), 1, 0)</f>
        <v>0</v>
      </c>
      <c r="R75">
        <f>IF(OR(C75="SS", C75="2B"), 1, 0)</f>
        <v>0</v>
      </c>
      <c r="S75">
        <f>IF(OR(C75="LF", C75="CF", C75="RF"), 1, 0)</f>
        <v>0</v>
      </c>
    </row>
    <row r="76" spans="1:19" ht="16" thickBot="1" x14ac:dyDescent="0.25">
      <c r="A76" s="4">
        <v>74</v>
      </c>
      <c r="B76" t="s">
        <v>63</v>
      </c>
      <c r="C76" s="8" t="s">
        <v>4</v>
      </c>
      <c r="D76" s="3">
        <v>162</v>
      </c>
      <c r="E76" s="3">
        <v>68</v>
      </c>
      <c r="F76" s="3">
        <v>172</v>
      </c>
      <c r="G76" s="12">
        <v>0.27</v>
      </c>
      <c r="H76" s="3">
        <v>22</v>
      </c>
      <c r="I76" s="3">
        <v>0.8</v>
      </c>
      <c r="J76" s="3">
        <v>6</v>
      </c>
      <c r="K76" s="3">
        <v>0</v>
      </c>
      <c r="L76" s="11">
        <f>IF(C76="1B", 1, 0)</f>
        <v>0</v>
      </c>
      <c r="M76">
        <f>IF(C76="2B", 1, 0)</f>
        <v>1</v>
      </c>
      <c r="N76">
        <f>IF(C76="3B", 1, 0)</f>
        <v>0</v>
      </c>
      <c r="O76">
        <f>IF(C76="SS", 1, 0)</f>
        <v>0</v>
      </c>
      <c r="P76">
        <f>IF(C76="C", 1, 0)</f>
        <v>0</v>
      </c>
      <c r="Q76">
        <f>IF(OR(C76="1B", C76="3B"), 1, 0)</f>
        <v>0</v>
      </c>
      <c r="R76">
        <f>IF(OR(C76="SS", C76="2B"), 1, 0)</f>
        <v>1</v>
      </c>
      <c r="S76">
        <f>IF(OR(C76="LF", C76="CF", C76="RF"), 1, 0)</f>
        <v>0</v>
      </c>
    </row>
    <row r="77" spans="1:19" ht="16" thickBot="1" x14ac:dyDescent="0.25">
      <c r="A77" s="4">
        <v>75</v>
      </c>
      <c r="B77" t="s">
        <v>30</v>
      </c>
      <c r="C77" s="8" t="s">
        <v>12</v>
      </c>
      <c r="D77" s="3">
        <v>132</v>
      </c>
      <c r="E77" s="3">
        <v>97</v>
      </c>
      <c r="F77" s="3">
        <v>159</v>
      </c>
      <c r="G77" s="12">
        <v>0.29499999999999998</v>
      </c>
      <c r="H77" s="3">
        <v>23</v>
      </c>
      <c r="I77" s="3">
        <v>2.9</v>
      </c>
      <c r="J77" s="3">
        <v>10</v>
      </c>
      <c r="K77" s="3">
        <v>0</v>
      </c>
      <c r="L77" s="11">
        <f>IF(C77="1B", 1, 0)</f>
        <v>0</v>
      </c>
      <c r="M77">
        <f>IF(C77="2B", 1, 0)</f>
        <v>0</v>
      </c>
      <c r="N77">
        <f>IF(C77="3B", 1, 0)</f>
        <v>0</v>
      </c>
      <c r="O77">
        <f>IF(C77="SS", 1, 0)</f>
        <v>0</v>
      </c>
      <c r="P77">
        <f>IF(C77="C", 1, 0)</f>
        <v>0</v>
      </c>
      <c r="Q77">
        <f>IF(OR(C77="1B", C77="3B"), 1, 0)</f>
        <v>0</v>
      </c>
      <c r="R77">
        <f>IF(OR(C77="SS", C77="2B"), 1, 0)</f>
        <v>0</v>
      </c>
      <c r="S77">
        <f>IF(OR(C77="LF", C77="CF", C77="RF"), 1, 0)</f>
        <v>1</v>
      </c>
    </row>
    <row r="78" spans="1:19" ht="16" thickBot="1" x14ac:dyDescent="0.25">
      <c r="A78" s="4">
        <v>76</v>
      </c>
      <c r="B78" t="s">
        <v>109</v>
      </c>
      <c r="C78" s="8" t="s">
        <v>9</v>
      </c>
      <c r="D78" s="3">
        <v>145</v>
      </c>
      <c r="E78" s="3">
        <v>77</v>
      </c>
      <c r="F78" s="3">
        <v>155</v>
      </c>
      <c r="G78" s="12">
        <v>0.27300000000000002</v>
      </c>
      <c r="H78" s="3">
        <v>21</v>
      </c>
      <c r="I78" s="3">
        <v>3.7</v>
      </c>
      <c r="J78" s="3">
        <v>8.9</v>
      </c>
      <c r="K78" s="3">
        <v>0</v>
      </c>
      <c r="L78" s="11">
        <f>IF(C78="1B", 1, 0)</f>
        <v>0</v>
      </c>
      <c r="M78">
        <f>IF(C78="2B", 1, 0)</f>
        <v>0</v>
      </c>
      <c r="N78">
        <f>IF(C78="3B", 1, 0)</f>
        <v>0</v>
      </c>
      <c r="O78">
        <f>IF(C78="SS", 1, 0)</f>
        <v>0</v>
      </c>
      <c r="P78">
        <f>IF(C78="C", 1, 0)</f>
        <v>0</v>
      </c>
      <c r="Q78">
        <f>IF(OR(C78="1B", C78="3B"), 1, 0)</f>
        <v>0</v>
      </c>
      <c r="R78">
        <f>IF(OR(C78="SS", C78="2B"), 1, 0)</f>
        <v>0</v>
      </c>
      <c r="S78">
        <f>IF(OR(C78="LF", C78="CF", C78="RF"), 1, 0)</f>
        <v>1</v>
      </c>
    </row>
    <row r="79" spans="1:19" ht="16" thickBot="1" x14ac:dyDescent="0.25">
      <c r="A79" s="4">
        <v>77</v>
      </c>
      <c r="B79" t="s">
        <v>28</v>
      </c>
      <c r="C79" s="8" t="s">
        <v>8</v>
      </c>
      <c r="D79" s="3">
        <v>122</v>
      </c>
      <c r="E79" s="3">
        <v>96</v>
      </c>
      <c r="F79" s="3">
        <v>155</v>
      </c>
      <c r="G79" s="12">
        <v>0.29799999999999999</v>
      </c>
      <c r="H79" s="3">
        <v>19</v>
      </c>
      <c r="I79" s="3">
        <v>2.4</v>
      </c>
      <c r="J79" s="3">
        <v>13</v>
      </c>
      <c r="K79" s="3">
        <v>0</v>
      </c>
      <c r="L79" s="11">
        <f>IF(C79="1B", 1, 0)</f>
        <v>0</v>
      </c>
      <c r="M79">
        <f>IF(C79="2B", 1, 0)</f>
        <v>0</v>
      </c>
      <c r="N79">
        <f>IF(C79="3B", 1, 0)</f>
        <v>0</v>
      </c>
      <c r="O79">
        <f>IF(C79="SS", 1, 0)</f>
        <v>1</v>
      </c>
      <c r="P79">
        <f>IF(C79="C", 1, 0)</f>
        <v>0</v>
      </c>
      <c r="Q79">
        <f>IF(OR(C79="1B", C79="3B"), 1, 0)</f>
        <v>0</v>
      </c>
      <c r="R79">
        <f>IF(OR(C79="SS", C79="2B"), 1, 0)</f>
        <v>1</v>
      </c>
      <c r="S79">
        <f>IF(OR(C79="LF", C79="CF", C79="RF"), 1, 0)</f>
        <v>0</v>
      </c>
    </row>
    <row r="80" spans="1:19" ht="16" thickBot="1" x14ac:dyDescent="0.25">
      <c r="A80" s="4">
        <v>78</v>
      </c>
      <c r="B80" t="s">
        <v>33</v>
      </c>
      <c r="C80" s="8" t="s">
        <v>8</v>
      </c>
      <c r="D80" s="3">
        <v>145</v>
      </c>
      <c r="E80" s="3">
        <v>111</v>
      </c>
      <c r="F80" s="3">
        <v>173</v>
      </c>
      <c r="G80" s="12">
        <v>0.29399999999999998</v>
      </c>
      <c r="H80" s="3">
        <v>35</v>
      </c>
      <c r="I80" s="3">
        <v>6.4</v>
      </c>
      <c r="J80" s="3">
        <v>17.5</v>
      </c>
      <c r="K80" s="3">
        <v>0</v>
      </c>
      <c r="L80" s="11">
        <f>IF(C80="1B", 1, 0)</f>
        <v>0</v>
      </c>
      <c r="M80">
        <f>IF(C80="2B", 1, 0)</f>
        <v>0</v>
      </c>
      <c r="N80">
        <f>IF(C80="3B", 1, 0)</f>
        <v>0</v>
      </c>
      <c r="O80">
        <f>IF(C80="SS", 1, 0)</f>
        <v>1</v>
      </c>
      <c r="P80">
        <f>IF(C80="C", 1, 0)</f>
        <v>0</v>
      </c>
      <c r="Q80">
        <f>IF(OR(C80="1B", C80="3B"), 1, 0)</f>
        <v>0</v>
      </c>
      <c r="R80">
        <f>IF(OR(C80="SS", C80="2B"), 1, 0)</f>
        <v>1</v>
      </c>
      <c r="S80">
        <f>IF(OR(C80="LF", C80="CF", C80="RF"), 1, 0)</f>
        <v>0</v>
      </c>
    </row>
    <row r="81" spans="1:19" ht="16" thickBot="1" x14ac:dyDescent="0.25">
      <c r="A81" s="4">
        <v>79</v>
      </c>
      <c r="B81" t="s">
        <v>75</v>
      </c>
      <c r="C81" s="8" t="s">
        <v>12</v>
      </c>
      <c r="D81" s="3">
        <v>155</v>
      </c>
      <c r="E81" s="3">
        <v>86</v>
      </c>
      <c r="F81" s="3">
        <v>139</v>
      </c>
      <c r="G81" s="12">
        <v>0.255</v>
      </c>
      <c r="H81" s="3">
        <v>17</v>
      </c>
      <c r="I81" s="3">
        <v>4.0999999999999996</v>
      </c>
      <c r="J81" s="3">
        <v>0.6</v>
      </c>
      <c r="K81" s="3">
        <v>0</v>
      </c>
      <c r="L81" s="11">
        <f>IF(C81="1B", 1, 0)</f>
        <v>0</v>
      </c>
      <c r="M81">
        <f>IF(C81="2B", 1, 0)</f>
        <v>0</v>
      </c>
      <c r="N81">
        <f>IF(C81="3B", 1, 0)</f>
        <v>0</v>
      </c>
      <c r="O81">
        <f>IF(C81="SS", 1, 0)</f>
        <v>0</v>
      </c>
      <c r="P81">
        <f>IF(C81="C", 1, 0)</f>
        <v>0</v>
      </c>
      <c r="Q81">
        <f>IF(OR(C81="1B", C81="3B"), 1, 0)</f>
        <v>0</v>
      </c>
      <c r="R81">
        <f>IF(OR(C81="SS", C81="2B"), 1, 0)</f>
        <v>0</v>
      </c>
      <c r="S81">
        <f>IF(OR(C81="LF", C81="CF", C81="RF"), 1, 0)</f>
        <v>1</v>
      </c>
    </row>
    <row r="82" spans="1:19" ht="16" thickBot="1" x14ac:dyDescent="0.25">
      <c r="A82" s="4">
        <v>80</v>
      </c>
      <c r="B82" t="s">
        <v>62</v>
      </c>
      <c r="C82" s="8" t="s">
        <v>11</v>
      </c>
      <c r="D82" s="3">
        <v>123</v>
      </c>
      <c r="E82" s="3">
        <v>52</v>
      </c>
      <c r="F82" s="3">
        <v>126</v>
      </c>
      <c r="G82" s="12">
        <v>0.27200000000000002</v>
      </c>
      <c r="H82" s="3">
        <v>15</v>
      </c>
      <c r="I82" s="3">
        <v>2.1</v>
      </c>
      <c r="J82" s="3">
        <v>0.6</v>
      </c>
      <c r="K82" s="3">
        <v>1</v>
      </c>
      <c r="L82" s="11">
        <f>IF(C82="1B", 1, 0)</f>
        <v>0</v>
      </c>
      <c r="M82">
        <f>IF(C82="2B", 1, 0)</f>
        <v>0</v>
      </c>
      <c r="N82">
        <f>IF(C82="3B", 1, 0)</f>
        <v>0</v>
      </c>
      <c r="O82">
        <f>IF(C82="SS", 1, 0)</f>
        <v>0</v>
      </c>
      <c r="P82">
        <f>IF(C82="C", 1, 0)</f>
        <v>0</v>
      </c>
      <c r="Q82">
        <f>IF(OR(C82="1B", C82="3B"), 1, 0)</f>
        <v>0</v>
      </c>
      <c r="R82">
        <f>IF(OR(C82="SS", C82="2B"), 1, 0)</f>
        <v>0</v>
      </c>
      <c r="S82">
        <f>IF(OR(C82="LF", C82="CF", C82="RF"), 1, 0)</f>
        <v>0</v>
      </c>
    </row>
    <row r="83" spans="1:19" ht="16" thickBot="1" x14ac:dyDescent="0.25">
      <c r="A83" s="4">
        <v>81</v>
      </c>
      <c r="B83" t="s">
        <v>95</v>
      </c>
      <c r="C83" s="8" t="s">
        <v>14</v>
      </c>
      <c r="D83" s="3">
        <v>128</v>
      </c>
      <c r="E83" s="3">
        <v>50</v>
      </c>
      <c r="F83" s="3">
        <v>115</v>
      </c>
      <c r="G83" s="12">
        <v>0.25</v>
      </c>
      <c r="H83" s="3">
        <v>10</v>
      </c>
      <c r="I83" s="3">
        <v>0</v>
      </c>
      <c r="J83" s="3">
        <v>6.7</v>
      </c>
      <c r="K83" s="3">
        <v>0</v>
      </c>
      <c r="L83" s="11">
        <f>IF(C83="1B", 1, 0)</f>
        <v>0</v>
      </c>
      <c r="M83">
        <f>IF(C83="2B", 1, 0)</f>
        <v>0</v>
      </c>
      <c r="N83">
        <f>IF(C83="3B", 1, 0)</f>
        <v>0</v>
      </c>
      <c r="O83">
        <f>IF(C83="SS", 1, 0)</f>
        <v>0</v>
      </c>
      <c r="P83">
        <f>IF(C83="C", 1, 0)</f>
        <v>1</v>
      </c>
      <c r="Q83">
        <f>IF(OR(C83="1B", C83="3B"), 1, 0)</f>
        <v>0</v>
      </c>
      <c r="R83">
        <f>IF(OR(C83="SS", C83="2B"), 1, 0)</f>
        <v>0</v>
      </c>
      <c r="S83">
        <f>IF(OR(C83="LF", C83="CF", C83="RF"), 1, 0)</f>
        <v>0</v>
      </c>
    </row>
    <row r="84" spans="1:19" ht="16" thickBot="1" x14ac:dyDescent="0.25">
      <c r="A84" s="4">
        <v>82</v>
      </c>
      <c r="B84" t="s">
        <v>110</v>
      </c>
      <c r="C84" s="8" t="s">
        <v>8</v>
      </c>
      <c r="D84" s="3">
        <v>152</v>
      </c>
      <c r="E84" s="3">
        <v>69</v>
      </c>
      <c r="F84" s="3">
        <v>135</v>
      </c>
      <c r="G84" s="12">
        <v>0.254</v>
      </c>
      <c r="H84" s="3">
        <v>20</v>
      </c>
      <c r="I84" s="3">
        <v>4.2</v>
      </c>
      <c r="J84" s="3">
        <v>0.6</v>
      </c>
      <c r="K84" s="3">
        <v>0</v>
      </c>
      <c r="L84" s="11">
        <f>IF(C84="1B", 1, 0)</f>
        <v>0</v>
      </c>
      <c r="M84">
        <f>IF(C84="2B", 1, 0)</f>
        <v>0</v>
      </c>
      <c r="N84">
        <f>IF(C84="3B", 1, 0)</f>
        <v>0</v>
      </c>
      <c r="O84">
        <f>IF(C84="SS", 1, 0)</f>
        <v>1</v>
      </c>
      <c r="P84">
        <f>IF(C84="C", 1, 0)</f>
        <v>0</v>
      </c>
      <c r="Q84">
        <f>IF(OR(C84="1B", C84="3B"), 1, 0)</f>
        <v>0</v>
      </c>
      <c r="R84">
        <f>IF(OR(C84="SS", C84="2B"), 1, 0)</f>
        <v>1</v>
      </c>
      <c r="S84">
        <f>IF(OR(C84="LF", C84="CF", C84="RF"), 1, 0)</f>
        <v>0</v>
      </c>
    </row>
    <row r="85" spans="1:19" ht="16" thickBot="1" x14ac:dyDescent="0.25">
      <c r="A85" s="4">
        <v>83</v>
      </c>
      <c r="B85" t="s">
        <v>39</v>
      </c>
      <c r="C85" s="8" t="s">
        <v>14</v>
      </c>
      <c r="D85" s="3">
        <v>141</v>
      </c>
      <c r="E85" s="3">
        <v>52</v>
      </c>
      <c r="F85" s="3">
        <v>136</v>
      </c>
      <c r="G85" s="12">
        <v>0.28799999999999998</v>
      </c>
      <c r="H85" s="3">
        <v>14</v>
      </c>
      <c r="I85" s="3">
        <v>2</v>
      </c>
      <c r="J85" s="3">
        <v>9.5</v>
      </c>
      <c r="K85" s="3">
        <v>0</v>
      </c>
      <c r="L85" s="11">
        <f>IF(C85="1B", 1, 0)</f>
        <v>0</v>
      </c>
      <c r="M85">
        <f>IF(C85="2B", 1, 0)</f>
        <v>0</v>
      </c>
      <c r="N85">
        <f>IF(C85="3B", 1, 0)</f>
        <v>0</v>
      </c>
      <c r="O85">
        <f>IF(C85="SS", 1, 0)</f>
        <v>0</v>
      </c>
      <c r="P85">
        <f>IF(C85="C", 1, 0)</f>
        <v>1</v>
      </c>
      <c r="Q85">
        <f>IF(OR(C85="1B", C85="3B"), 1, 0)</f>
        <v>0</v>
      </c>
      <c r="R85">
        <f>IF(OR(C85="SS", C85="2B"), 1, 0)</f>
        <v>0</v>
      </c>
      <c r="S85">
        <f>IF(OR(C85="LF", C85="CF", C85="RF"), 1, 0)</f>
        <v>0</v>
      </c>
    </row>
    <row r="86" spans="1:19" ht="16" thickBot="1" x14ac:dyDescent="0.25">
      <c r="A86" s="4">
        <v>84</v>
      </c>
      <c r="B86" t="s">
        <v>24</v>
      </c>
      <c r="C86" s="8" t="s">
        <v>8</v>
      </c>
      <c r="D86" s="3">
        <v>155</v>
      </c>
      <c r="E86" s="3">
        <v>110</v>
      </c>
      <c r="F86" s="3">
        <v>190</v>
      </c>
      <c r="G86" s="12">
        <v>0.309</v>
      </c>
      <c r="H86" s="3">
        <v>33</v>
      </c>
      <c r="I86" s="3">
        <v>5.2</v>
      </c>
      <c r="J86" s="3">
        <v>20</v>
      </c>
      <c r="K86" s="3">
        <v>0</v>
      </c>
      <c r="L86" s="11">
        <f>IF(C86="1B", 1, 0)</f>
        <v>0</v>
      </c>
      <c r="M86">
        <f>IF(C86="2B", 1, 0)</f>
        <v>0</v>
      </c>
      <c r="N86">
        <f>IF(C86="3B", 1, 0)</f>
        <v>0</v>
      </c>
      <c r="O86">
        <f>IF(C86="SS", 1, 0)</f>
        <v>1</v>
      </c>
      <c r="P86">
        <f>IF(C86="C", 1, 0)</f>
        <v>0</v>
      </c>
      <c r="Q86">
        <f>IF(OR(C86="1B", C86="3B"), 1, 0)</f>
        <v>0</v>
      </c>
      <c r="R86">
        <f>IF(OR(C86="SS", C86="2B"), 1, 0)</f>
        <v>1</v>
      </c>
      <c r="S86">
        <f>IF(OR(C86="LF", C86="CF", C86="RF"), 1, 0)</f>
        <v>0</v>
      </c>
    </row>
    <row r="87" spans="1:19" ht="16" thickBot="1" x14ac:dyDescent="0.25">
      <c r="A87" s="4">
        <v>85</v>
      </c>
      <c r="B87" t="s">
        <v>96</v>
      </c>
      <c r="C87" s="8" t="s">
        <v>14</v>
      </c>
      <c r="D87" s="3">
        <v>133</v>
      </c>
      <c r="E87" s="3">
        <v>60</v>
      </c>
      <c r="F87" s="3">
        <v>137</v>
      </c>
      <c r="G87" s="12">
        <v>0.27600000000000002</v>
      </c>
      <c r="H87" s="3">
        <v>18</v>
      </c>
      <c r="I87" s="3">
        <v>0</v>
      </c>
      <c r="J87" s="3">
        <v>9</v>
      </c>
      <c r="K87" s="3">
        <v>0</v>
      </c>
      <c r="L87" s="11">
        <f>IF(C87="1B", 1, 0)</f>
        <v>0</v>
      </c>
      <c r="M87">
        <f>IF(C87="2B", 1, 0)</f>
        <v>0</v>
      </c>
      <c r="N87">
        <f>IF(C87="3B", 1, 0)</f>
        <v>0</v>
      </c>
      <c r="O87">
        <f>IF(C87="SS", 1, 0)</f>
        <v>0</v>
      </c>
      <c r="P87">
        <f>IF(C87="C", 1, 0)</f>
        <v>1</v>
      </c>
      <c r="Q87">
        <f>IF(OR(C87="1B", C87="3B"), 1, 0)</f>
        <v>0</v>
      </c>
      <c r="R87">
        <f>IF(OR(C87="SS", C87="2B"), 1, 0)</f>
        <v>0</v>
      </c>
      <c r="S87">
        <f>IF(OR(C87="LF", C87="CF", C87="RF"), 1, 0)</f>
        <v>0</v>
      </c>
    </row>
    <row r="88" spans="1:19" ht="16" thickBot="1" x14ac:dyDescent="0.25">
      <c r="A88" s="4">
        <v>86</v>
      </c>
      <c r="B88" t="s">
        <v>65</v>
      </c>
      <c r="C88" s="9" t="s">
        <v>10</v>
      </c>
      <c r="D88" s="3">
        <v>149</v>
      </c>
      <c r="E88" s="3">
        <v>76</v>
      </c>
      <c r="F88" s="3">
        <v>148</v>
      </c>
      <c r="G88" s="12">
        <v>0.26700000000000002</v>
      </c>
      <c r="H88" s="3">
        <v>24</v>
      </c>
      <c r="I88" s="3">
        <v>1.3</v>
      </c>
      <c r="J88" s="7">
        <v>9.6999999999999993</v>
      </c>
      <c r="K88" s="7">
        <v>0</v>
      </c>
      <c r="L88" s="11">
        <f>IF(C88="1B", 1, 0)</f>
        <v>0</v>
      </c>
      <c r="M88">
        <f>IF(C88="2B", 1, 0)</f>
        <v>0</v>
      </c>
      <c r="N88">
        <f>IF(C88="3B", 1, 0)</f>
        <v>0</v>
      </c>
      <c r="O88">
        <f>IF(C88="SS", 1, 0)</f>
        <v>0</v>
      </c>
      <c r="P88">
        <f>IF(C88="C", 1, 0)</f>
        <v>0</v>
      </c>
      <c r="Q88">
        <f>IF(OR(C88="1B", C88="3B"), 1, 0)</f>
        <v>0</v>
      </c>
      <c r="R88">
        <f>IF(OR(C88="SS", C88="2B"), 1, 0)</f>
        <v>0</v>
      </c>
      <c r="S88">
        <f>IF(OR(C88="LF", C88="CF", C88="RF"), 1, 0)</f>
        <v>1</v>
      </c>
    </row>
    <row r="89" spans="1:19" ht="16" thickBot="1" x14ac:dyDescent="0.25">
      <c r="A89" s="4">
        <v>87</v>
      </c>
      <c r="B89" t="s">
        <v>83</v>
      </c>
      <c r="C89" s="9" t="s">
        <v>14</v>
      </c>
      <c r="D89" s="3">
        <v>153</v>
      </c>
      <c r="E89" s="3">
        <v>79</v>
      </c>
      <c r="F89" s="3">
        <v>126</v>
      </c>
      <c r="G89" s="12">
        <v>0.246</v>
      </c>
      <c r="H89" s="3">
        <v>28</v>
      </c>
      <c r="I89" s="3">
        <v>2.5</v>
      </c>
      <c r="J89" s="7">
        <v>18.2</v>
      </c>
      <c r="K89" s="7">
        <v>0</v>
      </c>
      <c r="L89" s="11">
        <f>IF(C89="1B", 1, 0)</f>
        <v>0</v>
      </c>
      <c r="M89">
        <f>IF(C89="2B", 1, 0)</f>
        <v>0</v>
      </c>
      <c r="N89">
        <f>IF(C89="3B", 1, 0)</f>
        <v>0</v>
      </c>
      <c r="O89">
        <f>IF(C89="SS", 1, 0)</f>
        <v>0</v>
      </c>
      <c r="P89">
        <f>IF(C89="C", 1, 0)</f>
        <v>1</v>
      </c>
      <c r="Q89">
        <f>IF(OR(C89="1B", C89="3B"), 1, 0)</f>
        <v>0</v>
      </c>
      <c r="R89">
        <f>IF(OR(C89="SS", C89="2B"), 1, 0)</f>
        <v>0</v>
      </c>
      <c r="S89">
        <f>IF(OR(C89="LF", C89="CF", C89="RF"), 1, 0)</f>
        <v>0</v>
      </c>
    </row>
    <row r="90" spans="1:19" ht="16" thickBot="1" x14ac:dyDescent="0.25">
      <c r="A90" s="4">
        <v>88</v>
      </c>
      <c r="B90" t="s">
        <v>19</v>
      </c>
      <c r="C90" s="8" t="s">
        <v>5</v>
      </c>
      <c r="D90" s="7">
        <v>132</v>
      </c>
      <c r="E90" s="3">
        <v>83</v>
      </c>
      <c r="F90" s="3">
        <v>161</v>
      </c>
      <c r="G90" s="12">
        <v>0.315</v>
      </c>
      <c r="H90" s="3">
        <v>25</v>
      </c>
      <c r="I90" s="3">
        <v>4.5999999999999996</v>
      </c>
      <c r="J90" s="7">
        <v>7</v>
      </c>
      <c r="K90" s="7">
        <v>0</v>
      </c>
      <c r="L90" s="11">
        <f>IF(C90="1B", 1, 0)</f>
        <v>0</v>
      </c>
      <c r="M90">
        <f>IF(C90="2B", 1, 0)</f>
        <v>0</v>
      </c>
      <c r="N90">
        <f>IF(C90="3B", 1, 0)</f>
        <v>1</v>
      </c>
      <c r="O90">
        <f>IF(C90="SS", 1, 0)</f>
        <v>0</v>
      </c>
      <c r="P90">
        <f>IF(C90="C", 1, 0)</f>
        <v>0</v>
      </c>
      <c r="Q90">
        <f>IF(OR(C90="1B", C90="3B"), 1, 0)</f>
        <v>1</v>
      </c>
      <c r="R90">
        <f>IF(OR(C90="SS", C90="2B"), 1, 0)</f>
        <v>0</v>
      </c>
      <c r="S90">
        <f>IF(OR(C90="LF", C90="CF", C90="RF"), 1, 0)</f>
        <v>0</v>
      </c>
    </row>
    <row r="91" spans="1:19" ht="16" thickBot="1" x14ac:dyDescent="0.25">
      <c r="A91" s="4">
        <v>89</v>
      </c>
      <c r="B91" t="s">
        <v>77</v>
      </c>
      <c r="C91" s="8" t="s">
        <v>4</v>
      </c>
      <c r="D91" s="3">
        <v>149</v>
      </c>
      <c r="E91" s="3">
        <v>59</v>
      </c>
      <c r="F91" s="3">
        <v>125</v>
      </c>
      <c r="G91" s="12">
        <v>0.252</v>
      </c>
      <c r="H91" s="3">
        <v>2</v>
      </c>
      <c r="I91" s="3">
        <v>2.1</v>
      </c>
      <c r="J91" s="7">
        <v>4.5999999999999996</v>
      </c>
      <c r="K91" s="7">
        <v>0</v>
      </c>
      <c r="L91" s="11">
        <f>IF(C91="1B", 1, 0)</f>
        <v>0</v>
      </c>
      <c r="M91">
        <f>IF(C91="2B", 1, 0)</f>
        <v>1</v>
      </c>
      <c r="N91">
        <f>IF(C91="3B", 1, 0)</f>
        <v>0</v>
      </c>
      <c r="O91">
        <f>IF(C91="SS", 1, 0)</f>
        <v>0</v>
      </c>
      <c r="P91">
        <f>IF(C91="C", 1, 0)</f>
        <v>0</v>
      </c>
      <c r="Q91">
        <f>IF(OR(C91="1B", C91="3B"), 1, 0)</f>
        <v>0</v>
      </c>
      <c r="R91">
        <f>IF(OR(C91="SS", C91="2B"), 1, 0)</f>
        <v>1</v>
      </c>
      <c r="S91">
        <f>IF(OR(C91="LF", C91="CF", C91="RF"), 1, 0)</f>
        <v>0</v>
      </c>
    </row>
    <row r="92" spans="1:19" ht="16" thickBot="1" x14ac:dyDescent="0.25">
      <c r="A92" s="4">
        <v>90</v>
      </c>
      <c r="B92" t="s">
        <v>27</v>
      </c>
      <c r="C92" s="8" t="s">
        <v>13</v>
      </c>
      <c r="D92" s="3">
        <v>144</v>
      </c>
      <c r="E92" s="3">
        <v>85</v>
      </c>
      <c r="F92" s="3">
        <v>168</v>
      </c>
      <c r="G92" s="12">
        <v>0.29799999999999999</v>
      </c>
      <c r="H92" s="3">
        <v>31</v>
      </c>
      <c r="I92" s="3">
        <v>3.2</v>
      </c>
      <c r="J92" s="7">
        <v>8</v>
      </c>
      <c r="K92" s="7">
        <v>0</v>
      </c>
      <c r="L92" s="11">
        <f>IF(C92="1B", 1, 0)</f>
        <v>1</v>
      </c>
      <c r="M92">
        <f>IF(C92="2B", 1, 0)</f>
        <v>0</v>
      </c>
      <c r="N92">
        <f>IF(C92="3B", 1, 0)</f>
        <v>0</v>
      </c>
      <c r="O92">
        <f>IF(C92="SS", 1, 0)</f>
        <v>0</v>
      </c>
      <c r="P92">
        <f>IF(C92="C", 1, 0)</f>
        <v>0</v>
      </c>
      <c r="Q92">
        <f>IF(OR(C92="1B", C92="3B"), 1, 0)</f>
        <v>1</v>
      </c>
      <c r="R92">
        <f>IF(OR(C92="SS", C92="2B"), 1, 0)</f>
        <v>0</v>
      </c>
      <c r="S92">
        <f>IF(OR(C92="LF", C92="CF", C92="RF"), 1, 0)</f>
        <v>0</v>
      </c>
    </row>
    <row r="93" spans="1:19" ht="16" thickBot="1" x14ac:dyDescent="0.25">
      <c r="A93" s="5"/>
      <c r="B93" s="5"/>
      <c r="C93" s="6"/>
      <c r="D93" s="6"/>
      <c r="E93" s="6"/>
      <c r="F93" s="6"/>
      <c r="G93" s="6"/>
      <c r="H93" s="6"/>
      <c r="L93" s="74">
        <f>SUM(L3:L92)</f>
        <v>10</v>
      </c>
      <c r="M93" s="74">
        <f>SUM(M3:M92)</f>
        <v>8</v>
      </c>
      <c r="N93" s="74">
        <f>SUM(N3:N92)</f>
        <v>13</v>
      </c>
      <c r="O93" s="74">
        <f>SUM(O3:O92)</f>
        <v>14</v>
      </c>
      <c r="P93" s="74">
        <f>SUM(P3:P92)</f>
        <v>9</v>
      </c>
      <c r="Q93" s="74">
        <f>SUM(Q3:Q92)</f>
        <v>23</v>
      </c>
      <c r="R93" s="74">
        <f>SUM(R3:R92)</f>
        <v>22</v>
      </c>
      <c r="S93" s="74">
        <f>SUM(S3:S92)</f>
        <v>33</v>
      </c>
    </row>
    <row r="94" spans="1:19" ht="16" thickBot="1" x14ac:dyDescent="0.25">
      <c r="A94" s="10"/>
      <c r="B94" s="1"/>
      <c r="C94" s="1"/>
      <c r="D94" s="1"/>
      <c r="E94" s="1"/>
      <c r="F94" s="1"/>
      <c r="G94" s="1"/>
      <c r="H94" s="1"/>
      <c r="I94" s="1"/>
    </row>
    <row r="95" spans="1:19" ht="16" thickBot="1" x14ac:dyDescent="0.25">
      <c r="A95" s="4"/>
      <c r="C95" s="2"/>
      <c r="D95" s="3"/>
      <c r="E95" s="3"/>
      <c r="F95" s="3"/>
      <c r="G95" s="3"/>
      <c r="H95" s="3"/>
      <c r="I95" s="7"/>
    </row>
    <row r="96" spans="1:19" ht="16" thickBot="1" x14ac:dyDescent="0.25">
      <c r="A96" s="4"/>
      <c r="C96" s="2"/>
      <c r="D96" s="3"/>
      <c r="E96" s="3"/>
      <c r="F96" s="3"/>
      <c r="G96" s="3"/>
      <c r="H96" s="3"/>
      <c r="I96" s="7"/>
    </row>
    <row r="97" spans="1:9" ht="16" thickBot="1" x14ac:dyDescent="0.25">
      <c r="A97" s="4"/>
      <c r="C97" s="2"/>
      <c r="D97" s="3"/>
      <c r="E97" s="3"/>
      <c r="F97" s="3"/>
      <c r="G97" s="3"/>
      <c r="H97" s="3"/>
      <c r="I97" s="7"/>
    </row>
    <row r="98" spans="1:9" ht="16" thickBot="1" x14ac:dyDescent="0.25">
      <c r="A98" s="4"/>
      <c r="C98" s="2"/>
      <c r="D98" s="3"/>
      <c r="E98" s="3"/>
      <c r="F98" s="3"/>
      <c r="G98" s="3"/>
      <c r="H98" s="3"/>
      <c r="I98" s="7"/>
    </row>
    <row r="99" spans="1:9" ht="16" thickBot="1" x14ac:dyDescent="0.25">
      <c r="A99" s="4"/>
      <c r="C99" s="2"/>
      <c r="D99" s="3"/>
      <c r="E99" s="3"/>
      <c r="F99" s="3"/>
      <c r="G99" s="3"/>
      <c r="H99" s="3"/>
      <c r="I99" s="7"/>
    </row>
    <row r="100" spans="1:9" ht="16" thickBot="1" x14ac:dyDescent="0.25">
      <c r="A100" s="4"/>
      <c r="C100" s="2"/>
      <c r="D100" s="3"/>
      <c r="E100" s="3"/>
      <c r="F100" s="3"/>
      <c r="G100" s="3"/>
      <c r="H100" s="3"/>
      <c r="I100" s="7"/>
    </row>
    <row r="101" spans="1:9" ht="16" thickBot="1" x14ac:dyDescent="0.25">
      <c r="A101" s="4"/>
      <c r="C101" s="2"/>
      <c r="D101" s="3"/>
      <c r="E101" s="3"/>
      <c r="F101" s="3"/>
      <c r="G101" s="3"/>
      <c r="H101" s="3"/>
      <c r="I101" s="7"/>
    </row>
    <row r="102" spans="1:9" ht="16" thickBot="1" x14ac:dyDescent="0.25">
      <c r="A102" s="4"/>
      <c r="C102" s="2"/>
      <c r="D102" s="3"/>
      <c r="E102" s="3"/>
      <c r="F102" s="3"/>
      <c r="G102" s="3"/>
      <c r="H102" s="3"/>
      <c r="I102" s="7"/>
    </row>
    <row r="103" spans="1:9" ht="16" thickBot="1" x14ac:dyDescent="0.25">
      <c r="A103" s="4"/>
      <c r="C103" s="2"/>
      <c r="D103" s="3"/>
      <c r="E103" s="3"/>
      <c r="F103" s="3"/>
      <c r="G103" s="3"/>
      <c r="H103" s="3"/>
      <c r="I103" s="7"/>
    </row>
    <row r="104" spans="1:9" ht="16" thickBot="1" x14ac:dyDescent="0.25">
      <c r="A104" s="4"/>
      <c r="C104" s="2"/>
      <c r="D104" s="3"/>
      <c r="E104" s="3"/>
      <c r="F104" s="3"/>
      <c r="G104" s="3"/>
      <c r="H104" s="3"/>
      <c r="I104" s="7"/>
    </row>
    <row r="105" spans="1:9" ht="16" thickBot="1" x14ac:dyDescent="0.25">
      <c r="A105" s="4"/>
      <c r="C105" s="2"/>
      <c r="D105" s="3"/>
      <c r="E105" s="3"/>
      <c r="F105" s="3"/>
      <c r="G105" s="3"/>
      <c r="H105" s="3"/>
      <c r="I105" s="7"/>
    </row>
    <row r="106" spans="1:9" ht="16" thickBot="1" x14ac:dyDescent="0.25">
      <c r="A106" s="4"/>
      <c r="C106" s="2"/>
      <c r="D106" s="3"/>
      <c r="E106" s="3"/>
      <c r="F106" s="3"/>
      <c r="G106" s="3"/>
      <c r="H106" s="3"/>
      <c r="I106" s="7"/>
    </row>
    <row r="107" spans="1:9" ht="16" thickBot="1" x14ac:dyDescent="0.25">
      <c r="A107" s="4"/>
      <c r="C107" s="2"/>
      <c r="D107" s="3"/>
      <c r="E107" s="3"/>
      <c r="F107" s="3"/>
      <c r="G107" s="3"/>
      <c r="H107" s="3"/>
      <c r="I107" s="7"/>
    </row>
    <row r="108" spans="1:9" ht="16" thickBot="1" x14ac:dyDescent="0.25">
      <c r="A108" s="4"/>
      <c r="C108" s="2"/>
      <c r="D108" s="3"/>
      <c r="E108" s="3"/>
      <c r="F108" s="3"/>
      <c r="G108" s="3"/>
      <c r="H108" s="3"/>
      <c r="I108" s="7"/>
    </row>
    <row r="109" spans="1:9" ht="16" thickBot="1" x14ac:dyDescent="0.25">
      <c r="A109" s="4"/>
      <c r="C109" s="2"/>
      <c r="D109" s="3"/>
      <c r="E109" s="3"/>
      <c r="F109" s="3"/>
      <c r="G109" s="3"/>
      <c r="H109" s="3"/>
      <c r="I109" s="7"/>
    </row>
    <row r="110" spans="1:9" ht="16" thickBot="1" x14ac:dyDescent="0.25">
      <c r="A110" s="4"/>
      <c r="C110" s="2"/>
      <c r="D110" s="3"/>
      <c r="E110" s="3"/>
      <c r="F110" s="3"/>
      <c r="G110" s="3"/>
      <c r="H110" s="3"/>
      <c r="I110" s="7"/>
    </row>
    <row r="111" spans="1:9" ht="16" thickBot="1" x14ac:dyDescent="0.25">
      <c r="A111" s="4"/>
      <c r="C111" s="2"/>
      <c r="D111" s="3"/>
      <c r="E111" s="3"/>
      <c r="F111" s="3"/>
      <c r="G111" s="3"/>
      <c r="H111" s="3"/>
      <c r="I111" s="7"/>
    </row>
    <row r="112" spans="1:9" ht="16" thickBot="1" x14ac:dyDescent="0.25">
      <c r="A112" s="4"/>
      <c r="C112" s="2"/>
      <c r="D112" s="3"/>
      <c r="E112" s="3"/>
      <c r="F112" s="3"/>
      <c r="G112" s="3"/>
      <c r="H112" s="3"/>
      <c r="I112" s="7"/>
    </row>
    <row r="113" spans="1:9" ht="16" thickBot="1" x14ac:dyDescent="0.25">
      <c r="A113" s="4"/>
      <c r="C113" s="2"/>
      <c r="D113" s="3"/>
      <c r="E113" s="3"/>
      <c r="F113" s="3"/>
      <c r="G113" s="3"/>
      <c r="H113" s="3"/>
      <c r="I113" s="7"/>
    </row>
    <row r="114" spans="1:9" ht="16" thickBot="1" x14ac:dyDescent="0.25">
      <c r="A114" s="4"/>
      <c r="C114" s="2"/>
      <c r="D114" s="3"/>
      <c r="E114" s="3"/>
      <c r="F114" s="3"/>
      <c r="G114" s="3"/>
      <c r="H114" s="3"/>
      <c r="I114" s="7"/>
    </row>
    <row r="115" spans="1:9" ht="16" thickBot="1" x14ac:dyDescent="0.25">
      <c r="A115" s="4"/>
      <c r="C115" s="2"/>
      <c r="D115" s="3"/>
      <c r="E115" s="3"/>
      <c r="F115" s="3"/>
      <c r="G115" s="3"/>
      <c r="H115" s="3"/>
      <c r="I115" s="7"/>
    </row>
    <row r="116" spans="1:9" ht="16" thickBot="1" x14ac:dyDescent="0.25">
      <c r="A116" s="4"/>
      <c r="C116" s="2"/>
      <c r="D116" s="3"/>
      <c r="E116" s="3"/>
      <c r="F116" s="3"/>
      <c r="G116" s="3"/>
      <c r="H116" s="3"/>
      <c r="I116" s="7"/>
    </row>
    <row r="117" spans="1:9" ht="16" thickBot="1" x14ac:dyDescent="0.25">
      <c r="A117" s="4"/>
      <c r="C117" s="2"/>
      <c r="D117" s="3"/>
      <c r="E117" s="3"/>
      <c r="F117" s="3"/>
      <c r="G117" s="3"/>
      <c r="H117" s="3"/>
      <c r="I117" s="7"/>
    </row>
    <row r="118" spans="1:9" ht="16" thickBot="1" x14ac:dyDescent="0.25">
      <c r="A118" s="4"/>
      <c r="C118" s="2"/>
      <c r="D118" s="3"/>
      <c r="E118" s="3"/>
      <c r="F118" s="3"/>
      <c r="G118" s="3"/>
      <c r="H118" s="3"/>
      <c r="I118" s="7"/>
    </row>
    <row r="119" spans="1:9" ht="16" thickBot="1" x14ac:dyDescent="0.25">
      <c r="A119" s="4"/>
      <c r="C119" s="2"/>
      <c r="D119" s="3"/>
      <c r="E119" s="3"/>
      <c r="F119" s="3"/>
      <c r="G119" s="3"/>
      <c r="H119" s="3"/>
      <c r="I119" s="7"/>
    </row>
    <row r="120" spans="1:9" ht="16" thickBot="1" x14ac:dyDescent="0.25">
      <c r="A120" s="4"/>
      <c r="C120" s="2"/>
      <c r="D120" s="3"/>
      <c r="E120" s="3"/>
      <c r="F120" s="3"/>
      <c r="G120" s="3"/>
      <c r="H120" s="3"/>
      <c r="I120" s="7"/>
    </row>
    <row r="121" spans="1:9" ht="16" thickBot="1" x14ac:dyDescent="0.25">
      <c r="A121" s="4"/>
      <c r="C121" s="2"/>
      <c r="D121" s="3"/>
      <c r="E121" s="3"/>
      <c r="F121" s="3"/>
      <c r="G121" s="3"/>
      <c r="H121" s="3"/>
      <c r="I121" s="7"/>
    </row>
    <row r="122" spans="1:9" ht="16" thickBot="1" x14ac:dyDescent="0.25">
      <c r="A122" s="4"/>
      <c r="C122" s="2"/>
      <c r="D122" s="3"/>
      <c r="E122" s="3"/>
      <c r="F122" s="3"/>
      <c r="G122" s="3"/>
      <c r="H122" s="3"/>
      <c r="I122" s="7"/>
    </row>
    <row r="123" spans="1:9" ht="16" thickBot="1" x14ac:dyDescent="0.25">
      <c r="A123" s="4"/>
      <c r="C123" s="2"/>
      <c r="D123" s="3"/>
      <c r="E123" s="3"/>
      <c r="F123" s="3"/>
      <c r="G123" s="3"/>
      <c r="H123" s="3"/>
      <c r="I123" s="7"/>
    </row>
    <row r="124" spans="1:9" ht="16" thickBot="1" x14ac:dyDescent="0.25">
      <c r="A124" s="4"/>
      <c r="C124" s="2"/>
      <c r="D124" s="3"/>
      <c r="E124" s="3"/>
      <c r="F124" s="3"/>
      <c r="G124" s="3"/>
      <c r="H124" s="3"/>
      <c r="I124" s="7"/>
    </row>
    <row r="125" spans="1:9" ht="16" thickBot="1" x14ac:dyDescent="0.25">
      <c r="A125" s="4"/>
      <c r="C125" s="2"/>
      <c r="D125" s="3"/>
      <c r="E125" s="3"/>
      <c r="F125" s="3"/>
      <c r="G125" s="3"/>
      <c r="H125" s="3"/>
      <c r="I125" s="7"/>
    </row>
    <row r="126" spans="1:9" ht="16" thickBot="1" x14ac:dyDescent="0.25">
      <c r="A126" s="4"/>
      <c r="C126" s="2"/>
      <c r="D126" s="3"/>
      <c r="E126" s="3"/>
      <c r="F126" s="3"/>
      <c r="G126" s="3"/>
      <c r="H126" s="3"/>
      <c r="I126" s="7"/>
    </row>
    <row r="127" spans="1:9" ht="16" thickBot="1" x14ac:dyDescent="0.25">
      <c r="A127" s="4"/>
      <c r="C127" s="2"/>
      <c r="D127" s="3"/>
      <c r="E127" s="3"/>
      <c r="F127" s="3"/>
      <c r="G127" s="3"/>
      <c r="H127" s="3"/>
      <c r="I127" s="7"/>
    </row>
    <row r="128" spans="1:9" ht="16" thickBot="1" x14ac:dyDescent="0.25">
      <c r="A128" s="4"/>
      <c r="C128" s="2"/>
      <c r="D128" s="3"/>
      <c r="E128" s="3"/>
      <c r="F128" s="3"/>
      <c r="G128" s="3"/>
      <c r="H128" s="3"/>
      <c r="I128" s="7"/>
    </row>
    <row r="129" spans="1:9" ht="16" thickBot="1" x14ac:dyDescent="0.25">
      <c r="A129" s="4"/>
      <c r="C129" s="2"/>
      <c r="D129" s="3"/>
      <c r="E129" s="3"/>
      <c r="F129" s="3"/>
      <c r="G129" s="3"/>
      <c r="H129" s="3"/>
      <c r="I129" s="7"/>
    </row>
    <row r="130" spans="1:9" ht="16" thickBot="1" x14ac:dyDescent="0.25">
      <c r="A130" s="4"/>
      <c r="C130" s="2"/>
      <c r="D130" s="3"/>
      <c r="E130" s="3"/>
      <c r="F130" s="3"/>
      <c r="G130" s="3"/>
      <c r="H130" s="3"/>
      <c r="I130" s="7"/>
    </row>
    <row r="131" spans="1:9" ht="16" thickBot="1" x14ac:dyDescent="0.25">
      <c r="A131" s="4"/>
      <c r="C131" s="2"/>
      <c r="D131" s="3"/>
      <c r="E131" s="3"/>
      <c r="F131" s="3"/>
      <c r="G131" s="3"/>
      <c r="H131" s="3"/>
      <c r="I131" s="7"/>
    </row>
    <row r="132" spans="1:9" ht="16" thickBot="1" x14ac:dyDescent="0.25">
      <c r="A132" s="4"/>
      <c r="C132" s="2"/>
      <c r="D132" s="3"/>
      <c r="E132" s="3"/>
      <c r="F132" s="3"/>
      <c r="G132" s="3"/>
      <c r="H132" s="3"/>
      <c r="I132" s="7"/>
    </row>
    <row r="133" spans="1:9" ht="16" thickBot="1" x14ac:dyDescent="0.25">
      <c r="A133" s="4"/>
      <c r="C133" s="2"/>
      <c r="D133" s="3"/>
      <c r="E133" s="3"/>
      <c r="F133" s="3"/>
      <c r="G133" s="3"/>
      <c r="H133" s="3"/>
      <c r="I133" s="7"/>
    </row>
    <row r="134" spans="1:9" ht="16" thickBot="1" x14ac:dyDescent="0.25">
      <c r="A134" s="4"/>
      <c r="C134" s="2"/>
      <c r="D134" s="3"/>
      <c r="E134" s="3"/>
      <c r="F134" s="3"/>
      <c r="G134" s="3"/>
      <c r="H134" s="3"/>
      <c r="I134" s="7"/>
    </row>
    <row r="135" spans="1:9" ht="16" thickBot="1" x14ac:dyDescent="0.25">
      <c r="A135" s="4"/>
      <c r="C135" s="2"/>
      <c r="D135" s="3"/>
      <c r="E135" s="3"/>
      <c r="F135" s="3"/>
      <c r="G135" s="3"/>
      <c r="H135" s="3"/>
      <c r="I135" s="7"/>
    </row>
    <row r="136" spans="1:9" ht="16" thickBot="1" x14ac:dyDescent="0.25">
      <c r="A136" s="4"/>
      <c r="C136" s="2"/>
      <c r="D136" s="3"/>
      <c r="E136" s="3"/>
      <c r="F136" s="3"/>
      <c r="G136" s="3"/>
      <c r="H136" s="3"/>
      <c r="I136" s="7"/>
    </row>
    <row r="137" spans="1:9" ht="16" thickBot="1" x14ac:dyDescent="0.25">
      <c r="A137" s="4"/>
      <c r="C137" s="2"/>
      <c r="D137" s="3"/>
      <c r="E137" s="3"/>
      <c r="F137" s="3"/>
      <c r="G137" s="3"/>
      <c r="H137" s="3"/>
      <c r="I137" s="7"/>
    </row>
    <row r="138" spans="1:9" ht="16" thickBot="1" x14ac:dyDescent="0.25">
      <c r="A138" s="4"/>
      <c r="C138" s="2"/>
      <c r="D138" s="3"/>
      <c r="E138" s="3"/>
      <c r="F138" s="3"/>
      <c r="G138" s="3"/>
      <c r="H138" s="3"/>
      <c r="I138" s="7"/>
    </row>
    <row r="139" spans="1:9" ht="16" thickBot="1" x14ac:dyDescent="0.25">
      <c r="A139" s="4"/>
      <c r="C139" s="2"/>
      <c r="D139" s="3"/>
      <c r="E139" s="3"/>
      <c r="F139" s="3"/>
      <c r="G139" s="3"/>
      <c r="H139" s="3"/>
      <c r="I139" s="7"/>
    </row>
    <row r="140" spans="1:9" ht="16" thickBot="1" x14ac:dyDescent="0.25">
      <c r="A140" s="4"/>
      <c r="C140" s="2"/>
      <c r="D140" s="3"/>
      <c r="E140" s="3"/>
      <c r="F140" s="3"/>
      <c r="G140" s="3"/>
      <c r="H140" s="3"/>
      <c r="I140" s="7"/>
    </row>
    <row r="141" spans="1:9" ht="16" thickBot="1" x14ac:dyDescent="0.25">
      <c r="A141" s="4"/>
      <c r="C141" s="2"/>
      <c r="D141" s="3"/>
      <c r="E141" s="3"/>
      <c r="F141" s="3"/>
      <c r="G141" s="3"/>
      <c r="H141" s="3"/>
      <c r="I141" s="7"/>
    </row>
    <row r="142" spans="1:9" ht="16" thickBot="1" x14ac:dyDescent="0.25">
      <c r="A142" s="4"/>
      <c r="C142" s="2"/>
      <c r="D142" s="3"/>
      <c r="E142" s="3"/>
      <c r="F142" s="3"/>
      <c r="G142" s="3"/>
      <c r="H142" s="3"/>
      <c r="I142" s="7"/>
    </row>
    <row r="143" spans="1:9" ht="16" thickBot="1" x14ac:dyDescent="0.25">
      <c r="A143" s="4"/>
      <c r="C143" s="2"/>
      <c r="D143" s="3"/>
      <c r="E143" s="3"/>
      <c r="F143" s="3"/>
      <c r="G143" s="3"/>
      <c r="H143" s="3"/>
      <c r="I143" s="7"/>
    </row>
    <row r="144" spans="1:9" ht="16" thickBot="1" x14ac:dyDescent="0.25">
      <c r="A144" s="4"/>
      <c r="C144" s="2"/>
      <c r="D144" s="3"/>
      <c r="E144" s="3"/>
      <c r="F144" s="3"/>
      <c r="G144" s="3"/>
      <c r="H144" s="3"/>
      <c r="I144" s="7"/>
    </row>
    <row r="145" spans="1:13" ht="16" thickBot="1" x14ac:dyDescent="0.25">
      <c r="A145" s="4"/>
      <c r="C145" s="2"/>
      <c r="D145" s="3"/>
      <c r="E145" s="3"/>
      <c r="F145" s="3"/>
      <c r="G145" s="3"/>
      <c r="H145" s="3"/>
      <c r="I145" s="7"/>
    </row>
    <row r="146" spans="1:13" ht="16" thickBot="1" x14ac:dyDescent="0.25">
      <c r="A146" s="4"/>
      <c r="C146" s="2"/>
      <c r="D146" s="3"/>
      <c r="E146" s="3"/>
      <c r="F146" s="3"/>
      <c r="G146" s="3"/>
      <c r="H146" s="3"/>
      <c r="I146" s="7"/>
    </row>
    <row r="147" spans="1:13" ht="16" thickBot="1" x14ac:dyDescent="0.25">
      <c r="A147" s="4"/>
      <c r="C147" s="2"/>
      <c r="D147" s="3"/>
      <c r="E147" s="3"/>
      <c r="F147" s="3"/>
      <c r="G147" s="3"/>
      <c r="H147" s="3"/>
      <c r="I147" s="7"/>
    </row>
    <row r="148" spans="1:13" ht="16" thickBot="1" x14ac:dyDescent="0.25">
      <c r="A148" s="4"/>
      <c r="C148" s="2"/>
      <c r="D148" s="3"/>
      <c r="E148" s="3"/>
      <c r="F148" s="3"/>
      <c r="G148" s="3"/>
      <c r="H148" s="3"/>
      <c r="I148" s="7"/>
    </row>
    <row r="149" spans="1:13" ht="16" thickBot="1" x14ac:dyDescent="0.25">
      <c r="A149" s="4"/>
      <c r="C149" s="2"/>
      <c r="D149" s="3"/>
      <c r="E149" s="3"/>
      <c r="F149" s="3"/>
      <c r="G149" s="3"/>
      <c r="H149" s="3"/>
      <c r="I149" s="7"/>
    </row>
    <row r="150" spans="1:13" ht="16" thickBot="1" x14ac:dyDescent="0.25">
      <c r="A150" s="4"/>
      <c r="C150" s="2"/>
      <c r="D150" s="3"/>
      <c r="E150" s="3"/>
      <c r="F150" s="3"/>
      <c r="G150" s="3"/>
      <c r="H150" s="3"/>
      <c r="I150" s="7"/>
    </row>
    <row r="151" spans="1:13" ht="16" thickBot="1" x14ac:dyDescent="0.25">
      <c r="A151" s="4"/>
      <c r="C151" s="2"/>
      <c r="D151" s="3"/>
      <c r="E151" s="3"/>
      <c r="F151" s="3"/>
      <c r="G151" s="3"/>
      <c r="H151" s="3"/>
      <c r="I151" s="7"/>
    </row>
    <row r="152" spans="1:13" ht="16" thickBot="1" x14ac:dyDescent="0.25">
      <c r="A152" s="4"/>
      <c r="C152" s="2"/>
      <c r="D152" s="3"/>
      <c r="E152" s="3"/>
      <c r="F152" s="3"/>
      <c r="G152" s="3"/>
      <c r="H152" s="3"/>
      <c r="I152" s="7"/>
      <c r="M152" t="s">
        <v>94</v>
      </c>
    </row>
    <row r="153" spans="1:13" ht="16" thickBot="1" x14ac:dyDescent="0.25">
      <c r="A153" s="4"/>
      <c r="C153" s="2"/>
      <c r="D153" s="3"/>
      <c r="E153" s="3"/>
      <c r="F153" s="3"/>
      <c r="G153" s="3"/>
      <c r="H153" s="3"/>
      <c r="I153" s="7"/>
    </row>
    <row r="154" spans="1:13" ht="16" thickBot="1" x14ac:dyDescent="0.25">
      <c r="A154" s="4"/>
      <c r="C154" s="2"/>
      <c r="D154" s="3"/>
      <c r="E154" s="3"/>
      <c r="F154" s="3"/>
      <c r="G154" s="3"/>
      <c r="H154" s="3"/>
      <c r="I154" s="7"/>
    </row>
    <row r="155" spans="1:13" ht="16" thickBot="1" x14ac:dyDescent="0.25">
      <c r="A155" s="4"/>
      <c r="C155" s="2"/>
      <c r="D155" s="3"/>
      <c r="E155" s="3"/>
      <c r="F155" s="3"/>
      <c r="G155" s="3"/>
      <c r="H155" s="3"/>
      <c r="I155" s="7"/>
    </row>
    <row r="156" spans="1:13" ht="16" thickBot="1" x14ac:dyDescent="0.25">
      <c r="A156" s="4"/>
      <c r="C156" s="2"/>
      <c r="D156" s="3"/>
      <c r="E156" s="3"/>
      <c r="F156" s="3"/>
      <c r="G156" s="3"/>
      <c r="H156" s="3"/>
      <c r="I156" s="7"/>
    </row>
    <row r="157" spans="1:13" ht="16" thickBot="1" x14ac:dyDescent="0.25">
      <c r="A157" s="4"/>
      <c r="C157" s="2"/>
      <c r="D157" s="3"/>
      <c r="E157" s="3"/>
      <c r="F157" s="3"/>
      <c r="G157" s="3"/>
      <c r="H157" s="3"/>
      <c r="I157" s="7"/>
    </row>
    <row r="158" spans="1:13" ht="16" thickBot="1" x14ac:dyDescent="0.25">
      <c r="A158" s="4"/>
      <c r="C158" s="2"/>
      <c r="D158" s="3"/>
      <c r="E158" s="3"/>
      <c r="F158" s="3"/>
      <c r="G158" s="3"/>
      <c r="H158" s="3"/>
      <c r="I158" s="7"/>
    </row>
    <row r="159" spans="1:13" ht="16" thickBot="1" x14ac:dyDescent="0.25">
      <c r="A159" s="4"/>
      <c r="C159" s="2"/>
      <c r="D159" s="3"/>
      <c r="E159" s="3"/>
      <c r="F159" s="3"/>
      <c r="G159" s="3"/>
      <c r="H159" s="3"/>
      <c r="I159" s="7"/>
    </row>
    <row r="160" spans="1:13" ht="16" thickBot="1" x14ac:dyDescent="0.25">
      <c r="A160" s="4"/>
      <c r="C160" s="2"/>
      <c r="D160" s="3"/>
      <c r="E160" s="3"/>
      <c r="F160" s="3"/>
      <c r="G160" s="3"/>
      <c r="H160" s="3"/>
      <c r="I160" s="7"/>
    </row>
    <row r="161" spans="1:9" ht="16" thickBot="1" x14ac:dyDescent="0.25">
      <c r="A161" s="4"/>
      <c r="C161" s="2"/>
      <c r="D161" s="3"/>
      <c r="E161" s="3"/>
      <c r="F161" s="3"/>
      <c r="G161" s="3"/>
      <c r="H161" s="3"/>
      <c r="I161" s="7"/>
    </row>
    <row r="162" spans="1:9" ht="16" thickBot="1" x14ac:dyDescent="0.25">
      <c r="A162" s="4"/>
      <c r="C162" s="2"/>
      <c r="D162" s="3"/>
      <c r="E162" s="3"/>
      <c r="F162" s="3"/>
      <c r="G162" s="3"/>
      <c r="H162" s="3"/>
      <c r="I162" s="7"/>
    </row>
    <row r="163" spans="1:9" ht="16" thickBot="1" x14ac:dyDescent="0.25">
      <c r="A163" s="4"/>
      <c r="C163" s="2"/>
      <c r="D163" s="3"/>
      <c r="E163" s="3"/>
      <c r="F163" s="3"/>
      <c r="G163" s="3"/>
      <c r="H163" s="3"/>
      <c r="I163" s="7"/>
    </row>
    <row r="164" spans="1:9" ht="16" thickBot="1" x14ac:dyDescent="0.25">
      <c r="A164" s="4"/>
      <c r="C164" s="2"/>
      <c r="D164" s="3"/>
      <c r="E164" s="3"/>
      <c r="F164" s="3"/>
      <c r="G164" s="3"/>
      <c r="H164" s="3"/>
      <c r="I164" s="7"/>
    </row>
    <row r="165" spans="1:9" ht="16" thickBot="1" x14ac:dyDescent="0.25">
      <c r="A165" s="4"/>
      <c r="C165" s="2"/>
      <c r="D165" s="3"/>
      <c r="E165" s="3"/>
      <c r="F165" s="3"/>
      <c r="G165" s="3"/>
      <c r="H165" s="3"/>
      <c r="I165" s="7"/>
    </row>
    <row r="166" spans="1:9" ht="16" thickBot="1" x14ac:dyDescent="0.25">
      <c r="A166" s="4"/>
      <c r="C166" s="2"/>
      <c r="D166" s="3"/>
      <c r="E166" s="3"/>
      <c r="F166" s="3"/>
      <c r="G166" s="3"/>
      <c r="H166" s="3"/>
      <c r="I166" s="7"/>
    </row>
    <row r="167" spans="1:9" ht="16" thickBot="1" x14ac:dyDescent="0.25">
      <c r="A167" s="4"/>
      <c r="C167" s="2"/>
      <c r="D167" s="3"/>
      <c r="E167" s="3"/>
      <c r="F167" s="3"/>
      <c r="G167" s="3"/>
      <c r="H167" s="3"/>
      <c r="I167" s="7"/>
    </row>
    <row r="168" spans="1:9" ht="16" thickBot="1" x14ac:dyDescent="0.25">
      <c r="A168" s="4"/>
      <c r="C168" s="2"/>
      <c r="D168" s="3"/>
      <c r="E168" s="3"/>
      <c r="F168" s="3"/>
      <c r="G168" s="3"/>
      <c r="H168" s="3"/>
      <c r="I168" s="7"/>
    </row>
    <row r="169" spans="1:9" ht="16" thickBot="1" x14ac:dyDescent="0.25">
      <c r="A169" s="4"/>
      <c r="C169" s="2"/>
      <c r="D169" s="3"/>
      <c r="E169" s="3"/>
      <c r="F169" s="3"/>
      <c r="G169" s="3"/>
      <c r="H169" s="3"/>
      <c r="I169" s="7"/>
    </row>
    <row r="170" spans="1:9" ht="16" thickBot="1" x14ac:dyDescent="0.25">
      <c r="A170" s="4"/>
      <c r="C170" s="2"/>
      <c r="D170" s="3"/>
      <c r="E170" s="3"/>
      <c r="F170" s="3"/>
      <c r="G170" s="3"/>
      <c r="H170" s="3"/>
      <c r="I170" s="7"/>
    </row>
    <row r="171" spans="1:9" ht="16" thickBot="1" x14ac:dyDescent="0.25">
      <c r="A171" s="4"/>
      <c r="C171" s="2"/>
      <c r="D171" s="3"/>
      <c r="E171" s="3"/>
      <c r="F171" s="3"/>
      <c r="G171" s="3"/>
      <c r="H171" s="3"/>
      <c r="I171" s="7"/>
    </row>
    <row r="172" spans="1:9" ht="16" thickBot="1" x14ac:dyDescent="0.25">
      <c r="A172" s="4"/>
      <c r="C172" s="2"/>
      <c r="D172" s="3"/>
      <c r="E172" s="3"/>
      <c r="F172" s="3"/>
      <c r="G172" s="3"/>
      <c r="H172" s="3"/>
      <c r="I172" s="7"/>
    </row>
    <row r="173" spans="1:9" ht="16" thickBot="1" x14ac:dyDescent="0.25">
      <c r="A173" s="4"/>
      <c r="C173" s="2"/>
      <c r="D173" s="3"/>
      <c r="E173" s="3"/>
      <c r="F173" s="3"/>
      <c r="G173" s="3"/>
      <c r="H173" s="3"/>
      <c r="I173" s="7"/>
    </row>
    <row r="174" spans="1:9" ht="16" thickBot="1" x14ac:dyDescent="0.25">
      <c r="A174" s="4"/>
      <c r="C174" s="2"/>
      <c r="D174" s="3"/>
      <c r="E174" s="3"/>
      <c r="F174" s="3"/>
      <c r="G174" s="3"/>
      <c r="H174" s="3"/>
      <c r="I174" s="7"/>
    </row>
    <row r="175" spans="1:9" ht="16" thickBot="1" x14ac:dyDescent="0.25">
      <c r="A175" s="4"/>
      <c r="C175" s="2"/>
      <c r="D175" s="3"/>
      <c r="E175" s="3"/>
      <c r="F175" s="3"/>
      <c r="G175" s="3"/>
      <c r="H175" s="3"/>
      <c r="I175" s="7"/>
    </row>
    <row r="176" spans="1:9" ht="16" thickBot="1" x14ac:dyDescent="0.25">
      <c r="A176" s="4"/>
      <c r="C176" s="2"/>
      <c r="D176" s="3"/>
      <c r="E176" s="3"/>
      <c r="F176" s="3"/>
      <c r="G176" s="3"/>
      <c r="H176" s="3"/>
      <c r="I176" s="7"/>
    </row>
    <row r="177" spans="1:9" ht="16" thickBot="1" x14ac:dyDescent="0.25">
      <c r="A177" s="4"/>
      <c r="C177" s="2"/>
      <c r="D177" s="3"/>
      <c r="E177" s="3"/>
      <c r="F177" s="3"/>
      <c r="G177" s="3"/>
      <c r="H177" s="3"/>
      <c r="I177" s="7"/>
    </row>
    <row r="178" spans="1:9" ht="16" thickBot="1" x14ac:dyDescent="0.25">
      <c r="A178" s="4"/>
      <c r="C178" s="2"/>
      <c r="D178" s="3"/>
      <c r="E178" s="3"/>
      <c r="F178" s="3"/>
      <c r="G178" s="3"/>
      <c r="H178" s="3"/>
      <c r="I178" s="7"/>
    </row>
    <row r="179" spans="1:9" ht="16" thickBot="1" x14ac:dyDescent="0.25">
      <c r="A179" s="4"/>
      <c r="C179" s="2"/>
      <c r="D179" s="3"/>
      <c r="E179" s="3"/>
      <c r="F179" s="3"/>
      <c r="G179" s="3"/>
      <c r="H179" s="3"/>
      <c r="I179" s="7"/>
    </row>
    <row r="180" spans="1:9" ht="16" thickBot="1" x14ac:dyDescent="0.25">
      <c r="A180" s="4"/>
      <c r="C180" s="2"/>
      <c r="D180" s="3"/>
      <c r="E180" s="3"/>
      <c r="F180" s="3"/>
      <c r="G180" s="3"/>
      <c r="H180" s="3"/>
      <c r="I180" s="7"/>
    </row>
    <row r="181" spans="1:9" ht="16" thickBot="1" x14ac:dyDescent="0.25">
      <c r="A181" s="4"/>
      <c r="C181" s="2"/>
      <c r="D181" s="3"/>
      <c r="E181" s="3"/>
      <c r="F181" s="3"/>
      <c r="G181" s="3"/>
      <c r="H181" s="3"/>
      <c r="I181" s="7"/>
    </row>
    <row r="182" spans="1:9" ht="16" thickBot="1" x14ac:dyDescent="0.25">
      <c r="A182" s="4"/>
      <c r="C182" s="2"/>
      <c r="D182" s="3"/>
      <c r="E182" s="3"/>
      <c r="F182" s="3"/>
      <c r="G182" s="3"/>
      <c r="H182" s="3"/>
      <c r="I182" s="7"/>
    </row>
    <row r="183" spans="1:9" ht="16" thickBot="1" x14ac:dyDescent="0.25">
      <c r="A183" s="4"/>
      <c r="C183" s="2"/>
      <c r="D183" s="3"/>
      <c r="E183" s="3"/>
      <c r="F183" s="3"/>
      <c r="G183" s="3"/>
      <c r="H183" s="3"/>
      <c r="I183" s="7"/>
    </row>
    <row r="184" spans="1:9" ht="16" thickBot="1" x14ac:dyDescent="0.25">
      <c r="A184" s="4"/>
      <c r="C184" s="2"/>
      <c r="D184" s="3"/>
      <c r="E184" s="3"/>
      <c r="F184" s="3"/>
      <c r="G184" s="3"/>
      <c r="H184" s="3"/>
      <c r="I184" s="7"/>
    </row>
    <row r="185" spans="1:9" ht="16" thickBot="1" x14ac:dyDescent="0.25">
      <c r="A185" s="4"/>
      <c r="C185" s="2"/>
      <c r="D185" s="3"/>
      <c r="E185" s="3"/>
      <c r="F185" s="3"/>
      <c r="G185" s="3"/>
      <c r="H185" s="3"/>
      <c r="I185" s="7"/>
    </row>
    <row r="186" spans="1:9" ht="16" thickBot="1" x14ac:dyDescent="0.25">
      <c r="A186" s="4"/>
      <c r="C186" s="2"/>
      <c r="D186" s="3"/>
      <c r="E186" s="3"/>
      <c r="F186" s="3"/>
      <c r="G186" s="3"/>
      <c r="H186" s="3"/>
      <c r="I186" s="7"/>
    </row>
    <row r="187" spans="1:9" ht="16" thickBot="1" x14ac:dyDescent="0.25">
      <c r="A187" s="4"/>
      <c r="C187" s="2"/>
      <c r="D187" s="3"/>
      <c r="E187" s="3"/>
      <c r="F187" s="3"/>
      <c r="G187" s="3"/>
      <c r="H187" s="3"/>
      <c r="I187" s="7"/>
    </row>
    <row r="188" spans="1:9" ht="16" thickBot="1" x14ac:dyDescent="0.25">
      <c r="A188" s="4"/>
      <c r="C188" s="2"/>
      <c r="D188" s="3"/>
      <c r="E188" s="3"/>
      <c r="F188" s="3"/>
      <c r="G188" s="3"/>
      <c r="H188" s="3"/>
      <c r="I188" s="7"/>
    </row>
    <row r="189" spans="1:9" ht="16" thickBot="1" x14ac:dyDescent="0.25">
      <c r="A189" s="4"/>
      <c r="C189" s="2"/>
      <c r="D189" s="3"/>
      <c r="E189" s="3"/>
      <c r="F189" s="3"/>
      <c r="G189" s="3"/>
      <c r="H189" s="3"/>
      <c r="I189" s="7"/>
    </row>
    <row r="190" spans="1:9" ht="16" thickBot="1" x14ac:dyDescent="0.25">
      <c r="A190" s="4"/>
      <c r="C190" s="2"/>
      <c r="D190" s="3"/>
      <c r="E190" s="3"/>
      <c r="F190" s="3"/>
      <c r="G190" s="3"/>
      <c r="H190" s="3"/>
      <c r="I190" s="7"/>
    </row>
    <row r="191" spans="1:9" ht="16" thickBot="1" x14ac:dyDescent="0.25">
      <c r="A191" s="4"/>
      <c r="C191" s="2"/>
      <c r="D191" s="3"/>
      <c r="E191" s="3"/>
      <c r="F191" s="3"/>
      <c r="G191" s="3"/>
      <c r="H191" s="3"/>
      <c r="I191" s="7"/>
    </row>
    <row r="192" spans="1:9" ht="16" thickBot="1" x14ac:dyDescent="0.25">
      <c r="A192" s="4"/>
      <c r="C192" s="2"/>
      <c r="D192" s="3"/>
      <c r="E192" s="3"/>
      <c r="F192" s="3"/>
      <c r="G192" s="3"/>
      <c r="H192" s="3"/>
      <c r="I192" s="7"/>
    </row>
    <row r="193" spans="1:13" ht="16" thickBot="1" x14ac:dyDescent="0.25">
      <c r="A193" s="4"/>
      <c r="C193" s="2"/>
      <c r="D193" s="3"/>
      <c r="E193" s="3"/>
      <c r="F193" s="3"/>
      <c r="G193" s="3"/>
      <c r="H193" s="3"/>
      <c r="I193" s="7"/>
    </row>
    <row r="194" spans="1:13" ht="16" thickBot="1" x14ac:dyDescent="0.25">
      <c r="A194" s="4"/>
      <c r="C194" s="2"/>
      <c r="D194" s="3"/>
      <c r="E194" s="3"/>
      <c r="F194" s="3"/>
      <c r="G194" s="3"/>
      <c r="H194" s="3"/>
      <c r="I194" s="7"/>
    </row>
    <row r="195" spans="1:13" ht="16" thickBot="1" x14ac:dyDescent="0.25">
      <c r="A195" s="4"/>
      <c r="C195" s="2"/>
      <c r="D195" s="3"/>
      <c r="E195" s="3"/>
      <c r="F195" s="3"/>
      <c r="G195" s="3"/>
      <c r="H195" s="3"/>
      <c r="I195" s="7"/>
    </row>
    <row r="196" spans="1:13" ht="16" thickBot="1" x14ac:dyDescent="0.25">
      <c r="A196" s="4"/>
      <c r="C196" s="2"/>
      <c r="D196" s="3"/>
      <c r="E196" s="3"/>
      <c r="F196" s="3"/>
      <c r="G196" s="3"/>
      <c r="H196" s="3"/>
      <c r="I196" s="7"/>
      <c r="M196" t="s">
        <v>94</v>
      </c>
    </row>
    <row r="197" spans="1:13" ht="16" thickBot="1" x14ac:dyDescent="0.25">
      <c r="A197" s="4"/>
      <c r="C197" s="2"/>
      <c r="D197" s="3"/>
      <c r="E197" s="3"/>
      <c r="F197" s="3"/>
      <c r="G197" s="3"/>
      <c r="H197" s="3"/>
      <c r="I197" s="7"/>
    </row>
    <row r="198" spans="1:13" ht="16" thickBot="1" x14ac:dyDescent="0.25">
      <c r="A198" s="4"/>
      <c r="C198" s="2"/>
      <c r="D198" s="3"/>
      <c r="E198" s="3"/>
      <c r="F198" s="3"/>
      <c r="G198" s="3"/>
      <c r="H198" s="3"/>
      <c r="I198" s="7"/>
    </row>
    <row r="199" spans="1:13" ht="16" thickBot="1" x14ac:dyDescent="0.25">
      <c r="A199" s="4"/>
      <c r="C199" s="2"/>
      <c r="D199" s="3"/>
      <c r="E199" s="3"/>
      <c r="F199" s="3"/>
      <c r="G199" s="3"/>
      <c r="H199" s="3"/>
      <c r="I199" s="7"/>
    </row>
    <row r="200" spans="1:13" ht="16" thickBot="1" x14ac:dyDescent="0.25">
      <c r="A200" s="4"/>
      <c r="C200" s="2"/>
      <c r="D200" s="3"/>
      <c r="E200" s="3"/>
      <c r="F200" s="3"/>
      <c r="G200" s="3"/>
      <c r="H200" s="3"/>
      <c r="I200" s="7"/>
    </row>
    <row r="201" spans="1:13" ht="16" thickBot="1" x14ac:dyDescent="0.25">
      <c r="A201" s="4"/>
      <c r="C201" s="2"/>
      <c r="D201" s="3"/>
      <c r="E201" s="3"/>
      <c r="F201" s="3"/>
      <c r="G201" s="3"/>
      <c r="H201" s="3"/>
      <c r="I201" s="7"/>
    </row>
    <row r="202" spans="1:13" ht="16" thickBot="1" x14ac:dyDescent="0.25">
      <c r="A202" s="4"/>
      <c r="C202" s="2"/>
      <c r="D202" s="3"/>
      <c r="E202" s="3"/>
      <c r="F202" s="3"/>
      <c r="G202" s="3"/>
      <c r="H202" s="3"/>
      <c r="I202" s="7"/>
    </row>
    <row r="203" spans="1:13" ht="16" thickBot="1" x14ac:dyDescent="0.25">
      <c r="A203" s="4"/>
      <c r="C203" s="2"/>
      <c r="D203" s="3"/>
      <c r="E203" s="3"/>
      <c r="F203" s="3"/>
      <c r="G203" s="3"/>
      <c r="H203" s="3"/>
      <c r="I203" s="7"/>
    </row>
    <row r="204" spans="1:13" ht="16" thickBot="1" x14ac:dyDescent="0.25">
      <c r="A204" s="4"/>
      <c r="C204" s="2"/>
      <c r="D204" s="3"/>
      <c r="E204" s="3"/>
      <c r="F204" s="3"/>
      <c r="G204" s="3"/>
      <c r="H204" s="3"/>
      <c r="I204" s="7"/>
    </row>
    <row r="205" spans="1:13" ht="16" thickBot="1" x14ac:dyDescent="0.25">
      <c r="A205" s="4"/>
      <c r="C205" s="2"/>
      <c r="D205" s="3"/>
      <c r="E205" s="3"/>
      <c r="F205" s="3"/>
      <c r="G205" s="3"/>
      <c r="H205" s="3"/>
      <c r="I205" s="7"/>
    </row>
    <row r="206" spans="1:13" ht="16" thickBot="1" x14ac:dyDescent="0.25">
      <c r="A206" s="4"/>
      <c r="C206" s="2"/>
      <c r="D206" s="3"/>
      <c r="E206" s="3"/>
      <c r="F206" s="3"/>
      <c r="G206" s="3"/>
      <c r="H206" s="3"/>
      <c r="I206" s="7"/>
    </row>
    <row r="207" spans="1:13" ht="16" thickBot="1" x14ac:dyDescent="0.25">
      <c r="A207" s="4"/>
      <c r="C207" s="2"/>
      <c r="D207" s="3"/>
      <c r="E207" s="3"/>
      <c r="F207" s="3"/>
      <c r="G207" s="3"/>
      <c r="H207" s="3"/>
      <c r="I207" s="7"/>
    </row>
    <row r="208" spans="1:13" ht="16" thickBot="1" x14ac:dyDescent="0.25">
      <c r="A208" s="4"/>
      <c r="C208" s="2"/>
      <c r="D208" s="3"/>
      <c r="E208" s="3"/>
      <c r="F208" s="3"/>
      <c r="G208" s="3"/>
      <c r="H208" s="3"/>
      <c r="I208" s="7"/>
    </row>
    <row r="209" spans="1:9" ht="16" thickBot="1" x14ac:dyDescent="0.25">
      <c r="A209" s="4"/>
      <c r="C209" s="2"/>
      <c r="D209" s="3"/>
      <c r="E209" s="3"/>
      <c r="F209" s="3"/>
      <c r="G209" s="3"/>
      <c r="H209" s="3"/>
      <c r="I209" s="7"/>
    </row>
    <row r="210" spans="1:9" ht="16" thickBot="1" x14ac:dyDescent="0.25">
      <c r="A210" s="4"/>
      <c r="C210" s="2"/>
      <c r="D210" s="3"/>
      <c r="E210" s="3"/>
      <c r="F210" s="3"/>
      <c r="G210" s="3"/>
      <c r="H210" s="3"/>
      <c r="I210" s="7"/>
    </row>
    <row r="211" spans="1:9" ht="16" thickBot="1" x14ac:dyDescent="0.25">
      <c r="A211" s="4"/>
      <c r="C211" s="2"/>
      <c r="D211" s="3"/>
      <c r="E211" s="3"/>
      <c r="F211" s="3"/>
      <c r="G211" s="3"/>
      <c r="H211" s="3"/>
      <c r="I211" s="7"/>
    </row>
    <row r="212" spans="1:9" ht="16" thickBot="1" x14ac:dyDescent="0.25">
      <c r="A212" s="4"/>
      <c r="C212" s="2"/>
      <c r="D212" s="3"/>
      <c r="E212" s="3"/>
      <c r="F212" s="3"/>
      <c r="G212" s="3"/>
      <c r="H212" s="3"/>
      <c r="I212" s="7"/>
    </row>
    <row r="213" spans="1:9" ht="16" thickBot="1" x14ac:dyDescent="0.25">
      <c r="A213" s="4"/>
      <c r="C213" s="2"/>
      <c r="D213" s="3"/>
      <c r="E213" s="3"/>
      <c r="F213" s="3"/>
      <c r="G213" s="3"/>
      <c r="H213" s="3"/>
      <c r="I213" s="7"/>
    </row>
    <row r="214" spans="1:9" ht="16" thickBot="1" x14ac:dyDescent="0.25">
      <c r="A214" s="4"/>
      <c r="C214" s="2"/>
      <c r="D214" s="3"/>
      <c r="E214" s="3"/>
      <c r="F214" s="3"/>
      <c r="G214" s="3"/>
      <c r="H214" s="3"/>
      <c r="I214" s="7"/>
    </row>
    <row r="215" spans="1:9" ht="16" thickBot="1" x14ac:dyDescent="0.25">
      <c r="A215" s="4"/>
      <c r="C215" s="2"/>
      <c r="D215" s="3"/>
      <c r="E215" s="3"/>
      <c r="F215" s="3"/>
      <c r="G215" s="3"/>
      <c r="H215" s="3"/>
      <c r="I215" s="7"/>
    </row>
    <row r="216" spans="1:9" ht="16" thickBot="1" x14ac:dyDescent="0.25">
      <c r="A216" s="4"/>
      <c r="C216" s="2"/>
      <c r="D216" s="3"/>
      <c r="E216" s="3"/>
      <c r="F216" s="3"/>
      <c r="G216" s="3"/>
      <c r="H216" s="3"/>
      <c r="I216" s="7"/>
    </row>
    <row r="217" spans="1:9" ht="16" thickBot="1" x14ac:dyDescent="0.25">
      <c r="A217" s="4"/>
      <c r="C217" s="2"/>
      <c r="D217" s="3"/>
      <c r="E217" s="3"/>
      <c r="F217" s="3"/>
      <c r="G217" s="3"/>
      <c r="H217" s="3"/>
      <c r="I217" s="7"/>
    </row>
    <row r="218" spans="1:9" ht="16" thickBot="1" x14ac:dyDescent="0.25">
      <c r="A218" s="4"/>
      <c r="C218" s="2"/>
      <c r="D218" s="3"/>
      <c r="E218" s="3"/>
      <c r="F218" s="3"/>
      <c r="G218" s="3"/>
      <c r="H218" s="3"/>
      <c r="I218" s="7"/>
    </row>
    <row r="219" spans="1:9" ht="16" thickBot="1" x14ac:dyDescent="0.25">
      <c r="A219" s="4"/>
      <c r="C219" s="2"/>
      <c r="D219" s="3"/>
      <c r="E219" s="3"/>
      <c r="F219" s="3"/>
      <c r="G219" s="3"/>
      <c r="H219" s="3"/>
      <c r="I219" s="7"/>
    </row>
    <row r="220" spans="1:9" ht="16" thickBot="1" x14ac:dyDescent="0.25">
      <c r="A220" s="4"/>
      <c r="C220" s="2"/>
      <c r="D220" s="3"/>
      <c r="E220" s="3"/>
      <c r="F220" s="3"/>
      <c r="G220" s="3"/>
      <c r="H220" s="3"/>
      <c r="I220" s="7"/>
    </row>
    <row r="221" spans="1:9" ht="16" thickBot="1" x14ac:dyDescent="0.25">
      <c r="A221" s="4"/>
      <c r="C221" s="2"/>
      <c r="D221" s="3"/>
      <c r="E221" s="3"/>
      <c r="F221" s="3"/>
      <c r="G221" s="3"/>
      <c r="H221" s="3"/>
      <c r="I221" s="7"/>
    </row>
    <row r="222" spans="1:9" ht="16" thickBot="1" x14ac:dyDescent="0.25">
      <c r="A222" s="4"/>
      <c r="C222" s="2"/>
      <c r="D222" s="3"/>
      <c r="E222" s="3"/>
      <c r="F222" s="3"/>
      <c r="G222" s="3"/>
      <c r="H222" s="3"/>
      <c r="I222" s="7"/>
    </row>
    <row r="223" spans="1:9" ht="16" thickBot="1" x14ac:dyDescent="0.25">
      <c r="A223" s="4"/>
      <c r="C223" s="2"/>
      <c r="D223" s="3"/>
      <c r="E223" s="3"/>
      <c r="F223" s="3"/>
      <c r="G223" s="3"/>
      <c r="H223" s="3"/>
      <c r="I223" s="7"/>
    </row>
    <row r="224" spans="1:9" ht="16" thickBot="1" x14ac:dyDescent="0.25">
      <c r="A224" s="4"/>
      <c r="C224" s="2"/>
      <c r="D224" s="3"/>
      <c r="E224" s="3"/>
      <c r="F224" s="3"/>
      <c r="G224" s="3"/>
      <c r="H224" s="3"/>
      <c r="I224" s="7"/>
    </row>
    <row r="225" spans="1:9" ht="16" thickBot="1" x14ac:dyDescent="0.25">
      <c r="A225" s="4"/>
      <c r="C225" s="2"/>
      <c r="D225" s="3"/>
      <c r="E225" s="3"/>
      <c r="F225" s="3"/>
      <c r="G225" s="3"/>
      <c r="H225" s="3"/>
      <c r="I225" s="7"/>
    </row>
    <row r="226" spans="1:9" ht="16" thickBot="1" x14ac:dyDescent="0.25">
      <c r="A226" s="4"/>
      <c r="C226" s="2"/>
      <c r="D226" s="3"/>
      <c r="E226" s="3"/>
      <c r="F226" s="3"/>
      <c r="G226" s="3"/>
      <c r="H226" s="3"/>
      <c r="I226" s="7"/>
    </row>
    <row r="227" spans="1:9" ht="16" thickBot="1" x14ac:dyDescent="0.25">
      <c r="A227" s="4"/>
      <c r="C227" s="2"/>
      <c r="D227" s="3"/>
      <c r="E227" s="3"/>
      <c r="F227" s="3"/>
      <c r="G227" s="3"/>
      <c r="H227" s="3"/>
      <c r="I227" s="7"/>
    </row>
    <row r="228" spans="1:9" ht="16" thickBot="1" x14ac:dyDescent="0.25">
      <c r="A228" s="4"/>
      <c r="C228" s="2"/>
      <c r="D228" s="3"/>
      <c r="E228" s="3"/>
      <c r="F228" s="3"/>
      <c r="G228" s="3"/>
      <c r="H228" s="3"/>
      <c r="I228" s="7"/>
    </row>
    <row r="229" spans="1:9" ht="16" thickBot="1" x14ac:dyDescent="0.25">
      <c r="A229" s="4"/>
      <c r="C229" s="2"/>
      <c r="D229" s="3"/>
      <c r="E229" s="3"/>
      <c r="F229" s="3"/>
      <c r="G229" s="3"/>
      <c r="H229" s="3"/>
      <c r="I229" s="7"/>
    </row>
    <row r="230" spans="1:9" ht="16" thickBot="1" x14ac:dyDescent="0.25">
      <c r="A230" s="4"/>
      <c r="C230" s="2"/>
      <c r="D230" s="3"/>
      <c r="E230" s="3"/>
      <c r="F230" s="3"/>
      <c r="G230" s="3"/>
      <c r="H230" s="3"/>
      <c r="I230" s="7"/>
    </row>
    <row r="231" spans="1:9" ht="16" thickBot="1" x14ac:dyDescent="0.25">
      <c r="A231" s="4"/>
      <c r="C231" s="2"/>
      <c r="D231" s="3"/>
      <c r="E231" s="3"/>
      <c r="F231" s="3"/>
      <c r="G231" s="3"/>
      <c r="H231" s="3"/>
      <c r="I231" s="7"/>
    </row>
    <row r="232" spans="1:9" ht="16" thickBot="1" x14ac:dyDescent="0.25">
      <c r="A232" s="4"/>
      <c r="C232" s="2"/>
      <c r="D232" s="3"/>
      <c r="E232" s="3"/>
      <c r="F232" s="3"/>
      <c r="G232" s="3"/>
      <c r="H232" s="3"/>
      <c r="I232" s="7"/>
    </row>
    <row r="233" spans="1:9" ht="16" thickBot="1" x14ac:dyDescent="0.25">
      <c r="A233" s="4"/>
      <c r="C233" s="2"/>
      <c r="D233" s="3"/>
      <c r="E233" s="3"/>
      <c r="F233" s="3"/>
      <c r="G233" s="3"/>
      <c r="H233" s="3"/>
      <c r="I233" s="7"/>
    </row>
    <row r="234" spans="1:9" ht="16" thickBot="1" x14ac:dyDescent="0.25">
      <c r="A234" s="4"/>
      <c r="C234" s="2"/>
      <c r="D234" s="3"/>
      <c r="E234" s="3"/>
      <c r="F234" s="3"/>
      <c r="G234" s="3"/>
      <c r="H234" s="3"/>
      <c r="I234" s="7"/>
    </row>
    <row r="235" spans="1:9" ht="16" thickBot="1" x14ac:dyDescent="0.25">
      <c r="A235" s="4"/>
      <c r="C235" s="2"/>
      <c r="D235" s="3"/>
      <c r="E235" s="3"/>
      <c r="F235" s="3"/>
      <c r="G235" s="3"/>
      <c r="H235" s="3"/>
      <c r="I235" s="7"/>
    </row>
    <row r="236" spans="1:9" ht="16" thickBot="1" x14ac:dyDescent="0.25">
      <c r="A236" s="4"/>
      <c r="C236" s="2"/>
      <c r="D236" s="3"/>
      <c r="E236" s="3"/>
      <c r="F236" s="3"/>
      <c r="G236" s="3"/>
      <c r="H236" s="3"/>
      <c r="I236" s="7"/>
    </row>
    <row r="237" spans="1:9" ht="16" thickBot="1" x14ac:dyDescent="0.25">
      <c r="A237" s="4"/>
      <c r="C237" s="2"/>
      <c r="D237" s="3"/>
      <c r="E237" s="3"/>
      <c r="F237" s="3"/>
      <c r="G237" s="3"/>
      <c r="H237" s="3"/>
      <c r="I237" s="7"/>
    </row>
    <row r="238" spans="1:9" ht="16" thickBot="1" x14ac:dyDescent="0.25">
      <c r="A238" s="4"/>
      <c r="C238" s="2"/>
      <c r="D238" s="3"/>
      <c r="E238" s="3"/>
      <c r="F238" s="3"/>
      <c r="G238" s="3"/>
      <c r="H238" s="3"/>
      <c r="I238" s="7"/>
    </row>
    <row r="239" spans="1:9" ht="16" thickBot="1" x14ac:dyDescent="0.25">
      <c r="A239" s="4"/>
      <c r="C239" s="2"/>
      <c r="D239" s="3"/>
      <c r="E239" s="3"/>
      <c r="F239" s="3"/>
      <c r="G239" s="3"/>
      <c r="H239" s="3"/>
      <c r="I239" s="7"/>
    </row>
    <row r="240" spans="1:9" ht="16" thickBot="1" x14ac:dyDescent="0.25">
      <c r="A240" s="4"/>
      <c r="C240" s="2"/>
      <c r="D240" s="3"/>
      <c r="E240" s="3"/>
      <c r="F240" s="3"/>
      <c r="G240" s="3"/>
      <c r="H240" s="3"/>
      <c r="I240" s="7"/>
    </row>
    <row r="241" spans="1:9" ht="16" thickBot="1" x14ac:dyDescent="0.25">
      <c r="A241" s="4"/>
      <c r="C241" s="2"/>
      <c r="D241" s="3"/>
      <c r="E241" s="3"/>
      <c r="F241" s="3"/>
      <c r="G241" s="3"/>
      <c r="H241" s="3"/>
      <c r="I241" s="7"/>
    </row>
    <row r="242" spans="1:9" ht="16" thickBot="1" x14ac:dyDescent="0.25">
      <c r="A242" s="4"/>
      <c r="C242" s="2"/>
      <c r="D242" s="3"/>
      <c r="E242" s="3"/>
      <c r="F242" s="3"/>
      <c r="G242" s="3"/>
      <c r="H242" s="3"/>
      <c r="I242" s="7"/>
    </row>
    <row r="243" spans="1:9" ht="16" thickBot="1" x14ac:dyDescent="0.25">
      <c r="A243" s="4"/>
      <c r="C243" s="2"/>
      <c r="D243" s="3"/>
      <c r="E243" s="3"/>
      <c r="F243" s="3"/>
      <c r="G243" s="3"/>
      <c r="H243" s="3"/>
      <c r="I243" s="7"/>
    </row>
    <row r="244" spans="1:9" ht="16" thickBot="1" x14ac:dyDescent="0.25">
      <c r="A244" s="4"/>
      <c r="C244" s="2"/>
      <c r="D244" s="3"/>
      <c r="E244" s="3"/>
      <c r="F244" s="3"/>
      <c r="G244" s="3"/>
      <c r="H244" s="3"/>
      <c r="I244" s="7"/>
    </row>
  </sheetData>
  <hyperlinks>
    <hyperlink ref="G2" r:id="rId1" display="https://www.espn.com/mlb/stats/player/_/view/batting/season/2019/seasontype/2/table/batting/sort/avg/dir/asc" xr:uid="{E6FA9A99-59D6-A145-A43B-0205165764E5}"/>
    <hyperlink ref="I2" r:id="rId2" display="https://www.espn.com/mlb/stats/player/_/view/batting/season/2019/seasontype/2/table/batting/sort/WARBR/dir/desc" xr:uid="{DCDDE6DC-0CD0-FC42-9F64-AD648180F6E4}"/>
    <hyperlink ref="F2" r:id="rId3" display="https://www.espn.com/mlb/stats/player/_/view/batting/season/2019/seasontype/2/table/batting/sort/hits/dir/desc" xr:uid="{185C6E0A-B6E0-D44E-A8B1-FA7CF004C902}"/>
    <hyperlink ref="E2" r:id="rId4" display="https://www.espn.com/mlb/stats/player/_/view/batting/season/2019/seasontype/2/table/batting/sort/runs/dir/desc" xr:uid="{170D8668-B9D0-3E40-B7C1-ECBF8B55B7B0}"/>
    <hyperlink ref="H2" r:id="rId5" display="https://www.espn.com/mlb/stats/player/_/view/batting/season/2019/seasontype/2/table/batting/sort/homeRuns/dir/desc" xr:uid="{5FD1AEED-353A-EE46-BBC4-6164B54FCD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Paris</vt:lpstr>
      <vt:lpstr>Salary - Top 15</vt:lpstr>
      <vt:lpstr>Minimum Salary</vt:lpstr>
      <vt:lpstr>POS Ranking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Dover</dc:creator>
  <cp:lastModifiedBy>Subhanjan Subhasis Das</cp:lastModifiedBy>
  <dcterms:created xsi:type="dcterms:W3CDTF">2021-06-20T19:40:59Z</dcterms:created>
  <dcterms:modified xsi:type="dcterms:W3CDTF">2022-10-31T18:40:57Z</dcterms:modified>
</cp:coreProperties>
</file>