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7" i="10" l="1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<sst xmlns="http://schemas.openxmlformats.org/spreadsheetml/2006/main" count="784" uniqueCount="313">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</sst>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  <xf numFmtId="1" fontId="0" fillId="0" borderId="0" xfId="0" applyNumberFormat="1" applyAlignment="1">
      <alignment horizontal="right"/>
    </xf>
  </cellXfs>
  <cellStyles count="2">
    <cellStyle name="Normal" xfId="0" builtinId="0"/>
    <cellStyle name="Note" xfId="1" builtinId="1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0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01">
      <calculatedColumnFormula>SUM(Table1689[[#This Row],[DPS]]*Table1689[[#This Row],[Avg Accuracy]])</calculatedColumnFormula>
    </tableColumn>
    <tableColumn id="15" name="DPS" dataDxfId="10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9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5"/>
    <tableColumn id="22" name="Balance" dataDxfId="94">
      <calculatedColumnFormula>SUM(((Table168[[#This Row],[Avg DPS]]*(Table168[[#This Row],[Range]]))+(Table168[[#This Row],[Avg DPS]]*Table168[[#This Row],[Arm Pen (%)]]))/100)</calculatedColumnFormula>
    </tableColumn>
    <tableColumn id="20" name="Avg DPS" dataDxfId="93">
      <calculatedColumnFormula>SUM(Table168[[#This Row],[DPS]]*Table168[[#This Row],[Avg Accuracy]])</calculatedColumnFormula>
    </tableColumn>
    <tableColumn id="15" name="DPS" dataDxfId="92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91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8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6"/>
    <tableColumn id="22" name="Balance" dataDxfId="85">
      <calculatedColumnFormula>SUM(((Table16[[#This Row],[AC/DPS]]*(Table16[[#This Row],[Range]]))+(Table16[[#This Row],[AC/DPS]]*Table16[[#This Row],[Arm Pen (%)]]))/100)</calculatedColumnFormula>
    </tableColumn>
    <tableColumn id="20" name="AC/DPS" dataDxfId="84">
      <calculatedColumnFormula>SUM(Table16[[#This Row],[DPS]]*Table16[[#This Row],[Avg Accuracy]])</calculatedColumnFormula>
    </tableColumn>
    <tableColumn id="15" name="DPS" dataDxfId="83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82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0"/>
    <tableColumn id="14" name="Weight" dataDxfId="79"/>
    <tableColumn id="21" name="Craftable" dataDxfId="78"/>
    <tableColumn id="23" name="Value" dataDxfId="7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7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73">
      <calculatedColumnFormula>SUM(Table16810[[#This Row],[DPS]]*Table16810[[#This Row],[Avg Accuracy]])</calculatedColumnFormula>
    </tableColumn>
    <tableColumn id="15" name="DPS" dataDxfId="7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7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0"/>
    <tableColumn id="5" name="Warm-up" dataDxfId="69"/>
    <tableColumn id="6" name="RPM"/>
    <tableColumn id="7" name="Burst Time" dataDxfId="6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67"/>
    <tableColumn id="21" name="Craftable" dataDxfId="66"/>
    <tableColumn id="23" name="Value"/>
    <tableColumn id="24" name="Special" dataDxfId="65"/>
    <tableColumn id="28" name="S. Damage" dataDxfId="64"/>
    <tableColumn id="25" name="S. Ammo" dataDxfId="63"/>
    <tableColumn id="26" name="S. Range" dataDxfId="62"/>
    <tableColumn id="29" name="S. Cost" dataDxfId="6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293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289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295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294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04" priority="2" operator="greaterThan">
      <formula>1.731</formula>
    </cfRule>
  </conditionalFormatting>
  <conditionalFormatting sqref="O1:O1048576">
    <cfRule type="cellIs" dxfId="10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282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P26" sqref="P26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263</v>
      </c>
      <c r="C1" t="s">
        <v>268</v>
      </c>
      <c r="D1" t="s">
        <v>264</v>
      </c>
      <c r="E1" t="s">
        <v>265</v>
      </c>
      <c r="F1" t="s">
        <v>266</v>
      </c>
    </row>
    <row r="2" spans="1:12">
      <c r="A2" s="1" t="s">
        <v>50</v>
      </c>
      <c r="B2" s="1" t="s">
        <v>51</v>
      </c>
      <c r="C2" s="1" t="s">
        <v>269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261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267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20</v>
      </c>
      <c r="E17">
        <f t="shared" si="0"/>
        <v>30</v>
      </c>
      <c r="F17">
        <f t="shared" si="0"/>
        <v>22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121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290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291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292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304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97" priority="2" operator="greaterThan">
      <formula>1.63</formula>
    </cfRule>
  </conditionalFormatting>
  <conditionalFormatting sqref="O1:O1048576">
    <cfRule type="cellIs" dxfId="9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281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303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296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8" priority="2" operator="greaterThan">
      <formula>2.599</formula>
    </cfRule>
  </conditionalFormatting>
  <conditionalFormatting sqref="O1:O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283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306</v>
      </c>
      <c r="Y3" t="s">
        <v>310</v>
      </c>
      <c r="Z3" t="s">
        <v>308</v>
      </c>
      <c r="AA3" t="s">
        <v>309</v>
      </c>
      <c r="AB3" t="s">
        <v>311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71"/>
      <c r="Y4" s="71"/>
      <c r="Z4" s="71"/>
      <c r="AA4" s="71"/>
      <c r="AB4" s="7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71"/>
      <c r="Y5" s="71"/>
      <c r="Z5" s="71"/>
      <c r="AA5" s="71"/>
      <c r="AB5" s="71"/>
    </row>
    <row r="6" spans="1:28">
      <c r="A6" t="s">
        <v>275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71"/>
      <c r="Y6" s="71"/>
      <c r="Z6" s="71"/>
      <c r="AA6" s="71"/>
      <c r="AB6" s="71"/>
    </row>
    <row r="7" spans="1:28">
      <c r="A7" t="s">
        <v>276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71"/>
      <c r="Y7" s="71"/>
      <c r="Z7" s="71"/>
      <c r="AA7" s="71"/>
      <c r="AB7" s="7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71"/>
      <c r="Y8" s="71"/>
      <c r="Z8" s="71"/>
      <c r="AA8" s="71"/>
      <c r="AB8" s="71"/>
    </row>
    <row r="9" spans="1:28">
      <c r="A9" t="s">
        <v>277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71"/>
      <c r="Y9" s="71"/>
      <c r="Z9" s="71"/>
      <c r="AA9" s="71"/>
      <c r="AB9" s="71"/>
    </row>
    <row r="10" spans="1:28">
      <c r="A10" s="4" t="s">
        <v>278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71"/>
      <c r="Y10" s="71"/>
      <c r="Z10" s="71"/>
      <c r="AA10" s="71"/>
      <c r="AB10" s="71"/>
    </row>
    <row r="11" spans="1:28">
      <c r="A11" s="4" t="s">
        <v>279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71"/>
      <c r="Y11" s="71"/>
      <c r="Z11" s="71"/>
      <c r="AA11" s="71"/>
      <c r="AB11" s="7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71"/>
      <c r="Y12" s="71"/>
      <c r="Z12" s="71"/>
      <c r="AA12" s="71"/>
      <c r="AB12" s="7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71"/>
      <c r="Y16" s="71"/>
      <c r="Z16" s="71"/>
      <c r="AA16" s="71"/>
      <c r="AB16" s="7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71"/>
      <c r="Y17" s="71"/>
      <c r="Z17" s="71"/>
      <c r="AA17" s="71"/>
      <c r="AB17" s="7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71"/>
      <c r="Y18" s="71"/>
      <c r="Z18" s="71"/>
      <c r="AA18" s="71"/>
      <c r="AB18" s="71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71"/>
      <c r="Y19" s="71"/>
      <c r="Z19" s="71"/>
      <c r="AA19" s="71"/>
      <c r="AB19" s="71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71"/>
      <c r="Y20" s="71"/>
      <c r="Z20" s="71"/>
      <c r="AA20" s="71"/>
      <c r="AB20" s="71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284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71"/>
      <c r="Y28" s="71"/>
      <c r="Z28" s="71"/>
      <c r="AA28" s="71"/>
      <c r="AB28" s="71"/>
    </row>
    <row r="29" spans="1:28">
      <c r="A29" t="s">
        <v>285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71"/>
      <c r="Y29" s="71"/>
      <c r="Z29" s="71"/>
      <c r="AA29" s="71"/>
      <c r="AB29" s="71"/>
    </row>
    <row r="30" spans="1:28">
      <c r="A30" t="s">
        <v>286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71"/>
      <c r="Y30" s="71"/>
      <c r="Z30" s="71"/>
      <c r="AA30" s="71"/>
      <c r="AB30" s="71"/>
    </row>
    <row r="31" spans="1:28">
      <c r="A31" t="s">
        <v>305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307</v>
      </c>
      <c r="Y31" s="40">
        <v>30</v>
      </c>
      <c r="Z31" s="40">
        <v>1</v>
      </c>
      <c r="AA31" s="40">
        <v>12.9</v>
      </c>
      <c r="AB31" s="40" t="s">
        <v>312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71"/>
      <c r="Y32" s="71"/>
      <c r="Z32" s="71"/>
      <c r="AA32" s="71"/>
      <c r="AB32" s="71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71"/>
      <c r="Y33" s="71"/>
      <c r="Z33" s="71"/>
      <c r="AA33" s="71"/>
      <c r="AB33" s="71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71"/>
      <c r="Y34" s="71"/>
      <c r="Z34" s="71"/>
      <c r="AA34" s="71"/>
      <c r="AB34" s="71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71"/>
      <c r="Y35" s="71"/>
      <c r="Z35" s="71"/>
      <c r="AA35" s="71"/>
      <c r="AB35" s="71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71"/>
      <c r="Y36" s="71"/>
      <c r="Z36" s="71"/>
      <c r="AA36" s="71"/>
      <c r="AB36" s="71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71"/>
      <c r="Y37" s="71"/>
      <c r="Z37" s="71"/>
      <c r="AA37" s="71"/>
      <c r="AB37" s="71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71"/>
      <c r="Y38" s="71"/>
      <c r="Z38" s="71"/>
      <c r="AA38" s="71"/>
      <c r="AB38" s="71"/>
    </row>
    <row r="39" spans="1:28">
      <c r="A39" t="s">
        <v>297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71"/>
      <c r="Y39" s="71"/>
      <c r="Z39" s="71"/>
      <c r="AA39" s="71"/>
      <c r="AB39" s="71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76" priority="2" operator="greaterThan">
      <formula>3.2</formula>
    </cfRule>
  </conditionalFormatting>
  <conditionalFormatting sqref="O4:O123">
    <cfRule type="cellIs" dxfId="7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298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topLeftCell="C1"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280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D5" sqref="D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256</v>
      </c>
      <c r="H1" s="1" t="s">
        <v>248</v>
      </c>
      <c r="J1" t="s">
        <v>249</v>
      </c>
      <c r="M1" t="s">
        <v>251</v>
      </c>
      <c r="O1" t="s">
        <v>270</v>
      </c>
      <c r="S1" t="s">
        <v>260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301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273</v>
      </c>
      <c r="Y4" s="56" t="s">
        <v>271</v>
      </c>
      <c r="Z4" t="s">
        <v>253</v>
      </c>
    </row>
    <row r="5" spans="1:26">
      <c r="A5" s="14" t="s">
        <v>252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3.6768335904263738</v>
      </c>
      <c r="D5" s="3">
        <f>SUM(Table1681011124[[#This Row],[DPS]]*Table1681011124[[#This Row],[Avg Accuracy]])</f>
        <v>8.0105306980966748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40.559649104286962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30</v>
      </c>
      <c r="L5">
        <v>3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86</v>
      </c>
      <c r="W5">
        <v>965</v>
      </c>
      <c r="Y5" s="56" t="s">
        <v>272</v>
      </c>
      <c r="Z5" t="s">
        <v>254</v>
      </c>
    </row>
    <row r="6" spans="1:26">
      <c r="A6" s="14" t="s">
        <v>255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4.7751101694915246</v>
      </c>
      <c r="D6" s="3">
        <f>SUM(Table1681011124[[#This Row],[DPS]]*Table1681011124[[#This Row],[Avg Accuracy]])</f>
        <v>9.3813559322033875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45.762711864406775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30</v>
      </c>
      <c r="L6">
        <v>3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86</v>
      </c>
      <c r="W6">
        <v>1050</v>
      </c>
      <c r="Y6" s="56" t="s">
        <v>274</v>
      </c>
      <c r="Z6" t="s">
        <v>254</v>
      </c>
    </row>
    <row r="7" spans="1:26">
      <c r="A7" s="14" t="s">
        <v>257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86</v>
      </c>
      <c r="W7" s="53"/>
      <c r="X7" s="53"/>
      <c r="Y7" s="53"/>
      <c r="Z7" s="53" t="s">
        <v>254</v>
      </c>
    </row>
    <row r="8" spans="1:26">
      <c r="A8" s="4" t="s">
        <v>302</v>
      </c>
      <c r="B8" s="12" t="s">
        <v>258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86</v>
      </c>
      <c r="Z8" t="s">
        <v>253</v>
      </c>
    </row>
    <row r="9" spans="1:26">
      <c r="A9" s="14" t="s">
        <v>259</v>
      </c>
      <c r="B9" s="12" t="s">
        <v>258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86</v>
      </c>
      <c r="Z9" t="s">
        <v>254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39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39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39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39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4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287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288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299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300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2024-04-15T10:06:31Z</dcterms:modified>
</cp:coreProperties>
</file>