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#REF!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Y10" i="5" l="1"/>
  <c r="AP13" i="5" l="1"/>
  <c r="Y11" i="5" l="1"/>
  <c r="AJ12" i="1" l="1"/>
  <c r="AN13" i="5" l="1"/>
  <c r="AH12" i="1"/>
  <c r="AF13" i="5" l="1"/>
  <c r="AH13" i="5"/>
  <c r="AJ13" i="5"/>
  <c r="AL13" i="5"/>
  <c r="AD13" i="5"/>
  <c r="D5" i="2" l="1"/>
  <c r="F5" i="2"/>
  <c r="H5" i="2"/>
  <c r="J5" i="2"/>
  <c r="L5" i="2"/>
  <c r="M5" i="2"/>
  <c r="N5" i="2"/>
  <c r="O5" i="2"/>
  <c r="P5" i="2"/>
  <c r="Q5" i="2"/>
  <c r="R5" i="2"/>
  <c r="S5" i="2"/>
  <c r="Z12" i="1"/>
  <c r="AB12" i="1"/>
  <c r="AD12" i="1"/>
  <c r="AF12" i="1"/>
  <c r="X12" i="1"/>
  <c r="S11" i="1"/>
  <c r="S9" i="1"/>
  <c r="S8" i="1"/>
  <c r="S7" i="1"/>
  <c r="S6" i="1"/>
  <c r="S12" i="1" l="1"/>
  <c r="Y8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V2" i="2" l="1"/>
  <c r="U2" i="2"/>
  <c r="W2" i="2"/>
  <c r="AA2" i="2"/>
  <c r="Z2" i="2"/>
  <c r="Y2" i="2"/>
  <c r="X2" i="2"/>
  <c r="B2" i="2"/>
  <c r="I5" i="2" l="1"/>
  <c r="G5" i="2"/>
  <c r="AX9" i="1" l="1"/>
  <c r="Y12" i="5" l="1"/>
  <c r="C5" i="2"/>
  <c r="Y9" i="5"/>
  <c r="Y7" i="5"/>
  <c r="Y6" i="5"/>
  <c r="U5" i="2" l="1"/>
  <c r="U8" i="2" s="1"/>
  <c r="Y13" i="5"/>
  <c r="E5" i="2"/>
  <c r="Z5" i="2" s="1"/>
  <c r="Z8" i="2" s="1"/>
  <c r="AA5" i="2" l="1"/>
  <c r="AA8" i="2" s="1"/>
  <c r="W5" i="2"/>
  <c r="W8" i="2" s="1"/>
  <c r="V5" i="2"/>
  <c r="V8" i="2" s="1"/>
  <c r="X5" i="2"/>
  <c r="X8" i="2" s="1"/>
  <c r="Y5" i="2"/>
  <c r="Y8" i="2" s="1"/>
  <c r="B5" i="2"/>
</calcChain>
</file>

<file path=xl/sharedStrings.xml><?xml version="1.0" encoding="utf-8"?>
<sst xmlns="http://schemas.openxmlformats.org/spreadsheetml/2006/main" count="201" uniqueCount="109">
  <si>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</si>
  <si>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</si>
  <si>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</si>
  <si>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</si>
  <si>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</si>
  <si>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</si>
  <si>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</si>
  <si>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</si>
  <si>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</si>
  <si>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</si>
  <si>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상</t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</si>
  <si>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</si>
  <si>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</si>
  <si>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</si>
  <si>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</si>
  <si>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</si>
  <si>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</si>
  <si>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</si>
  <si>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</si>
  <si>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</si>
  <si>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</si>
  <si>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</si>
  <si>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</si>
  <si>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</si>
  <si>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</si>
  <si>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</si>
  <si>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</si>
  <si>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</si>
  <si>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</si>
  <si>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</si>
  <si>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</si>
  <si>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</si>
  <si>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</si>
  <si>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</si>
  <si>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</si>
  <si>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</si>
  <si>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</si>
  <si>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</si>
  <si>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</si>
  <si>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08/18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</si>
  <si>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</si>
  <si>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</si>
  <si>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</si>
  <si>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</si>
  <si>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</si>
  <si>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</si>
  <si>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</si>
  <si>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</si>
  <si>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</si>
  <si>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</si>
  <si>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</si>
  <si>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</si>
  <si>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</si>
  <si>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</si>
  <si>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</si>
  <si>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</si>
  <si>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</si>
  <si>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</si>
  <si>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</si>
  <si>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</si>
  <si>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</si>
  <si>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</si>
  <si>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</si>
  <si>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</si>
  <si>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</si>
  <si>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</si>
  <si>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</si>
  <si>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</si>
  <si>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</si>
  <si>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</si>
  <si>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</si>
  <si>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</si>
  <si>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</si>
  <si>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</si>
  <si>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</si>
  <si>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</si>
  <si>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</si>
  <si>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</si>
  <si>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</si>
  <si>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</si>
  <si>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</si>
  <si>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</si>
  <si>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</si>
  <si>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김경우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</si>
  <si>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</si>
  <si>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</si>
  <si>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</si>
  <si>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</si>
  <si>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</si>
  <si>
    <t>김민수</t>
    <phoneticPr fontId="3" type="noConversion"/>
  </si>
  <si>
    <t>이성국</t>
    <phoneticPr fontId="3" type="noConversion"/>
  </si>
  <si>
    <t>(4/30)</t>
    <phoneticPr fontId="3" type="noConversion"/>
  </si>
  <si>
    <t>특급</t>
    <phoneticPr fontId="3" type="noConversion"/>
  </si>
  <si>
    <t>02/15</t>
    <phoneticPr fontId="3" type="noConversion"/>
  </si>
  <si>
    <t>02/15</t>
    <phoneticPr fontId="3" type="noConversion"/>
  </si>
  <si>
    <t>0.3</t>
  </si>
  <si>
    <t>2017.02.15</t>
    <phoneticPr fontId="3" type="noConversion"/>
  </si>
  <si>
    <t>2017.02.15</t>
    <phoneticPr fontId="3" type="noConversion"/>
  </si>
  <si>
    <t>3/10</t>
    <phoneticPr fontId="3" type="noConversion"/>
  </si>
  <si>
    <t>투입</t>
    <phoneticPr fontId="3" type="noConversion"/>
  </si>
  <si>
    <t>PDA</t>
    <phoneticPr fontId="3" type="noConversion"/>
  </si>
  <si>
    <t>연구소</t>
    <phoneticPr fontId="3" type="noConversion"/>
  </si>
  <si>
    <t>김재중</t>
    <phoneticPr fontId="3" type="noConversion"/>
  </si>
  <si>
    <t>중급</t>
    <phoneticPr fontId="3" type="noConversion"/>
  </si>
  <si>
    <t>3/17</t>
    <phoneticPr fontId="3" type="noConversion"/>
  </si>
  <si>
    <t>외주</t>
    <phoneticPr fontId="3" type="noConversion"/>
  </si>
  <si>
    <t>4/19</t>
    <phoneticPr fontId="3" type="noConversion"/>
  </si>
  <si>
    <t>04/20</t>
    <phoneticPr fontId="3" type="noConversion"/>
  </si>
  <si>
    <t>(6/19)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</si>
</sst>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7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6" fillId="3" borderId="0" xfId="1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201" fontId="5" fillId="4" borderId="21" xfId="1" applyNumberFormat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21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7" fontId="5" fillId="4" borderId="21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0" fontId="5" fillId="0" borderId="18" xfId="0" quotePrefix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 shrinkToFit="1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14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I9" sqref="I9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37" t="s">
        <v>26</v>
      </c>
      <c r="B1" s="38"/>
      <c r="C1" s="39" t="s">
        <v>48</v>
      </c>
      <c r="D1" s="40"/>
      <c r="E1" s="41"/>
      <c r="F1" s="37" t="s">
        <v>15</v>
      </c>
      <c r="G1" s="38"/>
      <c r="H1" s="42" t="s">
        <v>49</v>
      </c>
      <c r="I1" s="42"/>
    </row>
    <row r="2" spans="1:9" ht="14.25" customHeight="1">
      <c r="A2" s="37" t="s">
        <v>16</v>
      </c>
      <c r="B2" s="38"/>
      <c r="C2" s="39" t="s">
        <v>43</v>
      </c>
      <c r="D2" s="40"/>
      <c r="E2" s="41"/>
      <c r="F2" s="37" t="s">
        <v>17</v>
      </c>
      <c r="G2" s="38"/>
      <c r="H2" s="43">
        <v>42657</v>
      </c>
      <c r="I2" s="42"/>
    </row>
    <row r="3" spans="1:9" ht="9" customHeight="1"/>
    <row r="4" spans="1:9" s="13" customFormat="1" ht="21" customHeight="1">
      <c r="A4" s="46" t="s">
        <v>18</v>
      </c>
      <c r="B4" s="48" t="s">
        <v>19</v>
      </c>
      <c r="C4" s="49"/>
      <c r="D4" s="52" t="s">
        <v>20</v>
      </c>
      <c r="E4" s="53"/>
      <c r="F4" s="54"/>
      <c r="G4" s="52" t="s">
        <v>21</v>
      </c>
      <c r="H4" s="53"/>
      <c r="I4" s="54"/>
    </row>
    <row r="5" spans="1:9" s="13" customFormat="1" ht="21" customHeight="1">
      <c r="A5" s="47"/>
      <c r="B5" s="50"/>
      <c r="C5" s="51"/>
      <c r="D5" s="14" t="s">
        <v>22</v>
      </c>
      <c r="E5" s="14" t="s">
        <v>23</v>
      </c>
      <c r="F5" s="14" t="s">
        <v>24</v>
      </c>
      <c r="G5" s="14" t="s">
        <v>22</v>
      </c>
      <c r="H5" s="14" t="s">
        <v>23</v>
      </c>
      <c r="I5" s="14" t="s">
        <v>24</v>
      </c>
    </row>
    <row r="6" spans="1:9" ht="21" customHeight="1">
      <c r="A6" s="15" t="s">
        <v>50</v>
      </c>
      <c r="B6" s="44" t="s">
        <v>25</v>
      </c>
      <c r="C6" s="55"/>
      <c r="D6" s="15" t="s">
        <v>51</v>
      </c>
      <c r="E6" s="15" t="s">
        <v>52</v>
      </c>
      <c r="F6" s="15" t="s">
        <v>53</v>
      </c>
      <c r="G6" s="15" t="s">
        <v>51</v>
      </c>
      <c r="H6" s="16" t="s">
        <v>54</v>
      </c>
      <c r="I6" s="16" t="s">
        <v>55</v>
      </c>
    </row>
    <row r="7" spans="1:9" ht="21" customHeight="1">
      <c r="A7" s="15" t="s">
        <v>84</v>
      </c>
      <c r="B7" s="44" t="s">
        <v>85</v>
      </c>
      <c r="C7" s="56"/>
      <c r="D7" s="15" t="s">
        <v>86</v>
      </c>
      <c r="E7" s="15" t="s">
        <v>87</v>
      </c>
      <c r="F7" s="15" t="s">
        <v>88</v>
      </c>
      <c r="G7" s="15" t="s">
        <v>86</v>
      </c>
      <c r="H7" s="15" t="s">
        <v>87</v>
      </c>
      <c r="I7" s="15" t="s">
        <v>88</v>
      </c>
    </row>
    <row r="8" spans="1:9" ht="21" customHeight="1">
      <c r="A8" s="15" t="s">
        <v>95</v>
      </c>
      <c r="B8" s="44" t="s">
        <v>85</v>
      </c>
      <c r="C8" s="56"/>
      <c r="D8" s="15" t="s">
        <v>51</v>
      </c>
      <c r="E8" s="15" t="s">
        <v>49</v>
      </c>
      <c r="F8" s="15" t="s">
        <v>96</v>
      </c>
      <c r="G8" s="15" t="s">
        <v>51</v>
      </c>
      <c r="H8" s="15" t="s">
        <v>49</v>
      </c>
      <c r="I8" s="15" t="s">
        <v>97</v>
      </c>
    </row>
    <row r="9" spans="1:9" ht="21" customHeight="1">
      <c r="A9" s="15"/>
      <c r="B9" s="44"/>
      <c r="C9" s="45"/>
      <c r="D9" s="15"/>
      <c r="E9" s="15"/>
      <c r="F9" s="15"/>
      <c r="G9" s="15"/>
      <c r="H9" s="16"/>
      <c r="I9" s="15"/>
    </row>
    <row r="10" spans="1:9" ht="21" customHeight="1">
      <c r="A10" s="15"/>
      <c r="B10" s="44"/>
      <c r="C10" s="45"/>
      <c r="D10" s="15"/>
      <c r="E10" s="15"/>
      <c r="F10" s="15"/>
      <c r="G10" s="15"/>
      <c r="H10" s="16"/>
      <c r="I10" s="15"/>
    </row>
    <row r="11" spans="1:9" ht="21" customHeight="1">
      <c r="A11" s="15"/>
      <c r="B11" s="44"/>
      <c r="C11" s="45"/>
      <c r="D11" s="15"/>
      <c r="E11" s="15"/>
      <c r="F11" s="15"/>
      <c r="G11" s="15"/>
      <c r="H11" s="16"/>
      <c r="I11" s="15"/>
    </row>
    <row r="12" spans="1:9" ht="21" customHeight="1">
      <c r="A12" s="15"/>
      <c r="B12" s="44"/>
      <c r="C12" s="45"/>
      <c r="D12" s="15"/>
      <c r="E12" s="15"/>
      <c r="F12" s="15"/>
      <c r="G12" s="15"/>
      <c r="H12" s="16"/>
      <c r="I12" s="15"/>
    </row>
    <row r="13" spans="1:9" ht="21" customHeight="1">
      <c r="A13" s="15"/>
      <c r="B13" s="44"/>
      <c r="C13" s="45"/>
      <c r="D13" s="15"/>
      <c r="E13" s="15"/>
      <c r="F13" s="15"/>
      <c r="G13" s="15"/>
      <c r="H13" s="16"/>
      <c r="I13" s="15"/>
    </row>
    <row r="14" spans="1:9" ht="21" customHeight="1">
      <c r="A14" s="15"/>
      <c r="B14" s="44"/>
      <c r="C14" s="45"/>
      <c r="D14" s="15"/>
      <c r="E14" s="15"/>
      <c r="F14" s="15"/>
      <c r="G14" s="15"/>
      <c r="H14" s="16"/>
      <c r="I14" s="15"/>
    </row>
    <row r="15" spans="1:9" ht="21" customHeight="1">
      <c r="A15" s="15"/>
      <c r="B15" s="44"/>
      <c r="C15" s="45"/>
      <c r="D15" s="15"/>
      <c r="E15" s="15"/>
      <c r="F15" s="15"/>
      <c r="G15" s="15"/>
      <c r="H15" s="16"/>
      <c r="I15" s="15"/>
    </row>
    <row r="16" spans="1:9" ht="21" customHeight="1">
      <c r="A16" s="15"/>
      <c r="B16" s="57"/>
      <c r="C16" s="58"/>
      <c r="D16" s="15"/>
      <c r="E16" s="15"/>
      <c r="F16" s="15"/>
      <c r="G16" s="15"/>
      <c r="H16" s="20"/>
      <c r="I16" s="16"/>
    </row>
    <row r="17" spans="1:9" ht="21" customHeight="1">
      <c r="A17" s="15"/>
      <c r="B17" s="57"/>
      <c r="C17" s="58"/>
      <c r="D17" s="15"/>
      <c r="E17" s="15"/>
      <c r="F17" s="15"/>
      <c r="G17" s="15"/>
      <c r="H17" s="20"/>
      <c r="I17" s="16"/>
    </row>
    <row r="18" spans="1:9" ht="21" customHeight="1">
      <c r="A18" s="15"/>
      <c r="B18" s="57"/>
      <c r="C18" s="58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B14:C14"/>
    <mergeCell ref="B15:C15"/>
    <mergeCell ref="B16:C16"/>
    <mergeCell ref="B17:C17"/>
    <mergeCell ref="B18:C18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A1:B1"/>
    <mergeCell ref="C1:E1"/>
    <mergeCell ref="F1:G1"/>
    <mergeCell ref="H1:I1"/>
    <mergeCell ref="A2:B2"/>
    <mergeCell ref="C2:E2"/>
    <mergeCell ref="F2:G2"/>
    <mergeCell ref="H2:I2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14"/>
  <sheetViews>
    <sheetView showGridLines="0" tabSelected="1" view="pageBreakPreview" zoomScale="150" zoomScaleNormal="115" zoomScaleSheetLayoutView="150" zoomScalePageLayoutView="99" workbookViewId="0">
      <selection activeCell="E18" sqref="D18:E18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47" width="2.5" style="1" customWidth="1"/>
    <col min="48" max="51" width="4" style="1" customWidth="1"/>
    <col min="52" max="16384" width="1.625" style="1"/>
  </cols>
  <sheetData>
    <row r="1" spans="1:51" ht="12" customHeight="1">
      <c r="A1" s="37" t="s">
        <v>26</v>
      </c>
      <c r="B1" s="116"/>
      <c r="C1" s="116"/>
      <c r="D1" s="116"/>
      <c r="E1" s="38"/>
      <c r="F1" s="117" t="s">
        <v>56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8" t="s">
        <v>27</v>
      </c>
      <c r="AK1" s="119"/>
      <c r="AL1" s="119"/>
      <c r="AM1" s="119"/>
      <c r="AN1" s="119"/>
      <c r="AO1" s="120"/>
      <c r="AP1" s="117" t="s">
        <v>49</v>
      </c>
      <c r="AQ1" s="117"/>
      <c r="AR1" s="117"/>
      <c r="AS1" s="117"/>
      <c r="AT1" s="117"/>
      <c r="AU1" s="117"/>
      <c r="AV1" s="117"/>
      <c r="AW1" s="117"/>
      <c r="AX1" s="117"/>
      <c r="AY1" s="117"/>
    </row>
    <row r="2" spans="1:51" ht="12" customHeight="1">
      <c r="A2" s="37" t="s">
        <v>16</v>
      </c>
      <c r="B2" s="116"/>
      <c r="C2" s="116"/>
      <c r="D2" s="116"/>
      <c r="E2" s="38"/>
      <c r="F2" s="117" t="s">
        <v>44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8" t="s">
        <v>28</v>
      </c>
      <c r="AK2" s="119"/>
      <c r="AL2" s="119"/>
      <c r="AM2" s="119"/>
      <c r="AN2" s="119"/>
      <c r="AO2" s="120"/>
      <c r="AP2" s="121">
        <v>42657</v>
      </c>
      <c r="AQ2" s="117"/>
      <c r="AR2" s="117"/>
      <c r="AS2" s="117"/>
      <c r="AT2" s="117"/>
      <c r="AU2" s="117"/>
      <c r="AV2" s="117"/>
      <c r="AW2" s="117"/>
      <c r="AX2" s="117"/>
      <c r="AY2" s="117"/>
    </row>
    <row r="3" spans="1:51" ht="6" customHeight="1"/>
    <row r="4" spans="1:51" ht="14.45" customHeight="1">
      <c r="A4" s="103" t="s">
        <v>0</v>
      </c>
      <c r="B4" s="104"/>
      <c r="C4" s="104"/>
      <c r="D4" s="104"/>
      <c r="E4" s="104"/>
      <c r="F4" s="107" t="s">
        <v>1</v>
      </c>
      <c r="G4" s="104"/>
      <c r="H4" s="104"/>
      <c r="I4" s="104"/>
      <c r="J4" s="108"/>
      <c r="K4" s="104" t="s">
        <v>2</v>
      </c>
      <c r="L4" s="104"/>
      <c r="M4" s="104"/>
      <c r="N4" s="104"/>
      <c r="O4" s="108"/>
      <c r="P4" s="111" t="s">
        <v>3</v>
      </c>
      <c r="Q4" s="112"/>
      <c r="R4" s="113"/>
      <c r="S4" s="111" t="s">
        <v>36</v>
      </c>
      <c r="T4" s="112"/>
      <c r="U4" s="112"/>
      <c r="V4" s="112"/>
      <c r="W4" s="112"/>
      <c r="X4" s="113"/>
      <c r="Y4" s="111" t="s">
        <v>4</v>
      </c>
      <c r="Z4" s="112"/>
      <c r="AA4" s="113"/>
      <c r="AB4" s="107" t="s">
        <v>5</v>
      </c>
      <c r="AC4" s="108"/>
      <c r="AD4" s="122" t="s">
        <v>65</v>
      </c>
      <c r="AE4" s="112"/>
      <c r="AF4" s="112"/>
      <c r="AG4" s="112"/>
      <c r="AH4" s="112"/>
      <c r="AI4" s="123"/>
      <c r="AJ4" s="122" t="s">
        <v>71</v>
      </c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23"/>
      <c r="AV4" s="124" t="s">
        <v>70</v>
      </c>
      <c r="AW4" s="124"/>
      <c r="AX4" s="124"/>
      <c r="AY4" s="124"/>
    </row>
    <row r="5" spans="1:51" ht="14.45" customHeight="1">
      <c r="A5" s="105"/>
      <c r="B5" s="106"/>
      <c r="C5" s="106"/>
      <c r="D5" s="106"/>
      <c r="E5" s="106"/>
      <c r="F5" s="109"/>
      <c r="G5" s="106"/>
      <c r="H5" s="106"/>
      <c r="I5" s="106"/>
      <c r="J5" s="110"/>
      <c r="K5" s="106"/>
      <c r="L5" s="106"/>
      <c r="M5" s="106"/>
      <c r="N5" s="106"/>
      <c r="O5" s="110"/>
      <c r="P5" s="109" t="s">
        <v>6</v>
      </c>
      <c r="Q5" s="106"/>
      <c r="R5" s="110"/>
      <c r="S5" s="109" t="s">
        <v>37</v>
      </c>
      <c r="T5" s="106"/>
      <c r="U5" s="110"/>
      <c r="V5" s="114" t="s">
        <v>38</v>
      </c>
      <c r="W5" s="114"/>
      <c r="X5" s="115"/>
      <c r="Y5" s="109" t="s">
        <v>7</v>
      </c>
      <c r="Z5" s="106"/>
      <c r="AA5" s="110"/>
      <c r="AB5" s="125" t="s">
        <v>8</v>
      </c>
      <c r="AC5" s="115"/>
      <c r="AD5" s="100" t="s">
        <v>66</v>
      </c>
      <c r="AE5" s="101"/>
      <c r="AF5" s="100" t="s">
        <v>67</v>
      </c>
      <c r="AG5" s="101"/>
      <c r="AH5" s="100" t="s">
        <v>68</v>
      </c>
      <c r="AI5" s="101"/>
      <c r="AJ5" s="100">
        <v>1</v>
      </c>
      <c r="AK5" s="101"/>
      <c r="AL5" s="100">
        <v>2</v>
      </c>
      <c r="AM5" s="101"/>
      <c r="AN5" s="100">
        <v>3</v>
      </c>
      <c r="AO5" s="101"/>
      <c r="AP5" s="100">
        <v>4</v>
      </c>
      <c r="AQ5" s="101"/>
      <c r="AR5" s="100">
        <v>5</v>
      </c>
      <c r="AS5" s="101"/>
      <c r="AT5" s="100">
        <v>6</v>
      </c>
      <c r="AU5" s="101"/>
      <c r="AV5" s="106"/>
      <c r="AW5" s="106"/>
      <c r="AX5" s="106"/>
      <c r="AY5" s="106"/>
    </row>
    <row r="6" spans="1:51" ht="14.45" customHeight="1">
      <c r="A6" s="64" t="s">
        <v>9</v>
      </c>
      <c r="B6" s="65"/>
      <c r="C6" s="65"/>
      <c r="D6" s="65"/>
      <c r="E6" s="66"/>
      <c r="F6" s="64" t="s">
        <v>57</v>
      </c>
      <c r="G6" s="65"/>
      <c r="H6" s="65"/>
      <c r="I6" s="65"/>
      <c r="J6" s="66"/>
      <c r="K6" s="64" t="s">
        <v>58</v>
      </c>
      <c r="L6" s="65"/>
      <c r="M6" s="65"/>
      <c r="N6" s="65"/>
      <c r="O6" s="66"/>
      <c r="P6" s="63" t="s">
        <v>92</v>
      </c>
      <c r="Q6" s="63"/>
      <c r="R6" s="63"/>
      <c r="S6" s="70" t="s">
        <v>40</v>
      </c>
      <c r="T6" s="68"/>
      <c r="U6" s="69"/>
      <c r="V6" s="67" t="s">
        <v>91</v>
      </c>
      <c r="W6" s="68"/>
      <c r="X6" s="69"/>
      <c r="Y6" s="71">
        <f t="shared" ref="Y6:Y12" si="0">SUM(AD6:AY6)</f>
        <v>6</v>
      </c>
      <c r="Z6" s="63"/>
      <c r="AA6" s="63"/>
      <c r="AB6" s="67" t="s">
        <v>10</v>
      </c>
      <c r="AC6" s="69"/>
      <c r="AD6" s="59">
        <v>0.5</v>
      </c>
      <c r="AE6" s="59"/>
      <c r="AF6" s="59">
        <v>0.5</v>
      </c>
      <c r="AG6" s="59"/>
      <c r="AH6" s="59">
        <v>1</v>
      </c>
      <c r="AI6" s="59"/>
      <c r="AJ6" s="59">
        <v>1</v>
      </c>
      <c r="AK6" s="59"/>
      <c r="AL6" s="102">
        <v>1</v>
      </c>
      <c r="AM6" s="102"/>
      <c r="AN6" s="95">
        <v>1</v>
      </c>
      <c r="AO6" s="96"/>
      <c r="AP6" s="102">
        <v>1</v>
      </c>
      <c r="AQ6" s="102"/>
      <c r="AR6" s="72"/>
      <c r="AS6" s="72"/>
      <c r="AT6" s="72"/>
      <c r="AU6" s="72"/>
      <c r="AV6" s="60" t="s">
        <v>74</v>
      </c>
      <c r="AW6" s="61"/>
      <c r="AX6" s="61"/>
      <c r="AY6" s="62"/>
    </row>
    <row r="7" spans="1:51" ht="14.45" customHeight="1">
      <c r="A7" s="64" t="s">
        <v>59</v>
      </c>
      <c r="B7" s="65"/>
      <c r="C7" s="65"/>
      <c r="D7" s="65"/>
      <c r="E7" s="66"/>
      <c r="F7" s="67" t="s">
        <v>57</v>
      </c>
      <c r="G7" s="68"/>
      <c r="H7" s="68"/>
      <c r="I7" s="68"/>
      <c r="J7" s="69"/>
      <c r="K7" s="67" t="s">
        <v>61</v>
      </c>
      <c r="L7" s="68"/>
      <c r="M7" s="68"/>
      <c r="N7" s="68"/>
      <c r="O7" s="69"/>
      <c r="P7" s="63" t="s">
        <v>12</v>
      </c>
      <c r="Q7" s="63"/>
      <c r="R7" s="63"/>
      <c r="S7" s="70" t="s">
        <v>39</v>
      </c>
      <c r="T7" s="97"/>
      <c r="U7" s="98"/>
      <c r="V7" s="67" t="s">
        <v>91</v>
      </c>
      <c r="W7" s="68"/>
      <c r="X7" s="69"/>
      <c r="Y7" s="71">
        <f t="shared" si="0"/>
        <v>7</v>
      </c>
      <c r="Z7" s="63"/>
      <c r="AA7" s="63"/>
      <c r="AB7" s="67" t="s">
        <v>11</v>
      </c>
      <c r="AC7" s="69"/>
      <c r="AD7" s="59">
        <v>1</v>
      </c>
      <c r="AE7" s="59"/>
      <c r="AF7" s="59">
        <v>1</v>
      </c>
      <c r="AG7" s="59"/>
      <c r="AH7" s="59">
        <v>1</v>
      </c>
      <c r="AI7" s="59"/>
      <c r="AJ7" s="59">
        <v>1</v>
      </c>
      <c r="AK7" s="59"/>
      <c r="AL7" s="59">
        <v>1</v>
      </c>
      <c r="AM7" s="59"/>
      <c r="AN7" s="93">
        <v>1</v>
      </c>
      <c r="AO7" s="94"/>
      <c r="AP7" s="59">
        <v>1</v>
      </c>
      <c r="AQ7" s="59"/>
      <c r="AR7" s="72"/>
      <c r="AS7" s="72"/>
      <c r="AT7" s="72"/>
      <c r="AU7" s="72"/>
      <c r="AV7" s="60" t="s">
        <v>82</v>
      </c>
      <c r="AW7" s="61"/>
      <c r="AX7" s="61"/>
      <c r="AY7" s="62"/>
    </row>
    <row r="8" spans="1:51" ht="14.45" customHeight="1">
      <c r="A8" s="64" t="s">
        <v>60</v>
      </c>
      <c r="B8" s="65"/>
      <c r="C8" s="65"/>
      <c r="D8" s="65"/>
      <c r="E8" s="66"/>
      <c r="F8" s="67" t="s">
        <v>57</v>
      </c>
      <c r="G8" s="68"/>
      <c r="H8" s="68"/>
      <c r="I8" s="68"/>
      <c r="J8" s="69"/>
      <c r="K8" s="64" t="s">
        <v>89</v>
      </c>
      <c r="L8" s="65"/>
      <c r="M8" s="65"/>
      <c r="N8" s="65"/>
      <c r="O8" s="66"/>
      <c r="P8" s="63" t="s">
        <v>62</v>
      </c>
      <c r="Q8" s="63"/>
      <c r="R8" s="63"/>
      <c r="S8" s="70" t="s">
        <v>93</v>
      </c>
      <c r="T8" s="68"/>
      <c r="U8" s="69"/>
      <c r="V8" s="99" t="s">
        <v>106</v>
      </c>
      <c r="W8" s="68"/>
      <c r="X8" s="69"/>
      <c r="Y8" s="71">
        <f t="shared" si="0"/>
        <v>2</v>
      </c>
      <c r="Z8" s="63"/>
      <c r="AA8" s="63"/>
      <c r="AB8" s="67" t="s">
        <v>11</v>
      </c>
      <c r="AC8" s="69"/>
      <c r="AD8" s="59"/>
      <c r="AE8" s="59"/>
      <c r="AF8" s="59"/>
      <c r="AG8" s="59"/>
      <c r="AH8" s="59"/>
      <c r="AI8" s="59"/>
      <c r="AJ8" s="59"/>
      <c r="AK8" s="59"/>
      <c r="AL8" s="59">
        <v>0.5</v>
      </c>
      <c r="AM8" s="59"/>
      <c r="AN8" s="93">
        <v>1</v>
      </c>
      <c r="AO8" s="94"/>
      <c r="AP8" s="59">
        <v>0.5</v>
      </c>
      <c r="AQ8" s="59"/>
      <c r="AR8" s="72"/>
      <c r="AS8" s="72"/>
      <c r="AT8" s="72"/>
      <c r="AU8" s="72"/>
      <c r="AV8" s="60" t="s">
        <v>69</v>
      </c>
      <c r="AW8" s="61"/>
      <c r="AX8" s="61"/>
      <c r="AY8" s="62"/>
    </row>
    <row r="9" spans="1:51" ht="14.45" customHeight="1">
      <c r="A9" s="64" t="s">
        <v>60</v>
      </c>
      <c r="B9" s="65"/>
      <c r="C9" s="65"/>
      <c r="D9" s="65"/>
      <c r="E9" s="66"/>
      <c r="F9" s="67" t="s">
        <v>57</v>
      </c>
      <c r="G9" s="68"/>
      <c r="H9" s="68"/>
      <c r="I9" s="68"/>
      <c r="J9" s="69"/>
      <c r="K9" s="64" t="s">
        <v>90</v>
      </c>
      <c r="L9" s="65"/>
      <c r="M9" s="65"/>
      <c r="N9" s="65"/>
      <c r="O9" s="66"/>
      <c r="P9" s="63" t="s">
        <v>62</v>
      </c>
      <c r="Q9" s="63"/>
      <c r="R9" s="63"/>
      <c r="S9" s="70" t="s">
        <v>94</v>
      </c>
      <c r="T9" s="68"/>
      <c r="U9" s="69"/>
      <c r="V9" s="67" t="s">
        <v>91</v>
      </c>
      <c r="W9" s="68"/>
      <c r="X9" s="69"/>
      <c r="Y9" s="71">
        <f t="shared" si="0"/>
        <v>2.5</v>
      </c>
      <c r="Z9" s="63"/>
      <c r="AA9" s="63"/>
      <c r="AB9" s="67" t="s">
        <v>47</v>
      </c>
      <c r="AC9" s="69"/>
      <c r="AD9" s="59"/>
      <c r="AE9" s="59"/>
      <c r="AF9" s="59"/>
      <c r="AG9" s="59"/>
      <c r="AH9" s="59"/>
      <c r="AI9" s="59"/>
      <c r="AJ9" s="59"/>
      <c r="AK9" s="59"/>
      <c r="AL9" s="59">
        <v>0.5</v>
      </c>
      <c r="AM9" s="59"/>
      <c r="AN9" s="93">
        <v>1</v>
      </c>
      <c r="AO9" s="94"/>
      <c r="AP9" s="59">
        <v>1</v>
      </c>
      <c r="AQ9" s="59"/>
      <c r="AR9" s="72"/>
      <c r="AS9" s="72"/>
      <c r="AT9" s="72"/>
      <c r="AU9" s="72"/>
      <c r="AV9" s="60" t="s">
        <v>72</v>
      </c>
      <c r="AW9" s="61"/>
      <c r="AX9" s="61"/>
      <c r="AY9" s="62"/>
    </row>
    <row r="10" spans="1:51" ht="14.45" customHeight="1">
      <c r="A10" s="64" t="s">
        <v>60</v>
      </c>
      <c r="B10" s="65"/>
      <c r="C10" s="65"/>
      <c r="D10" s="65"/>
      <c r="E10" s="66"/>
      <c r="F10" s="67" t="s">
        <v>105</v>
      </c>
      <c r="G10" s="68"/>
      <c r="H10" s="68"/>
      <c r="I10" s="68"/>
      <c r="J10" s="69"/>
      <c r="K10" s="64"/>
      <c r="L10" s="65"/>
      <c r="M10" s="65"/>
      <c r="N10" s="65"/>
      <c r="O10" s="66"/>
      <c r="P10" s="63" t="s">
        <v>12</v>
      </c>
      <c r="Q10" s="63"/>
      <c r="R10" s="63"/>
      <c r="S10" s="70" t="s">
        <v>107</v>
      </c>
      <c r="T10" s="68"/>
      <c r="U10" s="69"/>
      <c r="V10" s="67" t="s">
        <v>108</v>
      </c>
      <c r="W10" s="68"/>
      <c r="X10" s="69"/>
      <c r="Y10" s="71">
        <f t="shared" ref="Y10" si="1">SUM(AD10:AY10)</f>
        <v>0.5</v>
      </c>
      <c r="Z10" s="63"/>
      <c r="AA10" s="63"/>
      <c r="AB10" s="67" t="s">
        <v>11</v>
      </c>
      <c r="AC10" s="6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>
        <v>0.5</v>
      </c>
      <c r="AQ10" s="59"/>
      <c r="AR10" s="59"/>
      <c r="AS10" s="59"/>
      <c r="AT10" s="59"/>
      <c r="AU10" s="59"/>
      <c r="AV10" s="60" t="s">
        <v>69</v>
      </c>
      <c r="AW10" s="61"/>
      <c r="AX10" s="61"/>
      <c r="AY10" s="62"/>
    </row>
    <row r="11" spans="1:51" s="2" customFormat="1" ht="14.45" customHeight="1">
      <c r="A11" s="89" t="s">
        <v>100</v>
      </c>
      <c r="B11" s="90"/>
      <c r="C11" s="90"/>
      <c r="D11" s="90"/>
      <c r="E11" s="91"/>
      <c r="F11" s="67" t="s">
        <v>101</v>
      </c>
      <c r="G11" s="68"/>
      <c r="H11" s="68"/>
      <c r="I11" s="68"/>
      <c r="J11" s="69"/>
      <c r="K11" s="64" t="s">
        <v>102</v>
      </c>
      <c r="L11" s="65"/>
      <c r="M11" s="65"/>
      <c r="N11" s="65"/>
      <c r="O11" s="66"/>
      <c r="P11" s="63" t="s">
        <v>103</v>
      </c>
      <c r="Q11" s="63"/>
      <c r="R11" s="63"/>
      <c r="S11" s="70" t="s">
        <v>104</v>
      </c>
      <c r="T11" s="97"/>
      <c r="U11" s="98"/>
      <c r="V11" s="67" t="s">
        <v>91</v>
      </c>
      <c r="W11" s="68"/>
      <c r="X11" s="69"/>
      <c r="Y11" s="71">
        <f t="shared" ref="Y11" si="2">SUM(AD11:AY11)</f>
        <v>1</v>
      </c>
      <c r="Z11" s="63"/>
      <c r="AA11" s="63"/>
      <c r="AB11" s="67" t="s">
        <v>11</v>
      </c>
      <c r="AC11" s="69"/>
      <c r="AD11" s="82"/>
      <c r="AE11" s="82"/>
      <c r="AF11" s="82"/>
      <c r="AG11" s="82"/>
      <c r="AH11" s="83"/>
      <c r="AI11" s="84"/>
      <c r="AJ11" s="82"/>
      <c r="AK11" s="82"/>
      <c r="AL11" s="82"/>
      <c r="AM11" s="82"/>
      <c r="AN11" s="72">
        <v>0.5</v>
      </c>
      <c r="AO11" s="72"/>
      <c r="AP11" s="72">
        <v>0.5</v>
      </c>
      <c r="AQ11" s="72"/>
      <c r="AR11" s="72"/>
      <c r="AS11" s="72"/>
      <c r="AT11" s="72"/>
      <c r="AU11" s="72"/>
      <c r="AV11" s="60" t="s">
        <v>73</v>
      </c>
      <c r="AW11" s="61"/>
      <c r="AX11" s="61"/>
      <c r="AY11" s="62"/>
    </row>
    <row r="12" spans="1:51" s="2" customFormat="1" ht="14.45" customHeight="1">
      <c r="A12" s="85" t="s">
        <v>64</v>
      </c>
      <c r="B12" s="86"/>
      <c r="C12" s="86"/>
      <c r="D12" s="86"/>
      <c r="E12" s="87"/>
      <c r="F12" s="67" t="s">
        <v>63</v>
      </c>
      <c r="G12" s="68"/>
      <c r="H12" s="68"/>
      <c r="I12" s="68"/>
      <c r="J12" s="69"/>
      <c r="K12" s="64" t="s">
        <v>83</v>
      </c>
      <c r="L12" s="65"/>
      <c r="M12" s="65"/>
      <c r="N12" s="65"/>
      <c r="O12" s="66"/>
      <c r="P12" s="63" t="s">
        <v>12</v>
      </c>
      <c r="Q12" s="63"/>
      <c r="R12" s="63"/>
      <c r="S12" s="70" t="s">
        <v>98</v>
      </c>
      <c r="T12" s="68"/>
      <c r="U12" s="69"/>
      <c r="V12" s="67" t="s">
        <v>91</v>
      </c>
      <c r="W12" s="68"/>
      <c r="X12" s="69"/>
      <c r="Y12" s="83">
        <f t="shared" si="0"/>
        <v>1.7</v>
      </c>
      <c r="Z12" s="88"/>
      <c r="AA12" s="84"/>
      <c r="AB12" s="67" t="s">
        <v>10</v>
      </c>
      <c r="AC12" s="69"/>
      <c r="AD12" s="92"/>
      <c r="AE12" s="92"/>
      <c r="AF12" s="82"/>
      <c r="AG12" s="82"/>
      <c r="AH12" s="82"/>
      <c r="AI12" s="82"/>
      <c r="AJ12" s="82"/>
      <c r="AK12" s="82"/>
      <c r="AL12" s="82"/>
      <c r="AM12" s="82"/>
      <c r="AN12" s="72">
        <v>0.7</v>
      </c>
      <c r="AO12" s="72"/>
      <c r="AP12" s="72">
        <v>1</v>
      </c>
      <c r="AQ12" s="72"/>
      <c r="AR12" s="72"/>
      <c r="AS12" s="72"/>
      <c r="AT12" s="72"/>
      <c r="AU12" s="72"/>
      <c r="AV12" s="60" t="s">
        <v>73</v>
      </c>
      <c r="AW12" s="61"/>
      <c r="AX12" s="61"/>
      <c r="AY12" s="62"/>
    </row>
    <row r="13" spans="1:51" ht="14.45" customHeight="1">
      <c r="A13" s="73" t="s">
        <v>13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23"/>
      <c r="T13" s="23"/>
      <c r="U13" s="23"/>
      <c r="V13" s="23"/>
      <c r="W13" s="23"/>
      <c r="X13" s="23"/>
      <c r="Y13" s="75">
        <f>SUM(Y6:AA12)</f>
        <v>20.7</v>
      </c>
      <c r="Z13" s="76"/>
      <c r="AA13" s="76"/>
      <c r="AB13" s="73"/>
      <c r="AC13" s="77"/>
      <c r="AD13" s="78">
        <f>SUM(AD6:AE12)</f>
        <v>1.5</v>
      </c>
      <c r="AE13" s="79"/>
      <c r="AF13" s="78">
        <f t="shared" ref="AF13" si="3">SUM(AF6:AG12)</f>
        <v>1.5</v>
      </c>
      <c r="AG13" s="79"/>
      <c r="AH13" s="78">
        <f t="shared" ref="AH13" si="4">SUM(AH6:AI12)</f>
        <v>2</v>
      </c>
      <c r="AI13" s="79"/>
      <c r="AJ13" s="78">
        <f t="shared" ref="AJ13" si="5">SUM(AJ6:AK12)</f>
        <v>2</v>
      </c>
      <c r="AK13" s="79"/>
      <c r="AL13" s="78">
        <f t="shared" ref="AL13:AP13" si="6">SUM(AL6:AM12)</f>
        <v>3</v>
      </c>
      <c r="AM13" s="79"/>
      <c r="AN13" s="78">
        <f t="shared" si="6"/>
        <v>5.2</v>
      </c>
      <c r="AO13" s="79"/>
      <c r="AP13" s="78">
        <f t="shared" si="6"/>
        <v>5.5</v>
      </c>
      <c r="AQ13" s="79"/>
      <c r="AR13" s="80"/>
      <c r="AS13" s="80"/>
      <c r="AT13" s="80"/>
      <c r="AU13" s="80"/>
      <c r="AV13" s="78"/>
      <c r="AW13" s="81"/>
      <c r="AX13" s="81"/>
      <c r="AY13" s="79"/>
    </row>
    <row r="14" spans="1:51" s="6" customFormat="1" ht="7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3"/>
      <c r="AA14" s="3"/>
      <c r="AB14" s="3"/>
      <c r="AC14" s="3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X14" s="5"/>
    </row>
  </sheetData>
  <mergeCells count="171">
    <mergeCell ref="A1:E1"/>
    <mergeCell ref="F1:AI1"/>
    <mergeCell ref="AJ1:AO1"/>
    <mergeCell ref="AP1:AY1"/>
    <mergeCell ref="A2:E2"/>
    <mergeCell ref="F2:AI2"/>
    <mergeCell ref="AJ2:AO2"/>
    <mergeCell ref="AP2:AY2"/>
    <mergeCell ref="AD4:AI4"/>
    <mergeCell ref="S4:X4"/>
    <mergeCell ref="AV4:AY5"/>
    <mergeCell ref="AJ4:AU4"/>
    <mergeCell ref="AB5:AC5"/>
    <mergeCell ref="AD5:AE5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N8:AO8"/>
    <mergeCell ref="AP8:AQ8"/>
    <mergeCell ref="AR8:AS8"/>
    <mergeCell ref="AT8:AU8"/>
    <mergeCell ref="AD8:AE8"/>
    <mergeCell ref="AL5:AM5"/>
    <mergeCell ref="AN5:AO5"/>
    <mergeCell ref="AP5:AQ5"/>
    <mergeCell ref="AR5:AS5"/>
    <mergeCell ref="AT5:AU5"/>
    <mergeCell ref="AL6:AM6"/>
    <mergeCell ref="AP6:AQ6"/>
    <mergeCell ref="AR6:AS6"/>
    <mergeCell ref="AT6:AU6"/>
    <mergeCell ref="AJ7:AK7"/>
    <mergeCell ref="AH8:AI8"/>
    <mergeCell ref="AJ8:AK8"/>
    <mergeCell ref="AL8:AM8"/>
    <mergeCell ref="A9:E9"/>
    <mergeCell ref="F9:J9"/>
    <mergeCell ref="K9:O9"/>
    <mergeCell ref="K7:O7"/>
    <mergeCell ref="P7:R7"/>
    <mergeCell ref="Y7:AA7"/>
    <mergeCell ref="AB7:AC7"/>
    <mergeCell ref="AD7:AE7"/>
    <mergeCell ref="AF7:AG7"/>
    <mergeCell ref="S7:U7"/>
    <mergeCell ref="V7:X7"/>
    <mergeCell ref="AB9:AC9"/>
    <mergeCell ref="S9:U9"/>
    <mergeCell ref="A8:E8"/>
    <mergeCell ref="F8:J8"/>
    <mergeCell ref="K8:O8"/>
    <mergeCell ref="P8:R8"/>
    <mergeCell ref="S8:U8"/>
    <mergeCell ref="V8:X8"/>
    <mergeCell ref="Y8:AA8"/>
    <mergeCell ref="AB8:AC8"/>
    <mergeCell ref="AF8:AG8"/>
    <mergeCell ref="A7:E7"/>
    <mergeCell ref="F7:J7"/>
    <mergeCell ref="AH9:AI9"/>
    <mergeCell ref="AJ9:AK9"/>
    <mergeCell ref="AL9:AM9"/>
    <mergeCell ref="K11:O11"/>
    <mergeCell ref="P11:R11"/>
    <mergeCell ref="V6:X6"/>
    <mergeCell ref="AN7:AO7"/>
    <mergeCell ref="AL7:AM7"/>
    <mergeCell ref="AN9:AO9"/>
    <mergeCell ref="AF9:AG9"/>
    <mergeCell ref="P9:R9"/>
    <mergeCell ref="Y9:AA9"/>
    <mergeCell ref="AH7:AI7"/>
    <mergeCell ref="AN6:AO6"/>
    <mergeCell ref="S11:U11"/>
    <mergeCell ref="AL11:AM11"/>
    <mergeCell ref="V9:X9"/>
    <mergeCell ref="AD9:AE9"/>
    <mergeCell ref="AN11:AO11"/>
    <mergeCell ref="V11:X11"/>
    <mergeCell ref="Y11:AA11"/>
    <mergeCell ref="AB11:AC11"/>
    <mergeCell ref="AD11:AE11"/>
    <mergeCell ref="AF11:AG11"/>
    <mergeCell ref="AH11:AI11"/>
    <mergeCell ref="AJ11:AK11"/>
    <mergeCell ref="A12:E12"/>
    <mergeCell ref="F12:J12"/>
    <mergeCell ref="K12:O12"/>
    <mergeCell ref="P12:R12"/>
    <mergeCell ref="Y12:AA12"/>
    <mergeCell ref="AB12:AC12"/>
    <mergeCell ref="A11:E11"/>
    <mergeCell ref="F11:J11"/>
    <mergeCell ref="AD12:AE12"/>
    <mergeCell ref="AF12:AG12"/>
    <mergeCell ref="AJ12:AK12"/>
    <mergeCell ref="AH12:AI12"/>
    <mergeCell ref="S12:U12"/>
    <mergeCell ref="V12:X12"/>
    <mergeCell ref="AV12:AY12"/>
    <mergeCell ref="A13:R13"/>
    <mergeCell ref="Y13:AA13"/>
    <mergeCell ref="AB13:AC13"/>
    <mergeCell ref="AD13:AE13"/>
    <mergeCell ref="AF13:AG13"/>
    <mergeCell ref="AR13:AS13"/>
    <mergeCell ref="AT13:AU13"/>
    <mergeCell ref="AH13:AI13"/>
    <mergeCell ref="AN13:AO13"/>
    <mergeCell ref="AP13:AQ13"/>
    <mergeCell ref="AV13:AY13"/>
    <mergeCell ref="AJ13:AK13"/>
    <mergeCell ref="AL13:AM13"/>
    <mergeCell ref="AP12:AQ12"/>
    <mergeCell ref="AL12:AM12"/>
    <mergeCell ref="AN12:AO12"/>
    <mergeCell ref="AR12:AS12"/>
    <mergeCell ref="AT12:AU12"/>
    <mergeCell ref="AV6:AY6"/>
    <mergeCell ref="AV7:AY7"/>
    <mergeCell ref="AV8:AY8"/>
    <mergeCell ref="AV9:AY9"/>
    <mergeCell ref="AV11:AY11"/>
    <mergeCell ref="AP11:AQ11"/>
    <mergeCell ref="AP9:AQ9"/>
    <mergeCell ref="AR9:AS9"/>
    <mergeCell ref="AT9:AU9"/>
    <mergeCell ref="AP7:AQ7"/>
    <mergeCell ref="AR7:AS7"/>
    <mergeCell ref="AT7:AU7"/>
    <mergeCell ref="AT11:AU11"/>
    <mergeCell ref="AR11:AS11"/>
    <mergeCell ref="P10:R10"/>
    <mergeCell ref="A10:E10"/>
    <mergeCell ref="F10:J10"/>
    <mergeCell ref="K10:O10"/>
    <mergeCell ref="S10:U10"/>
    <mergeCell ref="V10:X10"/>
    <mergeCell ref="Y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Y10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2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Z12"/>
  <sheetViews>
    <sheetView showGridLines="0" view="pageBreakPreview" zoomScale="150" zoomScaleNormal="99" zoomScaleSheetLayoutView="150" zoomScalePageLayoutView="99" workbookViewId="0">
      <selection activeCell="A7" sqref="A7:E7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52" width="5.5" style="1" customWidth="1"/>
    <col min="53" max="16384" width="1.625" style="1"/>
  </cols>
  <sheetData>
    <row r="1" spans="1:52" ht="12" customHeight="1">
      <c r="A1" s="37" t="s">
        <v>26</v>
      </c>
      <c r="B1" s="116"/>
      <c r="C1" s="116"/>
      <c r="D1" s="116"/>
      <c r="E1" s="38"/>
      <c r="F1" s="126" t="s">
        <v>56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8"/>
      <c r="AD1" s="118" t="s">
        <v>15</v>
      </c>
      <c r="AE1" s="119"/>
      <c r="AF1" s="119"/>
      <c r="AG1" s="119"/>
      <c r="AH1" s="119"/>
      <c r="AI1" s="120"/>
      <c r="AJ1" s="117" t="s">
        <v>49</v>
      </c>
      <c r="AK1" s="117"/>
      <c r="AL1" s="117"/>
      <c r="AM1" s="117"/>
      <c r="AN1" s="117"/>
      <c r="AO1" s="117"/>
      <c r="AP1" s="117"/>
      <c r="AQ1" s="117"/>
      <c r="AR1" s="117"/>
      <c r="AS1" s="117"/>
    </row>
    <row r="2" spans="1:52" ht="12" customHeight="1">
      <c r="A2" s="37" t="s">
        <v>16</v>
      </c>
      <c r="B2" s="116"/>
      <c r="C2" s="116"/>
      <c r="D2" s="116"/>
      <c r="E2" s="38"/>
      <c r="F2" s="126" t="s">
        <v>75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118" t="s">
        <v>28</v>
      </c>
      <c r="AE2" s="119"/>
      <c r="AF2" s="119"/>
      <c r="AG2" s="119"/>
      <c r="AH2" s="119"/>
      <c r="AI2" s="120"/>
      <c r="AJ2" s="121">
        <v>42657</v>
      </c>
      <c r="AK2" s="117"/>
      <c r="AL2" s="117"/>
      <c r="AM2" s="117"/>
      <c r="AN2" s="117"/>
      <c r="AO2" s="117"/>
      <c r="AP2" s="117"/>
      <c r="AQ2" s="117"/>
      <c r="AR2" s="117"/>
      <c r="AS2" s="117"/>
    </row>
    <row r="3" spans="1:52" ht="6" customHeight="1"/>
    <row r="4" spans="1:52" ht="14.45" customHeight="1">
      <c r="A4" s="103" t="s">
        <v>0</v>
      </c>
      <c r="B4" s="104"/>
      <c r="C4" s="104"/>
      <c r="D4" s="104"/>
      <c r="E4" s="104"/>
      <c r="F4" s="107" t="s">
        <v>1</v>
      </c>
      <c r="G4" s="104"/>
      <c r="H4" s="104"/>
      <c r="I4" s="104"/>
      <c r="J4" s="108"/>
      <c r="K4" s="104" t="s">
        <v>2</v>
      </c>
      <c r="L4" s="104"/>
      <c r="M4" s="104"/>
      <c r="N4" s="104"/>
      <c r="O4" s="108"/>
      <c r="P4" s="111" t="s">
        <v>3</v>
      </c>
      <c r="Q4" s="112"/>
      <c r="R4" s="113"/>
      <c r="S4" s="111" t="s">
        <v>4</v>
      </c>
      <c r="T4" s="112"/>
      <c r="U4" s="113"/>
      <c r="V4" s="107" t="s">
        <v>5</v>
      </c>
      <c r="W4" s="108"/>
      <c r="X4" s="122" t="s">
        <v>65</v>
      </c>
      <c r="Y4" s="112"/>
      <c r="Z4" s="112"/>
      <c r="AA4" s="112"/>
      <c r="AB4" s="112"/>
      <c r="AC4" s="123"/>
      <c r="AD4" s="122" t="s">
        <v>71</v>
      </c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23"/>
      <c r="AP4" s="124" t="s">
        <v>70</v>
      </c>
      <c r="AQ4" s="124"/>
      <c r="AR4" s="124"/>
      <c r="AS4" s="124"/>
    </row>
    <row r="5" spans="1:52" ht="14.45" customHeight="1">
      <c r="A5" s="105"/>
      <c r="B5" s="106"/>
      <c r="C5" s="106"/>
      <c r="D5" s="106"/>
      <c r="E5" s="106"/>
      <c r="F5" s="109"/>
      <c r="G5" s="106"/>
      <c r="H5" s="106"/>
      <c r="I5" s="106"/>
      <c r="J5" s="110"/>
      <c r="K5" s="106"/>
      <c r="L5" s="106"/>
      <c r="M5" s="106"/>
      <c r="N5" s="106"/>
      <c r="O5" s="110"/>
      <c r="P5" s="109" t="s">
        <v>6</v>
      </c>
      <c r="Q5" s="106"/>
      <c r="R5" s="110"/>
      <c r="S5" s="109" t="s">
        <v>7</v>
      </c>
      <c r="T5" s="106"/>
      <c r="U5" s="110"/>
      <c r="V5" s="125" t="s">
        <v>8</v>
      </c>
      <c r="W5" s="115"/>
      <c r="X5" s="100" t="s">
        <v>66</v>
      </c>
      <c r="Y5" s="101"/>
      <c r="Z5" s="134" t="s">
        <v>67</v>
      </c>
      <c r="AA5" s="135"/>
      <c r="AB5" s="134" t="s">
        <v>68</v>
      </c>
      <c r="AC5" s="135"/>
      <c r="AD5" s="134">
        <v>1</v>
      </c>
      <c r="AE5" s="135"/>
      <c r="AF5" s="100">
        <v>2</v>
      </c>
      <c r="AG5" s="101"/>
      <c r="AH5" s="100">
        <v>3</v>
      </c>
      <c r="AI5" s="101"/>
      <c r="AJ5" s="100">
        <v>4</v>
      </c>
      <c r="AK5" s="101"/>
      <c r="AL5" s="100">
        <v>5</v>
      </c>
      <c r="AM5" s="101"/>
      <c r="AN5" s="100">
        <v>6</v>
      </c>
      <c r="AO5" s="101"/>
      <c r="AP5" s="106"/>
      <c r="AQ5" s="106"/>
      <c r="AR5" s="106"/>
      <c r="AS5" s="106"/>
      <c r="AW5" s="7" t="s">
        <v>45</v>
      </c>
      <c r="AX5" s="7" t="s">
        <v>46</v>
      </c>
    </row>
    <row r="6" spans="1:52" ht="14.45" customHeight="1">
      <c r="A6" s="64" t="s">
        <v>9</v>
      </c>
      <c r="B6" s="65"/>
      <c r="C6" s="65"/>
      <c r="D6" s="65"/>
      <c r="E6" s="66"/>
      <c r="F6" s="64" t="s">
        <v>57</v>
      </c>
      <c r="G6" s="65"/>
      <c r="H6" s="65"/>
      <c r="I6" s="65"/>
      <c r="J6" s="66"/>
      <c r="K6" s="64" t="s">
        <v>58</v>
      </c>
      <c r="L6" s="65"/>
      <c r="M6" s="65"/>
      <c r="N6" s="65"/>
      <c r="O6" s="66"/>
      <c r="P6" s="63" t="s">
        <v>92</v>
      </c>
      <c r="Q6" s="63"/>
      <c r="R6" s="63"/>
      <c r="S6" s="71">
        <f t="shared" ref="S6:S11" si="0">SUM(X6:AS6)</f>
        <v>6</v>
      </c>
      <c r="T6" s="63"/>
      <c r="U6" s="63"/>
      <c r="V6" s="67" t="s">
        <v>10</v>
      </c>
      <c r="W6" s="69"/>
      <c r="X6" s="59">
        <v>0.5</v>
      </c>
      <c r="Y6" s="59"/>
      <c r="Z6" s="60">
        <v>0.5</v>
      </c>
      <c r="AA6" s="62"/>
      <c r="AB6" s="60">
        <v>1</v>
      </c>
      <c r="AC6" s="62"/>
      <c r="AD6" s="60">
        <v>1</v>
      </c>
      <c r="AE6" s="62"/>
      <c r="AF6" s="102">
        <v>1</v>
      </c>
      <c r="AG6" s="102"/>
      <c r="AH6" s="95">
        <v>1</v>
      </c>
      <c r="AI6" s="96"/>
      <c r="AJ6" s="102">
        <v>1</v>
      </c>
      <c r="AK6" s="102"/>
      <c r="AL6" s="136"/>
      <c r="AM6" s="102"/>
      <c r="AN6" s="102"/>
      <c r="AO6" s="102"/>
      <c r="AP6" s="60" t="s">
        <v>74</v>
      </c>
      <c r="AQ6" s="61"/>
      <c r="AR6" s="61"/>
      <c r="AS6" s="62"/>
      <c r="AW6" s="29"/>
    </row>
    <row r="7" spans="1:52" ht="14.45" customHeight="1">
      <c r="A7" s="64" t="s">
        <v>59</v>
      </c>
      <c r="B7" s="65"/>
      <c r="C7" s="65"/>
      <c r="D7" s="65"/>
      <c r="E7" s="66"/>
      <c r="F7" s="67" t="s">
        <v>57</v>
      </c>
      <c r="G7" s="68"/>
      <c r="H7" s="68"/>
      <c r="I7" s="68"/>
      <c r="J7" s="69"/>
      <c r="K7" s="67" t="s">
        <v>61</v>
      </c>
      <c r="L7" s="68"/>
      <c r="M7" s="68"/>
      <c r="N7" s="68"/>
      <c r="O7" s="69"/>
      <c r="P7" s="63" t="s">
        <v>12</v>
      </c>
      <c r="Q7" s="63"/>
      <c r="R7" s="63"/>
      <c r="S7" s="71">
        <f t="shared" si="0"/>
        <v>7</v>
      </c>
      <c r="T7" s="63"/>
      <c r="U7" s="63"/>
      <c r="V7" s="67" t="s">
        <v>11</v>
      </c>
      <c r="W7" s="69"/>
      <c r="X7" s="59">
        <v>1</v>
      </c>
      <c r="Y7" s="59"/>
      <c r="Z7" s="60">
        <v>1</v>
      </c>
      <c r="AA7" s="62"/>
      <c r="AB7" s="60">
        <v>1</v>
      </c>
      <c r="AC7" s="62"/>
      <c r="AD7" s="60">
        <v>1</v>
      </c>
      <c r="AE7" s="62"/>
      <c r="AF7" s="59">
        <v>1</v>
      </c>
      <c r="AG7" s="59"/>
      <c r="AH7" s="93">
        <v>1</v>
      </c>
      <c r="AI7" s="94"/>
      <c r="AJ7" s="59">
        <v>1</v>
      </c>
      <c r="AK7" s="59"/>
      <c r="AL7" s="62"/>
      <c r="AM7" s="59"/>
      <c r="AN7" s="62"/>
      <c r="AO7" s="59"/>
      <c r="AP7" s="60" t="s">
        <v>81</v>
      </c>
      <c r="AQ7" s="61"/>
      <c r="AR7" s="61"/>
      <c r="AS7" s="62"/>
      <c r="AW7" s="29"/>
    </row>
    <row r="8" spans="1:52" ht="14.45" customHeight="1">
      <c r="A8" s="64" t="s">
        <v>60</v>
      </c>
      <c r="B8" s="65"/>
      <c r="C8" s="65"/>
      <c r="D8" s="65"/>
      <c r="E8" s="66"/>
      <c r="F8" s="67" t="s">
        <v>57</v>
      </c>
      <c r="G8" s="68"/>
      <c r="H8" s="68"/>
      <c r="I8" s="68"/>
      <c r="J8" s="69"/>
      <c r="K8" s="64" t="s">
        <v>89</v>
      </c>
      <c r="L8" s="65"/>
      <c r="M8" s="65"/>
      <c r="N8" s="65"/>
      <c r="O8" s="66"/>
      <c r="P8" s="63" t="s">
        <v>62</v>
      </c>
      <c r="Q8" s="63"/>
      <c r="R8" s="63"/>
      <c r="S8" s="71">
        <f t="shared" si="0"/>
        <v>2.5</v>
      </c>
      <c r="T8" s="63"/>
      <c r="U8" s="63"/>
      <c r="V8" s="67" t="s">
        <v>11</v>
      </c>
      <c r="W8" s="69"/>
      <c r="X8" s="59"/>
      <c r="Y8" s="59"/>
      <c r="Z8" s="60"/>
      <c r="AA8" s="62"/>
      <c r="AB8" s="60"/>
      <c r="AC8" s="62"/>
      <c r="AD8" s="60"/>
      <c r="AE8" s="62"/>
      <c r="AF8" s="59">
        <v>0.5</v>
      </c>
      <c r="AG8" s="59"/>
      <c r="AH8" s="93">
        <v>1</v>
      </c>
      <c r="AI8" s="94"/>
      <c r="AJ8" s="59">
        <v>1</v>
      </c>
      <c r="AK8" s="59"/>
      <c r="AL8" s="62"/>
      <c r="AM8" s="59"/>
      <c r="AN8" s="62"/>
      <c r="AO8" s="59"/>
      <c r="AP8" s="60" t="s">
        <v>69</v>
      </c>
      <c r="AQ8" s="61"/>
      <c r="AR8" s="61"/>
      <c r="AS8" s="62"/>
      <c r="AW8" s="29"/>
    </row>
    <row r="9" spans="1:52" s="2" customFormat="1" ht="14.45" customHeight="1">
      <c r="A9" s="64" t="s">
        <v>60</v>
      </c>
      <c r="B9" s="65"/>
      <c r="C9" s="65"/>
      <c r="D9" s="65"/>
      <c r="E9" s="66"/>
      <c r="F9" s="67" t="s">
        <v>57</v>
      </c>
      <c r="G9" s="68"/>
      <c r="H9" s="68"/>
      <c r="I9" s="68"/>
      <c r="J9" s="69"/>
      <c r="K9" s="64" t="s">
        <v>90</v>
      </c>
      <c r="L9" s="65"/>
      <c r="M9" s="65"/>
      <c r="N9" s="65"/>
      <c r="O9" s="66"/>
      <c r="P9" s="63" t="s">
        <v>62</v>
      </c>
      <c r="Q9" s="63"/>
      <c r="R9" s="63"/>
      <c r="S9" s="71">
        <f t="shared" si="0"/>
        <v>2.5</v>
      </c>
      <c r="T9" s="63"/>
      <c r="U9" s="63"/>
      <c r="V9" s="67" t="s">
        <v>47</v>
      </c>
      <c r="W9" s="69"/>
      <c r="X9" s="59"/>
      <c r="Y9" s="59"/>
      <c r="Z9" s="60"/>
      <c r="AA9" s="62"/>
      <c r="AB9" s="60"/>
      <c r="AC9" s="62"/>
      <c r="AD9" s="60"/>
      <c r="AE9" s="62"/>
      <c r="AF9" s="59">
        <v>0.5</v>
      </c>
      <c r="AG9" s="59"/>
      <c r="AH9" s="93">
        <v>1</v>
      </c>
      <c r="AI9" s="94"/>
      <c r="AJ9" s="59">
        <v>1</v>
      </c>
      <c r="AK9" s="59"/>
      <c r="AL9" s="62"/>
      <c r="AM9" s="59"/>
      <c r="AN9" s="62"/>
      <c r="AO9" s="59"/>
      <c r="AP9" s="60" t="s">
        <v>72</v>
      </c>
      <c r="AQ9" s="61"/>
      <c r="AR9" s="61"/>
      <c r="AS9" s="62"/>
      <c r="AW9" s="32">
        <v>13.5</v>
      </c>
      <c r="AX9" s="29" t="e">
        <f>#REF!-AW9</f>
        <v>#REF!</v>
      </c>
      <c r="AZ9" s="1"/>
    </row>
    <row r="10" spans="1:52" ht="14.45" customHeight="1">
      <c r="A10" s="89"/>
      <c r="B10" s="90"/>
      <c r="C10" s="90"/>
      <c r="D10" s="90"/>
      <c r="E10" s="91"/>
      <c r="F10" s="67"/>
      <c r="G10" s="68"/>
      <c r="H10" s="68"/>
      <c r="I10" s="68"/>
      <c r="J10" s="69"/>
      <c r="K10" s="64"/>
      <c r="L10" s="65"/>
      <c r="M10" s="65"/>
      <c r="N10" s="65"/>
      <c r="O10" s="66"/>
      <c r="P10" s="63"/>
      <c r="Q10" s="63"/>
      <c r="R10" s="63"/>
      <c r="S10" s="71"/>
      <c r="T10" s="63"/>
      <c r="U10" s="63"/>
      <c r="V10" s="67"/>
      <c r="W10" s="69"/>
      <c r="X10" s="82"/>
      <c r="Y10" s="82"/>
      <c r="Z10" s="129"/>
      <c r="AA10" s="130"/>
      <c r="AB10" s="83"/>
      <c r="AC10" s="84"/>
      <c r="AD10" s="129"/>
      <c r="AE10" s="130"/>
      <c r="AF10" s="82"/>
      <c r="AG10" s="82"/>
      <c r="AH10" s="131"/>
      <c r="AI10" s="132"/>
      <c r="AJ10" s="82"/>
      <c r="AK10" s="82"/>
      <c r="AL10" s="132"/>
      <c r="AM10" s="133"/>
      <c r="AN10" s="132"/>
      <c r="AO10" s="133"/>
      <c r="AP10" s="60"/>
      <c r="AQ10" s="61"/>
      <c r="AR10" s="61"/>
      <c r="AS10" s="62"/>
      <c r="AW10" s="29"/>
    </row>
    <row r="11" spans="1:52" s="2" customFormat="1" ht="14.45" customHeight="1">
      <c r="A11" s="85" t="s">
        <v>64</v>
      </c>
      <c r="B11" s="86"/>
      <c r="C11" s="86"/>
      <c r="D11" s="86"/>
      <c r="E11" s="87"/>
      <c r="F11" s="67" t="s">
        <v>63</v>
      </c>
      <c r="G11" s="68"/>
      <c r="H11" s="68"/>
      <c r="I11" s="68"/>
      <c r="J11" s="69"/>
      <c r="K11" s="64" t="s">
        <v>80</v>
      </c>
      <c r="L11" s="65"/>
      <c r="M11" s="65"/>
      <c r="N11" s="65"/>
      <c r="O11" s="66"/>
      <c r="P11" s="63" t="s">
        <v>12</v>
      </c>
      <c r="Q11" s="63"/>
      <c r="R11" s="63"/>
      <c r="S11" s="83">
        <f t="shared" si="0"/>
        <v>2</v>
      </c>
      <c r="T11" s="88"/>
      <c r="U11" s="84"/>
      <c r="V11" s="67" t="s">
        <v>10</v>
      </c>
      <c r="W11" s="69"/>
      <c r="X11" s="92"/>
      <c r="Y11" s="92"/>
      <c r="Z11" s="129"/>
      <c r="AA11" s="130"/>
      <c r="AB11" s="129"/>
      <c r="AC11" s="130"/>
      <c r="AD11" s="129"/>
      <c r="AE11" s="130"/>
      <c r="AF11" s="82"/>
      <c r="AG11" s="82"/>
      <c r="AH11" s="82">
        <v>1</v>
      </c>
      <c r="AI11" s="131"/>
      <c r="AJ11" s="82">
        <v>1</v>
      </c>
      <c r="AK11" s="82"/>
      <c r="AL11" s="82"/>
      <c r="AM11" s="82"/>
      <c r="AN11" s="82"/>
      <c r="AO11" s="82"/>
      <c r="AP11" s="60" t="s">
        <v>73</v>
      </c>
      <c r="AQ11" s="61"/>
      <c r="AR11" s="61"/>
      <c r="AS11" s="62"/>
      <c r="AW11" s="32"/>
      <c r="AZ11" s="1"/>
    </row>
    <row r="12" spans="1:52" s="2" customFormat="1" ht="14.45" customHeight="1">
      <c r="A12" s="73" t="s">
        <v>13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5">
        <f>SUM(S6:U11)</f>
        <v>20</v>
      </c>
      <c r="T12" s="76"/>
      <c r="U12" s="76"/>
      <c r="V12" s="73"/>
      <c r="W12" s="77"/>
      <c r="X12" s="78">
        <f>SUM(X6:Y11)</f>
        <v>1.5</v>
      </c>
      <c r="Y12" s="79"/>
      <c r="Z12" s="78">
        <f t="shared" ref="Z12" si="1">SUM(Z6:AA11)</f>
        <v>1.5</v>
      </c>
      <c r="AA12" s="79"/>
      <c r="AB12" s="78">
        <f t="shared" ref="AB12" si="2">SUM(AB6:AC11)</f>
        <v>2</v>
      </c>
      <c r="AC12" s="79"/>
      <c r="AD12" s="78">
        <f t="shared" ref="AD12" si="3">SUM(AD6:AE11)</f>
        <v>2</v>
      </c>
      <c r="AE12" s="79"/>
      <c r="AF12" s="78">
        <f t="shared" ref="AF12:AJ12" si="4">SUM(AF6:AG11)</f>
        <v>3</v>
      </c>
      <c r="AG12" s="79"/>
      <c r="AH12" s="78">
        <f t="shared" si="4"/>
        <v>5</v>
      </c>
      <c r="AI12" s="79"/>
      <c r="AJ12" s="78">
        <f t="shared" si="4"/>
        <v>5</v>
      </c>
      <c r="AK12" s="79"/>
      <c r="AL12" s="80"/>
      <c r="AM12" s="80"/>
      <c r="AN12" s="80"/>
      <c r="AO12" s="80"/>
      <c r="AP12" s="78"/>
      <c r="AQ12" s="81"/>
      <c r="AR12" s="81"/>
      <c r="AS12" s="79"/>
      <c r="AW12" s="32"/>
    </row>
  </sheetData>
  <mergeCells count="138"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zoomScaleNormal="100" workbookViewId="0">
      <selection activeCell="W14" sqref="W14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4.5" hidden="1" customWidth="1"/>
    <col min="17" max="17" width="4.5" customWidth="1"/>
    <col min="18" max="18" width="4.5" hidden="1" customWidth="1"/>
    <col min="19" max="19" width="4.5" customWidth="1"/>
    <col min="20" max="20" width="4.5" hidden="1" customWidth="1"/>
  </cols>
  <sheetData>
    <row r="1" spans="1:29">
      <c r="A1" s="27"/>
      <c r="C1" s="36">
        <v>10</v>
      </c>
      <c r="D1" s="36"/>
      <c r="E1" s="36">
        <v>11</v>
      </c>
      <c r="F1" s="36"/>
      <c r="G1" s="36">
        <v>12</v>
      </c>
      <c r="H1" s="36"/>
      <c r="I1" s="36">
        <v>1</v>
      </c>
      <c r="J1" s="36"/>
      <c r="K1" s="36">
        <v>2</v>
      </c>
      <c r="L1" s="36"/>
      <c r="M1" s="36">
        <v>3</v>
      </c>
      <c r="N1" s="36"/>
      <c r="O1" s="36">
        <v>4</v>
      </c>
      <c r="P1" s="36"/>
      <c r="Q1" s="36">
        <v>5</v>
      </c>
      <c r="R1" s="36"/>
      <c r="S1" s="36">
        <v>6</v>
      </c>
      <c r="T1" s="34"/>
      <c r="U1" s="24" t="s">
        <v>76</v>
      </c>
      <c r="V1" s="24" t="s">
        <v>29</v>
      </c>
      <c r="W1" s="24" t="s">
        <v>30</v>
      </c>
      <c r="X1" s="24" t="s">
        <v>77</v>
      </c>
      <c r="Y1" s="24" t="s">
        <v>31</v>
      </c>
      <c r="Z1" s="24" t="s">
        <v>32</v>
      </c>
      <c r="AA1" s="24" t="s">
        <v>33</v>
      </c>
      <c r="AB1" s="24" t="s">
        <v>34</v>
      </c>
      <c r="AC1" s="24" t="s">
        <v>35</v>
      </c>
    </row>
    <row r="2" spans="1:29">
      <c r="A2" s="18" t="s">
        <v>78</v>
      </c>
      <c r="B2" s="21">
        <f>SUM(C2:T2)</f>
        <v>20</v>
      </c>
      <c r="C2" s="30">
        <f>인력투입계획!X12</f>
        <v>1.5</v>
      </c>
      <c r="D2" s="30">
        <f>인력투입계획!Y12</f>
        <v>0</v>
      </c>
      <c r="E2" s="30">
        <f>인력투입계획!Z12</f>
        <v>1.5</v>
      </c>
      <c r="F2" s="30">
        <f>인력투입계획!AA12</f>
        <v>0</v>
      </c>
      <c r="G2" s="30">
        <f>인력투입계획!AB12</f>
        <v>2</v>
      </c>
      <c r="H2" s="30">
        <f>인력투입계획!AC12</f>
        <v>0</v>
      </c>
      <c r="I2" s="30">
        <f>인력투입계획!AD12</f>
        <v>2</v>
      </c>
      <c r="J2" s="30">
        <f>인력투입계획!AE12</f>
        <v>0</v>
      </c>
      <c r="K2" s="30">
        <f>인력투입계획!AF12</f>
        <v>3</v>
      </c>
      <c r="L2" s="30">
        <f>인력투입계획!AG12</f>
        <v>0</v>
      </c>
      <c r="M2" s="30">
        <f>인력투입계획!AH12</f>
        <v>5</v>
      </c>
      <c r="N2" s="30">
        <f>인력투입계획!AI12</f>
        <v>0</v>
      </c>
      <c r="O2" s="30">
        <f>인력투입계획!AJ12</f>
        <v>5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3">
        <f>인력투입계획!AN12</f>
        <v>0</v>
      </c>
      <c r="T2" s="26"/>
      <c r="U2" s="22">
        <f>SUM(C2:C2)</f>
        <v>1.5</v>
      </c>
      <c r="V2" s="22">
        <f>SUM(C2:E2)</f>
        <v>3</v>
      </c>
      <c r="W2" s="22">
        <f>SUM(C2:G2)</f>
        <v>5</v>
      </c>
      <c r="X2" s="22">
        <f>SUM(C2:I2)</f>
        <v>7</v>
      </c>
      <c r="Y2" s="22">
        <f>SUM(C2:K2)</f>
        <v>10</v>
      </c>
      <c r="Z2" s="22">
        <f>SUM(C2:M2)</f>
        <v>15</v>
      </c>
      <c r="AA2" s="22">
        <f>SUM(C2:O2)</f>
        <v>20</v>
      </c>
      <c r="AB2" s="22"/>
      <c r="AC2" s="22"/>
    </row>
    <row r="4" spans="1:29">
      <c r="A4" s="27"/>
      <c r="C4" s="36">
        <v>10</v>
      </c>
      <c r="D4" s="36"/>
      <c r="E4" s="36">
        <v>11</v>
      </c>
      <c r="F4" s="36"/>
      <c r="G4" s="36">
        <v>12</v>
      </c>
      <c r="H4" s="36"/>
      <c r="I4" s="36">
        <v>1</v>
      </c>
      <c r="J4" s="36"/>
      <c r="K4" s="36">
        <v>2</v>
      </c>
      <c r="L4" s="36"/>
      <c r="M4" s="36">
        <v>3</v>
      </c>
      <c r="N4" s="36"/>
      <c r="O4" s="36">
        <v>4</v>
      </c>
      <c r="P4" s="36"/>
      <c r="Q4" s="36">
        <v>5</v>
      </c>
      <c r="R4" s="36"/>
      <c r="S4" s="36">
        <v>6</v>
      </c>
      <c r="T4" s="25"/>
      <c r="U4" s="24" t="s">
        <v>76</v>
      </c>
      <c r="V4" s="24" t="s">
        <v>29</v>
      </c>
      <c r="W4" s="24" t="s">
        <v>30</v>
      </c>
      <c r="X4" s="24" t="s">
        <v>77</v>
      </c>
      <c r="Y4" s="24" t="s">
        <v>31</v>
      </c>
      <c r="Z4" s="24" t="s">
        <v>32</v>
      </c>
      <c r="AA4" s="24" t="s">
        <v>33</v>
      </c>
      <c r="AB4" s="24" t="s">
        <v>34</v>
      </c>
      <c r="AC4" s="24" t="s">
        <v>35</v>
      </c>
    </row>
    <row r="5" spans="1:29">
      <c r="A5" s="18" t="s">
        <v>79</v>
      </c>
      <c r="B5" s="21">
        <f>SUM(C5:T5)</f>
        <v>20.7</v>
      </c>
      <c r="C5" s="31">
        <f>인력투입!AD13</f>
        <v>1.5</v>
      </c>
      <c r="D5" s="35">
        <f>인력투입!AE13</f>
        <v>0</v>
      </c>
      <c r="E5" s="35">
        <f>인력투입!AF13</f>
        <v>1.5</v>
      </c>
      <c r="F5" s="35">
        <f>인력투입!AG13</f>
        <v>0</v>
      </c>
      <c r="G5" s="35">
        <f>인력투입!AH13</f>
        <v>2</v>
      </c>
      <c r="H5" s="35">
        <f>인력투입!AI13</f>
        <v>0</v>
      </c>
      <c r="I5" s="35">
        <f>인력투입!AJ13</f>
        <v>2</v>
      </c>
      <c r="J5" s="35">
        <f>인력투입!AK13</f>
        <v>0</v>
      </c>
      <c r="K5" s="35">
        <f>인력투입!AL13</f>
        <v>3</v>
      </c>
      <c r="L5" s="35">
        <f>인력투입!AM13</f>
        <v>0</v>
      </c>
      <c r="M5" s="35">
        <f>인력투입!AN13</f>
        <v>5.2</v>
      </c>
      <c r="N5" s="35">
        <f>인력투입!AO13</f>
        <v>0</v>
      </c>
      <c r="O5" s="35">
        <f>인력투입!AP13</f>
        <v>5.5</v>
      </c>
      <c r="P5" s="35">
        <f>인력투입!AQ13</f>
        <v>0</v>
      </c>
      <c r="Q5" s="35">
        <f>인력투입!AR13</f>
        <v>0</v>
      </c>
      <c r="R5" s="35">
        <f>인력투입!AS13</f>
        <v>0</v>
      </c>
      <c r="S5" s="35">
        <f>인력투입!AT13</f>
        <v>0</v>
      </c>
      <c r="T5" s="26"/>
      <c r="U5" s="22">
        <f>SUM(C5:C5)</f>
        <v>1.5</v>
      </c>
      <c r="V5" s="22">
        <f>SUM(C5:E5)</f>
        <v>3</v>
      </c>
      <c r="W5" s="22">
        <f>SUM(C5:G5)</f>
        <v>5</v>
      </c>
      <c r="X5" s="22">
        <f>SUM(C5:I5)</f>
        <v>7</v>
      </c>
      <c r="Y5" s="22">
        <f>SUM(C5:K5)</f>
        <v>10</v>
      </c>
      <c r="Z5" s="22">
        <f>SUM(C5:M5)</f>
        <v>15.2</v>
      </c>
      <c r="AA5" s="22">
        <f>SUM($C5:O5)</f>
        <v>20.7</v>
      </c>
      <c r="AB5" s="22"/>
      <c r="AC5" s="22"/>
    </row>
    <row r="6" spans="1:29">
      <c r="AC6" s="22"/>
    </row>
    <row r="7" spans="1:29">
      <c r="AC7" s="22"/>
    </row>
    <row r="8" spans="1:29">
      <c r="Q8" t="s">
        <v>99</v>
      </c>
      <c r="R8" t="s">
        <v>41</v>
      </c>
      <c r="S8" t="s">
        <v>42</v>
      </c>
      <c r="U8" s="28">
        <f>U5/U2*100</f>
        <v>100</v>
      </c>
      <c r="V8" s="28">
        <f>V5/V2*100</f>
        <v>100</v>
      </c>
      <c r="W8" s="28">
        <f t="shared" ref="W8:AA8" si="0">W5/W2*100</f>
        <v>100</v>
      </c>
      <c r="X8" s="28">
        <f t="shared" si="0"/>
        <v>100</v>
      </c>
      <c r="Y8" s="28">
        <f t="shared" si="0"/>
        <v>100</v>
      </c>
      <c r="Z8" s="28">
        <f t="shared" si="0"/>
        <v>101.33333333333331</v>
      </c>
      <c r="AA8" s="28">
        <f t="shared" si="0"/>
        <v>103.49999999999999</v>
      </c>
      <c r="AB8" s="28"/>
      <c r="AC8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인력투입</vt:lpstr>
      <vt:lpstr>인력투입계획</vt:lpstr>
      <vt:lpstr>투입달성율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2017-04-18T06:07:37Z</dcterms:modified>
</cp:coreProperties>
</file>