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3" headerRowCount="1" totalsRowCount="0" totalsRowShown="0">
  <x:autoFilter ref="A5:F124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Junk</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Junk</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Junk</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Junk</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Junk</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Junk</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Common</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t1;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T1</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Common</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t1;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1</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T1</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t1;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1</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Junk</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Junk</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Junk</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Junk</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Junk</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T1</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Common</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t1;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1</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T2</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Uncommon</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t2;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2</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Junk</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T1</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t1;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1</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T1</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t1;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1</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x:c r="A168" s="4" t="inlineStr">
        <x:is>
          <x:t xml:space="preserve">proposal.salvage.flaking_iron_bolt_stubs</x:t>
        </x:is>
      </x:c>
      <x:c r="B168" s="4" t="inlineStr">
        <x:is>
          <x:t xml:space="preserve">Flaking iron bolt stubs</x:t>
        </x:is>
      </x:c>
      <x:c r="C168" s="4" t="inlineStr">
        <x:is>
          <x:t xml:space="preserve">T0</x:t>
        </x:is>
      </x:c>
      <x:c r="D168" s="4" t="inlineStr">
        <x:is>
          <x:t xml:space="preserve">Salvage</x:t>
        </x:is>
      </x:c>
      <x:c r="E168" s="4" t="inlineStr">
        <x:is>
          <x:t xml:space="preserve">Rusted metal salvage</x:t>
        </x:is>
      </x:c>
      <x:c r="F168" s="4" t="inlineStr">
        <x:is>
          <x:t xml:space="preserve">New proposal</x:t>
        </x:is>
      </x:c>
      <x:c r="G168" s="4" t="inlineStr">
        <x:is>
          <x:t xml:space="preserve">A few snapped iron bolt shanks with missing heads and thick rust scales filling the remaining threads. Their short, uneven cores offer little donor-part utility, but can be sorted as small ferrous scrap after inspection.</x:t>
        </x:is>
      </x:c>
      <x:c r="H168" s="4" t="inlineStr">
        <x:is>
          <x:t xml:space="preserve">None; recovered scrap</x:t>
        </x:is>
      </x:c>
      <x:c r="I168" s="4" t="inlineStr">
        <x:is>
          <x:t xml:space="preserve">Recovered metal cargo; dimensions, carrying mass and packing remain undefined.</x:t>
        </x:is>
      </x:c>
      <x:c r="J168" s="4"/>
      <x:c r="K168" s="4"/>
      <x:c r="L168" s="4" t="inlineStr">
        <x:is>
          <x:t xml:space="preserve">Recover from discarded contemporary workshop fittings, frames or machinery. Exact sites, encounter frequency and collection requirements remain design work.</x:t>
        </x:is>
      </x:c>
      <x:c r="M168" s="4" t="inlineStr">
        <x:is>
          <x:t xml:space="preserve">Inspect, clean and sort the recovered piece before assessing surviving metal or possible donor use. No recovery quantity, repair recipe or working replacement part is established.</x:t>
        </x:is>
      </x:c>
      <x:c r="N168" s="4" t="inlineStr">
        <x:is>
          <x:t xml:space="preserve">Not implemented</x:t>
        </x:is>
      </x:c>
      <x:c r="O168" s="4" t="inlineStr">
        <x:is>
          <x:t xml:space="preserve">As-found salvage with uncertain integrity. No qualified replacement fit, load rating, crafting readiness, guaranteed metal yield or automatic processing result.</x:t>
        </x:is>
      </x:c>
      <x:c r="P168" s="4" t="inlineStr">
        <x:is>
          <x:t xml:space="preserve">Junk</x:t>
        </x:is>
      </x:c>
      <x:c r="Q168" s="4"/>
      <x:c r="R168" s="4"/>
      <x:c r="S168" s="4"/>
      <x:c r="T168" s="4"/>
      <x:c r="U168" s="4" t="inlineStr">
        <x:is>
          <x:t xml:space="preserve">Junk rarity: routine fastener debris. Resolve corrosion loss, recoverable quantity and sorting route; no usable bolt or threading is granted.</x:t>
        </x:is>
      </x:c>
      <x:c r="V168" s="4" t="inlineStr">
        <x:is>
          <x:t xml:space="preserve">rusted iron; broken bolt shanks; snapped fasteners; ferrous scrap</x:t>
        </x:is>
      </x:c>
      <x:c r="W16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8" s="4" t="inlineStr">
        <x:is>
          <x:t xml:space="preserve">Raw material</x:t>
        </x:is>
      </x:c>
      <x:c r="Y168" s="4" t="inlineStr">
        <x:is>
          <x:t xml:space="preserve">Recovered part</x:t>
        </x:is>
      </x:c>
      <x:c r="Z168" s="4" t="inlineStr">
        <x:is>
          <x:t xml:space="preserve">Industrial salvage</x:t>
        </x:is>
      </x:c>
      <x:c r="AA168" s="4" t="inlineStr">
        <x:is>
          <x:t xml:space="preserve">Metal refining</x:t>
        </x:is>
      </x:c>
      <x:c r="AB168" s="4" t="inlineStr">
        <x:is>
          <x:t xml:space="preserve">Metal</x:t>
        </x:is>
      </x:c>
      <x:c r="AC168" s="4" t="inlineStr">
        <x:is>
          <x:t xml:space="preserve">Bundle</x:t>
        </x:is>
      </x:c>
      <x:c r="AD168" s="4" t="inlineStr">
        <x:is>
          <x:t xml:space="preserve">Proposal</x:t>
        </x:is>
      </x:c>
      <x:c r="AE168" s="4" t="str">
        <x:f>LOWER(A168&amp;"; "&amp;B168&amp;"; "&amp;D168&amp;"; "&amp;E168&amp;"; "&amp;X168&amp;"; "&amp;Y168&amp;"; "&amp;Z168&amp;"; "&amp;AA168&amp;"; "&amp;AB168&amp;"; "&amp;AC168&amp;"; "&amp;AD168&amp;"; "&amp;V168&amp;"; "&amp;C168&amp;"; "&amp;AH168&amp;"; "&amp;AI168)</x:f>
        <x:v>proposal.salvage.flaking_iron_bolt_stubs; flaking iron bolt stubs; salvage; rusted metal salvage; raw material; recovered part; industrial salvage; metal refining; metal; bundle; proposal; rusted iron; broken bolt shanks; snapped fasteners; ferrous scrap; t0; unassigned; material</x:v>
      </x:c>
      <x:c r="AF168" s="4" t="inlineStr">
        <x:is>
          <x:t xml:space="preserve">Contemporary recovered metal pieces, cataloged as salvage for condition assessment and possible material or donor-part recovery.</x:t>
        </x:is>
      </x:c>
      <x:c r="AG168" s="4" t="inlineStr">
        <x:is>
          <x:t xml:space="preserve">T0: short fractured shanks with little surviving useful geometry and modest recoverable metal.</x:t>
        </x:is>
      </x:c>
      <x:c r="AH168" s="4" t="inlineStr">
        <x:is>
          <x:t xml:space="preserve">Unassigned</x:t>
        </x:is>
      </x:c>
      <x:c r="AI168" s="4" t="inlineStr">
        <x:is>
          <x:t xml:space="preserve">Material</x:t>
        </x:is>
      </x:c>
      <x:c r="AJ168" s="4">
        <x:f>COUNTIFS('Material routes'!$D$6:$D$2205,A168,'Material routes'!$C$6:$C$2205,"Output")</x:f>
        <x:v>0</x:v>
      </x:c>
      <x:c r="AK168" s="4">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x:f>COUNTIFS('Material routes'!$D$6:$D$2205,A168,'Material routes'!$C$6:$C$2205,"Tool candidate")</x:f>
        <x:v>0</x:v>
      </x:c>
      <x:c r="AM168" s="4" t="str">
        <x:f>IF(AJ168&gt;0,"Route listed; review status/completeness",IF(C168="T0","Raw entry feed; no production route","No production route listed"))</x:f>
        <x:v>Raw entry feed; no production route</x:v>
      </x:c>
      <x:c r="AN168" s="4">
        <x:f>IF(C168="T0",0,IF(C168="T1",1,IF(C168="T2",2,IF(C168="T3",3,IF(C168="T4",4,IF(C168="Unassigned",98,99))))))</x:f>
        <x:v>0</x:v>
      </x:c>
    </x:row>
    <x:row r="169">
      <x:c r="A169" s="4" t="inlineStr">
        <x:is>
          <x:t xml:space="preserve">proposal.salvage.crushed_iron_conduit_elbow</x:t>
        </x:is>
      </x:c>
      <x:c r="B169" s="4" t="inlineStr">
        <x:is>
          <x:t xml:space="preserve">Crushed iron conduit elbow</x:t>
        </x:is>
      </x:c>
      <x:c r="C169" s="4" t="inlineStr">
        <x:is>
          <x:t xml:space="preserve">T0</x:t>
        </x:is>
      </x:c>
      <x:c r="D169" s="4" t="inlineStr">
        <x:is>
          <x:t xml:space="preserve">Salvage</x:t>
        </x:is>
      </x:c>
      <x:c r="E169" s="4" t="inlineStr">
        <x:is>
          <x:t xml:space="preserve">Rusted metal salvage</x:t>
        </x:is>
      </x:c>
      <x:c r="F169" s="4" t="inlineStr">
        <x:is>
          <x:t xml:space="preserve">New proposal</x:t>
        </x:is>
      </x:c>
      <x:c r="G169"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169" s="4" t="inlineStr">
        <x:is>
          <x:t xml:space="preserve">None; recovered scrap</x:t>
        </x:is>
      </x:c>
      <x:c r="I169" s="4" t="inlineStr">
        <x:is>
          <x:t xml:space="preserve">Recovered metal cargo; dimensions, carrying mass and packing remain undefined.</x:t>
        </x:is>
      </x:c>
      <x:c r="J169" s="4"/>
      <x:c r="K169" s="4"/>
      <x:c r="L169" s="4" t="inlineStr">
        <x:is>
          <x:t xml:space="preserve">Recover from discarded contemporary workshop fittings, frames or machinery. Exact sites, encounter frequency and collection requirements remain design work.</x:t>
        </x:is>
      </x:c>
      <x:c r="M169" s="4" t="inlineStr">
        <x:is>
          <x:t xml:space="preserve">Inspect, clean and sort the recovered piece before assessing surviving metal or possible donor use. No recovery quantity, repair recipe or working replacement part is established.</x:t>
        </x:is>
      </x:c>
      <x:c r="N169" s="4" t="inlineStr">
        <x:is>
          <x:t xml:space="preserve">Not implemented</x:t>
        </x:is>
      </x:c>
      <x:c r="O169" s="4" t="inlineStr">
        <x:is>
          <x:t xml:space="preserve">As-found salvage with uncertain integrity. No qualified replacement fit, load rating, crafting readiness, guaranteed metal yield or automatic processing result.</x:t>
        </x:is>
      </x:c>
      <x:c r="P169" s="4" t="inlineStr">
        <x:is>
          <x:t xml:space="preserve">Junk</x:t>
        </x:is>
      </x:c>
      <x:c r="Q169" s="4"/>
      <x:c r="R169" s="4"/>
      <x:c r="S169" s="4"/>
      <x:c r="T169" s="4"/>
      <x:c r="U169" s="4" t="inlineStr">
        <x:is>
          <x:t xml:space="preserve">Junk rarity: ordinary discarded conduit debris. Resolve wall thickness, contamination and recovery route; no usable conduit or electrical protection rating.</x:t>
        </x:is>
      </x:c>
      <x:c r="V169" s="4" t="inlineStr">
        <x:is>
          <x:t xml:space="preserve">rusted elbow; crushed conduit fitting; iron socket scrap; bent pipe fitting</x:t>
        </x:is>
      </x:c>
      <x:c r="W16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9" s="4" t="inlineStr">
        <x:is>
          <x:t xml:space="preserve">Raw material</x:t>
        </x:is>
      </x:c>
      <x:c r="Y169" s="4" t="inlineStr">
        <x:is>
          <x:t xml:space="preserve">Recovered part</x:t>
        </x:is>
      </x:c>
      <x:c r="Z169" s="4" t="inlineStr">
        <x:is>
          <x:t xml:space="preserve">Industrial salvage</x:t>
        </x:is>
      </x:c>
      <x:c r="AA169" s="4" t="inlineStr">
        <x:is>
          <x:t xml:space="preserve">Metal refining</x:t>
        </x:is>
      </x:c>
      <x:c r="AB169" s="4" t="inlineStr">
        <x:is>
          <x:t xml:space="preserve">Metal</x:t>
        </x:is>
      </x:c>
      <x:c r="AC169" s="4" t="inlineStr">
        <x:is>
          <x:t xml:space="preserve">Solid part</x:t>
        </x:is>
      </x:c>
      <x:c r="AD169" s="4" t="inlineStr">
        <x:is>
          <x:t xml:space="preserve">Proposal</x:t>
        </x:is>
      </x:c>
      <x:c r="AE169" s="4" t="str">
        <x:f>LOWER(A169&amp;"; "&amp;B169&amp;"; "&amp;D169&amp;"; "&amp;E169&amp;"; "&amp;X169&amp;"; "&amp;Y169&amp;"; "&amp;Z169&amp;"; "&amp;AA169&amp;"; "&amp;AB169&amp;"; "&amp;AC169&amp;"; "&amp;AD169&amp;"; "&amp;V169&amp;"; "&amp;C169&amp;"; "&amp;AH169&amp;"; "&amp;AI169)</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169" s="4" t="inlineStr">
        <x:is>
          <x:t xml:space="preserve">Contemporary recovered metal pieces, cataloged as salvage for condition assessment and possible material or donor-part recovery.</x:t>
        </x:is>
      </x:c>
      <x:c r="AG169" s="4" t="inlineStr">
        <x:is>
          <x:t xml:space="preserve">T0: crushed hollow section and ruined sockets eliminate most fitting utility.</x:t>
        </x:is>
      </x:c>
      <x:c r="AH169" s="4" t="inlineStr">
        <x:is>
          <x:t xml:space="preserve">Unassigned</x:t>
        </x:is>
      </x:c>
      <x:c r="AI169" s="4" t="inlineStr">
        <x:is>
          <x:t xml:space="preserve">Material</x:t>
        </x:is>
      </x:c>
      <x:c r="AJ169" s="4">
        <x:f>COUNTIFS('Material routes'!$D$6:$D$2205,A169,'Material routes'!$C$6:$C$2205,"Output")</x:f>
        <x:v>0</x:v>
      </x:c>
      <x:c r="AK169" s="4">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x:f>COUNTIFS('Material routes'!$D$6:$D$2205,A169,'Material routes'!$C$6:$C$2205,"Tool candidate")</x:f>
        <x:v>0</x:v>
      </x:c>
      <x:c r="AM169" s="4" t="str">
        <x:f>IF(AJ169&gt;0,"Route listed; review status/completeness",IF(C169="T0","Raw entry feed; no production route","No production route listed"))</x:f>
        <x:v>Raw entry feed; no production route</x:v>
      </x:c>
      <x:c r="AN169" s="4">
        <x:f>IF(C169="T0",0,IF(C169="T1",1,IF(C169="T2",2,IF(C169="T3",3,IF(C169="T4",4,IF(C169="Unassigned",98,99))))))</x:f>
        <x:v>0</x:v>
      </x:c>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T2</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Uncommon</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t2;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2</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T1</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t1;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1</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Junk</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x:c r="A217" s="4" t="inlineStr">
        <x:is>
          <x:t xml:space="preserve">proposal.salvage.broken_cast_iron_mounting_foot</x:t>
        </x:is>
      </x:c>
      <x:c r="B217" s="4" t="inlineStr">
        <x:is>
          <x:t xml:space="preserve">Broken cast-iron mounting foot</x:t>
        </x:is>
      </x:c>
      <x:c r="C217" s="4" t="inlineStr">
        <x:is>
          <x:t xml:space="preserve">T0</x:t>
        </x:is>
      </x:c>
      <x:c r="D217" s="4" t="inlineStr">
        <x:is>
          <x:t xml:space="preserve">Salvage</x:t>
        </x:is>
      </x:c>
      <x:c r="E217" s="4" t="inlineStr">
        <x:is>
          <x:t xml:space="preserve">Rusted metal salvage</x:t>
        </x:is>
      </x:c>
      <x:c r="F217" s="4" t="inlineStr">
        <x:is>
          <x:t xml:space="preserve">New proposal</x:t>
        </x:is>
      </x:c>
      <x:c r="G217" s="4" t="inlineStr">
        <x:is>
          <x:t xml:space="preserve">A squat cast-iron machine foot broken through its mounting hole. A missing corner and granular fracture face leave too little sound shape to secure equipment, though the heavy fragment remains a candidate for sorted iron feed.</x:t>
        </x:is>
      </x:c>
      <x:c r="H217" s="4" t="inlineStr">
        <x:is>
          <x:t xml:space="preserve">None; recovered scrap</x:t>
        </x:is>
      </x:c>
      <x:c r="I217" s="4" t="inlineStr">
        <x:is>
          <x:t xml:space="preserve">Recovered metal cargo; dimensions, carrying mass and packing remain undefined.</x:t>
        </x:is>
      </x:c>
      <x:c r="J217" s="4"/>
      <x:c r="K217" s="4"/>
      <x:c r="L217" s="4" t="inlineStr">
        <x:is>
          <x:t xml:space="preserve">Recover from discarded contemporary workshop fittings, frames or machinery. Exact sites, encounter frequency and collection requirements remain design work.</x:t>
        </x:is>
      </x:c>
      <x:c r="M217" s="4" t="inlineStr">
        <x:is>
          <x:t xml:space="preserve">Inspect, clean and sort the recovered piece before assessing surviving metal or possible donor use. No recovery quantity, repair recipe or working replacement part is established.</x:t>
        </x:is>
      </x:c>
      <x:c r="N217" s="4" t="inlineStr">
        <x:is>
          <x:t xml:space="preserve">Not implemented</x:t>
        </x:is>
      </x:c>
      <x:c r="O217" s="4" t="inlineStr">
        <x:is>
          <x:t xml:space="preserve">As-found salvage with uncertain integrity. No qualified replacement fit, load rating, crafting readiness, guaranteed metal yield or automatic processing result.</x:t>
        </x:is>
      </x:c>
      <x:c r="P217" s="4" t="inlineStr">
        <x:is>
          <x:t xml:space="preserve">Junk</x:t>
        </x:is>
      </x:c>
      <x:c r="Q217" s="4"/>
      <x:c r="R217" s="4"/>
      <x:c r="S217" s="4"/>
      <x:c r="T217" s="4"/>
      <x:c r="U217" s="4" t="inlineStr">
        <x:is>
          <x:t xml:space="preserve">Junk rarity: ordinary broken cast hardware. Resolve mass, hidden cracking and material recovery; no sound mount or structural reuse implied.</x:t>
        </x:is>
      </x:c>
      <x:c r="V217" s="4" t="inlineStr">
        <x:is>
          <x:t xml:space="preserve">cast iron scrap; broken machine foot; cracked mounting lug; rusted iron fragment</x:t>
        </x:is>
      </x:c>
      <x:c r="W21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17" s="4" t="inlineStr">
        <x:is>
          <x:t xml:space="preserve">Raw material</x:t>
        </x:is>
      </x:c>
      <x:c r="Y217" s="4" t="inlineStr">
        <x:is>
          <x:t xml:space="preserve">Recovered part</x:t>
        </x:is>
      </x:c>
      <x:c r="Z217" s="4" t="inlineStr">
        <x:is>
          <x:t xml:space="preserve">Industrial salvage</x:t>
        </x:is>
      </x:c>
      <x:c r="AA217" s="4" t="inlineStr">
        <x:is>
          <x:t xml:space="preserve">Metal refining</x:t>
        </x:is>
      </x:c>
      <x:c r="AB217" s="4" t="inlineStr">
        <x:is>
          <x:t xml:space="preserve">Metal</x:t>
        </x:is>
      </x:c>
      <x:c r="AC217" s="4" t="inlineStr">
        <x:is>
          <x:t xml:space="preserve">Solid part</x:t>
        </x:is>
      </x:c>
      <x:c r="AD217" s="4" t="inlineStr">
        <x:is>
          <x:t xml:space="preserve">Proposal</x:t>
        </x:is>
      </x:c>
      <x:c r="AE217" s="4" t="str">
        <x:f>LOWER(A217&amp;"; "&amp;B217&amp;"; "&amp;D217&amp;"; "&amp;E217&amp;"; "&amp;X217&amp;"; "&amp;Y217&amp;"; "&amp;Z217&amp;"; "&amp;AA217&amp;"; "&amp;AB217&amp;"; "&amp;AC217&amp;"; "&amp;AD217&amp;"; "&amp;V217&amp;"; "&amp;C217&amp;"; "&amp;AH217&amp;"; "&amp;AI217)</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217" s="4" t="inlineStr">
        <x:is>
          <x:t xml:space="preserve">Contemporary recovered metal pieces, cataloged as salvage for condition assessment and possible material or donor-part recovery.</x:t>
        </x:is>
      </x:c>
      <x:c r="AG217" s="4" t="inlineStr">
        <x:is>
          <x:t xml:space="preserve">T0: brittle fracture through the fixing point prevents useful mounting; bulk alone does not establish high-value stock.</x:t>
        </x:is>
      </x:c>
      <x:c r="AH217" s="4" t="inlineStr">
        <x:is>
          <x:t xml:space="preserve">Unassigned</x:t>
        </x:is>
      </x:c>
      <x:c r="AI217" s="4" t="inlineStr">
        <x:is>
          <x:t xml:space="preserve">Material</x:t>
        </x:is>
      </x:c>
      <x:c r="AJ217" s="4">
        <x:f>COUNTIFS('Material routes'!$D$6:$D$2205,A217,'Material routes'!$C$6:$C$2205,"Output")</x:f>
        <x:v>0</x:v>
      </x:c>
      <x:c r="AK217" s="4">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x:f>COUNTIFS('Material routes'!$D$6:$D$2205,A217,'Material routes'!$C$6:$C$2205,"Tool candidate")</x:f>
        <x:v>0</x:v>
      </x:c>
      <x:c r="AM217" s="4" t="str">
        <x:f>IF(AJ217&gt;0,"Route listed; review status/completeness",IF(C217="T0","Raw entry feed; no production route","No production route listed"))</x:f>
        <x:v>Raw entry feed; no production route</x:v>
      </x:c>
      <x:c r="AN217" s="4">
        <x:f>IF(C217="T0",0,IF(C217="T1",1,IF(C217="T2",2,IF(C217="T3",3,IF(C217="T4",4,IF(C217="Unassigned",98,99))))))</x:f>
        <x:v>0</x:v>
      </x:c>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x:c r="A223" s="4" t="inlineStr">
        <x:is>
          <x:t xml:space="preserve">proposal.salvage.rusted_square_washer_stack</x:t>
        </x:is>
      </x:c>
      <x:c r="B223" s="4" t="inlineStr">
        <x:is>
          <x:t xml:space="preserve">Rusted square washer stack</x:t>
        </x:is>
      </x:c>
      <x:c r="C223" s="4" t="inlineStr">
        <x:is>
          <x:t xml:space="preserve">T0</x:t>
        </x:is>
      </x:c>
      <x:c r="D223" s="4" t="inlineStr">
        <x:is>
          <x:t xml:space="preserve">Salvage</x:t>
        </x:is>
      </x:c>
      <x:c r="E223" s="4" t="inlineStr">
        <x:is>
          <x:t xml:space="preserve">Rusted metal salvage</x:t>
        </x:is>
      </x:c>
      <x:c r="F223" s="4" t="inlineStr">
        <x:is>
          <x:t xml:space="preserve">New proposal</x:t>
        </x:is>
      </x:c>
      <x:c r="G223"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223" s="4" t="inlineStr">
        <x:is>
          <x:t xml:space="preserve">None; recovered scrap</x:t>
        </x:is>
      </x:c>
      <x:c r="I223" s="4" t="inlineStr">
        <x:is>
          <x:t xml:space="preserve">Recovered metal cargo; dimensions, carrying mass and packing remain undefined.</x:t>
        </x:is>
      </x:c>
      <x:c r="J223" s="4"/>
      <x:c r="K223" s="4"/>
      <x:c r="L223" s="4" t="inlineStr">
        <x:is>
          <x:t xml:space="preserve">Recover from discarded contemporary workshop fittings, frames or machinery. Exact sites, encounter frequency and collection requirements remain design work.</x:t>
        </x:is>
      </x:c>
      <x:c r="M223" s="4" t="inlineStr">
        <x:is>
          <x:t xml:space="preserve">Inspect, clean and sort the recovered piece before assessing surviving metal or possible donor use. No recovery quantity, repair recipe or working replacement part is established.</x:t>
        </x:is>
      </x:c>
      <x:c r="N223" s="4" t="inlineStr">
        <x:is>
          <x:t xml:space="preserve">Not implemented</x:t>
        </x:is>
      </x:c>
      <x:c r="O223" s="4" t="inlineStr">
        <x:is>
          <x:t xml:space="preserve">As-found salvage with uncertain integrity. No qualified replacement fit, load rating, crafting readiness, guaranteed metal yield or automatic processing result.</x:t>
        </x:is>
      </x:c>
      <x:c r="P223" s="4" t="inlineStr">
        <x:is>
          <x:t xml:space="preserve">Common</x:t>
        </x:is>
      </x:c>
      <x:c r="Q223" s="4"/>
      <x:c r="R223" s="4"/>
      <x:c r="S223" s="4"/>
      <x:c r="T223" s="4"/>
      <x:c r="U223" s="4" t="inlineStr">
        <x:is>
          <x:t xml:space="preserve">Common rarity: recognizable square hardware occurs less often than mixed fragments but remains an ordinary find. Assess separability and usable faces; no guaranteed washer count or load-bearing use.</x:t>
        </x:is>
      </x:c>
      <x:c r="V223" s="4" t="inlineStr">
        <x:is>
          <x:t xml:space="preserve">square washers; rusted washer pile; iron packing scrap; fused washers</x:t>
        </x:is>
      </x:c>
      <x:c r="W22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3" s="4" t="inlineStr">
        <x:is>
          <x:t xml:space="preserve">Raw material</x:t>
        </x:is>
      </x:c>
      <x:c r="Y223" s="4" t="inlineStr">
        <x:is>
          <x:t xml:space="preserve">Recovered part</x:t>
        </x:is>
      </x:c>
      <x:c r="Z223" s="4" t="inlineStr">
        <x:is>
          <x:t xml:space="preserve">Industrial salvage</x:t>
        </x:is>
      </x:c>
      <x:c r="AA223" s="4" t="inlineStr">
        <x:is>
          <x:t xml:space="preserve">Equipment repair</x:t>
        </x:is>
      </x:c>
      <x:c r="AB223" s="4" t="inlineStr">
        <x:is>
          <x:t xml:space="preserve">Metal</x:t>
        </x:is>
      </x:c>
      <x:c r="AC223" s="4" t="inlineStr">
        <x:is>
          <x:t xml:space="preserve">Bundle</x:t>
        </x:is>
      </x:c>
      <x:c r="AD223" s="4" t="inlineStr">
        <x:is>
          <x:t xml:space="preserve">Proposal</x:t>
        </x:is>
      </x:c>
      <x:c r="AE223" s="4" t="str">
        <x:f>LOWER(A223&amp;"; "&amp;B223&amp;"; "&amp;D223&amp;"; "&amp;E223&amp;"; "&amp;X223&amp;"; "&amp;Y223&amp;"; "&amp;Z223&amp;"; "&amp;AA223&amp;"; "&amp;AB223&amp;"; "&amp;AC223&amp;"; "&amp;AD223&amp;"; "&amp;V223&amp;"; "&amp;C223&amp;"; "&amp;AH223&amp;"; "&amp;AI223)</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223" s="4" t="inlineStr">
        <x:is>
          <x:t xml:space="preserve">Contemporary recovered metal pieces, cataloged as salvage for condition assessment and possible material or donor-part recovery.</x:t>
        </x:is>
      </x:c>
      <x:c r="AG223" s="4" t="inlineStr">
        <x:is>
          <x:t xml:space="preserve">T0: small worn pieces and uncertain separation leave little assured repair utility.</x:t>
        </x:is>
      </x:c>
      <x:c r="AH223" s="4" t="inlineStr">
        <x:is>
          <x:t xml:space="preserve">Unassigned</x:t>
        </x:is>
      </x:c>
      <x:c r="AI223" s="4" t="inlineStr">
        <x:is>
          <x:t xml:space="preserve">Material</x:t>
        </x:is>
      </x:c>
      <x:c r="AJ223" s="4">
        <x:f>COUNTIFS('Material routes'!$D$6:$D$2205,A223,'Material routes'!$C$6:$C$2205,"Output")</x:f>
        <x:v>0</x:v>
      </x:c>
      <x:c r="AK223" s="4">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0</x:v>
      </x:c>
      <x:c r="AL223" s="4">
        <x:f>COUNTIFS('Material routes'!$D$6:$D$2205,A223,'Material routes'!$C$6:$C$2205,"Tool candidate")</x:f>
        <x:v>0</x:v>
      </x:c>
      <x:c r="AM223" s="4" t="str">
        <x:f>IF(AJ223&gt;0,"Route listed; review status/completeness",IF(C223="T0","Raw entry feed; no production route","No production route listed"))</x:f>
        <x:v>Raw entry feed; no production route</x:v>
      </x:c>
      <x:c r="AN223" s="4">
        <x:f>IF(C223="T0",0,IF(C223="T1",1,IF(C223="T2",2,IF(C223="T3",3,IF(C223="T4",4,IF(C223="Unassigned",98,99))))))</x:f>
        <x:v>0</x:v>
      </x:c>
    </x:row>
    <x:row r="224">
      <x:c r="A224" s="4" t="inlineStr">
        <x:is>
          <x:t xml:space="preserve">proposal.salvage.seized_iron_oil_cup_cap</x:t>
        </x:is>
      </x:c>
      <x:c r="B224" s="4" t="inlineStr">
        <x:is>
          <x:t xml:space="preserve">Seized iron oil-cup cap</x:t>
        </x:is>
      </x:c>
      <x:c r="C224" s="4" t="inlineStr">
        <x:is>
          <x:t xml:space="preserve">T0</x:t>
        </x:is>
      </x:c>
      <x:c r="D224" s="4" t="inlineStr">
        <x:is>
          <x:t xml:space="preserve">Salvage</x:t>
        </x:is>
      </x:c>
      <x:c r="E224" s="4" t="inlineStr">
        <x:is>
          <x:t xml:space="preserve">Rusted metal salvage</x:t>
        </x:is>
      </x:c>
      <x:c r="F224" s="4" t="inlineStr">
        <x:is>
          <x:t xml:space="preserve">New proposal</x:t>
        </x:is>
      </x:c>
      <x:c r="G22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224" s="4" t="inlineStr">
        <x:is>
          <x:t xml:space="preserve">None; recovered scrap</x:t>
        </x:is>
      </x:c>
      <x:c r="I224" s="4" t="inlineStr">
        <x:is>
          <x:t xml:space="preserve">Recovered metal cargo; dimensions, carrying mass and packing remain undefined.</x:t>
        </x:is>
      </x:c>
      <x:c r="J224" s="4"/>
      <x:c r="K224" s="4"/>
      <x:c r="L224" s="4" t="inlineStr">
        <x:is>
          <x:t xml:space="preserve">Recover from discarded contemporary workshop fittings, frames or machinery. Exact sites, encounter frequency and collection requirements remain design work.</x:t>
        </x:is>
      </x:c>
      <x:c r="M224" s="4" t="inlineStr">
        <x:is>
          <x:t xml:space="preserve">Inspect, clean and sort the recovered piece before assessing surviving metal or possible donor use. No recovery quantity, repair recipe or working replacement part is established.</x:t>
        </x:is>
      </x:c>
      <x:c r="N224" s="4" t="inlineStr">
        <x:is>
          <x:t xml:space="preserve">Not implemented</x:t>
        </x:is>
      </x:c>
      <x:c r="O224" s="4" t="inlineStr">
        <x:is>
          <x:t xml:space="preserve">As-found salvage with uncertain integrity. No qualified replacement fit, load rating, crafting readiness, guaranteed metal yield or automatic processing result.</x:t>
        </x:is>
      </x:c>
      <x:c r="P224" s="4" t="inlineStr">
        <x:is>
          <x:t xml:space="preserve">Uncommon</x:t>
        </x:is>
      </x:c>
      <x:c r="Q224" s="4"/>
      <x:c r="R224" s="4"/>
      <x:c r="S224" s="4"/>
      <x:c r="T224" s="4"/>
      <x:c r="U224" s="4" t="inlineStr">
        <x:is>
          <x:t xml:space="preserve">Uncommon rarity: this small recognizable service fitting is less frequently recovered intact enough to identify. Resolve material and separability; it contains no usable lubricant or restored seal.</x:t>
        </x:is>
      </x:c>
      <x:c r="V224" s="4" t="inlineStr">
        <x:is>
          <x:t xml:space="preserve">oil cup lid; rusted lubricator cap; seized threaded cap; dry machinery scrap</x:t>
        </x:is>
      </x:c>
      <x:c r="W22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4" s="4" t="inlineStr">
        <x:is>
          <x:t xml:space="preserve">Raw material</x:t>
        </x:is>
      </x:c>
      <x:c r="Y224" s="4" t="inlineStr">
        <x:is>
          <x:t xml:space="preserve">Recovered part</x:t>
        </x:is>
      </x:c>
      <x:c r="Z224" s="4" t="inlineStr">
        <x:is>
          <x:t xml:space="preserve">Industrial salvage</x:t>
        </x:is>
      </x:c>
      <x:c r="AA224" s="4" t="inlineStr">
        <x:is>
          <x:t xml:space="preserve">Metal refining</x:t>
        </x:is>
      </x:c>
      <x:c r="AB224" s="4" t="inlineStr">
        <x:is>
          <x:t xml:space="preserve">Metal</x:t>
        </x:is>
      </x:c>
      <x:c r="AC224" s="4" t="inlineStr">
        <x:is>
          <x:t xml:space="preserve">Solid part</x:t>
        </x:is>
      </x:c>
      <x:c r="AD224" s="4" t="inlineStr">
        <x:is>
          <x:t xml:space="preserve">Proposal</x:t>
        </x:is>
      </x:c>
      <x:c r="AE224" s="4" t="str">
        <x:f>LOWER(A224&amp;"; "&amp;B224&amp;"; "&amp;D224&amp;"; "&amp;E224&amp;"; "&amp;X224&amp;"; "&amp;Y224&amp;"; "&amp;Z224&amp;"; "&amp;AA224&amp;"; "&amp;AB224&amp;"; "&amp;AC224&amp;"; "&amp;AD224&amp;"; "&amp;V224&amp;"; "&amp;C224&amp;"; "&amp;AH224&amp;"; "&amp;AI224)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224" s="4" t="inlineStr">
        <x:is>
          <x:t xml:space="preserve">Contemporary recovered metal pieces, cataloged as salvage for condition assessment and possible material or donor-part recovery.</x:t>
        </x:is>
      </x:c>
      <x:c r="AG224" s="4" t="inlineStr">
        <x:is>
          <x:t xml:space="preserve">T0: very little metal, blocked threads and a trapped fragment provide almost no assured donor utility.</x:t>
        </x:is>
      </x:c>
      <x:c r="AH224" s="4" t="inlineStr">
        <x:is>
          <x:t xml:space="preserve">Unassigned</x:t>
        </x:is>
      </x:c>
      <x:c r="AI224" s="4" t="inlineStr">
        <x:is>
          <x:t xml:space="preserve">Material</x:t>
        </x:is>
      </x:c>
      <x:c r="AJ224" s="4">
        <x:f>COUNTIFS('Material routes'!$D$6:$D$2205,A224,'Material routes'!$C$6:$C$2205,"Output")</x:f>
        <x:v>0</x:v>
      </x:c>
      <x:c r="AK224" s="4">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0</x:v>
      </x:c>
      <x:c r="AL224" s="4">
        <x:f>COUNTIFS('Material routes'!$D$6:$D$2205,A224,'Material routes'!$C$6:$C$2205,"Tool candidate")</x:f>
        <x:v>0</x:v>
      </x:c>
      <x:c r="AM224" s="4" t="str">
        <x:f>IF(AJ224&gt;0,"Route listed; review status/completeness",IF(C224="T0","Raw entry feed; no production route","No production route listed"))</x:f>
        <x:v>Raw entry feed; no production route</x:v>
      </x:c>
      <x:c r="AN224" s="4">
        <x:f>IF(C224="T0",0,IF(C224="T1",1,IF(C224="T2",2,IF(C224="T3",3,IF(C224="T4",4,IF(C224="Unassigned",98,99))))))</x:f>
        <x:v>0</x:v>
      </x:c>
    </x:row>
    <x:row r="225">
      <x:c r="A225" s="4" t="inlineStr">
        <x:is>
          <x:t xml:space="preserve">proposal.salvage.broken_fine_pitch_gauge_leaf</x:t>
        </x:is>
      </x:c>
      <x:c r="B225" s="4" t="inlineStr">
        <x:is>
          <x:t xml:space="preserve">Broken fine-pitch gauge leaf</x:t>
        </x:is>
      </x:c>
      <x:c r="C225" s="4" t="inlineStr">
        <x:is>
          <x:t xml:space="preserve">T0</x:t>
        </x:is>
      </x:c>
      <x:c r="D225" s="4" t="inlineStr">
        <x:is>
          <x:t xml:space="preserve">Salvage</x:t>
        </x:is>
      </x:c>
      <x:c r="E225" s="4" t="inlineStr">
        <x:is>
          <x:t xml:space="preserve">Rusted metal salvage</x:t>
        </x:is>
      </x:c>
      <x:c r="F225" s="4" t="inlineStr">
        <x:is>
          <x:t xml:space="preserve">New proposal</x:t>
        </x:is>
      </x:c>
      <x:c r="G22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225" s="4" t="inlineStr">
        <x:is>
          <x:t xml:space="preserve">None; recovered scrap</x:t>
        </x:is>
      </x:c>
      <x:c r="I225" s="4" t="inlineStr">
        <x:is>
          <x:t xml:space="preserve">Recovered metal cargo; dimensions, carrying mass and packing remain undefined.</x:t>
        </x:is>
      </x:c>
      <x:c r="J225" s="4"/>
      <x:c r="K225" s="4"/>
      <x:c r="L225" s="4" t="inlineStr">
        <x:is>
          <x:t xml:space="preserve">Recover from discarded contemporary workshop fittings, frames or machinery. Exact sites, encounter frequency and collection requirements remain design work.</x:t>
        </x:is>
      </x:c>
      <x:c r="M225" s="4" t="inlineStr">
        <x:is>
          <x:t xml:space="preserve">Inspect, clean and sort the recovered piece before assessing surviving metal or possible donor use. No recovery quantity, repair recipe or working replacement part is established.</x:t>
        </x:is>
      </x:c>
      <x:c r="N225" s="4" t="inlineStr">
        <x:is>
          <x:t xml:space="preserve">Not implemented</x:t>
        </x:is>
      </x:c>
      <x:c r="O225" s="4" t="inlineStr">
        <x:is>
          <x:t xml:space="preserve">As-found salvage with uncertain integrity. No qualified replacement fit, load rating, crafting readiness, guaranteed metal yield or automatic processing result.</x:t>
        </x:is>
      </x:c>
      <x:c r="P225" s="4" t="inlineStr">
        <x:is>
          <x:t xml:space="preserve">Rare</x:t>
        </x:is>
      </x:c>
      <x:c r="Q225" s="4"/>
      <x:c r="R225" s="4"/>
      <x:c r="S225" s="4"/>
      <x:c r="T225" s="4"/>
      <x:c r="U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225" s="4" t="inlineStr">
        <x:is>
          <x:t xml:space="preserve">thread pitch gauge scrap; broken gauge blade; fine toothed measuring leaf; rusty workshop gauge</x:t>
        </x:is>
      </x:c>
      <x:c r="W22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5" s="4" t="inlineStr">
        <x:is>
          <x:t xml:space="preserve">Raw material</x:t>
        </x:is>
      </x:c>
      <x:c r="Y225" s="4" t="inlineStr">
        <x:is>
          <x:t xml:space="preserve">Recovered part</x:t>
        </x:is>
      </x:c>
      <x:c r="Z225" s="4" t="inlineStr">
        <x:is>
          <x:t xml:space="preserve">Industrial salvage</x:t>
        </x:is>
      </x:c>
      <x:c r="AA225" s="4" t="inlineStr">
        <x:is>
          <x:t xml:space="preserve">Metal refining</x:t>
        </x:is>
      </x:c>
      <x:c r="AB225" s="4" t="inlineStr">
        <x:is>
          <x:t xml:space="preserve">Metal</x:t>
        </x:is>
      </x:c>
      <x:c r="AC225" s="4" t="inlineStr">
        <x:is>
          <x:t xml:space="preserve">Strip</x:t>
        </x:is>
      </x:c>
      <x:c r="AD225" s="4" t="inlineStr">
        <x:is>
          <x:t xml:space="preserve">Proposal</x:t>
        </x:is>
      </x:c>
      <x:c r="AE225" s="4" t="str">
        <x:f>LOWER(A225&amp;"; "&amp;B225&amp;"; "&amp;D225&amp;"; "&amp;E225&amp;"; "&amp;X225&amp;"; "&amp;Y225&amp;"; "&amp;Z225&amp;"; "&amp;AA225&amp;"; "&amp;AB225&amp;"; "&amp;AC225&amp;"; "&amp;AD225&amp;"; "&amp;V225&amp;"; "&amp;C225&amp;"; "&amp;AH225&amp;"; "&amp;AI225)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225" s="4" t="inlineStr">
        <x:is>
          <x:t xml:space="preserve">Contemporary recovered metal pieces, cataloged as salvage for condition assessment and possible material or donor-part recovery.</x:t>
        </x:is>
      </x:c>
      <x:c r="AG225" s="4" t="inlineStr">
        <x:is>
          <x:t xml:space="preserve">T0: tiny metal quantity and a destroyed measuring edge leave negligible assured practical utility.</x:t>
        </x:is>
      </x:c>
      <x:c r="AH225" s="4" t="inlineStr">
        <x:is>
          <x:t xml:space="preserve">Unassigned</x:t>
        </x:is>
      </x:c>
      <x:c r="AI225" s="4" t="inlineStr">
        <x:is>
          <x:t xml:space="preserve">Material</x:t>
        </x:is>
      </x:c>
      <x:c r="AJ225" s="4">
        <x:f>COUNTIFS('Material routes'!$D$6:$D$2205,A225,'Material routes'!$C$6:$C$2205,"Output")</x:f>
        <x:v>0</x:v>
      </x:c>
      <x:c r="AK225" s="4">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0</x:v>
      </x:c>
      <x:c r="AL225" s="4">
        <x:f>COUNTIFS('Material routes'!$D$6:$D$2205,A225,'Material routes'!$C$6:$C$2205,"Tool candidate")</x:f>
        <x:v>0</x:v>
      </x:c>
      <x:c r="AM225" s="4" t="str">
        <x:f>IF(AJ225&gt;0,"Route listed; review status/completeness",IF(C225="T0","Raw entry feed; no production route","No production route listed"))</x:f>
        <x:v>Raw entry feed; no production route</x:v>
      </x:c>
      <x:c r="AN225" s="4">
        <x:f>IF(C225="T0",0,IF(C225="T1",1,IF(C225="T2",2,IF(C225="T3",3,IF(C225="T4",4,IF(C225="Unassigned",98,99))))))</x:f>
        <x:v>0</x:v>
      </x:c>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x:c r="A263" s="4" t="inlineStr">
        <x:is>
          <x:t xml:space="preserve">proposal.salvage.rusted_iron_u_bolt_clamp</x:t>
        </x:is>
      </x:c>
      <x:c r="B263" s="4" t="inlineStr">
        <x:is>
          <x:t xml:space="preserve">Rusted iron U-bolt clamp</x:t>
        </x:is>
      </x:c>
      <x:c r="C263" s="4" t="inlineStr">
        <x:is>
          <x:t xml:space="preserve">T1</x:t>
        </x:is>
      </x:c>
      <x:c r="D263" s="4" t="inlineStr">
        <x:is>
          <x:t xml:space="preserve">Salvage</x:t>
        </x:is>
      </x:c>
      <x:c r="E263" s="4" t="inlineStr">
        <x:is>
          <x:t xml:space="preserve">Rusted metal salvage</x:t>
        </x:is>
      </x:c>
      <x:c r="F263" s="4" t="inlineStr">
        <x:is>
          <x:t xml:space="preserve">New proposal</x:t>
        </x:is>
      </x:c>
      <x:c r="G263"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263" s="4" t="inlineStr">
        <x:is>
          <x:t xml:space="preserve">None; recovered scrap</x:t>
        </x:is>
      </x:c>
      <x:c r="I263" s="4" t="inlineStr">
        <x:is>
          <x:t xml:space="preserve">Recovered metal cargo; dimensions, carrying mass and packing remain undefined.</x:t>
        </x:is>
      </x:c>
      <x:c r="J263" s="4"/>
      <x:c r="K263" s="4"/>
      <x:c r="L263" s="4" t="inlineStr">
        <x:is>
          <x:t xml:space="preserve">Recover from discarded contemporary workshop fittings, frames or machinery. Exact sites, encounter frequency and collection requirements remain design work.</x:t>
        </x:is>
      </x:c>
      <x:c r="M263" s="4" t="inlineStr">
        <x:is>
          <x:t xml:space="preserve">Inspect, clean and sort the recovered piece before assessing surviving metal or possible donor use. No recovery quantity, repair recipe or working replacement part is established.</x:t>
        </x:is>
      </x:c>
      <x:c r="N263" s="4" t="inlineStr">
        <x:is>
          <x:t xml:space="preserve">Not implemented</x:t>
        </x:is>
      </x:c>
      <x:c r="O263" s="4" t="inlineStr">
        <x:is>
          <x:t xml:space="preserve">As-found salvage with uncertain integrity. No qualified replacement fit, load rating, crafting readiness, guaranteed metal yield or automatic processing result.</x:t>
        </x:is>
      </x:c>
      <x:c r="P263" s="4" t="inlineStr">
        <x:is>
          <x:t xml:space="preserve">Common</x:t>
        </x:is>
      </x:c>
      <x:c r="Q263" s="4"/>
      <x:c r="R263" s="4"/>
      <x:c r="S263" s="4"/>
      <x:c r="T263" s="4"/>
      <x:c r="U263" s="4" t="inlineStr">
        <x:is>
          <x:t xml:space="preserve">Common rarity: ordinary frame and pipe hardware. Assess thread damage, metal loss, span and fatigue; no safe clamping load or working replacement is granted.</x:t>
        </x:is>
      </x:c>
      <x:c r="V263" s="4" t="inlineStr">
        <x:is>
          <x:t xml:space="preserve">u bolt clamp; rusty pipe saddle clamp; recovered iron fastener; threaded clamp</x:t>
        </x:is>
      </x:c>
      <x:c r="W26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63" s="4" t="inlineStr">
        <x:is>
          <x:t xml:space="preserve">Raw material</x:t>
        </x:is>
      </x:c>
      <x:c r="Y263" s="4" t="inlineStr">
        <x:is>
          <x:t xml:space="preserve">Recovered part</x:t>
        </x:is>
      </x:c>
      <x:c r="Z263" s="4" t="inlineStr">
        <x:is>
          <x:t xml:space="preserve">Industrial salvage</x:t>
        </x:is>
      </x:c>
      <x:c r="AA263" s="4" t="inlineStr">
        <x:is>
          <x:t xml:space="preserve">Equipment mounting</x:t>
        </x:is>
      </x:c>
      <x:c r="AB263" s="4" t="inlineStr">
        <x:is>
          <x:t xml:space="preserve">Metal</x:t>
        </x:is>
      </x:c>
      <x:c r="AC263" s="4" t="inlineStr">
        <x:is>
          <x:t xml:space="preserve">Assembly</x:t>
        </x:is>
      </x:c>
      <x:c r="AD263" s="4" t="inlineStr">
        <x:is>
          <x:t xml:space="preserve">Proposal</x:t>
        </x:is>
      </x:c>
      <x:c r="AE263" s="4" t="str">
        <x:f>LOWER(A263&amp;"; "&amp;B263&amp;"; "&amp;D263&amp;"; "&amp;E263&amp;"; "&amp;X263&amp;"; "&amp;Y263&amp;"; "&amp;Z263&amp;"; "&amp;AA263&amp;"; "&amp;AB263&amp;"; "&amp;AC263&amp;"; "&amp;AD263&amp;"; "&amp;V263&amp;"; "&amp;C263&amp;"; "&amp;AH263&amp;"; "&amp;AI263)</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263" s="4" t="inlineStr">
        <x:is>
          <x:t xml:space="preserve">Contemporary recovered metal pieces, cataloged as salvage for condition assessment and possible material or donor-part recovery.</x:t>
        </x:is>
      </x:c>
      <x:c r="AG263" s="4" t="inlineStr">
        <x:is>
          <x:t xml:space="preserve">T1: a substantial surviving clamp shape and retained crossbar offer more potential reuse than fractured or crushed fragments.</x:t>
        </x:is>
      </x:c>
      <x:c r="AH263" s="4" t="inlineStr">
        <x:is>
          <x:t xml:space="preserve">Unassigned</x:t>
        </x:is>
      </x:c>
      <x:c r="AI263" s="4" t="inlineStr">
        <x:is>
          <x:t xml:space="preserve">Material</x:t>
        </x:is>
      </x:c>
      <x:c r="AJ263" s="4">
        <x:f>COUNTIFS('Material routes'!$D$6:$D$2205,A263,'Material routes'!$C$6:$C$2205,"Output")</x:f>
        <x:v>0</x:v>
      </x:c>
      <x:c r="AK263" s="4">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x:f>COUNTIFS('Material routes'!$D$6:$D$2205,A263,'Material routes'!$C$6:$C$2205,"Tool candidate")</x:f>
        <x:v>0</x:v>
      </x:c>
      <x:c r="AM263" s="4" t="str">
        <x:f>IF(AJ263&gt;0,"Route listed; review status/completeness",IF(C263="T0","Raw entry feed; no production route","No production route listed"))</x:f>
        <x:v>No production route listed</x:v>
      </x:c>
      <x:c r="AN263" s="4">
        <x:f>IF(C263="T0",0,IF(C263="T1",1,IF(C263="T2",2,IF(C263="T3",3,IF(C263="T4",4,IF(C263="Unassigned",98,99))))))</x:f>
        <x:v>1</x:v>
      </x:c>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x:c r="A273" s="4" t="inlineStr">
        <x:is>
          <x:t xml:space="preserve">proposal.salvage.pitted_iron_spacer_sleeve</x:t>
        </x:is>
      </x:c>
      <x:c r="B273" s="4" t="inlineStr">
        <x:is>
          <x:t xml:space="preserve">Pitted iron spacer sleeve</x:t>
        </x:is>
      </x:c>
      <x:c r="C273" s="4" t="inlineStr">
        <x:is>
          <x:t xml:space="preserve">T1</x:t>
        </x:is>
      </x:c>
      <x:c r="D273" s="4" t="inlineStr">
        <x:is>
          <x:t xml:space="preserve">Salvage</x:t>
        </x:is>
      </x:c>
      <x:c r="E273" s="4" t="inlineStr">
        <x:is>
          <x:t xml:space="preserve">Rusted metal salvage</x:t>
        </x:is>
      </x:c>
      <x:c r="F273" s="4" t="inlineStr">
        <x:is>
          <x:t xml:space="preserve">New proposal</x:t>
        </x:is>
      </x:c>
      <x:c r="G273"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273" s="4" t="inlineStr">
        <x:is>
          <x:t xml:space="preserve">None; recovered scrap</x:t>
        </x:is>
      </x:c>
      <x:c r="I273" s="4" t="inlineStr">
        <x:is>
          <x:t xml:space="preserve">Recovered metal cargo; dimensions, carrying mass and packing remain undefined.</x:t>
        </x:is>
      </x:c>
      <x:c r="J273" s="4"/>
      <x:c r="K273" s="4"/>
      <x:c r="L273" s="4" t="inlineStr">
        <x:is>
          <x:t xml:space="preserve">Recover from discarded contemporary workshop fittings, frames or machinery. Exact sites, encounter frequency and collection requirements remain design work.</x:t>
        </x:is>
      </x:c>
      <x:c r="M273" s="4" t="inlineStr">
        <x:is>
          <x:t xml:space="preserve">Inspect, clean and sort the recovered piece before assessing surviving metal or possible donor use. No recovery quantity, repair recipe or working replacement part is established.</x:t>
        </x:is>
      </x:c>
      <x:c r="N273" s="4" t="inlineStr">
        <x:is>
          <x:t xml:space="preserve">Not implemented</x:t>
        </x:is>
      </x:c>
      <x:c r="O273" s="4" t="inlineStr">
        <x:is>
          <x:t xml:space="preserve">As-found salvage with uncertain integrity. No qualified replacement fit, load rating, crafting readiness, guaranteed metal yield or automatic processing result.</x:t>
        </x:is>
      </x:c>
      <x:c r="P273" s="4" t="inlineStr">
        <x:is>
          <x:t xml:space="preserve">Common</x:t>
        </x:is>
      </x:c>
      <x:c r="Q273" s="4"/>
      <x:c r="R273" s="4"/>
      <x:c r="S273" s="4"/>
      <x:c r="T273" s="4"/>
      <x:c r="U273" s="4" t="inlineStr">
        <x:is>
          <x:t xml:space="preserve">Common rarity: standard machinery spacing hardware. Resolve bore, length, wall loss and end-face condition; no bearing fit or precision alignment is implied.</x:t>
        </x:is>
      </x:c>
      <x:c r="V273" s="4" t="inlineStr">
        <x:is>
          <x:t xml:space="preserve">iron spacer tube; pitted distance sleeve; thick metal spacer; rusty ring blank</x:t>
        </x:is>
      </x:c>
      <x:c r="W27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73" s="4" t="inlineStr">
        <x:is>
          <x:t xml:space="preserve">Raw material</x:t>
        </x:is>
      </x:c>
      <x:c r="Y273" s="4" t="inlineStr">
        <x:is>
          <x:t xml:space="preserve">Recovered part</x:t>
        </x:is>
      </x:c>
      <x:c r="Z273" s="4" t="inlineStr">
        <x:is>
          <x:t xml:space="preserve">Industrial salvage</x:t>
        </x:is>
      </x:c>
      <x:c r="AA273" s="4" t="inlineStr">
        <x:is>
          <x:t xml:space="preserve">Machinery repair</x:t>
        </x:is>
      </x:c>
      <x:c r="AB273" s="4" t="inlineStr">
        <x:is>
          <x:t xml:space="preserve">Metal</x:t>
        </x:is>
      </x:c>
      <x:c r="AC273" s="4" t="inlineStr">
        <x:is>
          <x:t xml:space="preserve">Solid part</x:t>
        </x:is>
      </x:c>
      <x:c r="AD273" s="4" t="inlineStr">
        <x:is>
          <x:t xml:space="preserve">Proposal</x:t>
        </x:is>
      </x:c>
      <x:c r="AE273" s="4" t="str">
        <x:f>LOWER(A273&amp;"; "&amp;B273&amp;"; "&amp;D273&amp;"; "&amp;E273&amp;"; "&amp;X273&amp;"; "&amp;Y273&amp;"; "&amp;Z273&amp;"; "&amp;AA273&amp;"; "&amp;AB273&amp;"; "&amp;AC273&amp;"; "&amp;AD273&amp;"; "&amp;V273&amp;"; "&amp;C273&amp;"; "&amp;AH273&amp;"; "&amp;AI273)</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273" s="4" t="inlineStr">
        <x:is>
          <x:t xml:space="preserve">Contemporary recovered metal pieces, cataloged as salvage for condition assessment and possible material or donor-part recovery.</x:t>
        </x:is>
      </x:c>
      <x:c r="AG273" s="4" t="inlineStr">
        <x:is>
          <x:t xml:space="preserve">T1: a largely continuous thick section retains ordinary donor geometry and useful metal despite worn faces.</x:t>
        </x:is>
      </x:c>
      <x:c r="AH273" s="4" t="inlineStr">
        <x:is>
          <x:t xml:space="preserve">Unassigned</x:t>
        </x:is>
      </x:c>
      <x:c r="AI273" s="4" t="inlineStr">
        <x:is>
          <x:t xml:space="preserve">Material</x:t>
        </x:is>
      </x:c>
      <x:c r="AJ273" s="4">
        <x:f>COUNTIFS('Material routes'!$D$6:$D$2205,A273,'Material routes'!$C$6:$C$2205,"Output")</x:f>
        <x:v>0</x:v>
      </x:c>
      <x:c r="AK273" s="4">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0</x:v>
      </x:c>
      <x:c r="AL273" s="4">
        <x:f>COUNTIFS('Material routes'!$D$6:$D$2205,A273,'Material routes'!$C$6:$C$2205,"Tool candidate")</x:f>
        <x:v>0</x:v>
      </x:c>
      <x:c r="AM273" s="4" t="str">
        <x:f>IF(AJ273&gt;0,"Route listed; review status/completeness",IF(C273="T0","Raw entry feed; no production route","No production route listed"))</x:f>
        <x:v>No production route listed</x:v>
      </x:c>
      <x:c r="AN273" s="4">
        <x:f>IF(C273="T0",0,IF(C273="T1",1,IF(C273="T2",2,IF(C273="T3",3,IF(C273="T4",4,IF(C273="Unassigned",98,99))))))</x:f>
        <x:v>1</x:v>
      </x:c>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x:c r="A305" s="4" t="inlineStr">
        <x:is>
          <x:t xml:space="preserve">proposal.salvage.seized_bronze_flanged_bushing</x:t>
        </x:is>
      </x:c>
      <x:c r="B305" s="4" t="inlineStr">
        <x:is>
          <x:t xml:space="preserve">Seized bronze flanged bushing</x:t>
        </x:is>
      </x:c>
      <x:c r="C305" s="4" t="inlineStr">
        <x:is>
          <x:t xml:space="preserve">T1</x:t>
        </x:is>
      </x:c>
      <x:c r="D305" s="4" t="inlineStr">
        <x:is>
          <x:t xml:space="preserve">Salvage</x:t>
        </x:is>
      </x:c>
      <x:c r="E305" s="4" t="inlineStr">
        <x:is>
          <x:t xml:space="preserve">Rusted metal salvage</x:t>
        </x:is>
      </x:c>
      <x:c r="F305" s="4" t="inlineStr">
        <x:is>
          <x:t xml:space="preserve">New proposal</x:t>
        </x:is>
      </x:c>
      <x:c r="G305"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305" s="4" t="inlineStr">
        <x:is>
          <x:t xml:space="preserve">None; recovered scrap</x:t>
        </x:is>
      </x:c>
      <x:c r="I305" s="4" t="inlineStr">
        <x:is>
          <x:t xml:space="preserve">Recovered metal cargo; dimensions, carrying mass and packing remain undefined.</x:t>
        </x:is>
      </x:c>
      <x:c r="J305" s="4"/>
      <x:c r="K305" s="4"/>
      <x:c r="L305" s="4" t="inlineStr">
        <x:is>
          <x:t xml:space="preserve">Recover from discarded contemporary workshop fittings, frames or machinery. Exact sites, encounter frequency and collection requirements remain design work.</x:t>
        </x:is>
      </x:c>
      <x:c r="M305" s="4" t="inlineStr">
        <x:is>
          <x:t xml:space="preserve">Inspect, clean and sort the recovered piece before assessing surviving metal or possible donor use. No recovery quantity, repair recipe or working replacement part is established.</x:t>
        </x:is>
      </x:c>
      <x:c r="N305" s="4" t="inlineStr">
        <x:is>
          <x:t xml:space="preserve">Not implemented</x:t>
        </x:is>
      </x:c>
      <x:c r="O305" s="4" t="inlineStr">
        <x:is>
          <x:t xml:space="preserve">As-found salvage with uncertain integrity. No qualified replacement fit, load rating, crafting readiness, guaranteed metal yield or automatic processing result.</x:t>
        </x:is>
      </x:c>
      <x:c r="P305" s="4" t="inlineStr">
        <x:is>
          <x:t xml:space="preserve">Uncommon</x:t>
        </x:is>
      </x:c>
      <x:c r="Q305" s="4"/>
      <x:c r="R305" s="4"/>
      <x:c r="S305" s="4"/>
      <x:c r="T305" s="4"/>
      <x:c r="U305" s="4" t="inlineStr">
        <x:is>
          <x:t xml:space="preserve">Uncommon rarity: a recognizable bronze donor is less routine than ferrous scrap. Resolve alloy, shaft separation, recoverable quantity and bore wear; no usable bearing surface or guaranteed bronze yield.</x:t>
        </x:is>
      </x:c>
      <x:c r="V305" s="4" t="inlineStr">
        <x:is>
          <x:t xml:space="preserve">bronze bush; flanged bronze sleeve; seized bearing bush; mixed metal scrap</x:t>
        </x:is>
      </x:c>
      <x:c r="W30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05" s="4" t="inlineStr">
        <x:is>
          <x:t xml:space="preserve">Raw material</x:t>
        </x:is>
      </x:c>
      <x:c r="Y305" s="4" t="inlineStr">
        <x:is>
          <x:t xml:space="preserve">Recovered part</x:t>
        </x:is>
      </x:c>
      <x:c r="Z305" s="4" t="inlineStr">
        <x:is>
          <x:t xml:space="preserve">Industrial salvage</x:t>
        </x:is>
      </x:c>
      <x:c r="AA305" s="4" t="inlineStr">
        <x:is>
          <x:t xml:space="preserve">Machinery repair</x:t>
        </x:is>
      </x:c>
      <x:c r="AB305" s="4" t="inlineStr">
        <x:is>
          <x:t xml:space="preserve">Metal</x:t>
        </x:is>
      </x:c>
      <x:c r="AC305" s="4" t="inlineStr">
        <x:is>
          <x:t xml:space="preserve">Assembly</x:t>
        </x:is>
      </x:c>
      <x:c r="AD305" s="4" t="inlineStr">
        <x:is>
          <x:t xml:space="preserve">Proposal</x:t>
        </x:is>
      </x:c>
      <x:c r="AE305" s="4" t="str">
        <x:f>LOWER(A305&amp;"; "&amp;B305&amp;"; "&amp;D305&amp;"; "&amp;E305&amp;"; "&amp;X305&amp;"; "&amp;Y305&amp;"; "&amp;Z305&amp;"; "&amp;AA305&amp;"; "&amp;AB305&amp;"; "&amp;AC305&amp;"; "&amp;AD305&amp;"; "&amp;V305&amp;"; "&amp;C305&amp;"; "&amp;AH305&amp;"; "&amp;AI305)</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305" s="4" t="inlineStr">
        <x:is>
          <x:t xml:space="preserve">Contemporary recovered metal pieces, cataloged as salvage for condition assessment and possible material or donor-part recovery.</x:t>
        </x:is>
      </x:c>
      <x:c r="AG305" s="4" t="inlineStr">
        <x:is>
          <x:t xml:space="preserve">T1: nonferrous recovery potential and a surviving flange give modest worth, reduced by seizure, scoring and separation work.</x:t>
        </x:is>
      </x:c>
      <x:c r="AH305" s="4" t="inlineStr">
        <x:is>
          <x:t xml:space="preserve">Unassigned</x:t>
        </x:is>
      </x:c>
      <x:c r="AI305" s="4" t="inlineStr">
        <x:is>
          <x:t xml:space="preserve">Material</x:t>
        </x:is>
      </x:c>
      <x:c r="AJ305" s="4">
        <x:f>COUNTIFS('Material routes'!$D$6:$D$2205,A305,'Material routes'!$C$6:$C$2205,"Output")</x:f>
        <x:v>0</x:v>
      </x:c>
      <x:c r="AK305" s="4">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x:f>COUNTIFS('Material routes'!$D$6:$D$2205,A305,'Material routes'!$C$6:$C$2205,"Tool candidate")</x:f>
        <x:v>0</x:v>
      </x:c>
      <x:c r="AM305" s="4" t="str">
        <x:f>IF(AJ305&gt;0,"Route listed; review status/completeness",IF(C305="T0","Raw entry feed; no production route","No production route listed"))</x:f>
        <x:v>No production route listed</x:v>
      </x:c>
      <x:c r="AN305" s="4">
        <x:f>IF(C305="T0",0,IF(C305="T1",1,IF(C305="T2",2,IF(C305="T3",3,IF(C305="T4",4,IF(C305="Unassigned",98,99))))))</x:f>
        <x:v>1</x:v>
      </x:c>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x:c r="A318" s="4" t="inlineStr">
        <x:is>
          <x:t xml:space="preserve">proposal.salvage.left_thread_iron_turnbuckle_barrel</x:t>
        </x:is>
      </x:c>
      <x:c r="B318" s="4" t="inlineStr">
        <x:is>
          <x:t xml:space="preserve">Left-thread iron turnbuckle barrel</x:t>
        </x:is>
      </x:c>
      <x:c r="C318" s="4" t="inlineStr">
        <x:is>
          <x:t xml:space="preserve">T1</x:t>
        </x:is>
      </x:c>
      <x:c r="D318" s="4" t="inlineStr">
        <x:is>
          <x:t xml:space="preserve">Salvage</x:t>
        </x:is>
      </x:c>
      <x:c r="E318" s="4" t="inlineStr">
        <x:is>
          <x:t xml:space="preserve">Rusted metal salvage</x:t>
        </x:is>
      </x:c>
      <x:c r="F318" s="4" t="inlineStr">
        <x:is>
          <x:t xml:space="preserve">New proposal</x:t>
        </x:is>
      </x:c>
      <x:c r="G318"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318" s="4" t="inlineStr">
        <x:is>
          <x:t xml:space="preserve">None; recovered scrap</x:t>
        </x:is>
      </x:c>
      <x:c r="I318" s="4" t="inlineStr">
        <x:is>
          <x:t xml:space="preserve">Recovered metal cargo; dimensions, carrying mass and packing remain undefined.</x:t>
        </x:is>
      </x:c>
      <x:c r="J318" s="4"/>
      <x:c r="K318" s="4"/>
      <x:c r="L318" s="4" t="inlineStr">
        <x:is>
          <x:t xml:space="preserve">Recover from discarded contemporary workshop fittings, frames or machinery. Exact sites, encounter frequency and collection requirements remain design work.</x:t>
        </x:is>
      </x:c>
      <x:c r="M318" s="4" t="inlineStr">
        <x:is>
          <x:t xml:space="preserve">Inspect, clean and sort the recovered piece before assessing surviving metal or possible donor use. No recovery quantity, repair recipe or working replacement part is established.</x:t>
        </x:is>
      </x:c>
      <x:c r="N318" s="4" t="inlineStr">
        <x:is>
          <x:t xml:space="preserve">Not implemented</x:t>
        </x:is>
      </x:c>
      <x:c r="O318" s="4" t="inlineStr">
        <x:is>
          <x:t xml:space="preserve">As-found salvage with uncertain integrity. No qualified replacement fit, load rating, crafting readiness, guaranteed metal yield or automatic processing result.</x:t>
        </x:is>
      </x:c>
      <x:c r="P318" s="4" t="inlineStr">
        <x:is>
          <x:t xml:space="preserve">Rare</x:t>
        </x:is>
      </x:c>
      <x:c r="Q318" s="4"/>
      <x:c r="R318" s="4"/>
      <x:c r="S318" s="4"/>
      <x:c r="T318" s="4"/>
      <x:c r="U318" s="4" t="inlineStr">
        <x:is>
          <x:t xml:space="preserve">Rare rarity: this particular opposing-thread fitting is an unusual salvage find. Resolve thread pitch, internal corrosion and compatible ends; no universal fitting compatibility or safe tensioning load is established.</x:t>
        </x:is>
      </x:c>
      <x:c r="V318" s="4" t="inlineStr">
        <x:is>
          <x:t xml:space="preserve">reverse thread tensioner; left hand threaded barrel; rusty turnbuckle body; opposing thread fitting</x:t>
        </x:is>
      </x:c>
      <x:c r="W31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18" s="4" t="inlineStr">
        <x:is>
          <x:t xml:space="preserve">Raw material</x:t>
        </x:is>
      </x:c>
      <x:c r="Y318" s="4" t="inlineStr">
        <x:is>
          <x:t xml:space="preserve">Recovered part</x:t>
        </x:is>
      </x:c>
      <x:c r="Z318" s="4" t="inlineStr">
        <x:is>
          <x:t xml:space="preserve">Industrial salvage</x:t>
        </x:is>
      </x:c>
      <x:c r="AA318" s="4" t="inlineStr">
        <x:is>
          <x:t xml:space="preserve">Equipment repair</x:t>
        </x:is>
      </x:c>
      <x:c r="AB318" s="4" t="inlineStr">
        <x:is>
          <x:t xml:space="preserve">Metal</x:t>
        </x:is>
      </x:c>
      <x:c r="AC318" s="4" t="inlineStr">
        <x:is>
          <x:t xml:space="preserve">Solid part</x:t>
        </x:is>
      </x:c>
      <x:c r="AD318" s="4" t="inlineStr">
        <x:is>
          <x:t xml:space="preserve">Proposal</x:t>
        </x:is>
      </x:c>
      <x:c r="AE318" s="4" t="str">
        <x:f>LOWER(A318&amp;"; "&amp;B318&amp;"; "&amp;D318&amp;"; "&amp;E318&amp;"; "&amp;X318&amp;"; "&amp;Y318&amp;"; "&amp;Z318&amp;"; "&amp;AA318&amp;"; "&amp;AB318&amp;"; "&amp;AC318&amp;"; "&amp;AD318&amp;"; "&amp;V318&amp;"; "&amp;C318&amp;"; "&amp;AH318&amp;"; "&amp;AI318)</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318" s="4" t="inlineStr">
        <x:is>
          <x:t xml:space="preserve">Contemporary recovered metal pieces, cataloged as salvage for condition assessment and possible material or donor-part recovery.</x:t>
        </x:is>
      </x:c>
      <x:c r="AG318" s="4" t="inlineStr">
        <x:is>
          <x:t xml:space="preserve">T1: surviving worked threads offer limited donor utility, constrained by small size, corrosion and missing matched rods.</x:t>
        </x:is>
      </x:c>
      <x:c r="AH318" s="4" t="inlineStr">
        <x:is>
          <x:t xml:space="preserve">Unassigned</x:t>
        </x:is>
      </x:c>
      <x:c r="AI318" s="4" t="inlineStr">
        <x:is>
          <x:t xml:space="preserve">Material</x:t>
        </x:is>
      </x:c>
      <x:c r="AJ318" s="4">
        <x:f>COUNTIFS('Material routes'!$D$6:$D$2205,A318,'Material routes'!$C$6:$C$2205,"Output")</x:f>
        <x:v>0</x:v>
      </x:c>
      <x:c r="AK318" s="4">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x:f>COUNTIFS('Material routes'!$D$6:$D$2205,A318,'Material routes'!$C$6:$C$2205,"Tool candidate")</x:f>
        <x:v>0</x:v>
      </x:c>
      <x:c r="AM318" s="4" t="str">
        <x:f>IF(AJ318&gt;0,"Route listed; review status/completeness",IF(C318="T0","Raw entry feed; no production route","No production route listed"))</x:f>
        <x:v>No production route listed</x:v>
      </x:c>
      <x:c r="AN318" s="4">
        <x:f>IF(C318="T0",0,IF(C318="T1",1,IF(C318="T2",2,IF(C318="T3",3,IF(C318="T4",4,IF(C318="Unassigned",98,99))))))</x:f>
        <x:v>1</x:v>
      </x:c>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Junk</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IF(C335="T0",0,IF(C335="T1",1,IF(C335="T2",2,IF(C335="T3",3,IF(C335="T4",4,IF(C335="Unassigned",98,99))))))</x:f>
        <x:v>2</x:v>
      </x:c>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Junk</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Junk</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Junk</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T2</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Uncommon</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t2; not applicable; material</x:v>
      </x:c>
      <x:c r="AF491" s="4" t="str">
        <x:v>New source-informed working item; primary category follows the resource/processing/recovery split.</x:v>
      </x:c>
      <x:c r="AG49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2</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Junk</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T1</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t1;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1</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T1</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t1;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1</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Junk</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Junk</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IF(C529="T0",0,IF(C529="T1",1,IF(C529="T2",2,IF(C529="T3",3,IF(C529="T4",4,IF(C529="Unassigned",98,99))))))</x:f>
        <x:v>2</x:v>
      </x:c>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Junk</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Junk</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Junk</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t0; not applicable; material</x:v>
      </x:c>
      <x:c r="AF797" s="4" t="str">
        <x:v>New support/source proposal from item-chain audit; not accepted source canon.</x:v>
      </x:c>
      <x:c r="AG7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238</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Items!B168</x:f>
        <x:v>Flaking iron bolt stubs</x:v>
      </x:c>
      <x:c r="C1234" s="4" t="str">
        <x:f>Items!D168</x:f>
        <x:v>Salvage</x:v>
      </x:c>
      <x:c r="D1234" s="4" t="inlineStr">
        <x:is>
          <x:t xml:space="preserve">Primary</x:t>
        </x:is>
      </x:c>
      <x:c r="E1234" s="4" t="str">
        <x:f>Items!AA168</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Items!B169</x:f>
        <x:v>Crushed iron conduit elbow</x:v>
      </x:c>
      <x:c r="C1235" s="4" t="str">
        <x:f>Items!D169</x:f>
        <x:v>Salvage</x:v>
      </x:c>
      <x:c r="D1235" s="4" t="inlineStr">
        <x:is>
          <x:t xml:space="preserve">Primary</x:t>
        </x:is>
      </x:c>
      <x:c r="E1235" s="4" t="str">
        <x:f>Items!AA169</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Items!B217</x:f>
        <x:v>Broken cast-iron mounting foot</x:v>
      </x:c>
      <x:c r="C1236" s="4" t="str">
        <x:f>Items!D217</x:f>
        <x:v>Salvage</x:v>
      </x:c>
      <x:c r="D1236" s="4" t="inlineStr">
        <x:is>
          <x:t xml:space="preserve">Primary</x:t>
        </x:is>
      </x:c>
      <x:c r="E1236" s="4" t="str">
        <x:f>Items!AA217</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Items!B223</x:f>
        <x:v>Rusted square washer stack</x:v>
      </x:c>
      <x:c r="C1237" s="4" t="str">
        <x:f>Items!D223</x:f>
        <x:v>Salvage</x:v>
      </x:c>
      <x:c r="D1237" s="4" t="inlineStr">
        <x:is>
          <x:t xml:space="preserve">Primary</x:t>
        </x:is>
      </x:c>
      <x:c r="E1237" s="4" t="str">
        <x:f>Items!AA223</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Items!B224</x:f>
        <x:v>Seized iron oil-cup cap</x:v>
      </x:c>
      <x:c r="C1238" s="4" t="str">
        <x:f>Items!D224</x:f>
        <x:v>Salvage</x:v>
      </x:c>
      <x:c r="D1238" s="4" t="inlineStr">
        <x:is>
          <x:t xml:space="preserve">Primary</x:t>
        </x:is>
      </x:c>
      <x:c r="E1238" s="4" t="str">
        <x:f>Items!AA224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Items!B225</x:f>
        <x:v>Broken fine-pitch gauge leaf</x:v>
      </x:c>
      <x:c r="C1239" s="4" t="str">
        <x:f>Items!D225</x:f>
        <x:v>Salvage</x:v>
      </x:c>
      <x:c r="D1239" s="4" t="inlineStr">
        <x:is>
          <x:t xml:space="preserve">Primary</x:t>
        </x:is>
      </x:c>
      <x:c r="E1239" s="4" t="str">
        <x:f>Items!AA225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Items!B263</x:f>
        <x:v>Rusted iron U-bolt clamp</x:v>
      </x:c>
      <x:c r="C1240" s="4" t="str">
        <x:f>Items!D263</x:f>
        <x:v>Salvage</x:v>
      </x:c>
      <x:c r="D1240" s="4" t="inlineStr">
        <x:is>
          <x:t xml:space="preserve">Primary</x:t>
        </x:is>
      </x:c>
      <x:c r="E1240" s="4" t="str">
        <x:f>Items!AA263</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Items!B273</x:f>
        <x:v>Pitted iron spacer sleeve</x:v>
      </x:c>
      <x:c r="C1241" s="4" t="str">
        <x:f>Items!D273</x:f>
        <x:v>Salvage</x:v>
      </x:c>
      <x:c r="D1241" s="4" t="inlineStr">
        <x:is>
          <x:t xml:space="preserve">Primary</x:t>
        </x:is>
      </x:c>
      <x:c r="E1241" s="4" t="str">
        <x:f>Items!AA273</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Items!B305</x:f>
        <x:v>Seized bronze flanged bushing</x:v>
      </x:c>
      <x:c r="C1242" s="4" t="str">
        <x:f>Items!D305</x:f>
        <x:v>Salvage</x:v>
      </x:c>
      <x:c r="D1242" s="4" t="inlineStr">
        <x:is>
          <x:t xml:space="preserve">Primary</x:t>
        </x:is>
      </x:c>
      <x:c r="E1242" s="4" t="str">
        <x:f>Items!AA305</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Items!B318</x:f>
        <x:v>Left-thread iron turnbuckle barrel</x:v>
      </x:c>
      <x:c r="C1243" s="4" t="str">
        <x:f>Items!D318</x:f>
        <x:v>Salvage</x:v>
      </x:c>
      <x:c r="D1243" s="4" t="inlineStr">
        <x:is>
          <x:t xml:space="preserve">Primary</x:t>
        </x:is>
      </x:c>
      <x:c r="E1243" s="4" t="str">
        <x:f>Items!AA318</x:f>
        <x:v>Equipment repair</x:v>
      </x:c>
      <x:c r="F1243" s="4" t="inlineStr">
        <x:is>
          <x:t xml:space="preserve">Author-requested catalog proposal; intended use, not an implemented action.</x:t>
        </x:is>
      </x:c>
    </x:row>
  </x:sheetData>
  <x:dataValidations count="3">
    <x:dataValidation type="list" sqref="D6:D1243">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T1</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1</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T1</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1</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T1</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T1</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1</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T1</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1</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T1</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1</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T1</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T1</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T1</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T1</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T1</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T1</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T1</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T1</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T1</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168</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T1</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T1</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T1</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T2</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T1</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T1</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x:c r="A168" s="4" t="inlineStr">
        <x:is>
          <x:t xml:space="preserve">proposal.salvage.flaking_iron_bolt_stubs</x:t>
        </x:is>
      </x:c>
      <x:c r="B168" s="4" t="str">
        <x:f>Items!B168</x:f>
        <x:v>Flaking iron bolt stubs</x:v>
      </x:c>
      <x:c r="C168" s="4" t="str">
        <x:f>Items!X168</x:f>
        <x:v>Raw material</x:v>
      </x:c>
      <x:c r="D168" s="4" t="str">
        <x:f>Items!C168</x:f>
        <x:v>T0</x:v>
      </x:c>
      <x:c r="E168" s="4" t="inlineStr">
        <x:is>
          <x:t xml:space="preserve">As-found metal salvage</x:t>
        </x:is>
      </x:c>
      <x:c r="F168" s="14">
        <x:f>Items!AJ168</x:f>
        <x:v>0</x:v>
      </x:c>
      <x:c r="G168" s="4" t="inlineStr">
        <x:is>
          <x:t xml:space="preserve">No recipe established</x:t>
        </x:is>
      </x:c>
      <x:c r="H168" s="4" t="inlineStr">
        <x:is>
          <x:t xml:space="preserve">Facilities and qualification criteria remain undefined.</x:t>
        </x:is>
      </x:c>
      <x:c r="I168" s="4" t="inlineStr">
        <x:is>
          <x:t xml:space="preserve">Proposal; not qualified for crafting</x:t>
        </x:is>
      </x:c>
      <x:c r="J168" s="4" t="inlineStr">
        <x:is>
          <x:t xml:space="preserve">Junk rarity: routine fastener debris. Resolve corrosion loss, recoverable quantity and sorting route; no usable bolt or threading is granted.</x:t>
        </x:is>
      </x:c>
    </x:row>
    <x:row r="169">
      <x:c r="A169" s="4" t="inlineStr">
        <x:is>
          <x:t xml:space="preserve">proposal.salvage.crushed_iron_conduit_elbow</x:t>
        </x:is>
      </x:c>
      <x:c r="B169" s="4" t="str">
        <x:f>Items!B169</x:f>
        <x:v>Crushed iron conduit elbow</x:v>
      </x:c>
      <x:c r="C169" s="4" t="str">
        <x:f>Items!X169</x:f>
        <x:v>Raw material</x:v>
      </x:c>
      <x:c r="D169" s="4" t="str">
        <x:f>Items!C169</x:f>
        <x:v>T0</x:v>
      </x:c>
      <x:c r="E169" s="4" t="inlineStr">
        <x:is>
          <x:t xml:space="preserve">As-found metal salvage</x:t>
        </x:is>
      </x:c>
      <x:c r="F169" s="14">
        <x:f>Items!AJ169</x:f>
        <x:v>0</x:v>
      </x:c>
      <x:c r="G169" s="4" t="inlineStr">
        <x:is>
          <x:t xml:space="preserve">No recipe established</x:t>
        </x:is>
      </x:c>
      <x:c r="H169" s="4" t="inlineStr">
        <x:is>
          <x:t xml:space="preserve">Facilities and qualification criteria remain undefined.</x:t>
        </x:is>
      </x:c>
      <x:c r="I169" s="4" t="inlineStr">
        <x:is>
          <x:t xml:space="preserve">Proposal; not qualified for crafting</x:t>
        </x:is>
      </x:c>
      <x:c r="J169" s="4" t="inlineStr">
        <x:is>
          <x:t xml:space="preserve">Junk rarity: ordinary discarded conduit debris. Resolve wall thickness, contamination and recovery route; no usable conduit or electrical protection rating.</x:t>
        </x:is>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T2</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T1</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x:c r="A217" s="4" t="inlineStr">
        <x:is>
          <x:t xml:space="preserve">proposal.salvage.broken_cast_iron_mounting_foot</x:t>
        </x:is>
      </x:c>
      <x:c r="B217" s="4" t="str">
        <x:f>Items!B217</x:f>
        <x:v>Broken cast-iron mounting foot</x:v>
      </x:c>
      <x:c r="C217" s="4" t="str">
        <x:f>Items!X217</x:f>
        <x:v>Raw material</x:v>
      </x:c>
      <x:c r="D217" s="4" t="str">
        <x:f>Items!C217</x:f>
        <x:v>T0</x:v>
      </x:c>
      <x:c r="E217" s="4" t="inlineStr">
        <x:is>
          <x:t xml:space="preserve">As-found metal salvage</x:t>
        </x:is>
      </x:c>
      <x:c r="F217" s="14">
        <x:f>Items!AJ217</x:f>
        <x:v>0</x:v>
      </x:c>
      <x:c r="G217" s="4" t="inlineStr">
        <x:is>
          <x:t xml:space="preserve">No recipe established</x:t>
        </x:is>
      </x:c>
      <x:c r="H217" s="4" t="inlineStr">
        <x:is>
          <x:t xml:space="preserve">Facilities and qualification criteria remain undefined.</x:t>
        </x:is>
      </x:c>
      <x:c r="I217" s="4" t="inlineStr">
        <x:is>
          <x:t xml:space="preserve">Proposal; not qualified for crafting</x:t>
        </x:is>
      </x:c>
      <x:c r="J217" s="4" t="inlineStr">
        <x:is>
          <x:t xml:space="preserve">Junk rarity: ordinary broken cast hardware. Resolve mass, hidden cracking and material recovery; no sound mount or structural reuse implied.</x:t>
        </x:is>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x:c r="A223" s="4" t="inlineStr">
        <x:is>
          <x:t xml:space="preserve">proposal.salvage.rusted_square_washer_stack</x:t>
        </x:is>
      </x:c>
      <x:c r="B223" s="4" t="str">
        <x:f>Items!B223</x:f>
        <x:v>Rusted square washer stack</x:v>
      </x:c>
      <x:c r="C223" s="4" t="str">
        <x:f>Items!X223</x:f>
        <x:v>Raw material</x:v>
      </x:c>
      <x:c r="D223" s="4" t="str">
        <x:f>Items!C223</x:f>
        <x:v>T0</x:v>
      </x:c>
      <x:c r="E223" s="4" t="inlineStr">
        <x:is>
          <x:t xml:space="preserve">As-found metal salvage</x:t>
        </x:is>
      </x:c>
      <x:c r="F223" s="14">
        <x:f>Items!AJ223</x:f>
        <x:v>0</x:v>
      </x:c>
      <x:c r="G223" s="4" t="inlineStr">
        <x:is>
          <x:t xml:space="preserve">No recipe established</x:t>
        </x:is>
      </x:c>
      <x:c r="H223" s="4" t="inlineStr">
        <x:is>
          <x:t xml:space="preserve">Facilities and qualification criteria remain undefined.</x:t>
        </x:is>
      </x:c>
      <x:c r="I223" s="4" t="inlineStr">
        <x:is>
          <x:t xml:space="preserve">Proposal; not qualified for crafting</x:t>
        </x:is>
      </x:c>
      <x:c r="J223" s="4" t="inlineStr">
        <x:is>
          <x:t xml:space="preserve">Common rarity: recognizable square hardware occurs less often than mixed fragments but remains an ordinary find. Assess separability and usable faces; no guaranteed washer count or load-bearing use.</x:t>
        </x:is>
      </x:c>
    </x:row>
    <x:row r="224">
      <x:c r="A224" s="4" t="inlineStr">
        <x:is>
          <x:t xml:space="preserve">proposal.salvage.seized_iron_oil_cup_cap</x:t>
        </x:is>
      </x:c>
      <x:c r="B224" s="4" t="str">
        <x:f>Items!B224</x:f>
        <x:v>Seized iron oil-cup cap</x:v>
      </x:c>
      <x:c r="C224" s="4" t="str">
        <x:f>Items!X224</x:f>
        <x:v>Raw material</x:v>
      </x:c>
      <x:c r="D224" s="4" t="str">
        <x:f>Items!C224</x:f>
        <x:v>T0</x:v>
      </x:c>
      <x:c r="E224" s="4" t="inlineStr">
        <x:is>
          <x:t xml:space="preserve">As-found metal salvage</x:t>
        </x:is>
      </x:c>
      <x:c r="F224" s="14">
        <x:f>Items!AJ224</x:f>
        <x:v>0</x:v>
      </x:c>
      <x:c r="G224" s="4" t="inlineStr">
        <x:is>
          <x:t xml:space="preserve">No recipe established</x:t>
        </x:is>
      </x:c>
      <x:c r="H224" s="4" t="inlineStr">
        <x:is>
          <x:t xml:space="preserve">Facilities and qualification criteria remain undefined.</x:t>
        </x:is>
      </x:c>
      <x:c r="I224" s="4" t="inlineStr">
        <x:is>
          <x:t xml:space="preserve">Proposal; not qualified for crafting</x:t>
        </x:is>
      </x:c>
      <x:c r="J224" s="4" t="inlineStr">
        <x:is>
          <x:t xml:space="preserve">Uncommon rarity: this small recognizable service fitting is less frequently recovered intact enough to identify. Resolve material and separability; it contains no usable lubricant or restored seal.</x:t>
        </x:is>
      </x:c>
    </x:row>
    <x:row r="225">
      <x:c r="A225" s="4" t="inlineStr">
        <x:is>
          <x:t xml:space="preserve">proposal.salvage.broken_fine_pitch_gauge_leaf</x:t>
        </x:is>
      </x:c>
      <x:c r="B225" s="4" t="str">
        <x:f>Items!B225</x:f>
        <x:v>Broken fine-pitch gauge leaf</x:v>
      </x:c>
      <x:c r="C225" s="4" t="str">
        <x:f>Items!X225</x:f>
        <x:v>Raw material</x:v>
      </x:c>
      <x:c r="D225" s="4" t="str">
        <x:f>Items!C225</x:f>
        <x:v>T0</x:v>
      </x:c>
      <x:c r="E225" s="4" t="inlineStr">
        <x:is>
          <x:t xml:space="preserve">As-found metal salvage</x:t>
        </x:is>
      </x:c>
      <x:c r="F225" s="14">
        <x:f>Items!AJ225</x:f>
        <x:v>0</x:v>
      </x:c>
      <x:c r="G225" s="4" t="inlineStr">
        <x:is>
          <x:t xml:space="preserve">No recipe established</x:t>
        </x:is>
      </x:c>
      <x:c r="H225" s="4" t="inlineStr">
        <x:is>
          <x:t xml:space="preserve">Facilities and qualification criteria remain undefined.</x:t>
        </x:is>
      </x:c>
      <x:c r="I225" s="4" t="inlineStr">
        <x:is>
          <x:t xml:space="preserve">Proposal; not qualified for crafting</x:t>
        </x:is>
      </x:c>
      <x:c r="J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x:c r="A263" s="4" t="inlineStr">
        <x:is>
          <x:t xml:space="preserve">proposal.salvage.rusted_iron_u_bolt_clamp</x:t>
        </x:is>
      </x:c>
      <x:c r="B263" s="4" t="str">
        <x:f>Items!B263</x:f>
        <x:v>Rusted iron U-bolt clamp</x:v>
      </x:c>
      <x:c r="C263" s="4" t="str">
        <x:f>Items!X263</x:f>
        <x:v>Raw material</x:v>
      </x:c>
      <x:c r="D263" s="4" t="str">
        <x:f>Items!C263</x:f>
        <x:v>T1</x:v>
      </x:c>
      <x:c r="E263" s="4" t="inlineStr">
        <x:is>
          <x:t xml:space="preserve">As-found metal salvage</x:t>
        </x:is>
      </x:c>
      <x:c r="F263" s="14">
        <x:f>Items!AJ263</x:f>
        <x:v>0</x:v>
      </x:c>
      <x:c r="G263" s="4" t="inlineStr">
        <x:is>
          <x:t xml:space="preserve">No recipe established</x:t>
        </x:is>
      </x:c>
      <x:c r="H263" s="4" t="inlineStr">
        <x:is>
          <x:t xml:space="preserve">Facilities and qualification criteria remain undefined.</x:t>
        </x:is>
      </x:c>
      <x:c r="I263" s="4" t="inlineStr">
        <x:is>
          <x:t xml:space="preserve">Proposal; not qualified for crafting</x:t>
        </x:is>
      </x:c>
      <x:c r="J263" s="4" t="inlineStr">
        <x:is>
          <x:t xml:space="preserve">Common rarity: ordinary frame and pipe hardware. Assess thread damage, metal loss, span and fatigue; no safe clamping load or working replacement is granted.</x:t>
        </x:is>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x:c r="A273" s="4" t="inlineStr">
        <x:is>
          <x:t xml:space="preserve">proposal.salvage.pitted_iron_spacer_sleeve</x:t>
        </x:is>
      </x:c>
      <x:c r="B273" s="4" t="str">
        <x:f>Items!B273</x:f>
        <x:v>Pitted iron spacer sleeve</x:v>
      </x:c>
      <x:c r="C273" s="4" t="str">
        <x:f>Items!X273</x:f>
        <x:v>Raw material</x:v>
      </x:c>
      <x:c r="D273" s="4" t="str">
        <x:f>Items!C273</x:f>
        <x:v>T1</x:v>
      </x:c>
      <x:c r="E273" s="4" t="inlineStr">
        <x:is>
          <x:t xml:space="preserve">As-found metal salvage</x:t>
        </x:is>
      </x:c>
      <x:c r="F273" s="14">
        <x:f>Items!AJ273</x:f>
        <x:v>0</x:v>
      </x:c>
      <x:c r="G273" s="4" t="inlineStr">
        <x:is>
          <x:t xml:space="preserve">No recipe established</x:t>
        </x:is>
      </x:c>
      <x:c r="H273" s="4" t="inlineStr">
        <x:is>
          <x:t xml:space="preserve">Facilities and qualification criteria remain undefined.</x:t>
        </x:is>
      </x:c>
      <x:c r="I273" s="4" t="inlineStr">
        <x:is>
          <x:t xml:space="preserve">Proposal; not qualified for crafting</x:t>
        </x:is>
      </x:c>
      <x:c r="J273" s="4" t="inlineStr">
        <x:is>
          <x:t xml:space="preserve">Common rarity: standard machinery spacing hardware. Resolve bore, length, wall loss and end-face condition; no bearing fit or precision alignment is implied.</x:t>
        </x:is>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x:c r="A305" s="4" t="inlineStr">
        <x:is>
          <x:t xml:space="preserve">proposal.salvage.seized_bronze_flanged_bushing</x:t>
        </x:is>
      </x:c>
      <x:c r="B305" s="4" t="str">
        <x:f>Items!B305</x:f>
        <x:v>Seized bronze flanged bushing</x:v>
      </x:c>
      <x:c r="C305" s="4" t="str">
        <x:f>Items!X305</x:f>
        <x:v>Raw material</x:v>
      </x:c>
      <x:c r="D305" s="4" t="str">
        <x:f>Items!C305</x:f>
        <x:v>T1</x:v>
      </x:c>
      <x:c r="E305" s="4" t="inlineStr">
        <x:is>
          <x:t xml:space="preserve">As-found metal salvage</x:t>
        </x:is>
      </x:c>
      <x:c r="F305" s="14">
        <x:f>Items!AJ305</x:f>
        <x:v>0</x:v>
      </x:c>
      <x:c r="G305" s="4" t="inlineStr">
        <x:is>
          <x:t xml:space="preserve">No recipe established</x:t>
        </x:is>
      </x:c>
      <x:c r="H305" s="4" t="inlineStr">
        <x:is>
          <x:t xml:space="preserve">Facilities and qualification criteria remain undefined.</x:t>
        </x:is>
      </x:c>
      <x:c r="I305" s="4" t="inlineStr">
        <x:is>
          <x:t xml:space="preserve">Proposal; not qualified for crafting</x:t>
        </x:is>
      </x:c>
      <x:c r="J305" s="4" t="inlineStr">
        <x:is>
          <x:t xml:space="preserve">Uncommon rarity: a recognizable bronze donor is less routine than ferrous scrap. Resolve alloy, shaft separation, recoverable quantity and bore wear; no usable bearing surface or guaranteed bronze yield.</x:t>
        </x:is>
      </x:c>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x:c r="A318" s="4" t="inlineStr">
        <x:is>
          <x:t xml:space="preserve">proposal.salvage.left_thread_iron_turnbuckle_barrel</x:t>
        </x:is>
      </x:c>
      <x:c r="B318" s="4" t="str">
        <x:f>Items!B318</x:f>
        <x:v>Left-thread iron turnbuckle barrel</x:v>
      </x:c>
      <x:c r="C318" s="4" t="str">
        <x:f>Items!X318</x:f>
        <x:v>Raw material</x:v>
      </x:c>
      <x:c r="D318" s="4" t="str">
        <x:f>Items!C318</x:f>
        <x:v>T1</x:v>
      </x:c>
      <x:c r="E318" s="4" t="inlineStr">
        <x:is>
          <x:t xml:space="preserve">As-found metal salvage</x:t>
        </x:is>
      </x:c>
      <x:c r="F318" s="14">
        <x:f>Items!AJ318</x:f>
        <x:v>0</x:v>
      </x:c>
      <x:c r="G318" s="4" t="inlineStr">
        <x:is>
          <x:t xml:space="preserve">No recipe established</x:t>
        </x:is>
      </x:c>
      <x:c r="H318" s="4" t="inlineStr">
        <x:is>
          <x:t xml:space="preserve">Facilities and qualification criteria remain undefined.</x:t>
        </x:is>
      </x:c>
      <x:c r="I318" s="4" t="inlineStr">
        <x:is>
          <x:t xml:space="preserve">Proposal; not qualified for crafting</x:t>
        </x:is>
      </x:c>
      <x:c r="J318" s="4" t="inlineStr">
        <x:is>
          <x:t xml:space="preserve">Rare rarity: this particular opposing-thread fitting is an unusual salvage find. Resolve thread pitch, internal corrosion and compatible ends; no universal fitting compatibility or safe tensioning load is established.</x:t>
        </x:is>
      </x:c>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T2</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T1</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T1</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