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'Categories'!$G$6:$G$31</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24" headerRowCount="1" totalsRowCount="0" totalsRowShown="0">
  <x:autoFilter ref="A5:AN924"/>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5" headerRowCount="1" totalsRowCount="0" totalsRowShown="0">
  <x:autoFilter ref="A5:E65"/>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1" headerRowCount="1" totalsRowCount="0" totalsRowShown="0">
  <x:autoFilter ref="A5:C241"/>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079" headerRowCount="1" totalsRowCount="0" totalsRowShown="0">
  <x:autoFilter ref="A5:F1079"/>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24" headerRowCount="1" totalsRowCount="0" totalsRowShown="0">
  <x:autoFilter ref="A5:J924"/>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Camp items</x:t>
        </x:is>
      </x:c>
      <x:c r="E17" s="4" t="inlineStr">
        <x:is>
          <x:t xml:space="preserve">Shelter &amp; rest</x:t>
        </x:is>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camp items;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t2; finished item</x:v>
      </x:c>
      <x:c r="AF97" s="4" t="str">
        <x:v>From current item description. Proposed uses retain their existing approval status.</x:v>
      </x:c>
      <x:c r="AG97" s="4" t="str">
        <x:v>Finished endpoint; material tier is not applicable. Input tiers belong to the chosen recipe.</x:v>
      </x:c>
      <x:c r="AH97" s="4" t="str">
        <x:v>T2</x:v>
      </x:c>
      <x:c r="AI97" s="4" t="str">
        <x:v>Finished item</x:v>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str">
        <x:f>IF(AJ97&gt;0,"Route listed; review status/completeness",IF(C97="T0","Raw entry feed; no production route","No production route listed"))</x:f>
        <x:v>Route listed; review status/completeness</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t3; finished item</x:v>
      </x:c>
      <x:c r="AF98" s="4" t="str">
        <x:v>From current item description. Proposed uses retain their existing approval status.</x:v>
      </x:c>
      <x:c r="AG98" s="4" t="str">
        <x:v>Finished endpoint; material tier is not applicable. Input tiers belong to the chosen recipe.</x:v>
      </x:c>
      <x:c r="AH98" s="4" t="str">
        <x:v>T3</x:v>
      </x:c>
      <x:c r="AI98" s="4" t="str">
        <x:v>Finished item</x:v>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str">
        <x:f>IF(AJ98&gt;0,"Route listed; review status/completeness",IF(C98="T0","Raw entry feed; no production route","No production route listed"))</x:f>
        <x:v>Route listed; review status/completeness</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t2; finished item</x:v>
      </x:c>
      <x:c r="AF99" s="4" t="str">
        <x:v>From current item description. Proposed uses retain their existing approval status.</x:v>
      </x:c>
      <x:c r="AG99" s="4" t="str">
        <x:v>Finished endpoint; material tier is not applicable. Input tiers belong to the chosen recipe.</x:v>
      </x:c>
      <x:c r="AH99" s="4" t="str">
        <x:v>T2</x:v>
      </x:c>
      <x:c r="AI99" s="4" t="str">
        <x:v>Finished item</x:v>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str">
        <x:f>IF(AJ99&gt;0,"Route listed; review status/completeness",IF(C99="T0","Raw entry feed; no production route","No production route listed"))</x:f>
        <x:v>Route listed; review status/completeness</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t2; finished item</x:v>
      </x:c>
      <x:c r="AF100" s="4" t="str">
        <x:v>From current item description. Proposed uses retain their existing approval status.</x:v>
      </x:c>
      <x:c r="AG100" s="4" t="str">
        <x:v>Finished endpoint; material tier is not applicable. Input tiers belong to the chosen recipe.</x:v>
      </x:c>
      <x:c r="AH100" s="4" t="str">
        <x:v>T2</x:v>
      </x:c>
      <x:c r="AI100" s="4" t="str">
        <x:v>Finished item</x:v>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str">
        <x:f>IF(AJ100&gt;0,"Route listed; review status/completeness",IF(C100="T0","Raw entry feed; no production route","No production route listed"))</x:f>
        <x:v>Route listed; review status/completeness</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t4; finished item</x:v>
      </x:c>
      <x:c r="AF101" s="4" t="str">
        <x:v>From current item description. Proposed uses retain their existing approval status.</x:v>
      </x:c>
      <x:c r="AG101" s="4" t="str">
        <x:v>Finished endpoint; material tier is not applicable. Input tiers belong to the chosen recipe.</x:v>
      </x:c>
      <x:c r="AH101" s="4" t="str">
        <x:v>T4</x:v>
      </x:c>
      <x:c r="AI101" s="4" t="str">
        <x:v>Finished item</x:v>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str">
        <x:f>IF(AJ101&gt;0,"Route listed; review status/completeness",IF(C101="T0","Raw entry feed; no production route","No production route listed"))</x:f>
        <x:v>Route listed; review status/completeness</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t4; finished item</x:v>
      </x:c>
      <x:c r="AF102" s="4" t="str">
        <x:v>From current item description. Proposed uses retain their existing approval status.</x:v>
      </x:c>
      <x:c r="AG102" s="4" t="str">
        <x:v>Finished endpoint; material tier is not applicable. Input tiers belong to the chosen recipe.</x:v>
      </x:c>
      <x:c r="AH102" s="4" t="str">
        <x:v>T4</x:v>
      </x:c>
      <x:c r="AI102" s="4" t="str">
        <x:v>Finished item</x:v>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str">
        <x:f>IF(AJ102&gt;0,"Route listed; review status/completeness",IF(C102="T0","Raw entry feed; no production route","No production route listed"))</x:f>
        <x:v>Route listed; review status/completeness</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t3; finished item</x:v>
      </x:c>
      <x:c r="AF103" s="4" t="str">
        <x:v>From current item description. Proposed uses retain their existing approval status.</x:v>
      </x:c>
      <x:c r="AG103" s="4" t="str">
        <x:v>Finished endpoint; material tier is not applicable. Input tiers belong to the chosen recipe.</x:v>
      </x:c>
      <x:c r="AH103" s="4" t="str">
        <x:v>T3</x:v>
      </x:c>
      <x:c r="AI103" s="4" t="str">
        <x:v>Finished item</x:v>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str">
        <x:f>IF(AJ103&gt;0,"Route listed; review status/completeness",IF(C103="T0","Raw entry feed; no production route","No production route listed"))</x:f>
        <x:v>Route listed; review status/completeness</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t4; finished item</x:v>
      </x:c>
      <x:c r="AF106" s="4" t="str">
        <x:v>From current item description. Proposed uses retain their existing approval status.</x:v>
      </x:c>
      <x:c r="AG106" s="4" t="str">
        <x:v>Finished endpoint; material tier is not applicable. Input tiers belong to the chosen recipe.</x:v>
      </x:c>
      <x:c r="AH106" s="4" t="str">
        <x:v>T4</x:v>
      </x:c>
      <x:c r="AI106" s="4" t="str">
        <x:v>Finished item</x:v>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str">
        <x:f>IF(AJ106&gt;0,"Route listed; review status/completeness",IF(C106="T0","Raw entry feed; no production route","No production route listed"))</x:f>
        <x:v>Route listed; review status/completeness</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Camp items</x:t>
        </x:is>
      </x:c>
      <x:c r="E107" s="9" t="inlineStr">
        <x:is>
          <x:t xml:space="preserve">Food service &amp; storage</x:t>
        </x:is>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camp items;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t1; finished item</x:v>
      </x:c>
      <x:c r="AF109" s="4" t="str">
        <x:v>From current item description. Proposed uses retain their existing approval status.</x:v>
      </x:c>
      <x:c r="AG109" s="4" t="str">
        <x:v>Finished endpoint; material tier is not applicable. Input tiers belong to the chosen recipe.</x:v>
      </x:c>
      <x:c r="AH109" s="4" t="str">
        <x:v>T1</x:v>
      </x:c>
      <x:c r="AI109" s="4" t="str">
        <x:v>Finished item</x:v>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str">
        <x:f>IF(AJ109&gt;0,"Route listed; review status/completeness",IF(C109="T0","Raw entry feed; no production route","No production route listed"))</x:f>
        <x:v>Route listed; review status/completeness</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t2; not applicable; component</x:v>
      </x:c>
      <x:c r="AF110" s="4" t="str">
        <x:v>From current item description. Proposed uses retain their existing approval status.</x:v>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str">
        <x:v>Component</x:v>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str">
        <x:f>IF(AJ110&gt;0,"Route listed; review status/completeness",IF(C110="T0","Raw entry feed; no production route","No production route listed"))</x:f>
        <x:v>Route listed; review status/completeness</x:v>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Camp items</x:t>
        </x:is>
      </x:c>
      <x:c r="E142" s="9" t="inlineStr">
        <x:is>
          <x:t xml:space="preserve">Shelter &amp; rest</x:t>
        </x:is>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camp items;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Tools</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tools;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Camp items</x:t>
        </x:is>
      </x:c>
      <x:c r="E176" s="9" t="inlineStr">
        <x:is>
          <x:t xml:space="preserve">Food service &amp; storage</x:t>
        </x:is>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camp items;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Camp items</x:t>
        </x:is>
      </x:c>
      <x:c r="E177" s="9" t="inlineStr">
        <x:is>
          <x:t xml:space="preserve">Food service &amp; storage</x:t>
        </x:is>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camp items;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Camp items</x:t>
        </x:is>
      </x:c>
      <x:c r="E178" s="9" t="inlineStr">
        <x:is>
          <x:t xml:space="preserve">Cleaning &amp; personal care</x:t>
        </x:is>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camp items;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Camp items</x:t>
        </x:is>
      </x:c>
      <x:c r="E179" s="9" t="inlineStr">
        <x:is>
          <x:t xml:space="preserve">Cleaning &amp; personal care</x:t>
        </x:is>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camp items;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Camp items</x:t>
        </x:is>
      </x:c>
      <x:c r="E180" s="9" t="inlineStr">
        <x:is>
          <x:t xml:space="preserve">Camp records</x:t>
        </x:is>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camp items;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Camp items</x:t>
        </x:is>
      </x:c>
      <x:c r="E181" s="9" t="inlineStr">
        <x:is>
          <x:t xml:space="preserve">Camp records</x:t>
        </x:is>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camp items;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Camp items</x:t>
        </x:is>
      </x:c>
      <x:c r="E186" s="9" t="inlineStr">
        <x:is>
          <x:t xml:space="preserve">Food service &amp; storage</x:t>
        </x:is>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camp items;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Camp items</x:t>
        </x:is>
      </x:c>
      <x:c r="E187" s="9" t="inlineStr">
        <x:is>
          <x:t xml:space="preserve">Food service &amp; storage</x:t>
        </x:is>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camp items;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Camp items</x:t>
        </x:is>
      </x:c>
      <x:c r="E188" s="9" t="inlineStr">
        <x:is>
          <x:t xml:space="preserve">Food service &amp; storage</x:t>
        </x:is>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camp items;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Camp items</x:t>
        </x:is>
      </x:c>
      <x:c r="E189" s="9" t="inlineStr">
        <x:is>
          <x:t xml:space="preserve">Food service &amp; storage</x:t>
        </x:is>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camp items;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Camp items</x:t>
        </x:is>
      </x:c>
      <x:c r="E214" s="9" t="inlineStr">
        <x:is>
          <x:t xml:space="preserve">Cooking &amp; ignition</x:t>
        </x:is>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camp items;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Camp items</x:t>
        </x:is>
      </x:c>
      <x:c r="E216" s="9" t="inlineStr">
        <x:is>
          <x:t xml:space="preserve">Cooking &amp; ignition</x:t>
        </x:is>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camp items;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Camp items</x:t>
        </x:is>
      </x:c>
      <x:c r="E218" s="9" t="inlineStr">
        <x:is>
          <x:t xml:space="preserve">Cooking &amp; ignition</x:t>
        </x:is>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camp items;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Camp items</x:t>
        </x:is>
      </x:c>
      <x:c r="E219" s="9" t="inlineStr">
        <x:is>
          <x:t xml:space="preserve">Cooking &amp; ignition</x:t>
        </x:is>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camp items;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Camp items</x:t>
        </x:is>
      </x:c>
      <x:c r="E220" s="9" t="inlineStr">
        <x:is>
          <x:t xml:space="preserve">Cooking &amp; ignition</x:t>
        </x:is>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camp items;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Camp items</x:t>
        </x:is>
      </x:c>
      <x:c r="E221" s="9" t="inlineStr">
        <x:is>
          <x:t xml:space="preserve">Cooking &amp; ignition</x:t>
        </x:is>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camp items;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Camp items</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camp items; cooking &amp; ignition; tool; finished item; manufactured / unresolved; cooking; mixed / unresolved; assembly; author direction; managed cooking firebox; camp kitchen; food preparation station; phagia cooking; camp cooking station; cooking &amp; ignition; not applicable;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Tools</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tools;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Tools</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tools;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Tools</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tools;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Tools</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tools;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Tools</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tools;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Tools</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tools;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Tools</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tools;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Tools</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tools;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Tools</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tools;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Camp items</x:t>
        </x:is>
      </x:c>
      <x:c r="E316" s="9" t="inlineStr">
        <x:is>
          <x:t xml:space="preserve">Food service &amp; storage</x:t>
        </x:is>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camp items;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Camp items</x:t>
        </x:is>
      </x:c>
      <x:c r="E317" s="9" t="inlineStr">
        <x:is>
          <x:t xml:space="preserve">Food service &amp; storage</x:t>
        </x:is>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camp items;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inlineStr">
        <x:is>
          <x:t xml:space="preserve">Clothing</x:t>
        </x:is>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clothing; electrical protective wear; wearable; finished item; manufactured / unresolved; electrical insulation; mixed / unresolved; garment; author direction; insulated suit; high voltage suit; electrical protective suit; not applicable; t3; finished item</x:v>
      </x:c>
      <x:c r="AF395"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inlineStr">
        <x:is>
          <x:t xml:space="preserve">Clothing</x:t>
        </x:is>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protective wear; wearable; finished item; manufactured / unresolved; electrical insulation; mixed / unresolved; garment; author direction; insulated gloves; high voltage gloves; electrical work gloves; not applicable; t2; finished item</x:v>
      </x:c>
      <x:c r="AF396"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inlineStr">
        <x:is>
          <x:t xml:space="preserve">Clothing</x:t>
        </x:is>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clothing; electrical protective wear; wearable; finished item; manufactured / unresolved; electrical insulation; mixed / unresolved; garment; author direction; insulated boots; high voltage boots; electrical work boots; not applicable; t3; finished item</x:v>
      </x:c>
      <x:c r="AF397"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Tools</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tools;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Tools</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tools;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Tools</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tools;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Tools</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tools;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Tools</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tools;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Tools</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tools;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Tools</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tools;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Tools</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tools;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Tools</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tools;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Tools</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tools;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str">
        <x:v>Containers</x:v>
      </x:c>
      <x:c r="E551" s="4" t="str">
        <x:v>Container</x:v>
      </x:c>
      <x:c r="F551" s="4" t="str">
        <x:v>New proposal</x:v>
      </x:c>
      <x:c r="G551" s="4" t="str">
        <x:v>Carries separated workshop reagents in individual sealed wells</x:v>
      </x:c>
      <x:c r="H551" s="4" t="str">
        <x:v>None</x:v>
      </x:c>
      <x:c r="I551" s="4" t="str">
        <x:v>Physical inventory / cargo item; dimensions and packing unresolved</x:v>
      </x:c>
      <x:c r="J551" s="4"/>
      <x:c r="K551" s="4"/>
      <x:c r="L551" s="4" t="str">
        <x:v>Candidate preparation: design.collection.divided_ceramic_reagent_caddy. Full inputs are in Crafting browser.</x:v>
      </x:c>
      <x:c r="M551" s="4" t="str">
        <x:v>Candidate workshop or contained preparation route; detailed tools, quantities and conditions unresolved</x:v>
      </x:c>
      <x:c r="N551" s="4" t="str">
        <x:v>Not implemented</x:v>
      </x:c>
      <x:c r="O551" s="4" t="str">
        <x:v>Specific dimensions, yield, fit, performance and service conditions remain open.</x:v>
      </x:c>
      <x:c r="P551" s="4"/>
      <x:c r="Q551" s="4"/>
      <x:c r="R551" s="4"/>
      <x:c r="S551" s="4"/>
      <x:c r="T551" s="4"/>
      <x:c r="U551" s="4" t="str">
        <x:v>Candidate inputs are partial. Resolve tools, supporting materials, energy, recovery and compatibility before recipes become craftable.</x:v>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str">
        <x:v>Container</x:v>
      </x:c>
      <x:c r="Y551" s="4" t="str">
        <x:v>Finished item</x:v>
      </x:c>
      <x:c r="Z551" s="4" t="str">
        <x:v>Manufactured / unresolved</x:v>
      </x:c>
      <x:c r="AA551" s="4" t="str">
        <x:v>Liquid and bulk containment</x:v>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containers; container; container; finished item; manufactured / unresolved; liquid and bulk containment; ceramic; assembly; proposal; divided ceramic reagent caddy; collection expansion; container; not applicable; t3; finished item</x:v>
      </x:c>
      <x:c r="AF551" s="4" t="str">
        <x:v>Collection expansion classification. Distinct type, use and material family; new item proposal unless author direction is marked.</x:v>
      </x:c>
      <x:c r="AG551" s="4" t="str">
        <x:v>Finished endpoint or currency. Material tier is separate from finished input tier.</x:v>
      </x:c>
      <x:c r="AH551" s="4" t="str">
        <x:v>T3</x:v>
      </x:c>
      <x:c r="AI551" s="4" t="str">
        <x:v>Finished item</x:v>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str">
        <x:f>IF(AJ551&gt;0,"Route listed; review status/completeness",IF(C551="T0","Raw entry feed; no production route","No production route listed"))</x:f>
        <x:v>Route listed; review status/completeness</x:v>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Camp items</x:t>
        </x:is>
      </x:c>
      <x:c r="E573" s="4" t="inlineStr">
        <x:is>
          <x:t xml:space="preserve">Food service &amp; storage</x:t>
        </x:is>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camp items;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Camp items</x:t>
        </x:is>
      </x:c>
      <x:c r="E574" s="4" t="inlineStr">
        <x:is>
          <x:t xml:space="preserve">Food service &amp; storage</x:t>
        </x:is>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camp items;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Camp items</x:t>
        </x:is>
      </x:c>
      <x:c r="E575" s="4" t="inlineStr">
        <x:is>
          <x:t xml:space="preserve">Food service &amp; storage</x:t>
        </x:is>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camp items;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Camp items</x:t>
        </x:is>
      </x:c>
      <x:c r="E576" s="4" t="inlineStr">
        <x:is>
          <x:t xml:space="preserve">Food service &amp; storage</x:t>
        </x:is>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camp items;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inlineStr">
        <x:is>
          <x:t xml:space="preserve">Camp items</x:t>
        </x:is>
      </x:c>
      <x:c r="E580" s="4" t="inlineStr">
        <x:is>
          <x:t xml:space="preserve">Camp records</x:t>
        </x:is>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camp items; camp records; document; finished item; manufactured / unresolved; writing and records; husk fiber; folio; proposal; household meal ledger; collection expansion; document; document; camp records; not applicable;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x:t>
        </x:is>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Tools</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tools;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Tools</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tools;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Camp items</x:t>
        </x:is>
      </x:c>
      <x:c r="E734" s="4" t="inlineStr">
        <x:is>
          <x:t xml:space="preserve">Shelter &amp; rest</x:t>
        </x:is>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camp items;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Camp items</x:t>
        </x:is>
      </x:c>
      <x:c r="E735" s="4" t="inlineStr">
        <x:is>
          <x:t xml:space="preserve">Shelter &amp; rest</x:t>
        </x:is>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camp items;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Camp items</x:t>
        </x:is>
      </x:c>
      <x:c r="E736" s="4" t="inlineStr">
        <x:is>
          <x:t xml:space="preserve">Shelter &amp; rest</x:t>
        </x:is>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camp items;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Camp items</x:t>
        </x:is>
      </x:c>
      <x:c r="E737" s="4" t="inlineStr">
        <x:is>
          <x:t xml:space="preserve">Shelter &amp; rest</x:t>
        </x:is>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camp items;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Camp items</x:t>
        </x:is>
      </x:c>
      <x:c r="E738" s="4" t="inlineStr">
        <x:is>
          <x:t xml:space="preserve">Shelter &amp; rest</x:t>
        </x:is>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camp items;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Camp items</x:t>
        </x:is>
      </x:c>
      <x:c r="E739" s="4" t="inlineStr">
        <x:is>
          <x:t xml:space="preserve">Shelter &amp; rest</x:t>
        </x:is>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camp items;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Camp items</x:t>
        </x:is>
      </x:c>
      <x:c r="E740" s="4" t="inlineStr">
        <x:is>
          <x:t xml:space="preserve">Shelter &amp; rest</x:t>
        </x:is>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camp items;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Camp items</x:t>
        </x:is>
      </x:c>
      <x:c r="E741" s="4" t="inlineStr">
        <x:is>
          <x:t xml:space="preserve">Shelter &amp; rest</x:t>
        </x:is>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camp items;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Camp items</x:t>
        </x:is>
      </x:c>
      <x:c r="E742" s="4" t="inlineStr">
        <x:is>
          <x:t xml:space="preserve">Shelter &amp; rest</x:t>
        </x:is>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camp items;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Camp items</x:t>
        </x:is>
      </x:c>
      <x:c r="E743" s="4" t="inlineStr">
        <x:is>
          <x:t xml:space="preserve">Shelter &amp; rest</x:t>
        </x:is>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camp items;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Tools</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tools;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Tools</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tools;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Camp items</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camp items;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Tools</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tools;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Camp items</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camp items;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Camp items</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camp items;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Camp items</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camp items;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Camp items</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camp items;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Camp items</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camp items;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Camp items</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camp items;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Camp items</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camp items;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Camp items</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camp items;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Accessories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accessories;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Accessories</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accessories;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Accessories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accessories;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Accessories</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accessories;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Accessories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accessories;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Accessories</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accessories;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Accessories</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accessories;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t="inlineStr">
        <x:is>
          <x:t xml:space="preserve">proposal.accessory.retracting_tool_tether</x:t>
        </x:is>
      </x:c>
      <x:c r="B891" s="4" t="inlineStr">
        <x:is>
          <x:t xml:space="preserve">Retracting tool tether</x:t>
        </x:is>
      </x:c>
      <x:c r="C891" s="4" t="inlineStr">
        <x:is>
          <x:t xml:space="preserve">T2</x:t>
        </x:is>
      </x:c>
      <x:c r="D891" s="4" t="inlineStr">
        <x:is>
          <x:t xml:space="preserve">Accessories</x:t>
        </x:is>
      </x:c>
      <x:c r="E891" s="4" t="inlineStr">
        <x:is>
          <x:t xml:space="preserve">Personal utility accessory</x:t>
        </x:is>
      </x:c>
      <x:c r="F891" s="4" t="inlineStr">
        <x:is>
          <x:t xml:space="preserve">New proposal</x:t>
        </x:is>
      </x:c>
      <x:c r="G891" s="4" t="inlineStr">
        <x:is>
          <x:t xml:space="preserve">A compact metal reel with a short retained line, proposed to keep a small personal instrument attached during handling. It supports loss prevention rather than carrying heavy cargo or granting hands-free tool operation.</x:t>
        </x:is>
      </x:c>
      <x:c r="H891" s="4" t="inlineStr">
        <x:is>
          <x:t xml:space="preserve">Unassigned; no new slot approved</x:t>
        </x:is>
      </x:c>
      <x:c r="I891" s="4" t="inlineStr">
        <x:is>
          <x:t xml:space="preserve">Booter-carried personal utility gear; mounting, packing, dimensions and mass unresolved.</x:t>
        </x:is>
      </x:c>
      <x:c r="J891" s="4"/>
      <x:c r="K891"/>
      <x:c r="L891" t="inlineStr">
        <x:is>
          <x:t xml:space="preserve">Proposed contemporary craft or specialist trade; availability and construction recipe unresolved.</x:t>
        </x:is>
      </x:c>
      <x:c r="M891" s="4" t="inlineStr">
        <x:is>
          <x:t xml:space="preserve">Candidate compact finished accessory using selected prepared stock. No ingredient quantities, crafting time, yield or executable recipe authored.</x:t>
        </x:is>
      </x:c>
      <x:c r="N891" s="4" t="inlineStr">
        <x:is>
          <x:t xml:space="preserve">Not implemented</x:t>
        </x:is>
      </x:c>
      <x:c r="O891" s="4" t="inlineStr">
        <x:is>
          <x:t xml:space="preserve">Reel construction, line material, recoil, snag release and compatible item mass require design. No climbing, fall arrest, heavy hauling or new equipment slot.</x:t>
        </x:is>
      </x:c>
      <x:c r="P891" s="4"/>
      <x:c r="Q891" s="4"/>
      <x:c r="R891"/>
      <x:c r="S891"/>
      <x:c r="T891"/>
      <x:c r="U891" t="inlineStr">
        <x:is>
          <x:t xml:space="preserve">Artwork direction: A small metal reel housing with a belt eye, a short line and a single closing tool clip. Fit, safe use and manufacturing details remain proposals.</x:t>
        </x:is>
      </x:c>
      <x:c r="V891" s="4" t="inlineStr">
        <x:is>
          <x:t xml:space="preserve">small-tool retention reel; retractable gear tether</x:t>
        </x:is>
      </x:c>
      <x:c r="W891"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1" s="4" t="inlineStr">
        <x:is>
          <x:t xml:space="preserve">Wearable</x:t>
        </x:is>
      </x:c>
      <x:c r="Y891" s="4" t="inlineStr">
        <x:is>
          <x:t xml:space="preserve">Finished item</x:t>
        </x:is>
      </x:c>
      <x:c r="Z891" s="4" t="inlineStr">
        <x:is>
          <x:t xml:space="preserve">Manufactured / unresolved</x:t>
        </x:is>
      </x:c>
      <x:c r="AA891" s="4" t="inlineStr">
        <x:is>
          <x:t xml:space="preserve">Survival provision</x:t>
        </x:is>
      </x:c>
      <x:c r="AB891" s="4" t="inlineStr">
        <x:is>
          <x:t xml:space="preserve">Metal</x:t>
        </x:is>
      </x:c>
      <x:c r="AC891" s="4" t="inlineStr">
        <x:is>
          <x:t xml:space="preserve">Assembly</x:t>
        </x:is>
      </x:c>
      <x:c r="AD891" s="4" t="inlineStr">
        <x:is>
          <x:t xml:space="preserve">Proposal</x:t>
        </x:is>
      </x:c>
      <x:c r="AE891" s="4" t="str">
        <x:f>LOWER(A891&amp;"; "&amp;B891&amp;"; "&amp;D891&amp;"; "&amp;E891&amp;"; "&amp;X891&amp;"; "&amp;Y891&amp;"; "&amp;Z891&amp;"; "&amp;AA891&amp;"; "&amp;AB891&amp;"; "&amp;AC891&amp;"; "&amp;AD891&amp;"; "&amp;V891&amp;"; "&amp;C891&amp;"; "&amp;AH891&amp;"; "&amp;AI891)</x:f>
        <x:v>proposal.accessory.retracting_tool_tether; retracting tool tether; accessories; personal utility accessory; wearable; finished item; manufactured / unresolved; survival provision; metal; assembly; proposal; small-tool retention reel; retractable gear tether; t2; t1; finished item</x:v>
      </x:c>
      <x:c r="AF891" s="4" t="inlineStr">
        <x:is>
          <x:t xml:space="preserve">Author-requested simple personal accessory expansion. These compact supporting utilities are grouped in Accessories; item type, tier and gameplay compatibility remain separate classifications.</x:t>
        </x:is>
      </x:c>
      <x:c r="AG891" s="4" t="inlineStr">
        <x:is>
          <x:t xml:space="preserve">Proposed T2 finished accessory using qualified T1 stock. Construction details, usability, scarcity and equipment effects are not established by the planning tier.</x:t>
        </x:is>
      </x:c>
      <x:c r="AH891" s="4" t="inlineStr">
        <x:is>
          <x:t xml:space="preserve">T1</x:t>
        </x:is>
      </x:c>
      <x:c r="AI891" s="4" t="inlineStr">
        <x:is>
          <x:t xml:space="preserve">Finished item</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2</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Accessories</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accessories;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Accessories</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accessories;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proposal.accessory.pocket_inspection_loupe</x:t>
        </x:is>
      </x:c>
      <x:c r="B894" s="4" t="inlineStr">
        <x:is>
          <x:t xml:space="preserve">Pocket inspection loupe</x:t>
        </x:is>
      </x:c>
      <x:c r="C894" s="4" t="inlineStr">
        <x:is>
          <x:t xml:space="preserve">T2</x:t>
        </x:is>
      </x:c>
      <x:c r="D894" s="4" t="inlineStr">
        <x:is>
          <x:t xml:space="preserve">Accessories</x:t>
        </x:is>
      </x:c>
      <x:c r="E894" s="4" t="inlineStr">
        <x:is>
          <x:t xml:space="preserve">Personal utility accessory</x:t>
        </x:is>
      </x:c>
      <x:c r="F894" s="4" t="inlineStr">
        <x:is>
          <x:t xml:space="preserve">New proposal</x:t>
        </x:is>
      </x:c>
      <x:c r="G894" s="4" t="inlineStr">
        <x:is>
          <x:t xml:space="preserve">A single small glass lens in a folding metal guard, proposed for inspecting part wear, small inscriptions or mineral surfaces at close range. A supporting observation accessory rather than a complete assay or diagnostic instrument.</x:t>
        </x:is>
      </x:c>
      <x:c r="H894" s="4" t="inlineStr">
        <x:is>
          <x:t xml:space="preserve">Unassigned; no new slot approved</x:t>
        </x:is>
      </x:c>
      <x:c r="I894" s="4" t="inlineStr">
        <x:is>
          <x:t xml:space="preserve">Booter-carried personal utility gear; mounting, packing, dimensions and mass unresolved.</x:t>
        </x:is>
      </x:c>
      <x:c r="J894" s="4"/>
      <x:c r="K894"/>
      <x:c r="L894" t="inlineStr">
        <x:is>
          <x:t xml:space="preserve">Proposed contemporary craft or specialist trade; availability and construction recipe unresolved.</x:t>
        </x:is>
      </x:c>
      <x:c r="M894" s="4" t="inlineStr">
        <x:is>
          <x:t xml:space="preserve">Candidate compact finished accessory using selected prepared stock. No ingredient quantities, crafting time, yield or executable recipe authored.</x:t>
        </x:is>
      </x:c>
      <x:c r="N894" s="4" t="inlineStr">
        <x:is>
          <x:t xml:space="preserve">Not implemented</x:t>
        </x:is>
      </x:c>
      <x:c r="O894" s="4" t="inlineStr">
        <x:is>
          <x:t xml:space="preserve">Suitable optical glass, lens quality, magnification, availability and handling remain unresolved. No automatic material identification, damage diagnosis or optical rarity downgrade is established.</x:t>
        </x:is>
      </x:c>
      <x:c r="P894" s="4"/>
      <x:c r="Q894" s="4"/>
      <x:c r="R894"/>
      <x:c r="S894"/>
      <x:c r="T894"/>
      <x:c r="U894" t="inlineStr">
        <x:is>
          <x:t xml:space="preserve">Artwork direction: A compact circular glass lens swung out from a scratched folding metal guard. Fit, safe use and manufacturing details remain proposals.</x:t>
        </x:is>
      </x:c>
      <x:c r="V894" s="4" t="inlineStr">
        <x:is>
          <x:t xml:space="preserve">inspection loupe; pocket magnifier; folding lens</x:t>
        </x:is>
      </x:c>
      <x:c r="W89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4" s="4" t="inlineStr">
        <x:is>
          <x:t xml:space="preserve">Tool</x:t>
        </x:is>
      </x:c>
      <x:c r="Y894" s="4" t="inlineStr">
        <x:is>
          <x:t xml:space="preserve">Finished item</x:t>
        </x:is>
      </x:c>
      <x:c r="Z894" s="4" t="inlineStr">
        <x:is>
          <x:t xml:space="preserve">Manufactured / unresolved</x:t>
        </x:is>
      </x:c>
      <x:c r="AA894" s="4" t="inlineStr">
        <x:is>
          <x:t xml:space="preserve">Inspection</x:t>
        </x:is>
      </x:c>
      <x:c r="AB894" s="4" t="inlineStr">
        <x:is>
          <x:t xml:space="preserve">Glass and 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proposal.accessory.pocket_inspection_loupe; pocket inspection loupe; accessories; personal utility accessory; tool; finished item; manufactured / unresolved; inspection; glass and metal; assembly; proposal; inspection loupe; pocket magnifier; folding lens; t2; t1; finished item</x:v>
      </x:c>
      <x:c r="AF894" s="4" t="inlineStr">
        <x:is>
          <x:t xml:space="preserve">Author-requested simple personal accessory expansion. These compact supporting utilities are grouped in Accessories; item type, tier and gameplay compatibility remain separate classifications.</x:t>
        </x:is>
      </x:c>
      <x:c r="AG894" s="4" t="inlineStr">
        <x:is>
          <x:t xml:space="preserve">Proposed T2 finished accessory using qualified T1 stock. Construction details, usability, scarcity and equipment effects are not established by the planning tier.</x:t>
        </x:is>
      </x:c>
      <x:c r="AH894" s="4" t="inlineStr">
        <x:is>
          <x:t xml:space="preserve">T1</x:t>
        </x:is>
      </x:c>
      <x:c r="AI894" s="4" t="inlineStr">
        <x:is>
          <x:t xml:space="preserve">Finished item</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Accessories</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accessories;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Accessories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accessories;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t="inlineStr">
        <x:is>
          <x:t xml:space="preserve">proposal.armor.ceramic.chest</x:t>
        </x:is>
      </x:c>
      <x:c r="B909" s="4" t="inlineStr">
        <x:is>
          <x:t xml:space="preserve">Ceramic-faced chestplate</x:t>
        </x:is>
      </x:c>
      <x:c r="C909" s="4" t="inlineStr">
        <x:is>
          <x:t xml:space="preserve">T3</x:t>
        </x:is>
      </x:c>
      <x:c r="D909" s="4" t="inlineStr">
        <x:is>
          <x:t xml:space="preserve">Armor</x:t>
        </x:is>
      </x:c>
      <x:c r="E909" s="4" t="inlineStr">
        <x:is>
          <x:t xml:space="preserve">Ceramic-faced armor / chest</x:t>
        </x:is>
      </x:c>
      <x:c r="F909" s="4" t="inlineStr">
        <x:is>
          <x:t xml:space="preserve">New proposal</x:t>
        </x:is>
      </x:c>
      <x:c r="G909" s="4" t="inlineStr">
        <x:is>
          <x:t xml:space="preserve">Ceramic-faced armor family: individually listed chestplate. Torso and upper back; a chest piece does not include arm or leg pieces. Small replaceable ceramic faces carried on an articulated metal support, with visible gaps between tiles. Construction and protection are proposals; the five family pieces remain separate items.</x:t>
        </x:is>
      </x:c>
      <x:c r="H909" s="4" t="inlineStr">
        <x:is>
          <x:t xml:space="preserve">Unassigned; no new slot approved</x:t>
        </x:is>
      </x:c>
      <x:c r="I909" s="4" t="inlineStr">
        <x:is>
          <x:t xml:space="preserve">Booter-worn armor concept; fitting, packing and spare-cargo rules unresolved.</x:t>
        </x:is>
      </x:c>
      <x:c r="J909" s="4"/>
      <x:c r="K909" s="4"/>
      <x:c r="L909" s="4" t="inlineStr">
        <x:is>
          <x:t xml:space="preserve">Proposed contemporary fabrication or specialist trade; construction recipe unresolved.</x:t>
        </x:is>
      </x:c>
      <x:c r="M909" s="4" t="inlineStr">
        <x:is>
          <x:t xml:space="preserve">Separate fitted piece using selected qualified stock; no whole-set recipe, quantities, yield or production time authored.</x:t>
        </x:is>
      </x:c>
      <x:c r="N909" s="4" t="inlineStr">
        <x:is>
          <x:t xml:space="preserve">Not implemented</x:t>
        </x:is>
      </x:c>
      <x:c r="O909" s="4" t="inlineStr">
        <x:is>
          <x:t xml:space="preserve">Fit, coverage, articulation, mass, durability and protection remain proposals. No wood, ordinary cloth, free-water quenching, set bonuses or new equipment slots.</x:t>
        </x:is>
      </x:c>
      <x:c r="P909" s="4"/>
      <x:c r="Q909" s="4"/>
      <x:c r="R909" s="4"/>
      <x:c r="S909" s="4"/>
      <x:c r="T909" s="4"/>
      <x:c r="U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c r="V909" s="4" t="inlineStr">
        <x:is>
          <x:t xml:space="preserve">ceramic armor set; ceramic armor family; ceramic-faced armor; chest; separate armor piece</x:t>
        </x:is>
      </x:c>
      <x:c r="W90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9" s="4" t="inlineStr">
        <x:is>
          <x:t xml:space="preserve">Armor</x:t>
        </x:is>
      </x:c>
      <x:c r="Y909" s="4" t="inlineStr">
        <x:is>
          <x:t xml:space="preserve">Finished item</x:t>
        </x:is>
      </x:c>
      <x:c r="Z909" s="4" t="inlineStr">
        <x:is>
          <x:t xml:space="preserve">Manufactured / unresolved</x:t>
        </x:is>
      </x:c>
      <x:c r="AA909" s="4" t="inlineStr">
        <x:is>
          <x:t xml:space="preserve">Protection</x:t>
        </x:is>
      </x:c>
      <x:c r="AB909" s="4" t="inlineStr">
        <x:is>
          <x:t xml:space="preserve">Ceramic and metal</x:t>
        </x:is>
      </x:c>
      <x:c r="AC909" s="4" t="inlineStr">
        <x:is>
          <x:t xml:space="preserve">Assembly</x:t>
        </x:is>
      </x:c>
      <x:c r="AD909" s="4" t="inlineStr">
        <x:is>
          <x:t xml:space="preserve">Proposal</x:t>
        </x:is>
      </x:c>
      <x:c r="AE909" s="4" t="str">
        <x:f>LOWER(A909&amp;"; "&amp;B909&amp;"; "&amp;D909&amp;"; "&amp;E909&amp;"; "&amp;X909&amp;"; "&amp;Y909&amp;"; "&amp;Z909&amp;"; "&amp;AA909&amp;"; "&amp;AB909&amp;"; "&amp;AC909&amp;"; "&amp;AD909&amp;"; "&amp;V909&amp;"; "&amp;C909&amp;"; "&amp;AH909&amp;"; "&amp;AI909)</x:f>
        <x:v>proposal.armor.ceramic.chest; ceramic-faced chestplate; armor; ceramic-faced armor / chest; armor; finished item; manufactured / unresolved; protection; ceramic and metal; assembly; proposal; ceramic armor set; ceramic armor family; ceramic-faced armor; chest; separate armor piece; t3; t2; finished item</x:v>
      </x:c>
      <x:c r="AF909" s="4" t="inlineStr">
        <x:is>
          <x:t xml:space="preserve">One independently listed armor piece. Family membership is a design grouping, never another inventory item or a set bonus.</x:t>
        </x:is>
      </x:c>
      <x:c r="AG909" s="4" t="inlineStr">
        <x:is>
          <x:t xml:space="preserve">Proposed T3 finished piece using T2 inputs; material grade, fabrication and protection are unresolved.</x:t>
        </x:is>
      </x:c>
      <x:c r="AH909" s="4" t="inlineStr">
        <x:is>
          <x:t xml:space="preserve">T2</x:t>
        </x:is>
      </x:c>
      <x:c r="AI909" s="4" t="inlineStr">
        <x:is>
          <x:t xml:space="preserve">Finished item</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3</x:v>
      </x:c>
    </x:row>
    <x:row r="910">
      <x:c r="A910" s="4" t="inlineStr">
        <x:is>
          <x:t xml:space="preserve">proposal.armor.ceramic.legs</x:t>
        </x:is>
      </x:c>
      <x:c r="B910" s="4" t="inlineStr">
        <x:is>
          <x:t xml:space="preserve">Ceramic-faced leg guards</x:t>
        </x:is>
      </x:c>
      <x:c r="C910" s="4" t="inlineStr">
        <x:is>
          <x:t xml:space="preserve">T3</x:t>
        </x:is>
      </x:c>
      <x:c r="D910" s="4" t="inlineStr">
        <x:is>
          <x:t xml:space="preserve">Armor</x:t>
        </x:is>
      </x:c>
      <x:c r="E910" s="4" t="inlineStr">
        <x:is>
          <x:t xml:space="preserve">Ceramic-faced armor / legs</x:t>
        </x:is>
      </x:c>
      <x:c r="F910" s="4" t="inlineStr">
        <x:is>
          <x:t xml:space="preserve">New proposal</x:t>
        </x:is>
      </x:c>
      <x:c r="G910" s="4" t="inlineStr">
        <x:is>
          <x:t xml:space="preserve">Ceramic-faced armor family: individually listed leg guards. Paired thigh, knee and shin guards; boots remain a separate item. Small replaceable ceramic faces carried on an articulated metal support, with visible gaps between tiles. Construction and protection are proposals; the five family pieces remain separate items.</x:t>
        </x:is>
      </x:c>
      <x:c r="H910" s="4" t="inlineStr">
        <x:is>
          <x:t xml:space="preserve">Unassigned; no new slot approved</x:t>
        </x:is>
      </x:c>
      <x:c r="I910" s="4" t="inlineStr">
        <x:is>
          <x:t xml:space="preserve">Booter-worn armor concept; fitting, packing and spare-cargo rules unresolved.</x:t>
        </x:is>
      </x:c>
      <x:c r="J910" s="4"/>
      <x:c r="K910" s="4"/>
      <x:c r="L910" s="4" t="inlineStr">
        <x:is>
          <x:t xml:space="preserve">Proposed contemporary fabrication or specialist trade; construction recipe unresolved.</x:t>
        </x:is>
      </x:c>
      <x:c r="M910" s="4" t="inlineStr">
        <x:is>
          <x:t xml:space="preserve">Separate fitted piece using selected qualified stock; no whole-set recipe, quantities, yield or production time authored.</x:t>
        </x:is>
      </x:c>
      <x:c r="N910" s="4" t="inlineStr">
        <x:is>
          <x:t xml:space="preserve">Not implemented</x:t>
        </x:is>
      </x:c>
      <x:c r="O910" s="4" t="inlineStr">
        <x:is>
          <x:t xml:space="preserve">Fit, coverage, articulation, mass, durability and protection remain proposals. No wood, ordinary cloth, free-water quenching, set bonuses or new equipment slots.</x:t>
        </x:is>
      </x:c>
      <x:c r="P910" s="4"/>
      <x:c r="Q910" s="4"/>
      <x:c r="R910" s="4"/>
      <x:c r="S910" s="4"/>
      <x:c r="T910" s="4"/>
      <x:c r="U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c r="V910" s="4" t="inlineStr">
        <x:is>
          <x:t xml:space="preserve">ceramic armor set; ceramic armor family; ceramic-faced armor; legs; separate armor piece</x:t>
        </x:is>
      </x:c>
      <x:c r="W91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0" s="4" t="inlineStr">
        <x:is>
          <x:t xml:space="preserve">Armor</x:t>
        </x:is>
      </x:c>
      <x:c r="Y910" s="4" t="inlineStr">
        <x:is>
          <x:t xml:space="preserve">Finished item</x:t>
        </x:is>
      </x:c>
      <x:c r="Z910" s="4" t="inlineStr">
        <x:is>
          <x:t xml:space="preserve">Manufactured / unresolved</x:t>
        </x:is>
      </x:c>
      <x:c r="AA910" s="4" t="inlineStr">
        <x:is>
          <x:t xml:space="preserve">Protection</x:t>
        </x:is>
      </x:c>
      <x:c r="AB910" s="4" t="inlineStr">
        <x:is>
          <x:t xml:space="preserve">Ceramic and metal</x:t>
        </x:is>
      </x:c>
      <x:c r="AC910" s="4" t="inlineStr">
        <x:is>
          <x:t xml:space="preserve">Assembly</x:t>
        </x:is>
      </x:c>
      <x:c r="AD910" s="4" t="inlineStr">
        <x:is>
          <x:t xml:space="preserve">Proposal</x:t>
        </x:is>
      </x:c>
      <x:c r="AE910" s="4" t="str">
        <x:f>LOWER(A910&amp;"; "&amp;B910&amp;"; "&amp;D910&amp;"; "&amp;E910&amp;"; "&amp;X910&amp;"; "&amp;Y910&amp;"; "&amp;Z910&amp;"; "&amp;AA910&amp;"; "&amp;AB910&amp;"; "&amp;AC910&amp;"; "&amp;AD910&amp;"; "&amp;V910&amp;"; "&amp;C910&amp;"; "&amp;AH910&amp;"; "&amp;AI910)</x:f>
        <x:v>proposal.armor.ceramic.legs; ceramic-faced leg guards; armor; ceramic-faced armor / legs; armor; finished item; manufactured / unresolved; protection; ceramic and metal; assembly; proposal; ceramic armor set; ceramic armor family; ceramic-faced armor; legs; separate armor piece; t3; t2; finished item</x:v>
      </x:c>
      <x:c r="AF910" s="4" t="inlineStr">
        <x:is>
          <x:t xml:space="preserve">One independently listed armor piece. Family membership is a design grouping, never another inventory item or a set bonus.</x:t>
        </x:is>
      </x:c>
      <x:c r="AG910" s="4" t="inlineStr">
        <x:is>
          <x:t xml:space="preserve">Proposed T3 finished piece using T2 inputs; material grade, fabrication and protection are unresolved.</x:t>
        </x:is>
      </x:c>
      <x:c r="AH910" s="4" t="inlineStr">
        <x:is>
          <x:t xml:space="preserve">T2</x:t>
        </x:is>
      </x:c>
      <x:c r="AI910" s="4" t="inlineStr">
        <x:is>
          <x:t xml:space="preserve">Finished item</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proposal.armor.ceramic.boots</x:t>
        </x:is>
      </x:c>
      <x:c r="B911" s="4" t="inlineStr">
        <x:is>
          <x:t xml:space="preserve">Ceramic-faced armored boots</x:t>
        </x:is>
      </x:c>
      <x:c r="C911" s="4" t="inlineStr">
        <x:is>
          <x:t xml:space="preserve">T3</x:t>
        </x:is>
      </x:c>
      <x:c r="D911" s="4" t="inlineStr">
        <x:is>
          <x:t xml:space="preserve">Armor</x:t>
        </x:is>
      </x:c>
      <x:c r="E911" s="4" t="inlineStr">
        <x:is>
          <x:t xml:space="preserve">Ceramic-faced armor / boots</x:t>
        </x:is>
      </x:c>
      <x:c r="F911" s="4" t="inlineStr">
        <x:is>
          <x:t xml:space="preserve">New proposal</x:t>
        </x:is>
      </x:c>
      <x:c r="G911" s="4" t="inlineStr">
        <x:is>
          <x:t xml:space="preserve">Ceramic-faced armor family: individually listed armored boots. A matched pair of armored foot coverings, separate from shin guards. Small replaceable ceramic faces carried on an articulated metal support, with visible gaps between tiles. Construction and protection are proposals; the five family pieces remain separate items.</x:t>
        </x:is>
      </x:c>
      <x:c r="H911" s="4" t="inlineStr">
        <x:is>
          <x:t xml:space="preserve">Unassigned; no new slot approved</x:t>
        </x:is>
      </x:c>
      <x:c r="I911" s="4" t="inlineStr">
        <x:is>
          <x:t xml:space="preserve">Booter-worn armor concept; fitting, packing and spare-cargo rules unresolved.</x:t>
        </x:is>
      </x:c>
      <x:c r="J911" s="4"/>
      <x:c r="K911" s="4"/>
      <x:c r="L911" s="4" t="inlineStr">
        <x:is>
          <x:t xml:space="preserve">Proposed contemporary fabrication or specialist trade; construction recipe unresolved.</x:t>
        </x:is>
      </x:c>
      <x:c r="M911" s="4" t="inlineStr">
        <x:is>
          <x:t xml:space="preserve">Separate fitted piece using selected qualified stock; no whole-set recipe, quantities, yield or production time authored.</x:t>
        </x:is>
      </x:c>
      <x:c r="N911" s="4" t="inlineStr">
        <x:is>
          <x:t xml:space="preserve">Not implemented</x:t>
        </x:is>
      </x:c>
      <x:c r="O911" s="4" t="inlineStr">
        <x:is>
          <x:t xml:space="preserve">Fit, coverage, articulation, mass, durability and protection remain proposals. No wood, ordinary cloth, free-water quenching, set bonuses or new equipment slots.</x:t>
        </x:is>
      </x:c>
      <x:c r="P911" s="4"/>
      <x:c r="Q911" s="4"/>
      <x:c r="R911" s="4"/>
      <x:c r="S911" s="4"/>
      <x:c r="T911" s="4"/>
      <x:c r="U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c r="V911" s="4" t="inlineStr">
        <x:is>
          <x:t xml:space="preserve">ceramic armor set; ceramic armor family; ceramic-faced armor; boots; separate armor piece</x:t>
        </x:is>
      </x:c>
      <x:c r="W91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1" s="4" t="inlineStr">
        <x:is>
          <x:t xml:space="preserve">Armor</x:t>
        </x:is>
      </x:c>
      <x:c r="Y911" s="4" t="inlineStr">
        <x:is>
          <x:t xml:space="preserve">Finished item</x:t>
        </x:is>
      </x:c>
      <x:c r="Z911" s="4" t="inlineStr">
        <x:is>
          <x:t xml:space="preserve">Manufactured / unresolved</x:t>
        </x:is>
      </x:c>
      <x:c r="AA911" s="4" t="inlineStr">
        <x:is>
          <x:t xml:space="preserve">Protection</x:t>
        </x:is>
      </x:c>
      <x:c r="AB911" s="4" t="inlineStr">
        <x:is>
          <x:t xml:space="preserve">Ceramic and metal</x:t>
        </x:is>
      </x:c>
      <x:c r="AC911" s="4" t="inlineStr">
        <x:is>
          <x:t xml:space="preserve">Assembly</x:t>
        </x:is>
      </x:c>
      <x:c r="AD911" s="4" t="inlineStr">
        <x:is>
          <x:t xml:space="preserve">Proposal</x:t>
        </x:is>
      </x:c>
      <x:c r="AE911" s="4" t="str">
        <x:f>LOWER(A911&amp;"; "&amp;B911&amp;"; "&amp;D911&amp;"; "&amp;E911&amp;"; "&amp;X911&amp;"; "&amp;Y911&amp;"; "&amp;Z911&amp;"; "&amp;AA911&amp;"; "&amp;AB911&amp;"; "&amp;AC911&amp;"; "&amp;AD911&amp;"; "&amp;V911&amp;"; "&amp;C911&amp;"; "&amp;AH911&amp;"; "&amp;AI911)</x:f>
        <x:v>proposal.armor.ceramic.boots; ceramic-faced armored boots; armor; ceramic-faced armor / boots; armor; finished item; manufactured / unresolved; protection; ceramic and metal; assembly; proposal; ceramic armor set; ceramic armor family; ceramic-faced armor; boots; separate armor piece; t3; t2; finished item</x:v>
      </x:c>
      <x:c r="AF911" s="4" t="inlineStr">
        <x:is>
          <x:t xml:space="preserve">One independently listed armor piece. Family membership is a design grouping, never another inventory item or a set bonus.</x:t>
        </x:is>
      </x:c>
      <x:c r="AG911" s="4" t="inlineStr">
        <x:is>
          <x:t xml:space="preserve">Proposed T3 finished piece using T2 inputs; material grade, fabrication and protection are unresolved.</x:t>
        </x:is>
      </x:c>
      <x:c r="AH911" s="4" t="inlineStr">
        <x:is>
          <x:t xml:space="preserve">T2</x:t>
        </x:is>
      </x:c>
      <x:c r="AI911" s="4" t="inlineStr">
        <x:is>
          <x:t xml:space="preserve">Finished item</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proposal.armor.ceramic.arms</x:t>
        </x:is>
      </x:c>
      <x:c r="B912" s="4" t="inlineStr">
        <x:is>
          <x:t xml:space="preserve">Ceramic-faced arm guards</x:t>
        </x:is>
      </x:c>
      <x:c r="C912" s="4" t="inlineStr">
        <x:is>
          <x:t xml:space="preserve">T3</x:t>
        </x:is>
      </x:c>
      <x:c r="D912" s="4" t="inlineStr">
        <x:is>
          <x:t xml:space="preserve">Armor</x:t>
        </x:is>
      </x:c>
      <x:c r="E912" s="4" t="inlineStr">
        <x:is>
          <x:t xml:space="preserve">Ceramic-faced armor / arms</x:t>
        </x:is>
      </x:c>
      <x:c r="F912" s="4" t="inlineStr">
        <x:is>
          <x:t xml:space="preserve">New proposal</x:t>
        </x:is>
      </x:c>
      <x:c r="G912" s="4" t="inlineStr">
        <x:is>
          <x:t xml:space="preserve">Ceramic-faced armor family: individually listed arm guards. Paired upper-arm, elbow and forearm guards; no extra glove item or hand-protection claim. Small replaceable ceramic faces carried on an articulated metal support, with visible gaps between tiles. Construction and protection are proposals; the five family pieces remain separate items.</x:t>
        </x:is>
      </x:c>
      <x:c r="H912" s="4" t="inlineStr">
        <x:is>
          <x:t xml:space="preserve">Unassigned; no new slot approved</x:t>
        </x:is>
      </x:c>
      <x:c r="I912" s="4" t="inlineStr">
        <x:is>
          <x:t xml:space="preserve">Booter-worn armor concept; fitting, packing and spare-cargo rules unresolved.</x:t>
        </x:is>
      </x:c>
      <x:c r="J912" s="4"/>
      <x:c r="K912" s="4"/>
      <x:c r="L912" s="4" t="inlineStr">
        <x:is>
          <x:t xml:space="preserve">Proposed contemporary fabrication or specialist trade; construction recipe unresolved.</x:t>
        </x:is>
      </x:c>
      <x:c r="M912" s="4" t="inlineStr">
        <x:is>
          <x:t xml:space="preserve">Separate fitted piece using selected qualified stock; no whole-set recipe, quantities, yield or production time authored.</x:t>
        </x:is>
      </x:c>
      <x:c r="N912" s="4" t="inlineStr">
        <x:is>
          <x:t xml:space="preserve">Not implemented</x:t>
        </x:is>
      </x:c>
      <x:c r="O912" s="4" t="inlineStr">
        <x:is>
          <x:t xml:space="preserve">Fit, coverage, articulation, mass, durability and protection remain proposals. No wood, ordinary cloth, free-water quenching, set bonuses or new equipment slots.</x:t>
        </x:is>
      </x:c>
      <x:c r="P912" s="4"/>
      <x:c r="Q912" s="4"/>
      <x:c r="R912" s="4"/>
      <x:c r="S912" s="4"/>
      <x:c r="T912" s="4"/>
      <x:c r="U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c r="V912" s="4" t="inlineStr">
        <x:is>
          <x:t xml:space="preserve">ceramic armor set; ceramic armor family; ceramic-faced armor; arms; separate armor piece</x:t>
        </x:is>
      </x:c>
      <x:c r="W91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2" s="4" t="inlineStr">
        <x:is>
          <x:t xml:space="preserve">Armor</x:t>
        </x:is>
      </x:c>
      <x:c r="Y912" s="4" t="inlineStr">
        <x:is>
          <x:t xml:space="preserve">Finished item</x:t>
        </x:is>
      </x:c>
      <x:c r="Z912" s="4" t="inlineStr">
        <x:is>
          <x:t xml:space="preserve">Manufactured / unresolved</x:t>
        </x:is>
      </x:c>
      <x:c r="AA912" s="4" t="inlineStr">
        <x:is>
          <x:t xml:space="preserve">Protection</x:t>
        </x:is>
      </x:c>
      <x:c r="AB912" s="4" t="inlineStr">
        <x:is>
          <x:t xml:space="preserve">Ceramic and 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proposal.armor.ceramic.arms; ceramic-faced arm guards; armor; ceramic-faced armor / arms; armor; finished item; manufactured / unresolved; protection; ceramic and metal; assembly; proposal; ceramic armor set; ceramic armor family; ceramic-faced armor; arms; separate armor piece; t3; t2; finished item</x:v>
      </x:c>
      <x:c r="AF912" s="4" t="inlineStr">
        <x:is>
          <x:t xml:space="preserve">One independently listed armor piece. Family membership is a design grouping, never another inventory item or a set bonus.</x:t>
        </x:is>
      </x:c>
      <x:c r="AG912" s="4" t="inlineStr">
        <x:is>
          <x:t xml:space="preserve">Proposed T3 finished piece using T2 inputs; material grade, fabrication and protection are unresolved.</x:t>
        </x:is>
      </x:c>
      <x:c r="AH912" s="4" t="inlineStr">
        <x:is>
          <x:t xml:space="preserve">T2</x:t>
        </x:is>
      </x:c>
      <x:c r="AI912" s="4" t="inlineStr">
        <x:is>
          <x:t xml:space="preserve">Finished item</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3</x:v>
      </x:c>
    </x:row>
    <x:row r="913">
      <x:c r="A913" s="4" t="inlineStr">
        <x:is>
          <x:t xml:space="preserve">proposal.armor.ceramic.helmet</x:t>
        </x:is>
      </x:c>
      <x:c r="B913" s="4" t="inlineStr">
        <x:is>
          <x:t xml:space="preserve">Ceramic-faced helmet</x:t>
        </x:is>
      </x:c>
      <x:c r="C913" s="4" t="inlineStr">
        <x:is>
          <x:t xml:space="preserve">T3</x:t>
        </x:is>
      </x:c>
      <x:c r="D913" s="4" t="inlineStr">
        <x:is>
          <x:t xml:space="preserve">Armor</x:t>
        </x:is>
      </x:c>
      <x:c r="E913" s="4" t="inlineStr">
        <x:is>
          <x:t xml:space="preserve">Ceramic-faced armor / helmet</x:t>
        </x:is>
      </x:c>
      <x:c r="F913" s="4" t="inlineStr">
        <x:is>
          <x:t xml:space="preserve">New proposal</x:t>
        </x:is>
      </x:c>
      <x:c r="G913" s="4" t="inlineStr">
        <x:is>
          <x:t xml:space="preserve">Ceramic-faced armor family: individually listed helmet. Head covering with sight, hearing and canister clearance requiring design. Small replaceable ceramic faces carried on an articulated metal support, with visible gaps between tiles. Construction and protection are proposals; the five family pieces remain separate items.</x:t>
        </x:is>
      </x:c>
      <x:c r="H913" s="4" t="inlineStr">
        <x:is>
          <x:t xml:space="preserve">Unassigned; no new slot approved</x:t>
        </x:is>
      </x:c>
      <x:c r="I913" s="4" t="inlineStr">
        <x:is>
          <x:t xml:space="preserve">Booter-worn armor concept; fitting, packing and spare-cargo rules unresolved.</x:t>
        </x:is>
      </x:c>
      <x:c r="J913" s="4"/>
      <x:c r="K913" s="4"/>
      <x:c r="L913" s="4" t="inlineStr">
        <x:is>
          <x:t xml:space="preserve">Proposed contemporary fabrication or specialist trade; construction recipe unresolved.</x:t>
        </x:is>
      </x:c>
      <x:c r="M913" s="4" t="inlineStr">
        <x:is>
          <x:t xml:space="preserve">Separate fitted piece using selected qualified stock; no whole-set recipe, quantities, yield or production time authored.</x:t>
        </x:is>
      </x:c>
      <x:c r="N913" s="4" t="inlineStr">
        <x:is>
          <x:t xml:space="preserve">Not implemented</x:t>
        </x:is>
      </x:c>
      <x:c r="O913" s="4" t="inlineStr">
        <x:is>
          <x:t xml:space="preserve">Fit, coverage, articulation, mass, durability and protection remain proposals. No wood, ordinary cloth, free-water quenching, set bonuses or new equipment slots.</x:t>
        </x:is>
      </x:c>
      <x:c r="P913" s="4"/>
      <x:c r="Q913" s="4"/>
      <x:c r="R913" s="4"/>
      <x:c r="S913" s="4"/>
      <x:c r="T913" s="4"/>
      <x:c r="U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c r="V913" s="4" t="inlineStr">
        <x:is>
          <x:t xml:space="preserve">ceramic armor set; ceramic armor family; ceramic-faced armor; helmet; separate armor piece</x:t>
        </x:is>
      </x:c>
      <x:c r="W91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3" s="4" t="inlineStr">
        <x:is>
          <x:t xml:space="preserve">Armor</x:t>
        </x:is>
      </x:c>
      <x:c r="Y913" s="4" t="inlineStr">
        <x:is>
          <x:t xml:space="preserve">Finished item</x:t>
        </x:is>
      </x:c>
      <x:c r="Z913" s="4" t="inlineStr">
        <x:is>
          <x:t xml:space="preserve">Manufactured / unresolved</x:t>
        </x:is>
      </x:c>
      <x:c r="AA913" s="4" t="inlineStr">
        <x:is>
          <x:t xml:space="preserve">Protection</x:t>
        </x:is>
      </x:c>
      <x:c r="AB913" s="4" t="inlineStr">
        <x:is>
          <x:t xml:space="preserve">Ceramic and metal</x:t>
        </x:is>
      </x:c>
      <x:c r="AC913" s="4" t="inlineStr">
        <x:is>
          <x:t xml:space="preserve">Assembly</x:t>
        </x:is>
      </x:c>
      <x:c r="AD913" s="4" t="inlineStr">
        <x:is>
          <x:t xml:space="preserve">Proposal</x:t>
        </x:is>
      </x:c>
      <x:c r="AE913" s="4" t="str">
        <x:f>LOWER(A913&amp;"; "&amp;B913&amp;"; "&amp;D913&amp;"; "&amp;E913&amp;"; "&amp;X913&amp;"; "&amp;Y913&amp;"; "&amp;Z913&amp;"; "&amp;AA913&amp;"; "&amp;AB913&amp;"; "&amp;AC913&amp;"; "&amp;AD913&amp;"; "&amp;V913&amp;"; "&amp;C913&amp;"; "&amp;AH913&amp;"; "&amp;AI913)</x:f>
        <x:v>proposal.armor.ceramic.helmet; ceramic-faced helmet; armor; ceramic-faced armor / helmet; armor; finished item; manufactured / unresolved; protection; ceramic and metal; assembly; proposal; ceramic armor set; ceramic armor family; ceramic-faced armor; helmet; separate armor piece; t3; t2; finished item</x:v>
      </x:c>
      <x:c r="AF913" s="4" t="inlineStr">
        <x:is>
          <x:t xml:space="preserve">One independently listed armor piece. Family membership is a design grouping, never another inventory item or a set bonus.</x:t>
        </x:is>
      </x:c>
      <x:c r="AG913" s="4" t="inlineStr">
        <x:is>
          <x:t xml:space="preserve">Proposed T3 finished piece using T2 inputs; material grade, fabrication and protection are unresolved.</x:t>
        </x:is>
      </x:c>
      <x:c r="AH913" s="4" t="inlineStr">
        <x:is>
          <x:t xml:space="preserve">T2</x:t>
        </x:is>
      </x:c>
      <x:c r="AI913" s="4" t="inlineStr">
        <x:is>
          <x:t xml:space="preserve">Finished item</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3</x:v>
      </x:c>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Cultural objects</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cultural objects;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Cultural objects</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cultural objects;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proposal.culture.jointed_shell_shadow_figure</x:t>
        </x:is>
      </x:c>
      <x:c r="B921" s="4" t="inlineStr">
        <x:is>
          <x:t xml:space="preserve">Jointed shell shadow figure</x:t>
        </x:is>
      </x:c>
      <x:c r="C921" s="4" t="inlineStr">
        <x:is>
          <x:t xml:space="preserve">T2</x:t>
        </x:is>
      </x:c>
      <x:c r="D921" s="4" t="inlineStr">
        <x:is>
          <x:t xml:space="preserve">Cultural objects</x:t>
        </x:is>
      </x:c>
      <x:c r="E921" s="4" t="inlineStr">
        <x:is>
          <x:t xml:space="preserve">Cultural life proposal</x:t>
        </x:is>
      </x:c>
      <x:c r="F921" s="4" t="inlineStr">
        <x:is>
          <x:t xml:space="preserve">New proposal</x:t>
        </x:is>
      </x:c>
      <x:c r="G921" s="4" t="inlineStr">
        <x:is>
          <x:t xml:space="preserve">A thin articulated shell cutout with metal pivot pins, proposed for manually showing silhouettes while telling stories. A suitable local light and projection surface would be required; neither an electrical display nor automatic animation is supplied.</x:t>
        </x:is>
      </x:c>
      <x:c r="H921" s="4" t="inlineStr">
        <x:is>
          <x:t xml:space="preserve">None</x:t>
        </x:is>
      </x:c>
      <x:c r="I921" s="4" t="inlineStr">
        <x:is>
          <x:t xml:space="preserve">Physical keepsake, performance prop or leisure object; packing, mass and carrying limits unresolved.</x:t>
        </x:is>
      </x:c>
      <x:c r="J921" s="4"/>
      <x:c r="K921" s="4"/>
      <x:c r="L921" s="4" t="inlineStr">
        <x:is>
          <x:t xml:space="preserve">Proposed artisan work, personal exchange or settlement trade; availability and ownership customs remain undefined.</x:t>
        </x:is>
      </x:c>
      <x:c r="M921" s="4" t="inlineStr">
        <x:is>
          <x:t xml:space="preserve">Candidate finished object using selected prepared stock. No quantities, production time, yield or executable recipe authored.</x:t>
        </x:is>
      </x:c>
      <x:c r="N921" s="4" t="inlineStr">
        <x:is>
          <x:t xml:space="preserve">Not implemented</x:t>
        </x:is>
      </x:c>
      <x:c r="O921" s="4" t="inlineStr">
        <x:is>
          <x:t xml:space="preserve">No wood, cloth screen, ordinary flame, powerful glow-stone projection or working performance system assumed. Figure identity, usable illumination and storytelling customs remain open.</x:t>
        </x:is>
      </x:c>
      <x:c r="P921" s="4"/>
      <x:c r="Q921" s="4"/>
      <x:c r="R921" s="4"/>
      <x:c r="S921" s="4"/>
      <x:c r="T921" s="4"/>
      <x:c r="U921" s="4" t="inlineStr">
        <x:is>
          <x:t xml:space="preserve">Artwork direction: A flat beetle-like shell silhouette with three movable limbs, tiny metal pivot pins and a short all-metal operating stem. Fit, safe use and manufacturing details remain proposals.</x:t>
        </x:is>
      </x:c>
      <x:c r="V921" s="4" t="inlineStr">
        <x:is>
          <x:t xml:space="preserve">shell shadow puppet; articulated storytelling silhouette; jointed performance figure</x:t>
        </x:is>
      </x:c>
      <x:c r="W921"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1" s="4" t="inlineStr">
        <x:is>
          <x:t xml:space="preserve">Cultural object</x:t>
        </x:is>
      </x:c>
      <x:c r="Y921" s="4" t="inlineStr">
        <x:is>
          <x:t xml:space="preserve">Finished item</x:t>
        </x:is>
      </x:c>
      <x:c r="Z921" s="4" t="inlineStr">
        <x:is>
          <x:t xml:space="preserve">Manufactured / unresolved</x:t>
        </x:is>
      </x:c>
      <x:c r="AA921" s="4" t="inlineStr">
        <x:is>
          <x:t xml:space="preserve">Culture support</x:t>
        </x:is>
      </x:c>
      <x:c r="AB921" s="4" t="inlineStr">
        <x:is>
          <x:t xml:space="preserve">Metal and shell</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proposal.culture.jointed_shell_shadow_figure; jointed shell shadow figure; cultural objects; cultural life proposal; cultural object; finished item; manufactured / unresolved; culture support; metal and shell; assembly; proposal; shell shadow puppet; articulated storytelling silhouette; jointed performance figure; t2; t1; finished item</x:v>
      </x:c>
      <x:c r="AF921" s="4" t="inlineStr">
        <x:is>
          <x:t xml:space="preserve">Author-requested cultural-object expansion. Distinct finished objects for proposed leisure, storytelling and craft expression; no existing cultural practice is asserted as canon.</x:t>
        </x:is>
      </x:c>
      <x:c r="AG921" s="4" t="inlineStr">
        <x:is>
          <x:t xml:space="preserve">Proposed T2 finished object using qualified T1 stock. Material preparation, design, construction and useful performance remain unresolved.</x:t>
        </x:is>
      </x:c>
      <x:c r="AH921" s="4" t="inlineStr">
        <x:is>
          <x:t xml:space="preserve">T1</x:t>
        </x:is>
      </x:c>
      <x:c r="AI921" s="4" t="inlineStr">
        <x:is>
          <x:t xml:space="preserve">Finished item</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2</x:v>
      </x:c>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Cultural objects</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cultural objects;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t="inlineStr">
        <x:is>
          <x:t xml:space="preserve">proposal.culture.apprentice_practice_plaque</x:t>
        </x:is>
      </x:c>
      <x:c r="B923" s="4" t="inlineStr">
        <x:is>
          <x:t xml:space="preserve">Apprentice practice plaque</x:t>
        </x:is>
      </x:c>
      <x:c r="C923" s="4" t="inlineStr">
        <x:is>
          <x:t xml:space="preserve">T2</x:t>
        </x:is>
      </x:c>
      <x:c r="D923" s="4" t="inlineStr">
        <x:is>
          <x:t xml:space="preserve">Cultural objects</x:t>
        </x:is>
      </x:c>
      <x:c r="E923" s="4" t="inlineStr">
        <x:is>
          <x:t xml:space="preserve">Cultural life proposal</x:t>
        </x:is>
      </x:c>
      <x:c r="F923" s="4" t="inlineStr">
        <x:is>
          <x:t xml:space="preserve">New proposal</x:t>
        </x:is>
      </x:c>
      <x:c r="G923" s="4" t="inlineStr">
        <x:is>
          <x:t xml:space="preserve">A ceramic plaque bearing successive incised practice patterns and correction marks, proposed as a personal record of learning a craft. It shows unfinished attempts rather than the accomplished work displayed by the existing guild craft exemplar.</x:t>
        </x:is>
      </x:c>
      <x:c r="H923" s="4" t="inlineStr">
        <x:is>
          <x:t xml:space="preserve">None</x:t>
        </x:is>
      </x:c>
      <x:c r="I923" s="4" t="inlineStr">
        <x:is>
          <x:t xml:space="preserve">Physical keepsake, performance prop or leisure object; packing, mass and carrying limits unresolved.</x:t>
        </x:is>
      </x:c>
      <x:c r="J923" s="4"/>
      <x:c r="K923" s="4"/>
      <x:c r="L923" s="4" t="inlineStr">
        <x:is>
          <x:t xml:space="preserve">Proposed artisan work, personal exchange or settlement trade; availability and ownership customs remain undefined.</x:t>
        </x:is>
      </x:c>
      <x:c r="M923" s="4" t="inlineStr">
        <x:is>
          <x:t xml:space="preserve">Candidate finished object using selected prepared stock. No quantities, production time, yield or executable recipe authored.</x:t>
        </x:is>
      </x:c>
      <x:c r="N923" s="4" t="inlineStr">
        <x:is>
          <x:t xml:space="preserve">Not implemented</x:t>
        </x:is>
      </x:c>
      <x:c r="O923" s="4" t="inlineStr">
        <x:is>
          <x:t xml:space="preserve">Does not establish a guild membership system, formal apprenticeship institution, qualification, skill increase or crafting unlock. Marking methods, ownership and meaning remain proposals.</x:t>
        </x:is>
      </x:c>
      <x:c r="P923" s="4"/>
      <x:c r="Q923" s="4"/>
      <x:c r="R923" s="4"/>
      <x:c r="S923" s="4"/>
      <x:c r="T923" s="4"/>
      <x:c r="U923" s="4" t="inlineStr">
        <x:is>
          <x:t xml:space="preserve">Artwork direction: A small fired ceramic tablet with several rows of increasingly regular carved motifs and a few crossed-out attempts. Fit, safe use and manufacturing details remain proposals.</x:t>
        </x:is>
      </x:c>
      <x:c r="V923" s="4" t="inlineStr">
        <x:is>
          <x:t xml:space="preserve">craft practice tablet; apprentice exercise plaque; learning keepsake</x:t>
        </x:is>
      </x:c>
      <x:c r="W923"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3" s="4" t="inlineStr">
        <x:is>
          <x:t xml:space="preserve">Cultural object</x:t>
        </x:is>
      </x:c>
      <x:c r="Y923" s="4" t="inlineStr">
        <x:is>
          <x:t xml:space="preserve">Finished item</x:t>
        </x:is>
      </x:c>
      <x:c r="Z923" s="4" t="inlineStr">
        <x:is>
          <x:t xml:space="preserve">Manufactured / unresolved</x:t>
        </x:is>
      </x:c>
      <x:c r="AA923" s="4" t="inlineStr">
        <x:is>
          <x:t xml:space="preserve">Culture support</x:t>
        </x:is>
      </x:c>
      <x:c r="AB923" s="4" t="inlineStr">
        <x:is>
          <x:t xml:space="preserve">Ceramic</x:t>
        </x:is>
      </x:c>
      <x:c r="AC923" s="4" t="inlineStr">
        <x:is>
          <x:t xml:space="preserve">Panel</x:t>
        </x:is>
      </x:c>
      <x:c r="AD923" s="4" t="inlineStr">
        <x:is>
          <x:t xml:space="preserve">Proposal</x:t>
        </x:is>
      </x:c>
      <x:c r="AE923" s="4" t="str">
        <x:f>LOWER(A923&amp;"; "&amp;B923&amp;"; "&amp;D923&amp;"; "&amp;E923&amp;"; "&amp;X923&amp;"; "&amp;Y923&amp;"; "&amp;Z923&amp;"; "&amp;AA923&amp;"; "&amp;AB923&amp;"; "&amp;AC923&amp;"; "&amp;AD923&amp;"; "&amp;V923&amp;"; "&amp;C923&amp;"; "&amp;AH923&amp;"; "&amp;AI923)</x:f>
        <x:v>proposal.culture.apprentice_practice_plaque; apprentice practice plaque; cultural objects; cultural life proposal; cultural object; finished item; manufactured / unresolved; culture support; ceramic; panel; proposal; craft practice tablet; apprentice exercise plaque; learning keepsake; t2; t1; finished item</x:v>
      </x:c>
      <x:c r="AF923" s="4" t="inlineStr">
        <x:is>
          <x:t xml:space="preserve">Author-requested cultural-object expansion. Distinct finished objects for proposed leisure, storytelling and craft expression; no existing cultural practice is asserted as canon.</x:t>
        </x:is>
      </x:c>
      <x:c r="AG923" s="4" t="inlineStr">
        <x:is>
          <x:t xml:space="preserve">Proposed T2 finished object using qualified T1 stock. Material preparation, design, construction and useful performance remain unresolved.</x:t>
        </x:is>
      </x:c>
      <x:c r="AH923" s="4" t="inlineStr">
        <x:is>
          <x:t xml:space="preserve">T1</x:t>
        </x:is>
      </x:c>
      <x:c r="AI923" s="4" t="inlineStr">
        <x:is>
          <x:t xml:space="preserve">Finished item</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Cultural objects</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cultural objects;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43</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26</x:v>
      </x:c>
      <x:c r="C7" s="4" t="str">
        <x:v>Two battery states, pop-up camp, canister service kit and Legger service fasteners</x:v>
      </x:c>
      <x:c r="D7" s="4" t="str">
        <x:v>Counts follow Category, independent of implementation status.</x:v>
      </x:c>
      <x:c r="E7" s="4" t="str">
        <x:v>Primary category</x:v>
      </x:c>
      <x:c r="G7" t="inlineStr">
        <x:is>
          <x:t xml:space="preserve">Ancient salvage</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Armor</x:t>
        </x:is>
      </x:c>
    </x:row>
    <x:row r="9" ht="48" customHeight="1">
      <x:c r="A9" s="4" t="str">
        <x:v>Crafting components</x:v>
      </x:c>
      <x:c r="B9" s="4">
        <x:f>COUNTIF(Items!$D$6:$D$1005,A9)</x:f>
        <x:v>155</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Atmospheric resources</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Attachments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Camp items</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Clothing</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Consumables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Containers</x:t>
        </x:is>
      </x:c>
    </x:row>
    <x:row r="16" ht="70" customHeight="1">
      <x:c r="A16" s="41" t="str">
        <x:v>Containers</x:v>
      </x:c>
      <x:c r="B16" s="41">
        <x:f>COUNTIF(Items!$D$6:$D$1005,A16)</x:f>
        <x:v>11</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c r="G16" t="inlineStr">
        <x:is>
          <x:t xml:space="preserve">Cooking ingredients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components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Crafting stations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Cultural objects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Currency</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Field supplies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armor</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Legger attachments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Manufactured stock</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Mineral resources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Processing agents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Recovered mechanisms</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Salvage</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c r="G29" t="inlineStr">
        <x:is>
          <x:t xml:space="preserve">Tools</x:t>
        </x:is>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c r="G30" t="inlineStr">
        <x:is>
          <x:t xml:space="preserve">Weapons</x:t>
        </x:is>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c r="G31" t="inlineStr">
        <x:is>
          <x:t xml:space="preserve">Workshop upgrades</x:t>
        </x:is>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53</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x:f>COUNTIF(Items!$D$6:$D$1005,A38)</x:f>
        <x:v>59</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58</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41</x:v>
      </x:c>
      <x:c r="C52" s="4" t="inlineStr">
        <x:is>
          <x:t xml:space="preserve">Recovered scrap, discarded supplies and damaged or potentially reusable expedition gear from settlers, Booters and abandoned camps. Inspection and qualification precede reuse; finding an item grants no contents or repair yield.</x:t>
        </x:is>
      </x:c>
      <x:c r="D52" s="4" t="str">
        <x:v>New organizational category, not a canon or rarity claim.</x:v>
      </x:c>
      <x:c r="E52" s="4" t="str">
        <x:v>Primary category</x:v>
      </x:c>
    </x:row>
    <x:row r="53" ht="115" customHeight="1">
      <x:c r="A53" s="4" t="str">
        <x:v>Recovered mechanisms</x:v>
      </x:c>
      <x:c r="B53" s="4">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36</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20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4</x:v>
      </x:c>
      <x:c r="C58" s="9" t="inlineStr">
        <x:is>
          <x:t xml:space="preserve">General fitted mounts, harnesses, inserts and wearable add-ons. Companion-specific cargo fittings, cases and armor add-ons are Legger attachments; complete protective covers remain Legger armor.</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15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Placed non-cooking crafting, firing and forging facilities. The dedicated Cooking station is grouped with Camp items by author direction; its station behavior is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46</x:v>
      </x:c>
      <x:c r="C65" s="4" t="inlineStr">
        <x:is>
          <x:t xml:space="preserve">Camp shelter, rest, all cooking equipment (including the cooking station and damaged cookpots), food service/storage, cleaning, grooming and everyday records. Category does not change condition, readiness or gameplay effects.</x:t>
        </x:is>
      </x:c>
      <x:c r="D65" s="4" t="inlineStr">
        <x:is>
          <x:t xml:space="preserve">Author-requested camp organization; existing behavior retained.</x:t>
        </x:is>
      </x:c>
      <x:c r="E65"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General fitted mounts, harnesses, inserts and wearable add-ons. Companion-specific cargo fittings, cases and armor add-ons are Legger attachments; complete protective covers remain Legger armor.</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Camp items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Camp shelter, rest, cooking equipment and related everyday goods/records, including the Cooking station and damaged cooking vessels. No change to readiness or gameplay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Camp items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Camp items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Camp items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Camp items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Tools</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Camp items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Camp items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Camp items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Camp items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Camp items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Camp items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Camp items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Camp items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Camp items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Camp items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Camp items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Camp items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Camp items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Camp items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Camp items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Camp items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Camp items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Camp items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Camp items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Tools</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Tools</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Tools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Tools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Tools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Tools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Tools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Tools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Tools</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Tools</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Tools</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Tools</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Tools</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Tools</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Tools</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Camp items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Camp items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Camp items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Camp items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Tools</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Tools</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Tools</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Tools</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Tools</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Tools</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Tools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Tools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Tools</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Tools</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Containers</x:v>
      </x:c>
      <x:c r="D710" s="4" t="str">
        <x:v>Primary</x:v>
      </x:c>
      <x:c r="E710" s="4" t="str">
        <x:f>IFERROR(INDEX('Items'!$AA$6:$AA$1005,MATCH(A710,'Items'!$A$6:$A$1005,0)),"MISSING ID")</x:f>
        <x:v>Liquid and bulk containment</x:v>
      </x:c>
      <x:c r="F710" s="4" t="str">
        <x:v>Collection proposal: Carries separated workshop reagents in individual sealed wells</x:v>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Camp items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Camp items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Camp items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Camp items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Camp items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Tools</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Tools</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Camp items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Camp items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Camp items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Camp items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Camp items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Camp items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Camp items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Camp items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Camp items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Camp items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Tools</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Tools</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Camp items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Tools</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Camp items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Camp items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Camp items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Camp items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Camp items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Camp items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Camp items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Camp items</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Accessories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Accessories</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Accessories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Accessories</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Accessories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Accessories</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Accessories</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t="inlineStr">
        <x:is>
          <x:t xml:space="preserve">proposal.accessory.retracting_tool_tether</x:t>
        </x:is>
      </x:c>
      <x:c r="B1046" s="4" t="str">
        <x:f>Items!B891</x:f>
        <x:v>Retracting tool tether</x:v>
      </x:c>
      <x:c r="C1046" s="4" t="str">
        <x:f>Items!D891</x:f>
        <x:v>Accessories</x:v>
      </x:c>
      <x:c r="D1046" s="4" t="inlineStr">
        <x:is>
          <x:t xml:space="preserve">Primary</x:t>
        </x:is>
      </x:c>
      <x:c r="E1046" s="4" t="str">
        <x:f>Items!AA891</x:f>
        <x:v>Survival provision</x:v>
      </x:c>
      <x:c r="F1046" s="4" t="inlineStr">
        <x:is>
          <x:t xml:space="preserve">Author-requested catalog proposal; intended use, not an implemented action.</x:t>
        </x:is>
      </x:c>
    </x:row>
    <x:row r="1047">
      <x:c r="A1047" s="4" t="inlineStr">
        <x:is>
          <x:t xml:space="preserve">proposal.accessory.personal_cord_reel</x:t>
        </x:is>
      </x:c>
      <x:c r="B1047" s="4" t="str">
        <x:f>Items!B892</x:f>
        <x:v>Personal cord reel</x:v>
      </x:c>
      <x:c r="C1047" s="4" t="str">
        <x:f>Items!D892</x:f>
        <x:v>Accessories</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Accessories</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t="inlineStr">
        <x:is>
          <x:t xml:space="preserve">proposal.accessory.pocket_inspection_loupe</x:t>
        </x:is>
      </x:c>
      <x:c r="B1049" s="4" t="str">
        <x:f>Items!B894</x:f>
        <x:v>Pocket inspection loupe</x:v>
      </x:c>
      <x:c r="C1049" s="4" t="str">
        <x:f>Items!D894</x:f>
        <x:v>Accessories</x:v>
      </x:c>
      <x:c r="D1049" s="4" t="inlineStr">
        <x:is>
          <x:t xml:space="preserve">Primary</x:t>
        </x:is>
      </x:c>
      <x:c r="E1049" s="4" t="str">
        <x:f>Items!AA894</x:f>
        <x:v>Inspection</x:v>
      </x:c>
      <x:c r="F1049" s="4" t="inlineStr">
        <x:is>
          <x:t xml:space="preserve">Author-requested catalog proposal; intended use, not an implemented action.</x:t>
        </x:is>
      </x:c>
    </x:row>
    <x:row r="1050">
      <x:c r="A1050" s="4" t="inlineStr">
        <x:is>
          <x:t xml:space="preserve">proposal.accessory.pocket_grit_bellows</x:t>
        </x:is>
      </x:c>
      <x:c r="B1050" s="4" t="str">
        <x:f>Items!B895</x:f>
        <x:v>Pocket grit bellows</x:v>
      </x:c>
      <x:c r="C1050" s="4" t="str">
        <x:f>Items!D895</x:f>
        <x:v>Accessories</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Accessories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t="inlineStr">
        <x:is>
          <x:t xml:space="preserve">proposal.armor.ceramic.chest</x:t>
        </x:is>
      </x:c>
      <x:c r="B1064" s="4" t="str">
        <x:f>Items!B909</x:f>
        <x:v>Ceramic-faced chestplate</x:v>
      </x:c>
      <x:c r="C1064" s="4" t="str">
        <x:f>Items!D909</x:f>
        <x:v>Armor</x:v>
      </x:c>
      <x:c r="D1064" s="4" t="inlineStr">
        <x:is>
          <x:t xml:space="preserve">Primary</x:t>
        </x:is>
      </x:c>
      <x:c r="E1064" s="4" t="str">
        <x:f>Items!AA909</x:f>
        <x:v>Protection</x:v>
      </x:c>
      <x:c r="F1064" s="4" t="inlineStr">
        <x:is>
          <x:t xml:space="preserve">Author-requested catalog proposal; intended use, not an implemented action.</x:t>
        </x:is>
      </x:c>
    </x:row>
    <x:row r="1065">
      <x:c r="A1065" s="4" t="inlineStr">
        <x:is>
          <x:t xml:space="preserve">proposal.armor.ceramic.legs</x:t>
        </x:is>
      </x:c>
      <x:c r="B1065" s="4" t="str">
        <x:f>Items!B910</x:f>
        <x:v>Ceramic-faced leg guards</x:v>
      </x:c>
      <x:c r="C1065" s="4" t="str">
        <x:f>Items!D910</x:f>
        <x:v>Armor</x:v>
      </x:c>
      <x:c r="D1065" s="4" t="inlineStr">
        <x:is>
          <x:t xml:space="preserve">Primary</x:t>
        </x:is>
      </x:c>
      <x:c r="E1065" s="4" t="str">
        <x:f>Items!AA910</x:f>
        <x:v>Protection</x:v>
      </x:c>
      <x:c r="F1065" s="4" t="inlineStr">
        <x:is>
          <x:t xml:space="preserve">Author-requested catalog proposal; intended use, not an implemented action.</x:t>
        </x:is>
      </x:c>
    </x:row>
    <x:row r="1066">
      <x:c r="A1066" s="4" t="inlineStr">
        <x:is>
          <x:t xml:space="preserve">proposal.armor.ceramic.boots</x:t>
        </x:is>
      </x:c>
      <x:c r="B1066" s="4" t="str">
        <x:f>Items!B911</x:f>
        <x:v>Ceramic-faced armored boots</x:v>
      </x:c>
      <x:c r="C1066" s="4" t="str">
        <x:f>Items!D911</x:f>
        <x:v>Armor</x:v>
      </x:c>
      <x:c r="D1066" s="4" t="inlineStr">
        <x:is>
          <x:t xml:space="preserve">Primary</x:t>
        </x:is>
      </x:c>
      <x:c r="E1066" s="4" t="str">
        <x:f>Items!AA911</x:f>
        <x:v>Protection</x:v>
      </x:c>
      <x:c r="F1066" s="4" t="inlineStr">
        <x:is>
          <x:t xml:space="preserve">Author-requested catalog proposal; intended use, not an implemented action.</x:t>
        </x:is>
      </x:c>
    </x:row>
    <x:row r="1067">
      <x:c r="A1067" s="4" t="inlineStr">
        <x:is>
          <x:t xml:space="preserve">proposal.armor.ceramic.arms</x:t>
        </x:is>
      </x:c>
      <x:c r="B1067" s="4" t="str">
        <x:f>Items!B912</x:f>
        <x:v>Ceramic-faced arm guards</x:v>
      </x:c>
      <x:c r="C1067" s="4" t="str">
        <x:f>Items!D912</x:f>
        <x:v>Armor</x:v>
      </x:c>
      <x:c r="D1067" s="4" t="inlineStr">
        <x:is>
          <x:t xml:space="preserve">Primary</x:t>
        </x:is>
      </x:c>
      <x:c r="E1067" s="4" t="str">
        <x:f>Items!AA912</x:f>
        <x:v>Protection</x:v>
      </x:c>
      <x:c r="F1067" s="4" t="inlineStr">
        <x:is>
          <x:t xml:space="preserve">Author-requested catalog proposal; intended use, not an implemented action.</x:t>
        </x:is>
      </x:c>
    </x:row>
    <x:row r="1068">
      <x:c r="A1068" s="4" t="inlineStr">
        <x:is>
          <x:t xml:space="preserve">proposal.armor.ceramic.helmet</x:t>
        </x:is>
      </x:c>
      <x:c r="B1068" s="4" t="str">
        <x:f>Items!B913</x:f>
        <x:v>Ceramic-faced helmet</x:v>
      </x:c>
      <x:c r="C1068" s="4" t="str">
        <x:f>Items!D913</x:f>
        <x:v>Armor</x:v>
      </x:c>
      <x:c r="D1068" s="4" t="inlineStr">
        <x:is>
          <x:t xml:space="preserve">Primary</x:t>
        </x:is>
      </x:c>
      <x:c r="E1068" s="4" t="str">
        <x:f>Items!AA913</x:f>
        <x:v>Protection</x:v>
      </x:c>
      <x:c r="F1068" s="4" t="inlineStr">
        <x:is>
          <x:t xml:space="preserve">Author-requested catalog proposal; intended use, not an implemented action.</x:t>
        </x:is>
      </x:c>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Cultural objects</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Cultural objects</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t="inlineStr">
        <x:is>
          <x:t xml:space="preserve">proposal.culture.jointed_shell_shadow_figure</x:t>
        </x:is>
      </x:c>
      <x:c r="B1076" s="4" t="str">
        <x:f>Items!B921</x:f>
        <x:v>Jointed shell shadow figure</x:v>
      </x:c>
      <x:c r="C1076" s="4" t="str">
        <x:f>Items!D921</x:f>
        <x:v>Cultural objects</x:v>
      </x:c>
      <x:c r="D1076" s="4" t="inlineStr">
        <x:is>
          <x:t xml:space="preserve">Primary</x:t>
        </x:is>
      </x:c>
      <x:c r="E1076" s="4" t="str">
        <x:f>Items!AA921</x:f>
        <x:v>Culture support</x:v>
      </x:c>
      <x:c r="F1076" s="4" t="inlineStr">
        <x:is>
          <x:t xml:space="preserve">Author-requested catalog proposal; intended use, not an implemented action.</x:t>
        </x:is>
      </x:c>
    </x:row>
    <x:row r="1077">
      <x:c r="A1077" s="4" t="inlineStr">
        <x:is>
          <x:t xml:space="preserve">proposal.culture.husk_paper_songbook</x:t>
        </x:is>
      </x:c>
      <x:c r="B1077" s="4" t="str">
        <x:f>Items!B922</x:f>
        <x:v>Husk-paper songbook</x:v>
      </x:c>
      <x:c r="C1077" s="4" t="str">
        <x:f>Items!D922</x:f>
        <x:v>Cultural objects</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t="inlineStr">
        <x:is>
          <x:t xml:space="preserve">proposal.culture.apprentice_practice_plaque</x:t>
        </x:is>
      </x:c>
      <x:c r="B1078" s="4" t="str">
        <x:f>Items!B923</x:f>
        <x:v>Apprentice practice plaque</x:v>
      </x:c>
      <x:c r="C1078" s="4" t="str">
        <x:f>Items!D923</x:f>
        <x:v>Cultural objects</x:v>
      </x:c>
      <x:c r="D1078" s="4" t="inlineStr">
        <x:is>
          <x:t xml:space="preserve">Primary</x:t>
        </x:is>
      </x:c>
      <x:c r="E1078" s="4" t="str">
        <x:f>Items!AA923</x:f>
        <x:v>Culture support</x:v>
      </x:c>
      <x:c r="F1078" s="4" t="inlineStr">
        <x:is>
          <x:t xml:space="preserve">Author-requested catalog proposal; intended use, not an implemented action.</x:t>
        </x:is>
      </x:c>
    </x:row>
    <x:row r="1079">
      <x:c r="A1079" s="4" t="inlineStr">
        <x:is>
          <x:t xml:space="preserve">proposal.culture.household_pattern_roller</x:t>
        </x:is>
      </x:c>
      <x:c r="B1079" s="4" t="str">
        <x:f>Items!B924</x:f>
        <x:v>Household pattern roller</x:v>
      </x:c>
      <x:c r="C1079" s="4" t="str">
        <x:f>Items!D924</x:f>
        <x:v>Cultural objects</x:v>
      </x:c>
      <x:c r="D1079" s="4" t="inlineStr">
        <x:is>
          <x:t xml:space="preserve">Primary</x:t>
        </x:is>
      </x:c>
      <x:c r="E1079" s="4" t="str">
        <x:f>Items!AA924</x:f>
        <x:v>Decoration</x:v>
      </x:c>
      <x:c r="F1079"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'Items'!$A$6:$A$924</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Camp items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Tools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Camp items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Tools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Tools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Tools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str">
        <x:f>IFERROR(INDEX('Crafting recipes'!$D$6:$D$1005,MATCH(B454,'Crafting recipes'!$A$6:$A$1005,0)),"MISSING ID")</x:f>
        <x:v>Proposal</x:v>
      </x:c>
      <x:c r="L454" s="4" t="str">
        <x:f>IFERROR(INDEX('Items'!$AD$6:$AD$1005,MATCH(D454,'Items'!$A$6:$A$1005,0)),"MISSING ID")</x:f>
        <x:v>Proposal</x:v>
      </x:c>
      <x:c r="M454" s="4" t="str">
        <x:f>IFERROR(INDEX('Crafting recipes'!$E$6:$E$1005,MATCH(B454,'Crafting recipes'!$A$6:$A$1005,0)),"MISSING ID")</x:f>
        <x:v>Partial proposal</x:v>
      </x:c>
      <x:c r="N454" s="4" t="str">
        <x:v>Candidate relationship only; quantity, yield and full recipe remain undefined.</x:v>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str">
        <x:f>IFERROR(INDEX('Crafting recipes'!$D$6:$D$1005,MATCH(B455,'Crafting recipes'!$A$6:$A$1005,0)),"MISSING ID")</x:f>
        <x:v>Proposal</x:v>
      </x:c>
      <x:c r="L455" s="4" t="str">
        <x:f>IFERROR(INDEX('Items'!$AD$6:$AD$1005,MATCH(D455,'Items'!$A$6:$A$1005,0)),"MISSING ID")</x:f>
        <x:v>Proposal</x:v>
      </x:c>
      <x:c r="M455" s="4" t="str">
        <x:f>IFERROR(INDEX('Crafting recipes'!$E$6:$E$1005,MATCH(B455,'Crafting recipes'!$A$6:$A$1005,0)),"MISSING ID")</x:f>
        <x:v>Partial proposal</x:v>
      </x:c>
      <x:c r="N455" s="4" t="str">
        <x:v>Candidate relationship only; quantity, yield and full recipe remain undefined.</x:v>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Containers</x:v>
      </x:c>
      <x:c r="H456" s="4" t="str">
        <x:f>IFERROR(INDEX('Items'!$X$6:$X$1005,MATCH(D456,'Items'!$A$6:$A$1005,0)),"MISSING ID")</x:f>
        <x:v>Container part</x:v>
      </x:c>
      <x:c r="I456" s="4"/>
      <x:c r="J456" s="4" t="str">
        <x:v>Unspecified</x:v>
      </x:c>
      <x:c r="K456" s="4" t="str">
        <x:f>IFERROR(INDEX('Crafting recipes'!$D$6:$D$1005,MATCH(B456,'Crafting recipes'!$A$6:$A$1005,0)),"MISSING ID")</x:f>
        <x:v>Proposal</x:v>
      </x:c>
      <x:c r="L456" s="4" t="str">
        <x:f>IFERROR(INDEX('Items'!$AD$6:$AD$1005,MATCH(D456,'Items'!$A$6:$A$1005,0)),"MISSING ID")</x:f>
        <x:v>Proposal</x:v>
      </x:c>
      <x:c r="M456" s="4" t="str">
        <x:f>IFERROR(INDEX('Crafting recipes'!$E$6:$E$1005,MATCH(B456,'Crafting recipes'!$A$6:$A$1005,0)),"MISSING ID")</x:f>
        <x:v>Partial proposal</x:v>
      </x:c>
      <x:c r="N456" s="4" t="str">
        <x:v>Candidate relationship only; quantity, yield and full recipe remain undefined.</x:v>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Tools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Tools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Tools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Tools</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Tools</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str">
        <x:f>IFERROR(INDEX('Crafting recipes'!$D$6:$D$1005,MATCH(B819,'Crafting recipes'!$A$6:$A$1005,0)),"MISSING ID")</x:f>
        <x:v>Proposal</x:v>
      </x:c>
      <x:c r="L819" s="4" t="str">
        <x:f>IFERROR(INDEX('Items'!$AD$6:$AD$1005,MATCH(D819,'Items'!$A$6:$A$1005,0)),"MISSING ID")</x:f>
        <x:v>Proposal</x:v>
      </x:c>
      <x:c r="M819" s="4" t="str">
        <x:f>IFERROR(INDEX('Crafting recipes'!$E$6:$E$1005,MATCH(B819,'Crafting recipes'!$A$6:$A$1005,0)),"MISSING ID")</x:f>
        <x:v>Partial proposal</x:v>
      </x:c>
      <x:c r="N819" s="4" t="str">
        <x:v>Candidate source or part only. Quantity, grade and method remain open.</x:v>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str">
        <x:f>IFERROR(INDEX('Crafting recipes'!$D$6:$D$1005,MATCH(B820,'Crafting recipes'!$A$6:$A$1005,0)),"MISSING ID")</x:f>
        <x:v>Proposal</x:v>
      </x:c>
      <x:c r="L820" s="4" t="str">
        <x:f>IFERROR(INDEX('Items'!$AD$6:$AD$1005,MATCH(D820,'Items'!$A$6:$A$1005,0)),"MISSING ID")</x:f>
        <x:v>Proposal</x:v>
      </x:c>
      <x:c r="M820" s="4" t="str">
        <x:f>IFERROR(INDEX('Crafting recipes'!$E$6:$E$1005,MATCH(B820,'Crafting recipes'!$A$6:$A$1005,0)),"MISSING ID")</x:f>
        <x:v>Partial proposal</x:v>
      </x:c>
      <x:c r="N820" s="4" t="str">
        <x:v>Candidate source or part only. Quantity, grade and method remain open.</x:v>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str">
        <x:f>IFERROR(INDEX('Crafting recipes'!$D$6:$D$1005,MATCH(B821,'Crafting recipes'!$A$6:$A$1005,0)),"MISSING ID")</x:f>
        <x:v>Proposal</x:v>
      </x:c>
      <x:c r="L821" s="4" t="str">
        <x:f>IFERROR(INDEX('Items'!$AD$6:$AD$1005,MATCH(D821,'Items'!$A$6:$A$1005,0)),"MISSING ID")</x:f>
        <x:v>Proposal</x:v>
      </x:c>
      <x:c r="M821" s="4" t="str">
        <x:f>IFERROR(INDEX('Crafting recipes'!$E$6:$E$1005,MATCH(B821,'Crafting recipes'!$A$6:$A$1005,0)),"MISSING ID")</x:f>
        <x:v>Partial proposal</x:v>
      </x:c>
      <x:c r="N821" s="4" t="str">
        <x:v>Candidate source or part only. Quantity, grade and method remain open.</x:v>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Containers</x:v>
      </x:c>
      <x:c r="H822" s="4" t="str">
        <x:f>IFERROR(INDEX('Items'!$X$6:$X$1005,MATCH(D822,'Items'!$A$6:$A$1005,0)),"MISSING ID")</x:f>
        <x:v>Container</x:v>
      </x:c>
      <x:c r="I822" s="4"/>
      <x:c r="J822" s="4" t="str">
        <x:v>Unspecified</x:v>
      </x:c>
      <x:c r="K822" s="4" t="str">
        <x:f>IFERROR(INDEX('Crafting recipes'!$D$6:$D$1005,MATCH(B822,'Crafting recipes'!$A$6:$A$1005,0)),"MISSING ID")</x:f>
        <x:v>Proposal</x:v>
      </x:c>
      <x:c r="L822" s="4" t="str">
        <x:f>IFERROR(INDEX('Items'!$AD$6:$AD$1005,MATCH(D822,'Items'!$A$6:$A$1005,0)),"MISSING ID")</x:f>
        <x:v>Proposal</x:v>
      </x:c>
      <x:c r="M822" s="4" t="str">
        <x:f>IFERROR(INDEX('Crafting recipes'!$E$6:$E$1005,MATCH(B822,'Crafting recipes'!$A$6:$A$1005,0)),"MISSING ID")</x:f>
        <x:v>Partial proposal</x:v>
      </x:c>
      <x:c r="N822" s="4" t="str">
        <x:v>Candidate source or part only. Quantity, grade and method remain open.</x:v>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Camp items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Camp items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Camp items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Camp items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Camp items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Containers</x:v>
      </x:c>
      <x:c r="H1140" s="4" t="str">
        <x:f>IFERROR(INDEX('Items'!$X$6:$X$1005,MATCH(D1140,'Items'!$A$6:$A$1005,0)),"MISSING ID")</x:f>
        <x:v>Container</x:v>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Tools</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Tools</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Camp items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Tools</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Camp items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Camp items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Camp items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Camp items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Camp items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Camp items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Camp items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Camp items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Camp items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Camp items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Tools</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Camp items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Containers</x:v>
      </x:c>
      <x:c r="H1354" s="4" t="str">
        <x:f>IFERROR(INDEX('Items'!$X$6:$X$1005,MATCH(D1354,'Items'!$A$6:$A$1005,0)),"MISSING ID")</x:f>
        <x:v>Container</x:v>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Tools</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Tools</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Camp items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Tools</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Tools</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Camp items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Camp items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Camp items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Camp items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Camp items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Camp items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Camp items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Camp items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Camp items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Camp items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Camp items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Camp items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str">
        <x:f>IFERROR(INDEX('Crafting recipes'!$D$6:$D$1005,MATCH(B1512,'Crafting recipes'!$A$6:$A$1005,0)),"MISSING ID")</x:f>
        <x:v>Proposal</x:v>
      </x:c>
      <x:c r="L1512" s="4" t="str">
        <x:f>IFERROR(INDEX('Items'!$AD$6:$AD$1005,MATCH(D1512,'Items'!$A$6:$A$1005,0)),"MISSING ID")</x:f>
        <x:v>Proposal</x:v>
      </x:c>
      <x:c r="M1512" s="4" t="str">
        <x:f>IFERROR(INDEX('Crafting recipes'!$E$6:$E$1005,MATCH(B1512,'Crafting recipes'!$A$6:$A$1005,0)),"MISSING ID")</x:f>
        <x:v>Partial proposal</x:v>
      </x:c>
      <x:c r="N1512" s="4" t="str">
        <x:v>Partial audit candidate; quantity, fit and performance remain unresolved.</x:v>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Containers</x:v>
      </x:c>
      <x:c r="H1513" s="4" t="str">
        <x:f>IFERROR(INDEX('Items'!$X$6:$X$1005,MATCH(D1513,'Items'!$A$6:$A$1005,0)),"MISSING ID")</x:f>
        <x:v>Container part</x:v>
      </x:c>
      <x:c r="I1513" s="4"/>
      <x:c r="J1513" s="4" t="str">
        <x:v>Unspecified</x:v>
      </x:c>
      <x:c r="K1513" s="4" t="str">
        <x:f>IFERROR(INDEX('Crafting recipes'!$D$6:$D$1005,MATCH(B1513,'Crafting recipes'!$A$6:$A$1005,0)),"MISSING ID")</x:f>
        <x:v>Proposal</x:v>
      </x:c>
      <x:c r="L1513" s="4" t="str">
        <x:f>IFERROR(INDEX('Items'!$AD$6:$AD$1005,MATCH(D1513,'Items'!$A$6:$A$1005,0)),"MISSING ID")</x:f>
        <x:v>Proposal</x:v>
      </x:c>
      <x:c r="M1513" s="4" t="str">
        <x:f>IFERROR(INDEX('Crafting recipes'!$E$6:$E$1005,MATCH(B1513,'Crafting recipes'!$A$6:$A$1005,0)),"MISSING ID")</x:f>
        <x:v>Partial proposal</x:v>
      </x:c>
      <x:c r="N1513" s="4" t="str">
        <x:v>Partial audit candidate; quantity, fit and performance remain unresolved.</x:v>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Containers</x:v>
      </x:c>
      <x:c r="H1514" s="4" t="str">
        <x:f>IFERROR(INDEX('Items'!$X$6:$X$1005,MATCH(D1514,'Items'!$A$6:$A$1005,0)),"MISSING ID")</x:f>
        <x:v>Container</x:v>
      </x:c>
      <x:c r="I1514" s="4"/>
      <x:c r="J1514" s="4" t="str">
        <x:v>Unspecified</x:v>
      </x:c>
      <x:c r="K1514" s="4" t="str">
        <x:f>IFERROR(INDEX('Crafting recipes'!$D$6:$D$1005,MATCH(B1514,'Crafting recipes'!$A$6:$A$1005,0)),"MISSING ID")</x:f>
        <x:v>Proposal</x:v>
      </x:c>
      <x:c r="L1514" s="4" t="str">
        <x:f>IFERROR(INDEX('Items'!$AD$6:$AD$1005,MATCH(D1514,'Items'!$A$6:$A$1005,0)),"MISSING ID")</x:f>
        <x:v>Proposal</x:v>
      </x:c>
      <x:c r="M1514" s="4" t="str">
        <x:f>IFERROR(INDEX('Crafting recipes'!$E$6:$E$1005,MATCH(B1514,'Crafting recipes'!$A$6:$A$1005,0)),"MISSING ID")</x:f>
        <x:v>Partial proposal</x:v>
      </x:c>
      <x:c r="N1514" s="4" t="str">
        <x:v>Partial audit candidate; quantity, fit and performance remain unresolved.</x:v>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str">
        <x:f>IFERROR(INDEX('Crafting recipes'!$D$6:$D$1005,MATCH(B1529,'Crafting recipes'!$A$6:$A$1005,0)),"MISSING ID")</x:f>
        <x:v>Proposal</x:v>
      </x:c>
      <x:c r="L1529" s="4" t="str">
        <x:f>IFERROR(INDEX('Items'!$AD$6:$AD$1005,MATCH(D1529,'Items'!$A$6:$A$1005,0)),"MISSING ID")</x:f>
        <x:v>Proposal</x:v>
      </x:c>
      <x:c r="M1529" s="4" t="str">
        <x:f>IFERROR(INDEX('Crafting recipes'!$E$6:$E$1005,MATCH(B1529,'Crafting recipes'!$A$6:$A$1005,0)),"MISSING ID")</x:f>
        <x:v>Partial proposal</x:v>
      </x:c>
      <x:c r="N1529" s="4" t="str">
        <x:v>Partial audit candidate; quantity, fit and performance remain unresolved.</x:v>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str">
        <x:f>IFERROR(INDEX('Crafting recipes'!$D$6:$D$1005,MATCH(B1530,'Crafting recipes'!$A$6:$A$1005,0)),"MISSING ID")</x:f>
        <x:v>Proposal</x:v>
      </x:c>
      <x:c r="L1530" s="4" t="str">
        <x:f>IFERROR(INDEX('Items'!$AD$6:$AD$1005,MATCH(D1530,'Items'!$A$6:$A$1005,0)),"MISSING ID")</x:f>
        <x:v>Proposal</x:v>
      </x:c>
      <x:c r="M1530" s="4" t="str">
        <x:f>IFERROR(INDEX('Crafting recipes'!$E$6:$E$1005,MATCH(B1530,'Crafting recipes'!$A$6:$A$1005,0)),"MISSING ID")</x:f>
        <x:v>Partial proposal</x:v>
      </x:c>
      <x:c r="N1530" s="4" t="str">
        <x:v>Partial audit candidate; quantity, fit and performance remain unresolved.</x:v>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str">
        <x:f>IFERROR(INDEX('Crafting recipes'!$D$6:$D$1005,MATCH(B1531,'Crafting recipes'!$A$6:$A$1005,0)),"MISSING ID")</x:f>
        <x:v>Proposal</x:v>
      </x:c>
      <x:c r="L1531" s="4" t="str">
        <x:f>IFERROR(INDEX('Items'!$AD$6:$AD$1005,MATCH(D1531,'Items'!$A$6:$A$1005,0)),"MISSING ID")</x:f>
        <x:v>Proposal</x:v>
      </x:c>
      <x:c r="M1531" s="4" t="str">
        <x:f>IFERROR(INDEX('Crafting recipes'!$E$6:$E$1005,MATCH(B1531,'Crafting recipes'!$A$6:$A$1005,0)),"MISSING ID")</x:f>
        <x:v>Partial proposal</x:v>
      </x:c>
      <x:c r="N1531" s="4" t="str">
        <x:v>Partial audit candidate; quantity, fit and performance remain unresolved.</x:v>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str">
        <x:f>IFERROR(INDEX('Crafting recipes'!$D$6:$D$1005,MATCH(B1532,'Crafting recipes'!$A$6:$A$1005,0)),"MISSING ID")</x:f>
        <x:v>Proposal</x:v>
      </x:c>
      <x:c r="L1532" s="4" t="str">
        <x:f>IFERROR(INDEX('Items'!$AD$6:$AD$1005,MATCH(D1532,'Items'!$A$6:$A$1005,0)),"MISSING ID")</x:f>
        <x:v>Proposal</x:v>
      </x:c>
      <x:c r="M1532" s="4" t="str">
        <x:f>IFERROR(INDEX('Crafting recipes'!$E$6:$E$1005,MATCH(B1532,'Crafting recipes'!$A$6:$A$1005,0)),"MISSING ID")</x:f>
        <x:v>Partial proposal</x:v>
      </x:c>
      <x:c r="N1532" s="4" t="str">
        <x:v>Partial audit candidate; quantity, fit and performance remain unresolved.</x:v>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Containers</x:v>
      </x:c>
      <x:c r="H1533" s="4" t="str">
        <x:f>IFERROR(INDEX('Items'!$X$6:$X$1005,MATCH(D1533,'Items'!$A$6:$A$1005,0)),"MISSING ID")</x:f>
        <x:v>Container</x:v>
      </x:c>
      <x:c r="I1533" s="4"/>
      <x:c r="J1533" s="4" t="str">
        <x:v>Unspecified</x:v>
      </x:c>
      <x:c r="K1533" s="4" t="str">
        <x:f>IFERROR(INDEX('Crafting recipes'!$D$6:$D$1005,MATCH(B1533,'Crafting recipes'!$A$6:$A$1005,0)),"MISSING ID")</x:f>
        <x:v>Proposal</x:v>
      </x:c>
      <x:c r="L1533" s="4" t="str">
        <x:f>IFERROR(INDEX('Items'!$AD$6:$AD$1005,MATCH(D1533,'Items'!$A$6:$A$1005,0)),"MISSING ID")</x:f>
        <x:v>Proposal</x:v>
      </x:c>
      <x:c r="M1533" s="4" t="str">
        <x:f>IFERROR(INDEX('Crafting recipes'!$E$6:$E$1005,MATCH(B1533,'Crafting recipes'!$A$6:$A$1005,0)),"MISSING ID")</x:f>
        <x:v>Partial proposal</x:v>
      </x:c>
      <x:c r="N1533" s="4" t="str">
        <x:v>Partial audit candidate; quantity, fit and performance remain unresolved.</x:v>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str">
        <x:f>IFERROR(INDEX('Crafting recipes'!$D$6:$D$1005,MATCH(B1534,'Crafting recipes'!$A$6:$A$1005,0)),"MISSING ID")</x:f>
        <x:v>Proposal</x:v>
      </x:c>
      <x:c r="L1534" s="4" t="str">
        <x:f>IFERROR(INDEX('Items'!$AD$6:$AD$1005,MATCH(D1534,'Items'!$A$6:$A$1005,0)),"MISSING ID")</x:f>
        <x:v>Proposal</x:v>
      </x:c>
      <x:c r="M1534" s="4" t="str">
        <x:f>IFERROR(INDEX('Crafting recipes'!$E$6:$E$1005,MATCH(B1534,'Crafting recipes'!$A$6:$A$1005,0)),"MISSING ID")</x:f>
        <x:v>Partial proposal</x:v>
      </x:c>
      <x:c r="N1534" s="4" t="str">
        <x:v>Partial audit candidate; quantity, fit and performance remain unresolved.</x:v>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str">
        <x:f>IFERROR(INDEX('Crafting recipes'!$D$6:$D$1005,MATCH(B1535,'Crafting recipes'!$A$6:$A$1005,0)),"MISSING ID")</x:f>
        <x:v>Proposal</x:v>
      </x:c>
      <x:c r="L1535" s="4" t="str">
        <x:f>IFERROR(INDEX('Items'!$AD$6:$AD$1005,MATCH(D1535,'Items'!$A$6:$A$1005,0)),"MISSING ID")</x:f>
        <x:v>Proposal</x:v>
      </x:c>
      <x:c r="M1535" s="4" t="str">
        <x:f>IFERROR(INDEX('Crafting recipes'!$E$6:$E$1005,MATCH(B1535,'Crafting recipes'!$A$6:$A$1005,0)),"MISSING ID")</x:f>
        <x:v>Partial proposal</x:v>
      </x:c>
      <x:c r="N1535" s="4" t="str">
        <x:v>Partial audit candidate; quantity, fit and performance remain unresolved.</x:v>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str">
        <x:f>IFERROR(INDEX('Crafting recipes'!$D$6:$D$1005,MATCH(B1536,'Crafting recipes'!$A$6:$A$1005,0)),"MISSING ID")</x:f>
        <x:v>Proposal</x:v>
      </x:c>
      <x:c r="L1536" s="4" t="str">
        <x:f>IFERROR(INDEX('Items'!$AD$6:$AD$1005,MATCH(D1536,'Items'!$A$6:$A$1005,0)),"MISSING ID")</x:f>
        <x:v>Proposal</x:v>
      </x:c>
      <x:c r="M1536" s="4" t="str">
        <x:f>IFERROR(INDEX('Crafting recipes'!$E$6:$E$1005,MATCH(B1536,'Crafting recipes'!$A$6:$A$1005,0)),"MISSING ID")</x:f>
        <x:v>Partial proposal</x:v>
      </x:c>
      <x:c r="N1536" s="4" t="str">
        <x:v>Partial audit candidate; quantity, fit and performance remain unresolved.</x:v>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Containers</x:v>
      </x:c>
      <x:c r="H1537" s="4" t="str">
        <x:f>IFERROR(INDEX('Items'!$X$6:$X$1005,MATCH(D1537,'Items'!$A$6:$A$1005,0)),"MISSING ID")</x:f>
        <x:v>Container</x:v>
      </x:c>
      <x:c r="I1537" s="4"/>
      <x:c r="J1537" s="4" t="str">
        <x:v>Unspecified</x:v>
      </x:c>
      <x:c r="K1537" s="4" t="str">
        <x:f>IFERROR(INDEX('Crafting recipes'!$D$6:$D$1005,MATCH(B1537,'Crafting recipes'!$A$6:$A$1005,0)),"MISSING ID")</x:f>
        <x:v>Proposal</x:v>
      </x:c>
      <x:c r="L1537" s="4" t="str">
        <x:f>IFERROR(INDEX('Items'!$AD$6:$AD$1005,MATCH(D1537,'Items'!$A$6:$A$1005,0)),"MISSING ID")</x:f>
        <x:v>Proposal</x:v>
      </x:c>
      <x:c r="M1537" s="4" t="str">
        <x:f>IFERROR(INDEX('Crafting recipes'!$E$6:$E$1005,MATCH(B1537,'Crafting recipes'!$A$6:$A$1005,0)),"MISSING ID")</x:f>
        <x:v>Partial proposal</x:v>
      </x:c>
      <x:c r="N1537" s="4" t="str">
        <x:v>Partial audit candidate; quantity, fit and performance remain unresolved.</x:v>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Camp items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str">
        <x:f>IFERROR(INDEX('Crafting recipes'!$D$6:$D$1005,MATCH(B1558,'Crafting recipes'!$A$6:$A$1005,0)),"MISSING ID")</x:f>
        <x:v>Proposal</x:v>
      </x:c>
      <x:c r="L1558" s="4" t="str">
        <x:f>IFERROR(INDEX('Items'!$AD$6:$AD$1005,MATCH(D1558,'Items'!$A$6:$A$1005,0)),"MISSING ID")</x:f>
        <x:v>Proposal</x:v>
      </x:c>
      <x:c r="M1558" s="4" t="str">
        <x:f>IFERROR(INDEX('Crafting recipes'!$E$6:$E$1005,MATCH(B1558,'Crafting recipes'!$A$6:$A$1005,0)),"MISSING ID")</x:f>
        <x:v>Partial proposal</x:v>
      </x:c>
      <x:c r="N1558" s="4" t="str">
        <x:v>Partial audit candidate; quantity, fit and performance remain unresolved.</x:v>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Containers</x:v>
      </x:c>
      <x:c r="H1559" s="4" t="str">
        <x:f>IFERROR(INDEX('Items'!$X$6:$X$1005,MATCH(D1559,'Items'!$A$6:$A$1005,0)),"MISSING ID")</x:f>
        <x:v>Tool</x:v>
      </x:c>
      <x:c r="I1559" s="4"/>
      <x:c r="J1559" s="4" t="str">
        <x:v>Unspecified</x:v>
      </x:c>
      <x:c r="K1559" s="4" t="str">
        <x:f>IFERROR(INDEX('Crafting recipes'!$D$6:$D$1005,MATCH(B1559,'Crafting recipes'!$A$6:$A$1005,0)),"MISSING ID")</x:f>
        <x:v>Proposal</x:v>
      </x:c>
      <x:c r="L1559" s="4" t="str">
        <x:f>IFERROR(INDEX('Items'!$AD$6:$AD$1005,MATCH(D1559,'Items'!$A$6:$A$1005,0)),"MISSING ID")</x:f>
        <x:v>Proposal</x:v>
      </x:c>
      <x:c r="M1559" s="4" t="str">
        <x:f>IFERROR(INDEX('Crafting recipes'!$E$6:$E$1005,MATCH(B1559,'Crafting recipes'!$A$6:$A$1005,0)),"MISSING ID")</x:f>
        <x:v>Partial proposal</x:v>
      </x:c>
      <x:c r="N1559" s="4" t="str">
        <x:v>Partial audit candidate; quantity, fit and performance remain unresolved.</x:v>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Tools</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Tools</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Camp items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Camp items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Camp items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Camp items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Camp items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Camp items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Camp items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Camp items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Camp items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Camp items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Camp items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Camp items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Camp items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Camp items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Camp items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Tools</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Tools</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Tools</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Tools</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Tools</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Tools</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Tools</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Camp items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Camp items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Tools</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Tools</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Tools</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Tools</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Tools</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Camp items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Camp items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Tools</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Tools</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Tools</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Tools</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Tools</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Tools</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Camp items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Camp items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'Items'!$A$6:$A$924</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str">
        <x:v>Proposal</x:v>
      </x:c>
      <x:c r="E165" s="4" t="str">
        <x:v>Partial proposal</x:v>
      </x:c>
      <x:c r="F165" s="4" t="str">
        <x:v>Shape and match a stopper directly from first glass stock. Candidate route only: quantities, yield, tools, fit, process conditions and service compatibility remain open. Fit to a selected vessel; no universal liquid compatibility.</x:v>
      </x:c>
      <x:c r="G165" s="4" t="str">
        <x:v>Controlled-heating firing kiln or specialist glass hot-work station; Ceramic firing tray / Ceramic casting mold as applicable. Qualified power, heat and atmosphere required.</x:v>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str">
        <x:v>Candidate route only: quantities, yield, tools, fit, process conditions and service compatibility remain open. Fit to a selected vessel; no universal liquid compatibility.</x:v>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str">
        <x:v>Proposal</x:v>
      </x:c>
      <x:c r="E278" s="4" t="str">
        <x:v>Partial proposal</x:v>
      </x:c>
      <x:c r="F278" s="4" t="str">
        <x:v>Carries separated workshop reagents in individual sealed wells</x:v>
      </x:c>
      <x:c r="G278" s="4" t="str">
        <x:v>Controlled-heating firing kiln or specialist glass hot-work station; Ceramic firing tray / Ceramic casting mold as applicable. Qualified power, heat and atmosphere required.</x:v>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str">
        <x:v>Quantities, output yield, supporting inputs and compatibility remain undefined.</x:v>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str">
        <x:v>Proposal</x:v>
      </x:c>
      <x:c r="E529" s="4" t="str">
        <x:v>Partial proposal</x:v>
      </x:c>
      <x:c r="F529" s="4" t="str">
        <x:v>Candidate preparation of Opaque reagent bottle</x:v>
      </x:c>
      <x:c r="G529" s="4" t="str">
        <x:v>Controlled-heating firing kiln or specialist glass hot-work station; Ceramic firing tray / Ceramic casting mold as applicable. Qualified power, heat and atmosphere required.</x:v>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str">
        <x:v>Partial design only. Exact materials, joining, fit and qualification remain open. October 15 audit: candidate inputs / reusable prerequisites clarified. Structural coverage is not a qualified manufacturing recipe.</x:v>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str">
        <x:v>Proposal</x:v>
      </x:c>
      <x:c r="E534" s="4" t="str">
        <x:v>Partial proposal</x:v>
      </x:c>
      <x:c r="F534" s="4" t="str">
        <x:v>Candidate preparation of Glass-lined haul canister</x:v>
      </x:c>
      <x:c r="G534" s="4" t="str">
        <x:v>Controlled-heating firing kiln or specialist glass hot-work station; Ceramic firing tray / Ceramic casting mold as applicable. Qualified power, heat and atmosphere required.</x:v>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str">
        <x:v>Partial design only. Exact materials, joining, fit and qualification remain open. October 15 audit: candidate inputs / reusable prerequisites clarified. Structural coverage is not a qualified manufacturing recipe.</x:v>
      </x:c>
    </x:row>
    <x:row r="535" ht="115" customHeight="1">
      <x:c r="A535" s="4" t="str">
        <x:v>design.audit.proposal_container_ceramic_jar</x:v>
      </x:c>
      <x:c r="B535" s="4" t="str">
        <x:v>Glazed ceramic reagent jar candidate preparation</x:v>
      </x:c>
      <x:c r="C535" s="4" t="str">
        <x:v>Finished-item crafting</x:v>
      </x:c>
      <x:c r="D535" s="4" t="str">
        <x:v>Proposal</x:v>
      </x:c>
      <x:c r="E535" s="4" t="str">
        <x:v>Partial proposal</x:v>
      </x:c>
      <x:c r="F535" s="4" t="str">
        <x:v>Candidate preparation of Glazed ceramic reagent jar</x:v>
      </x:c>
      <x:c r="G535" s="4" t="str">
        <x:v>Controlled-heating firing kiln or specialist glass hot-work station; Ceramic firing tray / Ceramic casting mold as applicable. Qualified power, heat and atmosphere required.</x:v>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str">
        <x:v>Partial design only. Exact materials, joining, fit and qualification remain open. October 15 audit: candidate inputs / reusable prerequisites clarified. Structural coverage is not a qualified manufacturing recipe.</x:v>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str">
        <x:v>Proposal</x:v>
      </x:c>
      <x:c r="E541" s="4" t="str">
        <x:v>Partial proposal</x:v>
      </x:c>
      <x:c r="F541" s="4" t="str">
        <x:v>Candidate preparation of Glass draw tube</x:v>
      </x:c>
      <x:c r="G541" s="4" t="str">
        <x:v>Controlled-heating firing kiln or specialist glass hot-work station; Ceramic firing tray / Ceramic casting mold as applicable. Qualified power, heat and atmosphere required.</x:v>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str">
        <x:v>Partial design only. Exact materials, joining, fit and qualification remain open. October 15 audit: candidate inputs / reusable prerequisites clarified. Structural coverage is not a qualified manufacturing recipe.</x:v>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Camp items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Tools</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Camp items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Tools</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Tools</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Tools</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Tools</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Tools</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Tools</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Tools</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Tools</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str">
        <x:f>IFERROR(INDEX('Material routes'!$H$6:$H$2205,MATCH(V295,'Material routes'!$A$6:$A$2205,0)),"MISSING ID")</x:f>
        <x:v>Container part</x:v>
      </x:c>
      <x:c r="I295" s="4" t="str">
        <x:f>IFERROR(INDEX('Material routes'!$G$6:$G$2205,MATCH(V295,'Material routes'!$A$6:$A$2205,0)),"MISSING ID")</x:f>
        <x:v>Containers</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str">
        <x:f>IFERROR(INDEX('Material routes'!$K$6:$K$2205,MATCH(U295,'Material routes'!$A$6:$A$2205,0)),"MISSING ID")</x:f>
        <x:v>Proposal</x:v>
      </x:c>
      <x:c r="M295" s="4" t="str">
        <x:f>IFERROR(INDEX('Material routes'!$M$6:$M$2205,MATCH(U295,'Material routes'!$A$6:$A$2205,0)),"MISSING ID")</x:f>
        <x:v>Partial proposal</x:v>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str">
        <x:f>IFERROR(INDEX('Material routes'!$H$6:$H$2205,MATCH(V296,'Material routes'!$A$6:$A$2205,0)),"MISSING ID")</x:f>
        <x:v>Container part</x:v>
      </x:c>
      <x:c r="I296" s="4" t="str">
        <x:f>IFERROR(INDEX('Material routes'!$G$6:$G$2205,MATCH(V296,'Material routes'!$A$6:$A$2205,0)),"MISSING ID")</x:f>
        <x:v>Containers</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str">
        <x:f>IFERROR(INDEX('Material routes'!$K$6:$K$2205,MATCH(U296,'Material routes'!$A$6:$A$2205,0)),"MISSING ID")</x:f>
        <x:v>Proposal</x:v>
      </x:c>
      <x:c r="M296" s="4" t="str">
        <x:f>IFERROR(INDEX('Material routes'!$M$6:$M$2205,MATCH(U296,'Material routes'!$A$6:$A$2205,0)),"MISSING ID")</x:f>
        <x:v>Partial proposal</x:v>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Tools</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Tools</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Tools</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Tools</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Tools</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Tools</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Tools</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Tools</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Tools</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Tools</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Tools</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Tools</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Tools</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Tools</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Tools</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Tools</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str">
        <x:f>IFERROR(INDEX('Material routes'!$H$6:$H$2205,MATCH(V547,'Material routes'!$A$6:$A$2205,0)),"MISSING ID")</x:f>
        <x:v>Container</x:v>
      </x:c>
      <x:c r="I547" s="4" t="str">
        <x:f>IFERROR(INDEX('Material routes'!$G$6:$G$2205,MATCH(V547,'Material routes'!$A$6:$A$2205,0)),"MISSING ID")</x:f>
        <x:v>Containers</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str">
        <x:f>IFERROR(INDEX('Material routes'!$K$6:$K$2205,MATCH(U547,'Material routes'!$A$6:$A$2205,0)),"MISSING ID")</x:f>
        <x:v>Proposal</x:v>
      </x:c>
      <x:c r="M547" s="4" t="str">
        <x:f>IFERROR(INDEX('Material routes'!$M$6:$M$2205,MATCH(U547,'Material routes'!$A$6:$A$2205,0)),"MISSING ID")</x:f>
        <x:v>Partial proposal</x:v>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str">
        <x:f>IFERROR(INDEX('Material routes'!$H$6:$H$2205,MATCH(V548,'Material routes'!$A$6:$A$2205,0)),"MISSING ID")</x:f>
        <x:v>Container</x:v>
      </x:c>
      <x:c r="I548" s="4" t="str">
        <x:f>IFERROR(INDEX('Material routes'!$G$6:$G$2205,MATCH(V548,'Material routes'!$A$6:$A$2205,0)),"MISSING ID")</x:f>
        <x:v>Containers</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str">
        <x:f>IFERROR(INDEX('Material routes'!$K$6:$K$2205,MATCH(U548,'Material routes'!$A$6:$A$2205,0)),"MISSING ID")</x:f>
        <x:v>Proposal</x:v>
      </x:c>
      <x:c r="M548" s="4" t="str">
        <x:f>IFERROR(INDEX('Material routes'!$M$6:$M$2205,MATCH(U548,'Material routes'!$A$6:$A$2205,0)),"MISSING ID")</x:f>
        <x:v>Partial proposal</x:v>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str">
        <x:f>IFERROR(INDEX('Material routes'!$H$6:$H$2205,MATCH(V549,'Material routes'!$A$6:$A$2205,0)),"MISSING ID")</x:f>
        <x:v>Container</x:v>
      </x:c>
      <x:c r="I549" s="4" t="str">
        <x:f>IFERROR(INDEX('Material routes'!$G$6:$G$2205,MATCH(V549,'Material routes'!$A$6:$A$2205,0)),"MISSING ID")</x:f>
        <x:v>Containers</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str">
        <x:f>IFERROR(INDEX('Material routes'!$K$6:$K$2205,MATCH(U549,'Material routes'!$A$6:$A$2205,0)),"MISSING ID")</x:f>
        <x:v>Proposal</x:v>
      </x:c>
      <x:c r="M549" s="4" t="str">
        <x:f>IFERROR(INDEX('Material routes'!$M$6:$M$2205,MATCH(U549,'Material routes'!$A$6:$A$2205,0)),"MISSING ID")</x:f>
        <x:v>Partial proposal</x:v>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Camp items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Camp items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Camp items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Camp items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Camp items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Camp items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Camp items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str">
        <x:f>IFERROR(INDEX('Material routes'!$H$6:$H$2205,MATCH(U745,'Material routes'!$A$6:$A$2205,0)),"MISSING ID")</x:f>
        <x:v>Container</x:v>
      </x:c>
      <x:c r="D745" s="4" t="str">
        <x:f>IFERROR(INDEX('Material routes'!$G$6:$G$2205,MATCH(U745,'Material routes'!$A$6:$A$2205,0)),"MISSING ID")</x:f>
        <x:v>Containers</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Tools</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Tools</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Tools</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Tools</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Tools</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Camp items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Camp items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Tools</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Camp items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Camp items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Camp items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Camp items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Camp items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Camp items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Camp items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Camp items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Camp items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Camp items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Camp items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Camp items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Camp items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Camp items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Camp items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Camp items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Camp items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Tools</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Camp items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str">
        <x:f>IFERROR(INDEX('Material routes'!$H$6:$H$2205,MATCH(U886,'Material routes'!$A$6:$A$2205,0)),"MISSING ID")</x:f>
        <x:v>Container</x:v>
      </x:c>
      <x:c r="D886" s="4" t="str">
        <x:f>IFERROR(INDEX('Material routes'!$G$6:$G$2205,MATCH(U886,'Material routes'!$A$6:$A$2205,0)),"MISSING ID")</x:f>
        <x:v>Containers</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Tools</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Tools</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Tools</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Camp items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Camp items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Tools</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Tools</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Tools</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Tools</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Tools</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Tools</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Camp items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Camp items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Camp items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Camp items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Camp items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Camp items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Camp items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Camp items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Camp items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Camp items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Camp items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Camp items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Camp items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Camp items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Camp items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Camp items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Camp items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Camp items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Camp items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Camp items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Camp items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str">
        <x:f>IFERROR(INDEX('Material routes'!$H$6:$H$2205,MATCH(V989,'Material routes'!$A$6:$A$2205,0)),"MISSING ID")</x:f>
        <x:v>Container</x:v>
      </x:c>
      <x:c r="I989" s="4" t="str">
        <x:f>IFERROR(INDEX('Material routes'!$G$6:$G$2205,MATCH(V989,'Material routes'!$A$6:$A$2205,0)),"MISSING ID")</x:f>
        <x:v>Containers</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str">
        <x:f>IFERROR(INDEX('Material routes'!$K$6:$K$2205,MATCH(U989,'Material routes'!$A$6:$A$2205,0)),"MISSING ID")</x:f>
        <x:v>Proposal</x:v>
      </x:c>
      <x:c r="M989" s="4" t="str">
        <x:f>IFERROR(INDEX('Material routes'!$M$6:$M$2205,MATCH(U989,'Material routes'!$A$6:$A$2205,0)),"MISSING ID")</x:f>
        <x:v>Partial proposal</x:v>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str">
        <x:f>IFERROR(INDEX('Material routes'!$H$6:$H$2205,MATCH(U990,'Material routes'!$A$6:$A$2205,0)),"MISSING ID")</x:f>
        <x:v>Container part</x:v>
      </x:c>
      <x:c r="D990" s="4" t="str">
        <x:f>IFERROR(INDEX('Material routes'!$G$6:$G$2205,MATCH(U990,'Material routes'!$A$6:$A$2205,0)),"MISSING ID")</x:f>
        <x:v>Containers</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str">
        <x:f>IFERROR(INDEX('Material routes'!$H$6:$H$2205,MATCH(V990,'Material routes'!$A$6:$A$2205,0)),"MISSING ID")</x:f>
        <x:v>Container</x:v>
      </x:c>
      <x:c r="I990" s="4" t="str">
        <x:f>IFERROR(INDEX('Material routes'!$G$6:$G$2205,MATCH(V990,'Material routes'!$A$6:$A$2205,0)),"MISSING ID")</x:f>
        <x:v>Containers</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str">
        <x:f>IFERROR(INDEX('Material routes'!$K$6:$K$2205,MATCH(U990,'Material routes'!$A$6:$A$2205,0)),"MISSING ID")</x:f>
        <x:v>Proposal</x:v>
      </x:c>
      <x:c r="M990" s="4" t="str">
        <x:f>IFERROR(INDEX('Material routes'!$M$6:$M$2205,MATCH(U990,'Material routes'!$A$6:$A$2205,0)),"MISSING ID")</x:f>
        <x:v>Partial proposal</x:v>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str">
        <x:f>IFERROR(INDEX('Material routes'!$H$6:$H$2205,MATCH(V1001,'Material routes'!$A$6:$A$2205,0)),"MISSING ID")</x:f>
        <x:v>Container</x:v>
      </x:c>
      <x:c r="I1001" s="4" t="str">
        <x:f>IFERROR(INDEX('Material routes'!$G$6:$G$2205,MATCH(V1001,'Material routes'!$A$6:$A$2205,0)),"MISSING ID")</x:f>
        <x:v>Containers</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str">
        <x:f>IFERROR(INDEX('Material routes'!$K$6:$K$2205,MATCH(U1001,'Material routes'!$A$6:$A$2205,0)),"MISSING ID")</x:f>
        <x:v>Proposal</x:v>
      </x:c>
      <x:c r="M1001" s="4" t="str">
        <x:f>IFERROR(INDEX('Material routes'!$M$6:$M$2205,MATCH(U1001,'Material routes'!$A$6:$A$2205,0)),"MISSING ID")</x:f>
        <x:v>Partial proposal</x:v>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str">
        <x:f>IFERROR(INDEX('Material routes'!$H$6:$H$2205,MATCH(V1002,'Material routes'!$A$6:$A$2205,0)),"MISSING ID")</x:f>
        <x:v>Container</x:v>
      </x:c>
      <x:c r="I1002" s="4" t="str">
        <x:f>IFERROR(INDEX('Material routes'!$G$6:$G$2205,MATCH(V1002,'Material routes'!$A$6:$A$2205,0)),"MISSING ID")</x:f>
        <x:v>Containers</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str">
        <x:f>IFERROR(INDEX('Material routes'!$K$6:$K$2205,MATCH(U1002,'Material routes'!$A$6:$A$2205,0)),"MISSING ID")</x:f>
        <x:v>Proposal</x:v>
      </x:c>
      <x:c r="M1002" s="4" t="str">
        <x:f>IFERROR(INDEX('Material routes'!$M$6:$M$2205,MATCH(U1002,'Material routes'!$A$6:$A$2205,0)),"MISSING ID")</x:f>
        <x:v>Partial proposal</x:v>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str">
        <x:f>IFERROR(INDEX('Material routes'!$H$6:$H$2205,MATCH(V1003,'Material routes'!$A$6:$A$2205,0)),"MISSING ID")</x:f>
        <x:v>Container</x:v>
      </x:c>
      <x:c r="I1003" s="4" t="str">
        <x:f>IFERROR(INDEX('Material routes'!$G$6:$G$2205,MATCH(V1003,'Material routes'!$A$6:$A$2205,0)),"MISSING ID")</x:f>
        <x:v>Containers</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str">
        <x:f>IFERROR(INDEX('Material routes'!$K$6:$K$2205,MATCH(U1003,'Material routes'!$A$6:$A$2205,0)),"MISSING ID")</x:f>
        <x:v>Proposal</x:v>
      </x:c>
      <x:c r="M1003" s="4" t="str">
        <x:f>IFERROR(INDEX('Material routes'!$M$6:$M$2205,MATCH(U1003,'Material routes'!$A$6:$A$2205,0)),"MISSING ID")</x:f>
        <x:v>Partial proposal</x:v>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str">
        <x:f>IFERROR(INDEX('Material routes'!$H$6:$H$2205,MATCH(V1004,'Material routes'!$A$6:$A$2205,0)),"MISSING ID")</x:f>
        <x:v>Container</x:v>
      </x:c>
      <x:c r="I1004" s="4" t="str">
        <x:f>IFERROR(INDEX('Material routes'!$G$6:$G$2205,MATCH(V1004,'Material routes'!$A$6:$A$2205,0)),"MISSING ID")</x:f>
        <x:v>Containers</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str">
        <x:f>IFERROR(INDEX('Material routes'!$K$6:$K$2205,MATCH(U1004,'Material routes'!$A$6:$A$2205,0)),"MISSING ID")</x:f>
        <x:v>Proposal</x:v>
      </x:c>
      <x:c r="M1004" s="4" t="str">
        <x:f>IFERROR(INDEX('Material routes'!$M$6:$M$2205,MATCH(U1004,'Material routes'!$A$6:$A$2205,0)),"MISSING ID")</x:f>
        <x:v>Partial proposal</x:v>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str">
        <x:f>IFERROR(INDEX('Material routes'!$H$6:$H$2205,MATCH(V1005,'Material routes'!$A$6:$A$2205,0)),"MISSING ID")</x:f>
        <x:v>Container</x:v>
      </x:c>
      <x:c r="I1005" s="4" t="str">
        <x:f>IFERROR(INDEX('Material routes'!$G$6:$G$2205,MATCH(V1005,'Material routes'!$A$6:$A$2205,0)),"MISSING ID")</x:f>
        <x:v>Containers</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str">
        <x:f>IFERROR(INDEX('Material routes'!$K$6:$K$2205,MATCH(U1005,'Material routes'!$A$6:$A$2205,0)),"MISSING ID")</x:f>
        <x:v>Proposal</x:v>
      </x:c>
      <x:c r="M1005" s="4" t="str">
        <x:f>IFERROR(INDEX('Material routes'!$M$6:$M$2205,MATCH(U1005,'Material routes'!$A$6:$A$2205,0)),"MISSING ID")</x:f>
        <x:v>Partial proposal</x:v>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str">
        <x:f>IFERROR(INDEX('Material routes'!$H$6:$H$2205,MATCH(V1006,'Material routes'!$A$6:$A$2205,0)),"MISSING ID")</x:f>
        <x:v>Container</x:v>
      </x:c>
      <x:c r="I1006" s="4" t="str">
        <x:f>IFERROR(INDEX('Material routes'!$G$6:$G$2205,MATCH(V1006,'Material routes'!$A$6:$A$2205,0)),"MISSING ID")</x:f>
        <x:v>Containers</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str">
        <x:f>IFERROR(INDEX('Material routes'!$K$6:$K$2205,MATCH(U1006,'Material routes'!$A$6:$A$2205,0)),"MISSING ID")</x:f>
        <x:v>Proposal</x:v>
      </x:c>
      <x:c r="M1006" s="4" t="str">
        <x:f>IFERROR(INDEX('Material routes'!$M$6:$M$2205,MATCH(U1006,'Material routes'!$A$6:$A$2205,0)),"MISSING ID")</x:f>
        <x:v>Partial proposal</x:v>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str">
        <x:f>IFERROR(INDEX('Material routes'!$H$6:$H$2205,MATCH(V1007,'Material routes'!$A$6:$A$2205,0)),"MISSING ID")</x:f>
        <x:v>Container</x:v>
      </x:c>
      <x:c r="I1007" s="4" t="str">
        <x:f>IFERROR(INDEX('Material routes'!$G$6:$G$2205,MATCH(V1007,'Material routes'!$A$6:$A$2205,0)),"MISSING ID")</x:f>
        <x:v>Containers</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str">
        <x:f>IFERROR(INDEX('Material routes'!$K$6:$K$2205,MATCH(U1007,'Material routes'!$A$6:$A$2205,0)),"MISSING ID")</x:f>
        <x:v>Proposal</x:v>
      </x:c>
      <x:c r="M1007" s="4" t="str">
        <x:f>IFERROR(INDEX('Material routes'!$M$6:$M$2205,MATCH(U1007,'Material routes'!$A$6:$A$2205,0)),"MISSING ID")</x:f>
        <x:v>Partial proposal</x:v>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Camp items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Camp items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Camp items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str">
        <x:f>IFERROR(INDEX('Material routes'!$H$6:$H$2205,MATCH(V1023,'Material routes'!$A$6:$A$2205,0)),"MISSING ID")</x:f>
        <x:v>Tool</x:v>
      </x:c>
      <x:c r="I1023" s="4" t="str">
        <x:f>IFERROR(INDEX('Material routes'!$G$6:$G$2205,MATCH(V1023,'Material routes'!$A$6:$A$2205,0)),"MISSING ID")</x:f>
        <x:v>Containers</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str">
        <x:f>IFERROR(INDEX('Material routes'!$K$6:$K$2205,MATCH(U1023,'Material routes'!$A$6:$A$2205,0)),"MISSING ID")</x:f>
        <x:v>Proposal</x:v>
      </x:c>
      <x:c r="M1023" s="4" t="str">
        <x:f>IFERROR(INDEX('Material routes'!$M$6:$M$2205,MATCH(U1023,'Material routes'!$A$6:$A$2205,0)),"MISSING ID")</x:f>
        <x:v>Partial proposal</x:v>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Tools</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Tools</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Tools</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Camp items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Camp items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Camp items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Camp items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Camp items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Camp items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Camp items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Camp items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Camp items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Camp items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Camp items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Camp items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Camp items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Camp items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Camp items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Camp items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Camp items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Camp items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Camp items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Camp items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Camp items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Camp items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Camp items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Camp items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Tools</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Tools</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Tools</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Tools</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Tools</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Tools</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Tools</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Tools</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Tools</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Tools</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Tools</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Tools</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Camp items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Camp items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Camp items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Camp items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Camp items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Tools</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Tools</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Tools</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Tools</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Tools</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Tools</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Tools</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Tools</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Tools</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Tools</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Tools</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Tools</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Camp items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Camp items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Tools</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Tools</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Tools</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Tools</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Tools</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Tools</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Tools</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Camp items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Camp items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Camp items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42</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23</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24</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15</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'Items'!$A$6:$A$924</x:formula1>
    </x:dataValidation>
    <x:dataValidation type="list" sqref="E6:E1005">
      <x:formula1>'Items'!$A$6:$A$924</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str">
        <x:f>IFERROR(INDEX(Items!$X$6:$X$1005,MATCH(A97,Items!$A$6:$A$1005,0)),"MISSING ID")</x:f>
        <x:v>Container</x:v>
      </x:c>
      <x:c r="D97" s="4" t="str">
        <x:f>IFERROR(INDEX(Items!$C$6:$C$1005,MATCH(A97,Items!$A$6:$A$1005,0)),"MISSING ID")</x:f>
        <x:v>Not applicable</x:v>
      </x:c>
      <x:c r="E97" s="4" t="str">
        <x:v>Finished endpoint</x:v>
      </x:c>
      <x:c r="F97" s="14" t="n">
        <x:f>IFERROR(INDEX(Items!$AJ$6:$AJ$1005,MATCH(A97,Items!$A$6:$A$1005,0)),"MISSING ID")</x:f>
        <x:v>1</x:v>
      </x:c>
      <x:c r="G97" s="4" t="str">
        <x:v>Traced to cataloged T0 and/or recovered feeds</x:v>
      </x:c>
      <x:c r="H97" s="4" t="str">
        <x:v>Controlled-heating firing kiln or specialist glass hot-work station; Ceramic firing tray / Ceramic casting mold as applicable. Qualified power, heat and atmosphere required.</x:v>
      </x:c>
      <x:c r="I97" s="4" t="str">
        <x:v>Candidate path traced</x:v>
      </x:c>
      <x:c r="J97" s="4" t="str">
        <x:v>Dimensions, grade, process qualification, quantity and yield remain open.</x:v>
      </x:c>
    </x:row>
    <x:row r="98" ht="115" customHeight="1">
      <x:c r="A98" s="4" t="str">
        <x:v>proposal.container.wide_jar</x:v>
      </x:c>
      <x:c r="B98" s="4" t="str">
        <x:f>IFERROR(INDEX(Items!$B$6:$B$1005,MATCH(A98,Items!$A$6:$A$1005,0)),"MISSING ID")</x:f>
        <x:v>Wide-mouth sample jar</x:v>
      </x:c>
      <x:c r="C98" s="4" t="str">
        <x:f>IFERROR(INDEX(Items!$X$6:$X$1005,MATCH(A98,Items!$A$6:$A$1005,0)),"MISSING ID")</x:f>
        <x:v>Container</x:v>
      </x:c>
      <x:c r="D98" s="4" t="str">
        <x:f>IFERROR(INDEX(Items!$C$6:$C$1005,MATCH(A98,Items!$A$6:$A$1005,0)),"MISSING ID")</x:f>
        <x:v>Not applicable</x:v>
      </x:c>
      <x:c r="E98" s="4" t="str">
        <x:v>Finished endpoint</x:v>
      </x:c>
      <x:c r="F98" s="14" t="n">
        <x:f>IFERROR(INDEX(Items!$AJ$6:$AJ$1005,MATCH(A98,Items!$A$6:$A$1005,0)),"MISSING ID")</x:f>
        <x:v>1</x:v>
      </x:c>
      <x:c r="G98" s="4" t="str">
        <x:v>Traced to cataloged T0 and/or recovered feeds</x:v>
      </x:c>
      <x:c r="H98" s="4" t="str">
        <x:v>Controlled-heating firing kiln or specialist glass hot-work station; Ceramic firing tray / Ceramic casting mold as applicable. Qualified power, heat and atmosphere required.</x:v>
      </x:c>
      <x:c r="I98" s="4" t="str">
        <x:v>Candidate path traced</x:v>
      </x:c>
      <x:c r="J98" s="4" t="str">
        <x:v>Dimensions, grade, process qualification, quantity and yield remain open.</x:v>
      </x:c>
    </x:row>
    <x:row r="99" ht="115" customHeight="1">
      <x:c r="A99" s="4" t="str">
        <x:v>proposal.container.ampoule</x:v>
      </x:c>
      <x:c r="B99" s="4" t="str">
        <x:f>IFERROR(INDEX(Items!$B$6:$B$1005,MATCH(A99,Items!$A$6:$A$1005,0)),"MISSING ID")</x:f>
        <x:v>Sealed sample ampoule</x:v>
      </x:c>
      <x:c r="C99" s="4" t="str">
        <x:f>IFERROR(INDEX(Items!$X$6:$X$1005,MATCH(A99,Items!$A$6:$A$1005,0)),"MISSING ID")</x:f>
        <x:v>Container</x:v>
      </x:c>
      <x:c r="D99" s="4" t="str">
        <x:f>IFERROR(INDEX(Items!$C$6:$C$1005,MATCH(A99,Items!$A$6:$A$1005,0)),"MISSING ID")</x:f>
        <x:v>Not applicable</x:v>
      </x:c>
      <x:c r="E99" s="4" t="str">
        <x:v>Finished endpoint</x:v>
      </x:c>
      <x:c r="F99" s="14" t="n">
        <x:f>IFERROR(INDEX(Items!$AJ$6:$AJ$1005,MATCH(A99,Items!$A$6:$A$1005,0)),"MISSING ID")</x:f>
        <x:v>1</x:v>
      </x:c>
      <x:c r="G99" s="4" t="str">
        <x:v>Traced to cataloged T0 and/or recovered feeds</x:v>
      </x:c>
      <x:c r="H99" s="4" t="str">
        <x:v>Controlled-heating firing kiln or specialist glass hot-work station; Ceramic firing tray / Ceramic casting mold as applicable. Qualified power, heat and atmosphere required.</x:v>
      </x:c>
      <x:c r="I99" s="4" t="str">
        <x:v>Candidate path traced</x:v>
      </x:c>
      <x:c r="J99" s="4" t="str">
        <x:v>Dimensions, grade, process qualification, quantity and yield remain open.</x:v>
      </x:c>
    </x:row>
    <x:row r="100" ht="115" customHeight="1">
      <x:c r="A100" s="4" t="str">
        <x:v>proposal.container.marked_flask</x:v>
      </x:c>
      <x:c r="B100" s="4" t="str">
        <x:f>IFERROR(INDEX(Items!$B$6:$B$1005,MATCH(A100,Items!$A$6:$A$1005,0)),"MISSING ID")</x:f>
        <x:v>Marked glass flask</x:v>
      </x:c>
      <x:c r="C100" s="4" t="str">
        <x:f>IFERROR(INDEX(Items!$X$6:$X$1005,MATCH(A100,Items!$A$6:$A$1005,0)),"MISSING ID")</x:f>
        <x:v>Container</x:v>
      </x:c>
      <x:c r="D100" s="4" t="str">
        <x:f>IFERROR(INDEX(Items!$C$6:$C$1005,MATCH(A100,Items!$A$6:$A$1005,0)),"MISSING ID")</x:f>
        <x:v>Not applicable</x:v>
      </x:c>
      <x:c r="E100" s="4" t="str">
        <x:v>Finished endpoint</x:v>
      </x:c>
      <x:c r="F100" s="14" t="n">
        <x:f>IFERROR(INDEX(Items!$AJ$6:$AJ$1005,MATCH(A100,Items!$A$6:$A$1005,0)),"MISSING ID")</x:f>
        <x:v>1</x:v>
      </x:c>
      <x:c r="G100" s="4" t="str">
        <x:v>Traced to cataloged T0 and/or recovered feeds</x:v>
      </x:c>
      <x:c r="H100" s="4" t="str">
        <x:v>Controlled-heating firing kiln or specialist glass hot-work station; Ceramic firing tray / Ceramic casting mold as applicable. Qualified power, heat and atmosphere required.</x:v>
      </x:c>
      <x:c r="I100" s="4" t="str">
        <x:v>Candidate path traced</x:v>
      </x:c>
      <x:c r="J100" s="4" t="str">
        <x:v>Dimensions, grade, process qualification, quantity and yield remain open.</x:v>
      </x:c>
    </x:row>
    <x:row r="101" ht="115" customHeight="1">
      <x:c r="A101" s="4" t="str">
        <x:v>proposal.container.shell_cage</x:v>
      </x:c>
      <x:c r="B101" s="4" t="str">
        <x:f>IFERROR(INDEX(Items!$B$6:$B$1005,MATCH(A101,Items!$A$6:$A$1005,0)),"MISSING ID")</x:f>
        <x:v>Shell-caged glass flask</x:v>
      </x:c>
      <x:c r="C101" s="4" t="str">
        <x:f>IFERROR(INDEX(Items!$X$6:$X$1005,MATCH(A101,Items!$A$6:$A$1005,0)),"MISSING ID")</x:f>
        <x:v>Container</x:v>
      </x:c>
      <x:c r="D101" s="4" t="str">
        <x:f>IFERROR(INDEX(Items!$C$6:$C$1005,MATCH(A101,Items!$A$6:$A$1005,0)),"MISSING ID")</x:f>
        <x:v>Not applicable</x:v>
      </x:c>
      <x:c r="E101" s="4" t="str">
        <x:v>Finished endpoint</x:v>
      </x:c>
      <x:c r="F101" s="14" t="n">
        <x:f>IFERROR(INDEX(Items!$AJ$6:$AJ$1005,MATCH(A101,Items!$A$6:$A$1005,0)),"MISSING ID")</x:f>
        <x:v>1</x:v>
      </x:c>
      <x:c r="G101" s="4" t="str">
        <x:v>Traced to cataloged T0 and/or recovered feeds</x:v>
      </x:c>
      <x:c r="H101" s="4" t="str">
        <x:v>Controlled-heating firing kiln or specialist glass hot-work station; Ceramic firing tray / Ceramic casting mold as applicable. Qualified power, heat and atmosphere required.</x:v>
      </x:c>
      <x:c r="I101" s="4" t="str">
        <x:v>Candidate path traced</x:v>
      </x:c>
      <x:c r="J101" s="4" t="str">
        <x:v>Dimensions, grade, process qualification, quantity and yield remain open.</x:v>
      </x:c>
    </x:row>
    <x:row r="102" ht="115" customHeight="1">
      <x:c r="A102" s="4" t="str">
        <x:v>proposal.container.lined_canister</x:v>
      </x:c>
      <x:c r="B102" s="4" t="str">
        <x:f>IFERROR(INDEX(Items!$B$6:$B$1005,MATCH(A102,Items!$A$6:$A$1005,0)),"MISSING ID")</x:f>
        <x:v>Glass-lined haul canister</x:v>
      </x:c>
      <x:c r="C102" s="4" t="str">
        <x:f>IFERROR(INDEX(Items!$X$6:$X$1005,MATCH(A102,Items!$A$6:$A$1005,0)),"MISSING ID")</x:f>
        <x:v>Container</x:v>
      </x:c>
      <x:c r="D102" s="4" t="str">
        <x:f>IFERROR(INDEX(Items!$C$6:$C$1005,MATCH(A102,Items!$A$6:$A$1005,0)),"MISSING ID")</x:f>
        <x:v>Not applicable</x:v>
      </x:c>
      <x:c r="E102" s="4" t="str">
        <x:v>Finished endpoint</x:v>
      </x:c>
      <x:c r="F102" s="14" t="n">
        <x:f>IFERROR(INDEX(Items!$AJ$6:$AJ$1005,MATCH(A102,Items!$A$6:$A$1005,0)),"MISSING ID")</x:f>
        <x:v>1</x:v>
      </x:c>
      <x:c r="G102" s="4" t="str">
        <x:v>Traced to cataloged T0 and/or recovered feeds</x:v>
      </x:c>
      <x:c r="H102" s="4" t="str">
        <x:v>Controlled-heating firing kiln or specialist glass hot-work station; Ceramic firing tray / Ceramic casting mold as applicable. Qualified power, heat and atmosphere required.</x:v>
      </x:c>
      <x:c r="I102" s="4" t="str">
        <x:v>Candidate path traced</x:v>
      </x:c>
      <x:c r="J102" s="4" t="str">
        <x:v>Dimensions, grade, process qualification, quantity and yield remain open.</x:v>
      </x:c>
    </x:row>
    <x:row r="103" ht="115" customHeight="1">
      <x:c r="A103" s="4" t="str">
        <x:v>proposal.container.ceramic_jar</x:v>
      </x:c>
      <x:c r="B103" s="4" t="str">
        <x:f>IFERROR(INDEX(Items!$B$6:$B$1005,MATCH(A103,Items!$A$6:$A$1005,0)),"MISSING ID")</x:f>
        <x:v>Glazed ceramic reagent jar</x:v>
      </x:c>
      <x:c r="C103" s="4" t="str">
        <x:f>IFERROR(INDEX(Items!$X$6:$X$1005,MATCH(A103,Items!$A$6:$A$1005,0)),"MISSING ID")</x:f>
        <x:v>Container</x:v>
      </x:c>
      <x:c r="D103" s="4" t="str">
        <x:f>IFERROR(INDEX(Items!$C$6:$C$1005,MATCH(A103,Items!$A$6:$A$1005,0)),"MISSING ID")</x:f>
        <x:v>Not applicable</x:v>
      </x:c>
      <x:c r="E103" s="4" t="str">
        <x:v>Finished endpoint</x:v>
      </x:c>
      <x:c r="F103" s="14" t="n">
        <x:f>IFERROR(INDEX(Items!$AJ$6:$AJ$1005,MATCH(A103,Items!$A$6:$A$1005,0)),"MISSING ID")</x:f>
        <x:v>1</x:v>
      </x:c>
      <x:c r="G103" s="4" t="str">
        <x:v>Traced to cataloged T0 and/or recovered feeds</x:v>
      </x:c>
      <x:c r="H103" s="4" t="str">
        <x:v>Controlled-heating firing kiln or specialist glass hot-work station; Ceramic firing tray / Ceramic casting mold as applicable. Qualified power, heat and atmosphere required.</x:v>
      </x:c>
      <x:c r="I103" s="4" t="str">
        <x:v>Candidate path traced</x:v>
      </x:c>
      <x:c r="J103" s="4" t="str">
        <x:v>Dimensions, grade, process qualification, quantity and yield remain open.</x:v>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str">
        <x:f>IFERROR(INDEX(Items!$X$6:$X$1005,MATCH(A106,Items!$A$6:$A$1005,0)),"MISSING ID")</x:f>
        <x:v>Carrier</x:v>
      </x:c>
      <x:c r="D106" s="4" t="str">
        <x:f>IFERROR(INDEX(Items!$C$6:$C$1005,MATCH(A106,Items!$A$6:$A$1005,0)),"MISSING ID")</x:f>
        <x:v>Not applicable</x:v>
      </x:c>
      <x:c r="E106" s="4" t="str">
        <x:v>Finished endpoint</x:v>
      </x:c>
      <x:c r="F106" s="14" t="n">
        <x:f>IFERROR(INDEX(Items!$AJ$6:$AJ$1005,MATCH(A106,Items!$A$6:$A$1005,0)),"MISSING ID")</x:f>
        <x:v>1</x:v>
      </x:c>
      <x:c r="G106" s="4" t="str">
        <x:v>Traced to cataloged T0 and/or recovered feeds</x:v>
      </x:c>
      <x:c r="H106" s="4" t="str">
        <x:v>Forge hearth, Anvil, Forging hammer, Smithing tongs, Metalworking file and Hand-cranked metal drill as applicable. Existing workshop bootstrap and controlled heating/cooling required; no free-water quench assumed.</x:v>
      </x:c>
      <x:c r="I106" s="4" t="str">
        <x:v>Candidate path traced</x:v>
      </x:c>
      <x:c r="J106" s="4" t="str">
        <x:v>Dimensions, grade, process qualification, quantity and yield remain open.</x:v>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str">
        <x:f>IFERROR(INDEX(Items!$X$6:$X$1005,MATCH(A109,Items!$A$6:$A$1005,0)),"MISSING ID")</x:f>
        <x:v>Tool</x:v>
      </x:c>
      <x:c r="D109" s="4" t="str">
        <x:f>IFERROR(INDEX(Items!$C$6:$C$1005,MATCH(A109,Items!$A$6:$A$1005,0)),"MISSING ID")</x:f>
        <x:v>Not applicable</x:v>
      </x:c>
      <x:c r="E109" s="4" t="str">
        <x:v>Finished endpoint</x:v>
      </x:c>
      <x:c r="F109" s="14" t="n">
        <x:f>IFERROR(INDEX(Items!$AJ$6:$AJ$1005,MATCH(A109,Items!$A$6:$A$1005,0)),"MISSING ID")</x:f>
        <x:v>1</x:v>
      </x:c>
      <x:c r="G109" s="4" t="str">
        <x:v>Traced to cataloged T0 and/or recovered feeds</x:v>
      </x:c>
      <x:c r="H109" s="4" t="str">
        <x:v>Controlled-heating firing kiln or specialist glass hot-work station; Ceramic firing tray / Ceramic casting mold as applicable. Qualified power, heat and atmosphere required.</x:v>
      </x:c>
      <x:c r="I109" s="4" t="str">
        <x:v>Candidate path traced</x:v>
      </x:c>
      <x:c r="J109" s="4" t="str">
        <x:v>Dimensions, grade, process qualification, quantity and yield remain open.</x:v>
      </x:c>
    </x:row>
    <x:row r="110" ht="115" customHeight="1">
      <x:c r="A110" s="4" t="str">
        <x:v>proposal.container.glass_stopper</x:v>
      </x:c>
      <x:c r="B110" s="4" t="str">
        <x:f>IFERROR(INDEX(Items!$B$6:$B$1005,MATCH(A110,Items!$A$6:$A$1005,0)),"MISSING ID")</x:f>
        <x:v>Matched glass stopper</x:v>
      </x:c>
      <x:c r="C110" s="4" t="str">
        <x:f>IFERROR(INDEX(Items!$X$6:$X$1005,MATCH(A110,Items!$A$6:$A$1005,0)),"MISSING ID")</x:f>
        <x:v>Container part</x:v>
      </x:c>
      <x:c r="D110" s="4" t="str">
        <x:f>IFERROR(INDEX(Items!$C$6:$C$1005,MATCH(A110,Items!$A$6:$A$1005,0)),"MISSING ID")</x:f>
        <x:v>T2</x:v>
      </x:c>
      <x:c r="E110" s="4" t="str">
        <x:v>Manufactured stock / part</x:v>
      </x:c>
      <x:c r="F110" s="14" t="n">
        <x:f>IFERROR(INDEX(Items!$AJ$6:$AJ$1005,MATCH(A110,Items!$A$6:$A$1005,0)),"MISSING ID")</x:f>
        <x:v>1</x:v>
      </x:c>
      <x:c r="G110" s="4" t="str">
        <x:v>Traced to cataloged T0 and/or recovered feeds</x:v>
      </x:c>
      <x:c r="H110" s="4" t="str">
        <x:v>Controlled-heating firing kiln or specialist glass hot-work station; Ceramic firing tray / Ceramic casting mold as applicable. Qualified power, heat and atmosphere required.</x:v>
      </x:c>
      <x:c r="I110" s="4" t="str">
        <x:v>Candidate path traced</x:v>
      </x:c>
      <x:c r="J110" s="4" t="str">
        <x:v>Dimensions, grade, process qualification, quantity and yield remain open.</x:v>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str">
        <x:f>IFERROR(INDEX(Items!$X$6:$X$1005,MATCH(A551,Items!$A$6:$A$1005,0)),"MISSING ID")</x:f>
        <x:v>Container</x:v>
      </x:c>
      <x:c r="D551" s="4" t="str">
        <x:f>IFERROR(INDEX(Items!$C$6:$C$1005,MATCH(A551,Items!$A$6:$A$1005,0)),"MISSING ID")</x:f>
        <x:v>Not applicable</x:v>
      </x:c>
      <x:c r="E551" s="4" t="str">
        <x:v>Finished endpoint</x:v>
      </x:c>
      <x:c r="F551" s="14" t="n">
        <x:f>IFERROR(INDEX(Items!$AJ$6:$AJ$1005,MATCH(A551,Items!$A$6:$A$1005,0)),"MISSING ID")</x:f>
        <x:v>1</x:v>
      </x:c>
      <x:c r="G551" s="4" t="str">
        <x:v>Traced to cataloged T0 and/or recovered feeds</x:v>
      </x:c>
      <x:c r="H551" s="4" t="str">
        <x:v>Controlled-heating firing kiln or specialist glass hot-work station; Ceramic firing tray / Ceramic casting mold as applicable. Qualified power, heat and atmosphere required.</x:v>
      </x:c>
      <x:c r="I551" s="4" t="str">
        <x:v>Candidate path traced</x:v>
      </x:c>
      <x:c r="J551" s="4" t="str">
        <x:v>Dimensions, grade, process qualification, quantity and yield remain open.</x:v>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proposal.accessory.retracting_tool_tether</x:t>
        </x:is>
      </x:c>
      <x:c r="B891" s="4" t="str">
        <x:f>Items!B891</x:f>
        <x:v>Retracting tool tether</x:v>
      </x:c>
      <x:c r="C891" s="4" t="str">
        <x:f>Items!X891</x:f>
        <x:v>Wearable</x:v>
      </x:c>
      <x:c r="D891" s="4" t="str">
        <x:f>Items!C891</x:f>
        <x:v>T2</x:v>
      </x:c>
      <x:c r="E891" s="4" t="inlineStr">
        <x:is>
          <x:t xml:space="preserve">Finished object proposal</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Artwork direction: A small metal reel housing with a belt eye, a short line and a single closing tool clip. Fit, safe use and manufacturing details remain proposals.</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proposal.accessory.pocket_inspection_loupe</x:t>
        </x:is>
      </x:c>
      <x:c r="B894" s="4" t="str">
        <x:f>Items!B894</x:f>
        <x:v>Pocket inspection loupe</x:v>
      </x:c>
      <x:c r="C894" s="4" t="str">
        <x:f>Items!X894</x:f>
        <x:v>Tool</x:v>
      </x:c>
      <x:c r="D894" s="4" t="str">
        <x:f>Items!C894</x:f>
        <x:v>T2</x:v>
      </x:c>
      <x:c r="E894" s="4" t="inlineStr">
        <x:is>
          <x:t xml:space="preserve">Finished object proposal</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Artwork direction: A compact circular glass lens swung out from a scratched folding metal guard. Fit, safe use and manufacturing details remain proposals.</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proposal.armor.ceramic.chest</x:t>
        </x:is>
      </x:c>
      <x:c r="B909" s="4" t="str">
        <x:f>Items!B909</x:f>
        <x:v>Ceramic-faced chestplate</x:v>
      </x:c>
      <x:c r="C909" s="4" t="str">
        <x:f>Items!X909</x:f>
        <x:v>Armor</x:v>
      </x:c>
      <x:c r="D909" s="4" t="str">
        <x:f>Items!C909</x:f>
        <x:v>T3</x:v>
      </x:c>
      <x:c r="E909" s="4" t="inlineStr">
        <x:is>
          <x:t xml:space="preserve">Finished object proposal</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row>
    <x:row r="910">
      <x:c r="A910" s="4" t="inlineStr">
        <x:is>
          <x:t xml:space="preserve">proposal.armor.ceramic.legs</x:t>
        </x:is>
      </x:c>
      <x:c r="B910" s="4" t="str">
        <x:f>Items!B910</x:f>
        <x:v>Ceramic-faced leg guards</x:v>
      </x:c>
      <x:c r="C910" s="4" t="str">
        <x:f>Items!X910</x:f>
        <x:v>Armor</x:v>
      </x:c>
      <x:c r="D910" s="4" t="str">
        <x:f>Items!C910</x:f>
        <x:v>T3</x:v>
      </x:c>
      <x:c r="E910" s="4" t="inlineStr">
        <x:is>
          <x:t xml:space="preserve">Finished object proposal</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row>
    <x:row r="911">
      <x:c r="A911" s="4" t="inlineStr">
        <x:is>
          <x:t xml:space="preserve">proposal.armor.ceramic.boots</x:t>
        </x:is>
      </x:c>
      <x:c r="B911" s="4" t="str">
        <x:f>Items!B911</x:f>
        <x:v>Ceramic-faced armored boots</x:v>
      </x:c>
      <x:c r="C911" s="4" t="str">
        <x:f>Items!X911</x:f>
        <x:v>Armor</x:v>
      </x:c>
      <x:c r="D911" s="4" t="str">
        <x:f>Items!C911</x:f>
        <x:v>T3</x:v>
      </x:c>
      <x:c r="E911" s="4" t="inlineStr">
        <x:is>
          <x:t xml:space="preserve">Finished object proposal</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row>
    <x:row r="912">
      <x:c r="A912" s="4" t="inlineStr">
        <x:is>
          <x:t xml:space="preserve">proposal.armor.ceramic.arms</x:t>
        </x:is>
      </x:c>
      <x:c r="B912" s="4" t="str">
        <x:f>Items!B912</x:f>
        <x:v>Ceramic-faced arm guards</x:v>
      </x:c>
      <x:c r="C912" s="4" t="str">
        <x:f>Items!X912</x:f>
        <x:v>Armor</x:v>
      </x:c>
      <x:c r="D912" s="4" t="str">
        <x:f>Items!C912</x:f>
        <x:v>T3</x:v>
      </x:c>
      <x:c r="E912" s="4" t="inlineStr">
        <x:is>
          <x:t xml:space="preserve">Finished object proposal</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row>
    <x:row r="913">
      <x:c r="A913" s="4" t="inlineStr">
        <x:is>
          <x:t xml:space="preserve">proposal.armor.ceramic.helmet</x:t>
        </x:is>
      </x:c>
      <x:c r="B913" s="4" t="str">
        <x:f>Items!B913</x:f>
        <x:v>Ceramic-faced helmet</x:v>
      </x:c>
      <x:c r="C913" s="4" t="str">
        <x:f>Items!X913</x:f>
        <x:v>Armor</x:v>
      </x:c>
      <x:c r="D913" s="4" t="str">
        <x:f>Items!C913</x:f>
        <x:v>T3</x:v>
      </x:c>
      <x:c r="E913" s="4" t="inlineStr">
        <x:is>
          <x:t xml:space="preserve">Finished object proposal</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proposal.culture.jointed_shell_shadow_figure</x:t>
        </x:is>
      </x:c>
      <x:c r="B921" s="4" t="str">
        <x:f>Items!B921</x:f>
        <x:v>Jointed shell shadow figure</x:v>
      </x:c>
      <x:c r="C921" s="4" t="str">
        <x:f>Items!X921</x:f>
        <x:v>Cultural object</x:v>
      </x:c>
      <x:c r="D921" s="4" t="str">
        <x:f>Items!C921</x:f>
        <x:v>T2</x:v>
      </x:c>
      <x:c r="E921" s="4" t="inlineStr">
        <x:is>
          <x:t xml:space="preserve">Finished object proposal</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Artwork direction: A flat beetle-like shell silhouette with three movable limbs, tiny metal pivot pins and a short all-metal operating stem. Fit, safe use and manufacturing details remain proposals.</x:t>
        </x:is>
      </x:c>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proposal.culture.apprentice_practice_plaque</x:t>
        </x:is>
      </x:c>
      <x:c r="B923" s="4" t="str">
        <x:f>Items!B923</x:f>
        <x:v>Apprentice practice plaque</x:v>
      </x:c>
      <x:c r="C923" s="4" t="str">
        <x:f>Items!X923</x:f>
        <x:v>Cultural object</x:v>
      </x:c>
      <x:c r="D923" s="4" t="str">
        <x:f>Items!C923</x:f>
        <x:v>T2</x:v>
      </x:c>
      <x:c r="E923" s="4" t="inlineStr">
        <x:is>
          <x:t xml:space="preserve">Finished object proposal</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Artwork direction: A small fired ceramic tablet with several rows of increasingly regular carved motifs and a few crossed-out attempts. Fit, safe use and manufacturing details remain proposals.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sheetData>
  <x:pageMargins left="0.7" right="0.7" top="0.75" bottom="0.75" header="0.3" footer="0.3"/>
  <x:tableParts count="1">
    <x:tablePart xmlns:r="http://schemas.openxmlformats.org/officeDocument/2006/relationships" r:id="Ra4aae25d32d1426c"/>
  </x:tableParts>
</x:worksheet>
</file>