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4" headerRowCount="1" totalsRowCount="0" totalsRowShown="0">
  <x:autoFilter ref="A5:AN1004"/>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3" headerRowCount="1" totalsRowCount="0" totalsRowShown="0">
  <x:autoFilter ref="A5:C24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159" headerRowCount="1" totalsRowCount="0" totalsRowShown="0">
  <x:autoFilter ref="A5:F1159"/>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4" headerRowCount="1" totalsRowCount="0" totalsRowShown="0">
  <x:autoFilter ref="A5:J1004"/>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str">
        <x:v>T1</x:v>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t1;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T1</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t1;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IF(C59="T0",0,IF(C59="T1",1,IF(C59="T2",2,IF(C59="T3",3,IF(C59="T4",4,IF(C59="Unassigned",98,99))))))</x:f>
        <x:v>1</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T1</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t1;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IF(C60="T0",0,IF(C60="T1",1,IF(C60="T2",2,IF(C60="T3",3,IF(C60="T4",4,IF(C60="Unassigned",98,99))))))</x:f>
        <x:v>1</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T1</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t1;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IF(C71="T0",0,IF(C71="T1",1,IF(C71="T2",2,IF(C71="T3",3,IF(C71="T4",4,IF(C71="Unassigned",98,99))))))</x:f>
        <x:v>1</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T2</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t2;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IF(C72="T0",0,IF(C72="T1",1,IF(C72="T2",2,IF(C72="T3",3,IF(C72="T4",4,IF(C72="Unassigned",98,99))))))</x:f>
        <x:v>2</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T1</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t1;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IF(C74="T0",0,IF(C74="T1",1,IF(C74="T2",2,IF(C74="T3",3,IF(C74="T4",4,IF(C74="Unassigned",98,99))))))</x:f>
        <x:v>1</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Very rare</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T1</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t1;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IF(C132="T0",0,IF(C132="T1",1,IF(C132="T2",2,IF(C132="T3",3,IF(C132="T4",4,IF(C132="Unassigned",98,99))))))</x:f>
        <x:v>1</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x:c r="B137" s="9"/>
      <x:c r="C137" s="4"/>
      <x:c r="D137" s="9"/>
      <x:c r="E137" s="9"/>
      <x:c r="F137" s="9"/>
      <x:c r="G137" s="9"/>
      <x:c r="H137" s="9"/>
      <x:c r="I137" s="9"/>
      <x:c r="J137" s="13"/>
      <x:c r="K137" s="15"/>
      <x:c r="L137" s="9"/>
      <x:c r="M137" s="9"/>
      <x:c r="N137" s="9"/>
      <x:c r="O137" s="9"/>
      <x:c r="P137" s="17"/>
      <x:c r="Q137" s="17"/>
      <x:c r="R137" s="17"/>
      <x:c r="S137" s="17"/>
      <x:c r="T137" s="17"/>
      <x:c r="U137" s="9"/>
      <x:c r="V137" s="11"/>
      <x:c r="W137" s="9"/>
      <x:c r="X137" s="4"/>
      <x:c r="Y137" s="4"/>
      <x:c r="Z137" s="4"/>
      <x:c r="AA137" s="4"/>
      <x:c r="AB137" s="4"/>
      <x:c r="AC137" s="4"/>
      <x:c r="AD137" s="4"/>
      <x:c r="AE137" s="4"/>
      <x:c r="AF137" s="4"/>
      <x:c r="AG137" s="4"/>
      <x:c r="AH137" s="4"/>
      <x:c r="AI137" s="4"/>
      <x:c r="AJ137" s="4"/>
      <x:c r="AK137" s="4"/>
      <x:c r="AL137" s="4"/>
      <x:c r="AM137" s="4"/>
      <x:c r="AN137" s="14"/>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inlineStr">
        <x:is>
          <x:t xml:space="preserve">T0</x:t>
        </x:is>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t0; not applicable; component</x:v>
      </x:c>
      <x:c r="AF156" s="4" t="str">
        <x:v>From current item description. Proposed uses retain their existing approval status.</x:v>
      </x:c>
      <x:c r="AG1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status/completeness","No production route listed")</x:f>
        <x:v>Route listed; review status/completeness</x:v>
      </x:c>
      <x:c r="AN156" s="14">
        <x:f>IF(C156="T0",0,IF(C156="T1",1,IF(C156="T2",2,IF(C156="T3",3,IF(C156="T4",4,IF(C156="Unassigned",98,99))))))</x:f>
        <x:v>0</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x:c r="B162" s="9"/>
      <x:c r="C162" s="4"/>
      <x:c r="D162" s="9"/>
      <x:c r="E162" s="9"/>
      <x:c r="F162" s="9"/>
      <x:c r="G162" s="9"/>
      <x:c r="H162" s="9"/>
      <x:c r="I162" s="9"/>
      <x:c r="J162" s="13"/>
      <x:c r="K162" s="15"/>
      <x:c r="L162" s="9"/>
      <x:c r="M162" s="9"/>
      <x:c r="N162" s="9"/>
      <x:c r="O162" s="9"/>
      <x:c r="P162" s="17"/>
      <x:c r="Q162" s="17"/>
      <x:c r="R162" s="17"/>
      <x:c r="S162" s="17"/>
      <x:c r="T162" s="17"/>
      <x:c r="U162" s="9"/>
      <x:c r="V162" s="11"/>
      <x:c r="W162" s="9"/>
      <x:c r="X162" s="4"/>
      <x:c r="Y162" s="4"/>
      <x:c r="Z162" s="4"/>
      <x:c r="AA162" s="4"/>
      <x:c r="AB162" s="4"/>
      <x:c r="AC162" s="4"/>
      <x:c r="AD162" s="4"/>
      <x:c r="AE162" s="4"/>
      <x:c r="AF162" s="4"/>
      <x:c r="AG162" s="4"/>
      <x:c r="AH162" s="4"/>
      <x:c r="AI162" s="4"/>
      <x:c r="AJ162" s="4"/>
      <x:c r="AK162" s="4"/>
      <x:c r="AL162" s="4"/>
      <x:c r="AM162" s="4"/>
      <x:c r="AN162" s="14"/>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x:c r="B166" s="9"/>
      <x:c r="C166" s="4"/>
      <x:c r="D166" s="9"/>
      <x:c r="E166" s="9"/>
      <x:c r="F166" s="9"/>
      <x:c r="G166" s="9"/>
      <x:c r="H166" s="9"/>
      <x:c r="I166" s="9"/>
      <x:c r="J166" s="13"/>
      <x:c r="K166" s="15"/>
      <x:c r="L166" s="9"/>
      <x:c r="M166" s="9"/>
      <x:c r="N166" s="9"/>
      <x:c r="O166" s="9"/>
      <x:c r="P166" s="17"/>
      <x:c r="Q166" s="17"/>
      <x:c r="R166" s="17"/>
      <x:c r="S166" s="17"/>
      <x:c r="T166" s="17"/>
      <x:c r="U166" s="9"/>
      <x:c r="V166" s="11"/>
      <x:c r="W166" s="9"/>
      <x:c r="X166" s="4"/>
      <x:c r="Y166" s="4"/>
      <x:c r="Z166" s="4"/>
      <x:c r="AA166" s="4"/>
      <x:c r="AB166" s="4"/>
      <x:c r="AC166" s="4"/>
      <x:c r="AD166" s="4"/>
      <x:c r="AE166" s="4"/>
      <x:c r="AF166" s="4"/>
      <x:c r="AG166" s="4"/>
      <x:c r="AH166" s="4"/>
      <x:c r="AI166" s="4"/>
      <x:c r="AJ166" s="4"/>
      <x:c r="AK166" s="4"/>
      <x:c r="AL166" s="4"/>
      <x:c r="AM166" s="4"/>
      <x:c r="AN166" s="14"/>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x:c r="B168" s="9"/>
      <x:c r="C168" s="4"/>
      <x:c r="D168" s="9"/>
      <x:c r="E168" s="9"/>
      <x:c r="F168" s="9"/>
      <x:c r="G168" s="9"/>
      <x:c r="H168" s="9"/>
      <x:c r="I168" s="9"/>
      <x:c r="J168" s="13"/>
      <x:c r="K168" s="15"/>
      <x:c r="L168" s="9"/>
      <x:c r="M168" s="9"/>
      <x:c r="N168" s="9"/>
      <x:c r="O168" s="9"/>
      <x:c r="P168" s="17"/>
      <x:c r="Q168" s="17"/>
      <x:c r="R168" s="17"/>
      <x:c r="S168" s="17"/>
      <x:c r="T168" s="17"/>
      <x:c r="U168" s="9"/>
      <x:c r="V168" s="11"/>
      <x:c r="W168" s="9"/>
      <x:c r="X168" s="4"/>
      <x:c r="Y168" s="4"/>
      <x:c r="Z168" s="4"/>
      <x:c r="AA168" s="4"/>
      <x:c r="AB168" s="4"/>
      <x:c r="AC168" s="4"/>
      <x:c r="AD168" s="4"/>
      <x:c r="AE168" s="4"/>
      <x:c r="AF168" s="4"/>
      <x:c r="AG168" s="4"/>
      <x:c r="AH168" s="4"/>
      <x:c r="AI168" s="4"/>
      <x:c r="AJ168" s="4"/>
      <x:c r="AK168" s="4"/>
      <x:c r="AL168" s="4"/>
      <x:c r="AM168" s="4"/>
      <x:c r="AN168" s="14"/>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x:c r="B169" s="9"/>
      <x:c r="C169" s="4"/>
      <x:c r="D169" s="9"/>
      <x:c r="E169" s="9"/>
      <x:c r="F169" s="9"/>
      <x:c r="G169" s="9"/>
      <x:c r="H169" s="9"/>
      <x:c r="I169" s="9"/>
      <x:c r="J169" s="13"/>
      <x:c r="K169" s="15"/>
      <x:c r="L169" s="9"/>
      <x:c r="M169" s="9"/>
      <x:c r="N169" s="9"/>
      <x:c r="O169" s="9"/>
      <x:c r="P169" s="17"/>
      <x:c r="Q169" s="17"/>
      <x:c r="R169" s="17"/>
      <x:c r="S169" s="17"/>
      <x:c r="T169" s="17"/>
      <x:c r="U169" s="9"/>
      <x:c r="V169" s="11"/>
      <x:c r="W169" s="9"/>
      <x:c r="X169" s="4"/>
      <x:c r="Y169" s="4"/>
      <x:c r="Z169" s="4"/>
      <x:c r="AA169" s="4"/>
      <x:c r="AB169" s="4"/>
      <x:c r="AC169" s="4"/>
      <x:c r="AD169" s="4"/>
      <x:c r="AE169" s="4"/>
      <x:c r="AF169" s="4"/>
      <x:c r="AG169" s="4"/>
      <x:c r="AH169" s="4"/>
      <x:c r="AI169" s="4"/>
      <x:c r="AJ169" s="4"/>
      <x:c r="AK169" s="4"/>
      <x:c r="AL169" s="4"/>
      <x:c r="AM169" s="4"/>
      <x:c r="AN169" s="14"/>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inlineStr">
        <x:is>
          <x:t xml:space="preserve">T0</x:t>
        </x:is>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t0; not applicable; component</x:v>
      </x:c>
      <x:c r="AF201" s="4" t="str">
        <x:v>Specific item proposed from author ceramics direction; functional and material limits remain unresolved.</x:v>
      </x:c>
      <x:c r="AG20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status/completeness","No production route listed")</x:f>
        <x:v>Route listed; review status/completeness</x:v>
      </x:c>
      <x:c r="AN201" s="14">
        <x:f>IF(C201="T0",0,IF(C201="T1",1,IF(C201="T2",2,IF(C201="T3",3,IF(C201="T4",4,IF(C201="Unassigned",98,99))))))</x:f>
        <x:v>0</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T2</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t2;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IF(C211="T0",0,IF(C211="T1",1,IF(C211="T2",2,IF(C211="T3",3,IF(C211="T4",4,IF(C211="Unassigned",98,99))))))</x:f>
        <x:v>2</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T1</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t1;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IF(C212="T0",0,IF(C212="T1",1,IF(C212="T2",2,IF(C212="T3",3,IF(C212="T4",4,IF(C212="Unassigned",98,99))))))</x:f>
        <x:v>1</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inlineStr">
        <x:is>
          <x:t xml:space="preserve">Concentrated Phagia drink</x:t>
        </x:is>
      </x:c>
      <x:c r="C306" s="4" t="inlineStr">
        <x:is>
          <x:t xml:space="preserve">T1</x:t>
        </x:is>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inlineStr">
        <x:is>
          <x:t xml:space="preserve">hydration; phagea; algae; Dense Phagia nutrient drink</x:t>
        </x:is>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concentrated phagia drink; consumables; phagia drink; drink consumable; finished item; living culture; nutrition; phagia preparation; liquid; proposal; hydration; phagea; algae; dense phagia nutrient drink; t1; t2; finished item</x:v>
      </x:c>
      <x:c r="AF306" s="4" t="str">
        <x:v>Accepted direction for processed-food families; individual recipes, ingredient qualification and effects remain design proposals.</x:v>
      </x:c>
      <x:c r="AG306"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status/completeness","No production route listed")</x:f>
        <x:v>Route listed; review status/completeness</x:v>
      </x:c>
      <x:c r="AN306" s="14">
        <x:f>IF(C306="T0",0,IF(C306="T1",1,IF(C306="T2",2,IF(C306="T3",3,IF(C306="T4",4,IF(C306="Unassigned",98,99))))))</x:f>
        <x:v>1</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x:c r="B319" s="9"/>
      <x:c r="C319" s="4"/>
      <x:c r="D319" s="9"/>
      <x:c r="E319" s="9"/>
      <x:c r="F319" s="9"/>
      <x:c r="G319" s="9"/>
      <x:c r="H319" s="9"/>
      <x:c r="I319" s="9"/>
      <x:c r="J319" s="13"/>
      <x:c r="K319" s="15"/>
      <x:c r="L319" s="9"/>
      <x:c r="M319" s="9"/>
      <x:c r="N319" s="9"/>
      <x:c r="O319" s="9"/>
      <x:c r="P319" s="17"/>
      <x:c r="Q319" s="17"/>
      <x:c r="R319" s="17"/>
      <x:c r="S319" s="17"/>
      <x:c r="T319" s="17"/>
      <x:c r="U319" s="9"/>
      <x:c r="V319" s="11"/>
      <x:c r="W319" s="9"/>
      <x:c r="X319" s="4"/>
      <x:c r="Y319" s="4"/>
      <x:c r="Z319" s="4"/>
      <x:c r="AA319" s="4"/>
      <x:c r="AB319" s="4"/>
      <x:c r="AC319" s="4"/>
      <x:c r="AD319" s="4"/>
      <x:c r="AE319" s="4"/>
      <x:c r="AF319" s="4"/>
      <x:c r="AG319" s="4"/>
      <x:c r="AH319" s="4"/>
      <x:c r="AI319" s="4"/>
      <x:c r="AJ319" s="4"/>
      <x:c r="AK319" s="4"/>
      <x:c r="AL319" s="4"/>
      <x:c r="AM319" s="4"/>
      <x:c r="AN319" s="14"/>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x:c r="B320" s="9"/>
      <x:c r="C320" s="4"/>
      <x:c r="D320" s="9"/>
      <x:c r="E320" s="9"/>
      <x:c r="F320" s="9"/>
      <x:c r="G320" s="9"/>
      <x:c r="H320" s="9"/>
      <x:c r="I320" s="9"/>
      <x:c r="J320" s="13"/>
      <x:c r="K320" s="15"/>
      <x:c r="L320" s="9"/>
      <x:c r="M320" s="9"/>
      <x:c r="N320" s="9"/>
      <x:c r="O320" s="9"/>
      <x:c r="P320" s="17"/>
      <x:c r="Q320" s="17"/>
      <x:c r="R320" s="17"/>
      <x:c r="S320" s="17"/>
      <x:c r="T320" s="17"/>
      <x:c r="U320" s="9"/>
      <x:c r="V320" s="11"/>
      <x:c r="W320" s="9"/>
      <x:c r="X320" s="4"/>
      <x:c r="Y320" s="4"/>
      <x:c r="Z320" s="4"/>
      <x:c r="AA320" s="4"/>
      <x:c r="AB320" s="4"/>
      <x:c r="AC320" s="4"/>
      <x:c r="AD320" s="4"/>
      <x:c r="AE320" s="4"/>
      <x:c r="AF320" s="4"/>
      <x:c r="AG320" s="4"/>
      <x:c r="AH320" s="4"/>
      <x:c r="AI320" s="4"/>
      <x:c r="AJ320" s="4"/>
      <x:c r="AK320" s="4"/>
      <x:c r="AL320" s="4"/>
      <x:c r="AM320" s="4"/>
      <x:c r="AN320" s="14"/>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x:c r="B333" s="9"/>
      <x:c r="C333" s="4"/>
      <x:c r="D333" s="9"/>
      <x:c r="E333" s="9"/>
      <x:c r="F333" s="9"/>
      <x:c r="G333" s="9"/>
      <x:c r="H333" s="9"/>
      <x:c r="I333" s="9"/>
      <x:c r="J333" s="13"/>
      <x:c r="K333" s="15"/>
      <x:c r="L333" s="9"/>
      <x:c r="M333" s="9"/>
      <x:c r="N333" s="9"/>
      <x:c r="O333" s="9"/>
      <x:c r="P333" s="17"/>
      <x:c r="Q333" s="17"/>
      <x:c r="R333" s="17"/>
      <x:c r="S333" s="17"/>
      <x:c r="T333" s="17"/>
      <x:c r="U333" s="9"/>
      <x:c r="V333" s="11"/>
      <x:c r="W333" s="9"/>
      <x:c r="X333" s="4"/>
      <x:c r="Y333" s="4"/>
      <x:c r="Z333" s="4"/>
      <x:c r="AA333" s="4"/>
      <x:c r="AB333" s="4"/>
      <x:c r="AC333" s="4"/>
      <x:c r="AD333" s="4"/>
      <x:c r="AE333" s="4"/>
      <x:c r="AF333" s="4"/>
      <x:c r="AG333" s="4"/>
      <x:c r="AH333" s="4"/>
      <x:c r="AI333" s="4"/>
      <x:c r="AJ333" s="4"/>
      <x:c r="AK333" s="4"/>
      <x:c r="AL333" s="4"/>
      <x:c r="AM333" s="4"/>
      <x:c r="AN333" s="14"/>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x:c r="B335" s="9"/>
      <x:c r="C335" s="4"/>
      <x:c r="D335" s="9"/>
      <x:c r="E335" s="9"/>
      <x:c r="F335" s="9"/>
      <x:c r="G335" s="9"/>
      <x:c r="H335" s="9"/>
      <x:c r="I335" s="9"/>
      <x:c r="J335" s="13"/>
      <x:c r="K335" s="15"/>
      <x:c r="L335" s="9"/>
      <x:c r="M335" s="9"/>
      <x:c r="N335" s="9"/>
      <x:c r="O335" s="9"/>
      <x:c r="P335" s="17"/>
      <x:c r="Q335" s="17"/>
      <x:c r="R335" s="17"/>
      <x:c r="S335" s="17"/>
      <x:c r="T335" s="17"/>
      <x:c r="U335" s="9"/>
      <x:c r="V335" s="11"/>
      <x:c r="W335" s="9"/>
      <x:c r="X335" s="4"/>
      <x:c r="Y335" s="4"/>
      <x:c r="Z335" s="4"/>
      <x:c r="AA335" s="4"/>
      <x:c r="AB335" s="4"/>
      <x:c r="AC335" s="4"/>
      <x:c r="AD335" s="4"/>
      <x:c r="AE335" s="4"/>
      <x:c r="AF335" s="4"/>
      <x:c r="AG335" s="4"/>
      <x:c r="AH335" s="4"/>
      <x:c r="AI335" s="4"/>
      <x:c r="AJ335" s="4"/>
      <x:c r="AK335" s="4"/>
      <x:c r="AL335" s="4"/>
      <x:c r="AM335" s="4"/>
      <x:c r="AN335" s="14"/>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x:c r="B340" s="9"/>
      <x:c r="C340" s="4"/>
      <x:c r="D340" s="9"/>
      <x:c r="E340" s="9"/>
      <x:c r="F340" s="9"/>
      <x:c r="G340" s="9"/>
      <x:c r="H340" s="9"/>
      <x:c r="I340" s="9"/>
      <x:c r="J340" s="13"/>
      <x:c r="K340" s="15"/>
      <x:c r="L340" s="9"/>
      <x:c r="M340" s="9"/>
      <x:c r="N340" s="9"/>
      <x:c r="O340" s="9"/>
      <x:c r="P340" s="17"/>
      <x:c r="Q340" s="17"/>
      <x:c r="R340" s="17"/>
      <x:c r="S340" s="17"/>
      <x:c r="T340" s="17"/>
      <x:c r="U340" s="9"/>
      <x:c r="V340" s="11"/>
      <x:c r="W340" s="9"/>
      <x:c r="X340" s="4"/>
      <x:c r="Y340" s="4"/>
      <x:c r="Z340" s="4"/>
      <x:c r="AA340" s="4"/>
      <x:c r="AB340" s="4"/>
      <x:c r="AC340" s="4"/>
      <x:c r="AD340" s="4"/>
      <x:c r="AE340" s="4"/>
      <x:c r="AF340" s="4"/>
      <x:c r="AG340" s="4"/>
      <x:c r="AH340" s="4"/>
      <x:c r="AI340" s="4"/>
      <x:c r="AJ340" s="4"/>
      <x:c r="AK340" s="4"/>
      <x:c r="AL340" s="4"/>
      <x:c r="AM340" s="4"/>
      <x:c r="AN340" s="14"/>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x:c r="B388" s="9"/>
      <x:c r="C388" s="4"/>
      <x:c r="D388" s="9"/>
      <x:c r="E388" s="9"/>
      <x:c r="F388" s="9"/>
      <x:c r="G388" s="9"/>
      <x:c r="H388" s="9"/>
      <x:c r="I388" s="9"/>
      <x:c r="J388" s="13"/>
      <x:c r="K388" s="15"/>
      <x:c r="L388" s="9"/>
      <x:c r="M388" s="9"/>
      <x:c r="N388" s="9"/>
      <x:c r="O388" s="9"/>
      <x:c r="P388" s="17"/>
      <x:c r="Q388" s="17"/>
      <x:c r="R388" s="17"/>
      <x:c r="S388" s="17"/>
      <x:c r="T388" s="17"/>
      <x:c r="U388" s="9"/>
      <x:c r="V388" s="11"/>
      <x:c r="W388" s="9"/>
      <x:c r="X388" s="4"/>
      <x:c r="Y388" s="4"/>
      <x:c r="Z388" s="4"/>
      <x:c r="AA388" s="4"/>
      <x:c r="AB388" s="4"/>
      <x:c r="AC388" s="4"/>
      <x:c r="AD388" s="4"/>
      <x:c r="AE388" s="4"/>
      <x:c r="AF388" s="4"/>
      <x:c r="AG388" s="4"/>
      <x:c r="AH388" s="4"/>
      <x:c r="AI388" s="4"/>
      <x:c r="AJ388" s="4"/>
      <x:c r="AK388" s="4"/>
      <x:c r="AL388" s="4"/>
      <x:c r="AM388" s="4"/>
      <x:c r="AN388" s="14"/>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T2</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t2; not applicable; material</x:v>
      </x:c>
      <x:c r="AF491" s="4" t="str">
        <x:v>New source-informed working item; primary category follows the resource/processing/recovery split.</x:v>
      </x:c>
      <x:c r="AG491" s="4" t="inlineStr">
        <x:is>
          <x:t xml:space="preserve">October 16 catalog value audit: T2. Scarce specialist material, promising ornamental grade or survival-support stone commands a premium, discounted for unqualified yield and performance. Value is separate from crafting readiness, rarity, condition and demonstrated performance.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IF(C491="T0",0,IF(C491="T1",1,IF(C491="T2",2,IF(C491="T3",3,IF(C491="T4",4,IF(C491="Unassigned",98,99))))))</x:f>
        <x:v>2</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x:c r="B512" s="4"/>
      <x:c r="C512" s="4"/>
      <x:c r="D512" s="4"/>
      <x:c r="E512" s="4"/>
      <x:c r="F512" s="4"/>
      <x:c r="G512" s="4"/>
      <x:c r="H512" s="4"/>
      <x:c r="I512" s="4"/>
      <x:c r="J512" s="4"/>
      <x:c r="K512" s="4"/>
      <x:c r="L512" s="4"/>
      <x:c r="M512" s="4"/>
      <x:c r="N512" s="4"/>
      <x:c r="O512" s="4"/>
      <x:c r="P512" s="4"/>
      <x:c r="Q512" s="4"/>
      <x:c r="R512" s="4"/>
      <x:c r="S512" s="4"/>
      <x:c r="T512" s="4"/>
      <x:c r="U512" s="4"/>
      <x:c r="V512" s="4"/>
      <x:c r="W512" s="4"/>
      <x:c r="X512" s="4"/>
      <x:c r="Y512" s="4"/>
      <x:c r="Z512" s="4"/>
      <x:c r="AA512" s="4"/>
      <x:c r="AB512" s="4"/>
      <x:c r="AC512" s="4"/>
      <x:c r="AD512" s="4"/>
      <x:c r="AE512" s="4"/>
      <x:c r="AF512" s="4"/>
      <x:c r="AG512" s="4"/>
      <x:c r="AH512" s="4"/>
      <x:c r="AI512" s="4"/>
      <x:c r="AJ512" s="4"/>
      <x:c r="AK512" s="4"/>
      <x:c r="AL512" s="4"/>
      <x:c r="AM512" s="4"/>
      <x:c r="AN512" s="4"/>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T1</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t1;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IF(C523="T0",0,IF(C523="T1",1,IF(C523="T2",2,IF(C523="T3",3,IF(C523="T4",4,IF(C523="Unassigned",98,99))))))</x:f>
        <x:v>1</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T1</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t1;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IF(C524="T0",0,IF(C524="T1",1,IF(C524="T2",2,IF(C524="T3",3,IF(C524="T4",4,IF(C524="Unassigned",98,99))))))</x:f>
        <x:v>1</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x:c r="B527" s="4"/>
      <x:c r="C527" s="4"/>
      <x:c r="D527" s="4"/>
      <x:c r="E527" s="4"/>
      <x:c r="F527" s="4"/>
      <x:c r="G527" s="4"/>
      <x:c r="H527" s="4"/>
      <x:c r="I527" s="4"/>
      <x:c r="J527" s="4"/>
      <x:c r="K527" s="4"/>
      <x:c r="L527" s="4"/>
      <x:c r="M527" s="4"/>
      <x:c r="N527" s="4"/>
      <x:c r="O527" s="4"/>
      <x:c r="P527" s="4"/>
      <x:c r="Q527" s="4"/>
      <x:c r="R527" s="4"/>
      <x:c r="S527" s="4"/>
      <x:c r="T527" s="4"/>
      <x:c r="U527" s="4"/>
      <x:c r="V527" s="4"/>
      <x:c r="W527" s="4"/>
      <x:c r="X527" s="4"/>
      <x:c r="Y527" s="4"/>
      <x:c r="Z527" s="4"/>
      <x:c r="AA527" s="4"/>
      <x:c r="AB527" s="4"/>
      <x:c r="AC527" s="4"/>
      <x:c r="AD527" s="4"/>
      <x:c r="AE527" s="4"/>
      <x:c r="AF527" s="4"/>
      <x:c r="AG527" s="4"/>
      <x:c r="AH527" s="4"/>
      <x:c r="AI527" s="4"/>
      <x:c r="AJ527" s="4"/>
      <x:c r="AK527" s="4"/>
      <x:c r="AL527" s="4"/>
      <x:c r="AM527" s="4"/>
      <x:c r="AN527" s="4"/>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x:c r="B528" s="4"/>
      <x:c r="C528" s="4"/>
      <x:c r="D528" s="4"/>
      <x:c r="E528" s="4"/>
      <x:c r="F528" s="4"/>
      <x:c r="G528" s="4"/>
      <x:c r="H528" s="4"/>
      <x:c r="I528" s="4"/>
      <x:c r="J528" s="4"/>
      <x:c r="K528" s="4"/>
      <x:c r="L528" s="4"/>
      <x:c r="M528" s="4"/>
      <x:c r="N528" s="4"/>
      <x:c r="O528" s="4"/>
      <x:c r="P528" s="4"/>
      <x:c r="Q528" s="4"/>
      <x:c r="R528" s="4"/>
      <x:c r="S528" s="4"/>
      <x:c r="T528" s="4"/>
      <x:c r="U528" s="4"/>
      <x:c r="V528" s="4"/>
      <x:c r="W528" s="4"/>
      <x:c r="X528" s="4"/>
      <x:c r="Y528" s="4"/>
      <x:c r="Z528" s="4"/>
      <x:c r="AA528" s="4"/>
      <x:c r="AB528" s="4"/>
      <x:c r="AC528" s="4"/>
      <x:c r="AD528" s="4"/>
      <x:c r="AE528" s="4"/>
      <x:c r="AF528" s="4"/>
      <x:c r="AG528" s="4"/>
      <x:c r="AH528" s="4"/>
      <x:c r="AI528" s="4"/>
      <x:c r="AJ528" s="4"/>
      <x:c r="AK528" s="4"/>
      <x:c r="AL528" s="4"/>
      <x:c r="AM528" s="4"/>
      <x:c r="AN528" s="4"/>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x:c r="B529" s="4"/>
      <x:c r="C529" s="4"/>
      <x:c r="D529" s="4"/>
      <x:c r="E529" s="4"/>
      <x:c r="F529" s="4"/>
      <x:c r="G529" s="4"/>
      <x:c r="H529" s="4"/>
      <x:c r="I529" s="4"/>
      <x:c r="J529" s="4"/>
      <x:c r="K529" s="4"/>
      <x:c r="L529" s="4"/>
      <x:c r="M529" s="4"/>
      <x:c r="N529" s="4"/>
      <x:c r="O529" s="4"/>
      <x:c r="P529" s="4"/>
      <x:c r="Q529" s="4"/>
      <x:c r="R529" s="4"/>
      <x:c r="S529" s="4"/>
      <x:c r="T529" s="4"/>
      <x:c r="U529" s="4"/>
      <x:c r="V529" s="4"/>
      <x:c r="W529" s="4"/>
      <x:c r="X529" s="4"/>
      <x:c r="Y529" s="4"/>
      <x:c r="Z529" s="4"/>
      <x:c r="AA529" s="4"/>
      <x:c r="AB529" s="4"/>
      <x:c r="AC529" s="4"/>
      <x:c r="AD529" s="4"/>
      <x:c r="AE529" s="4"/>
      <x:c r="AF529" s="4"/>
      <x:c r="AG529" s="4"/>
      <x:c r="AH529" s="4"/>
      <x:c r="AI529" s="4"/>
      <x:c r="AJ529" s="4"/>
      <x:c r="AK529" s="4"/>
      <x:c r="AL529" s="4"/>
      <x:c r="AM529" s="4"/>
      <x:c r="AN529" s="4"/>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x:c r="B532" s="4"/>
      <x:c r="C532" s="4"/>
      <x:c r="D532" s="4"/>
      <x:c r="E532" s="4"/>
      <x:c r="F532" s="4"/>
      <x:c r="G532" s="4"/>
      <x:c r="H532" s="4"/>
      <x:c r="I532" s="4"/>
      <x:c r="J532" s="4"/>
      <x:c r="K532" s="4"/>
      <x:c r="L532" s="4"/>
      <x:c r="M532" s="4"/>
      <x:c r="N532" s="4"/>
      <x:c r="O532" s="4"/>
      <x:c r="P532" s="4"/>
      <x:c r="Q532" s="4"/>
      <x:c r="R532" s="4"/>
      <x:c r="S532" s="4"/>
      <x:c r="T532" s="4"/>
      <x:c r="U532" s="4"/>
      <x:c r="V532" s="4"/>
      <x:c r="W532" s="4"/>
      <x:c r="X532" s="4"/>
      <x:c r="Y532" s="4"/>
      <x:c r="Z532" s="4"/>
      <x:c r="AA532" s="4"/>
      <x:c r="AB532" s="4"/>
      <x:c r="AC532" s="4"/>
      <x:c r="AD532" s="4"/>
      <x:c r="AE532" s="4"/>
      <x:c r="AF532" s="4"/>
      <x:c r="AG532" s="4"/>
      <x:c r="AH532" s="4"/>
      <x:c r="AI532" s="4"/>
      <x:c r="AJ532" s="4"/>
      <x:c r="AK532" s="4"/>
      <x:c r="AL532" s="4"/>
      <x:c r="AM532" s="4"/>
      <x:c r="AN532" s="4"/>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c r="W534" s="4"/>
      <x:c r="X534" s="4"/>
      <x:c r="Y534" s="4"/>
      <x:c r="Z534" s="4"/>
      <x:c r="AA534" s="4"/>
      <x:c r="AB534" s="4"/>
      <x:c r="AC534" s="4"/>
      <x:c r="AD534" s="4"/>
      <x:c r="AE534" s="4"/>
      <x:c r="AF534" s="4"/>
      <x:c r="AG534" s="4"/>
      <x:c r="AH534" s="4"/>
      <x:c r="AI534" s="4"/>
      <x:c r="AJ534" s="4"/>
      <x:c r="AK534" s="4"/>
      <x:c r="AL534" s="4"/>
      <x:c r="AM534" s="4"/>
      <x:c r="AN534" s="4"/>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x:c r="B545" s="4"/>
      <x:c r="C545" s="4"/>
      <x:c r="D545" s="4"/>
      <x:c r="E545" s="4"/>
      <x:c r="F545" s="4"/>
      <x:c r="G545" s="4"/>
      <x:c r="H545" s="4"/>
      <x:c r="I545" s="4"/>
      <x:c r="J545" s="4"/>
      <x:c r="K545" s="4"/>
      <x:c r="L545" s="4"/>
      <x:c r="M545" s="4"/>
      <x:c r="N545" s="4"/>
      <x:c r="O545" s="4"/>
      <x:c r="P545" s="4"/>
      <x:c r="Q545" s="4"/>
      <x:c r="R545" s="4"/>
      <x:c r="S545" s="4"/>
      <x:c r="T545" s="4"/>
      <x:c r="U545" s="4"/>
      <x:c r="V545" s="4"/>
      <x:c r="W545" s="4"/>
      <x:c r="X545" s="4"/>
      <x:c r="Y545" s="4"/>
      <x:c r="Z545" s="4"/>
      <x:c r="AA545" s="4"/>
      <x:c r="AB545" s="4"/>
      <x:c r="AC545" s="4"/>
      <x:c r="AD545" s="4"/>
      <x:c r="AE545" s="4"/>
      <x:c r="AF545" s="4"/>
      <x:c r="AG545" s="4"/>
      <x:c r="AH545" s="4"/>
      <x:c r="AI545" s="4"/>
      <x:c r="AJ545" s="4"/>
      <x:c r="AK545" s="4"/>
      <x:c r="AL545" s="4"/>
      <x:c r="AM545" s="4"/>
      <x:c r="AN545" s="4"/>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inlineStr">
        <x:is>
          <x:t xml:space="preserve">T0</x:t>
        </x:is>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t0;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status/completeness","No production route listed")</x:f>
        <x:v>Route listed; review status/completeness</x:v>
      </x:c>
      <x:c r="AN552" s="4">
        <x:f>IF(C552="T0",0,IF(C552="T1",1,IF(C552="T2",2,IF(C552="T3",3,IF(C552="T4",4,IF(C552="Unassigned",98,99))))))</x:f>
        <x:v>0</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x:c r="B558" s="4"/>
      <x:c r="C558" s="4"/>
      <x:c r="D558" s="4"/>
      <x:c r="E558" s="4"/>
      <x:c r="F558" s="4"/>
      <x:c r="G558" s="4"/>
      <x:c r="H558" s="4"/>
      <x:c r="I558" s="4"/>
      <x:c r="J558" s="4"/>
      <x:c r="K558" s="4"/>
      <x:c r="L558" s="4"/>
      <x:c r="M558" s="4"/>
      <x:c r="N558" s="4"/>
      <x:c r="O558" s="4"/>
      <x:c r="P558" s="4"/>
      <x:c r="Q558" s="4"/>
      <x:c r="R558" s="4"/>
      <x:c r="S558" s="4"/>
      <x:c r="T558" s="4"/>
      <x:c r="U558" s="4"/>
      <x:c r="V558" s="4"/>
      <x:c r="W558" s="4"/>
      <x:c r="X558" s="4"/>
      <x:c r="Y558" s="4"/>
      <x:c r="Z558" s="4"/>
      <x:c r="AA558" s="4"/>
      <x:c r="AB558" s="4"/>
      <x:c r="AC558" s="4"/>
      <x:c r="AD558" s="4"/>
      <x:c r="AE558" s="4"/>
      <x:c r="AF558" s="4"/>
      <x:c r="AG558" s="4"/>
      <x:c r="AH558" s="4"/>
      <x:c r="AI558" s="4"/>
      <x:c r="AJ558" s="4"/>
      <x:c r="AK558" s="4"/>
      <x:c r="AL558" s="4"/>
      <x:c r="AM558" s="4"/>
      <x:c r="AN558" s="4"/>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x:c r="B559" s="4"/>
      <x:c r="C559" s="4"/>
      <x:c r="D559" s="4"/>
      <x:c r="E559" s="4"/>
      <x:c r="F559" s="4"/>
      <x:c r="G559" s="4"/>
      <x:c r="H559" s="4"/>
      <x:c r="I559" s="4"/>
      <x:c r="J559" s="4"/>
      <x:c r="K559" s="4"/>
      <x:c r="L559" s="4"/>
      <x:c r="M559" s="4"/>
      <x:c r="N559" s="4"/>
      <x:c r="O559" s="4"/>
      <x:c r="P559" s="4"/>
      <x:c r="Q559" s="4"/>
      <x:c r="R559" s="4"/>
      <x:c r="S559" s="4"/>
      <x:c r="T559" s="4"/>
      <x:c r="U559" s="4"/>
      <x:c r="V559" s="4"/>
      <x:c r="W559" s="4"/>
      <x:c r="X559" s="4"/>
      <x:c r="Y559" s="4"/>
      <x:c r="Z559" s="4"/>
      <x:c r="AA559" s="4"/>
      <x:c r="AB559" s="4"/>
      <x:c r="AC559" s="4"/>
      <x:c r="AD559" s="4"/>
      <x:c r="AE559" s="4"/>
      <x:c r="AF559" s="4"/>
      <x:c r="AG559" s="4"/>
      <x:c r="AH559" s="4"/>
      <x:c r="AI559" s="4"/>
      <x:c r="AJ559" s="4"/>
      <x:c r="AK559" s="4"/>
      <x:c r="AL559" s="4"/>
      <x:c r="AM559" s="4"/>
      <x:c r="AN559" s="4"/>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x:c r="B565" s="4"/>
      <x:c r="C565" s="4"/>
      <x:c r="D565" s="4"/>
      <x:c r="E565" s="4"/>
      <x:c r="F565" s="4"/>
      <x:c r="G565" s="4"/>
      <x:c r="H565" s="4"/>
      <x:c r="I565" s="4"/>
      <x:c r="J565" s="4"/>
      <x:c r="K565" s="4"/>
      <x:c r="L565" s="4"/>
      <x:c r="M565" s="4"/>
      <x:c r="N565" s="4"/>
      <x:c r="O565" s="4"/>
      <x:c r="P565" s="4"/>
      <x:c r="Q565" s="4"/>
      <x:c r="R565" s="4"/>
      <x:c r="S565" s="4"/>
      <x:c r="T565" s="4"/>
      <x:c r="U565" s="4"/>
      <x:c r="V565" s="4"/>
      <x:c r="W565" s="4"/>
      <x:c r="X565" s="4"/>
      <x:c r="Y565" s="4"/>
      <x:c r="Z565" s="4"/>
      <x:c r="AA565" s="4"/>
      <x:c r="AB565" s="4"/>
      <x:c r="AC565" s="4"/>
      <x:c r="AD565" s="4"/>
      <x:c r="AE565" s="4"/>
      <x:c r="AF565" s="4"/>
      <x:c r="AG565" s="4"/>
      <x:c r="AH565" s="4"/>
      <x:c r="AI565" s="4"/>
      <x:c r="AJ565" s="4"/>
      <x:c r="AK565" s="4"/>
      <x:c r="AL565" s="4"/>
      <x:c r="AM565" s="4"/>
      <x:c r="AN565" s="4"/>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x:c r="B578" s="4"/>
      <x:c r="C578" s="4"/>
      <x:c r="D578" s="4"/>
      <x:c r="E578" s="4"/>
      <x:c r="F578" s="4"/>
      <x:c r="G578" s="4"/>
      <x:c r="H578" s="4"/>
      <x:c r="I578" s="4"/>
      <x:c r="J578" s="4"/>
      <x:c r="K578" s="4"/>
      <x:c r="L578" s="4"/>
      <x:c r="M578" s="4"/>
      <x:c r="N578" s="4"/>
      <x:c r="O578" s="4"/>
      <x:c r="P578" s="4"/>
      <x:c r="Q578" s="4"/>
      <x:c r="R578" s="4"/>
      <x:c r="S578" s="4"/>
      <x:c r="T578" s="4"/>
      <x:c r="U578" s="4"/>
      <x:c r="V578" s="4"/>
      <x:c r="W578" s="4"/>
      <x:c r="X578" s="4"/>
      <x:c r="Y578" s="4"/>
      <x:c r="Z578" s="4"/>
      <x:c r="AA578" s="4"/>
      <x:c r="AB578" s="4"/>
      <x:c r="AC578" s="4"/>
      <x:c r="AD578" s="4"/>
      <x:c r="AE578" s="4"/>
      <x:c r="AF578" s="4"/>
      <x:c r="AG578" s="4"/>
      <x:c r="AH578" s="4"/>
      <x:c r="AI578" s="4"/>
      <x:c r="AJ578" s="4"/>
      <x:c r="AK578" s="4"/>
      <x:c r="AL578" s="4"/>
      <x:c r="AM578" s="4"/>
      <x:c r="AN578" s="4"/>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x:c r="B579" s="4"/>
      <x:c r="C579" s="4"/>
      <x:c r="D579" s="4"/>
      <x:c r="E579" s="4"/>
      <x:c r="F579" s="4"/>
      <x:c r="G579" s="4"/>
      <x:c r="H579" s="4"/>
      <x:c r="I579" s="4"/>
      <x:c r="J579" s="4"/>
      <x:c r="K579" s="4"/>
      <x:c r="L579" s="4"/>
      <x:c r="M579" s="4"/>
      <x:c r="N579" s="4"/>
      <x:c r="O579" s="4"/>
      <x:c r="P579" s="4"/>
      <x:c r="Q579" s="4"/>
      <x:c r="R579" s="4"/>
      <x:c r="S579" s="4"/>
      <x:c r="T579" s="4"/>
      <x:c r="U579" s="4"/>
      <x:c r="V579" s="4"/>
      <x:c r="W579" s="4"/>
      <x:c r="X579" s="4"/>
      <x:c r="Y579" s="4"/>
      <x:c r="Z579" s="4"/>
      <x:c r="AA579" s="4"/>
      <x:c r="AB579" s="4"/>
      <x:c r="AC579" s="4"/>
      <x:c r="AD579" s="4"/>
      <x:c r="AE579" s="4"/>
      <x:c r="AF579" s="4"/>
      <x:c r="AG579" s="4"/>
      <x:c r="AH579" s="4"/>
      <x:c r="AI579" s="4"/>
      <x:c r="AJ579" s="4"/>
      <x:c r="AK579" s="4"/>
      <x:c r="AL579" s="4"/>
      <x:c r="AM579" s="4"/>
      <x:c r="AN579" s="4"/>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x:c r="B581" s="4"/>
      <x:c r="C581" s="4"/>
      <x:c r="D581" s="4"/>
      <x:c r="E581" s="4"/>
      <x:c r="F581" s="4"/>
      <x:c r="G581" s="4"/>
      <x:c r="H581" s="4"/>
      <x:c r="I581" s="4"/>
      <x:c r="J581" s="4"/>
      <x:c r="K581" s="4"/>
      <x:c r="L581" s="4"/>
      <x:c r="M581" s="4"/>
      <x:c r="N581" s="4"/>
      <x:c r="O581" s="4"/>
      <x:c r="P581" s="4"/>
      <x:c r="Q581" s="4"/>
      <x:c r="R581" s="4"/>
      <x:c r="S581" s="4"/>
      <x:c r="T581" s="4"/>
      <x:c r="U581" s="4"/>
      <x:c r="V581" s="4"/>
      <x:c r="W581" s="4"/>
      <x:c r="X581" s="4"/>
      <x:c r="Y581" s="4"/>
      <x:c r="Z581" s="4"/>
      <x:c r="AA581" s="4"/>
      <x:c r="AB581" s="4"/>
      <x:c r="AC581" s="4"/>
      <x:c r="AD581" s="4"/>
      <x:c r="AE581" s="4"/>
      <x:c r="AF581" s="4"/>
      <x:c r="AG581" s="4"/>
      <x:c r="AH581" s="4"/>
      <x:c r="AI581" s="4"/>
      <x:c r="AJ581" s="4"/>
      <x:c r="AK581" s="4"/>
      <x:c r="AL581" s="4"/>
      <x:c r="AM581" s="4"/>
      <x:c r="AN581" s="4"/>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x:c r="B586" s="4"/>
      <x:c r="C586" s="4"/>
      <x:c r="D586" s="4"/>
      <x:c r="E586" s="4"/>
      <x:c r="F586" s="4"/>
      <x:c r="G586" s="4"/>
      <x:c r="H586" s="4"/>
      <x:c r="I586" s="4"/>
      <x:c r="J586" s="4"/>
      <x:c r="K586" s="4"/>
      <x:c r="L586" s="4"/>
      <x:c r="M586" s="4"/>
      <x:c r="N586" s="4"/>
      <x:c r="O586" s="4"/>
      <x:c r="P586" s="4"/>
      <x:c r="Q586" s="4"/>
      <x:c r="R586" s="4"/>
      <x:c r="S586" s="4"/>
      <x:c r="T586" s="4"/>
      <x:c r="U586" s="4"/>
      <x:c r="V586" s="4"/>
      <x:c r="W586" s="4"/>
      <x:c r="X586" s="4"/>
      <x:c r="Y586" s="4"/>
      <x:c r="Z586" s="4"/>
      <x:c r="AA586" s="4"/>
      <x:c r="AB586" s="4"/>
      <x:c r="AC586" s="4"/>
      <x:c r="AD586" s="4"/>
      <x:c r="AE586" s="4"/>
      <x:c r="AF586" s="4"/>
      <x:c r="AG586" s="4"/>
      <x:c r="AH586" s="4"/>
      <x:c r="AI586" s="4"/>
      <x:c r="AJ586" s="4"/>
      <x:c r="AK586" s="4"/>
      <x:c r="AL586" s="4"/>
      <x:c r="AM586" s="4"/>
      <x:c r="AN586" s="4"/>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x:c r="B634" s="4"/>
      <x:c r="C634" s="4"/>
      <x:c r="D634" s="4"/>
      <x:c r="E634" s="4"/>
      <x:c r="F634" s="4"/>
      <x:c r="G634" s="4"/>
      <x:c r="H634" s="4"/>
      <x:c r="I634" s="4"/>
      <x:c r="J634" s="4"/>
      <x:c r="M634" s="4"/>
      <x:c r="N634" s="4"/>
      <x:c r="O634" s="4"/>
      <x:c r="P634" s="4"/>
      <x:c r="V634" s="4"/>
      <x:c r="W634" s="4"/>
      <x:c r="X634" s="4"/>
      <x:c r="Y634" s="4"/>
      <x:c r="Z634" s="4"/>
      <x:c r="AA634" s="4"/>
      <x:c r="AB634" s="4"/>
      <x:c r="AC634" s="4"/>
      <x:c r="AD634" s="4"/>
      <x:c r="AE634" s="4"/>
      <x:c r="AF634" s="4"/>
      <x:c r="AG634" s="4"/>
      <x:c r="AH634" s="4"/>
      <x:c r="AI634" s="4"/>
      <x:c r="AJ634" s="4"/>
      <x:c r="AK634" s="4"/>
      <x:c r="AL634" s="4"/>
      <x:c r="AM634" s="4"/>
      <x:c r="AN634" s="4"/>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x:c r="B640" s="4"/>
      <x:c r="C640" s="4"/>
      <x:c r="D640" s="4"/>
      <x:c r="E640" s="4"/>
      <x:c r="F640" s="4"/>
      <x:c r="G640" s="4"/>
      <x:c r="H640" s="4"/>
      <x:c r="I640" s="4"/>
      <x:c r="J640" s="4"/>
      <x:c r="M640" s="4"/>
      <x:c r="N640" s="4"/>
      <x:c r="O640" s="4"/>
      <x:c r="P640" s="4"/>
      <x:c r="V640" s="4"/>
      <x:c r="W640" s="4"/>
      <x:c r="X640" s="4"/>
      <x:c r="Y640" s="4"/>
      <x:c r="Z640" s="4"/>
      <x:c r="AA640" s="4"/>
      <x:c r="AB640" s="4"/>
      <x:c r="AC640" s="4"/>
      <x:c r="AD640" s="4"/>
      <x:c r="AE640" s="4"/>
      <x:c r="AF640" s="4"/>
      <x:c r="AG640" s="4"/>
      <x:c r="AH640" s="4"/>
      <x:c r="AI640" s="4"/>
      <x:c r="AJ640" s="4"/>
      <x:c r="AK640" s="4"/>
      <x:c r="AL640" s="4"/>
      <x:c r="AM640" s="4"/>
      <x:c r="AN640" s="4"/>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x:c r="B654" s="4"/>
      <x:c r="C654" s="4"/>
      <x:c r="D654" s="4"/>
      <x:c r="E654" s="4"/>
      <x:c r="F654" s="4"/>
      <x:c r="G654" s="4"/>
      <x:c r="H654" s="4"/>
      <x:c r="I654" s="4"/>
      <x:c r="J654" s="4"/>
      <x:c r="K654" s="4"/>
      <x:c r="L654" s="4"/>
      <x:c r="M654" s="4"/>
      <x:c r="N654" s="4"/>
      <x:c r="O654" s="4"/>
      <x:c r="P654" s="4"/>
      <x:c r="Q654" s="4"/>
      <x:c r="R654" s="4"/>
      <x:c r="S654" s="4"/>
      <x:c r="T654" s="4"/>
      <x:c r="U654" s="4"/>
      <x:c r="V654" s="4"/>
      <x:c r="W654" s="4"/>
      <x:c r="X654" s="4"/>
      <x:c r="Y654" s="4"/>
      <x:c r="Z654" s="4"/>
      <x:c r="AA654" s="4"/>
      <x:c r="AB654" s="4"/>
      <x:c r="AC654" s="4"/>
      <x:c r="AD654" s="4"/>
      <x:c r="AE654" s="4"/>
      <x:c r="AF654" s="4"/>
      <x:c r="AG654" s="4"/>
      <x:c r="AH654" s="4"/>
      <x:c r="AI654" s="4"/>
      <x:c r="AJ654" s="4"/>
      <x:c r="AK654" s="4"/>
      <x:c r="AL654" s="4"/>
      <x:c r="AM654" s="4"/>
      <x:c r="AN654" s="4"/>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x:c r="B661" s="4"/>
      <x:c r="C661" s="4"/>
      <x:c r="D661" s="4"/>
      <x:c r="E661" s="4"/>
      <x:c r="F661" s="4"/>
      <x:c r="G661" s="4"/>
      <x:c r="H661" s="4"/>
      <x:c r="I661" s="4"/>
      <x:c r="J661" s="4"/>
      <x:c r="K661" s="4"/>
      <x:c r="L661" s="4"/>
      <x:c r="M661" s="4"/>
      <x:c r="N661" s="4"/>
      <x:c r="O661" s="4"/>
      <x:c r="P661" s="4"/>
      <x:c r="Q661" s="4"/>
      <x:c r="R661" s="4"/>
      <x:c r="S661" s="4"/>
      <x:c r="T661" s="4"/>
      <x:c r="U661" s="4"/>
      <x:c r="V661" s="4"/>
      <x:c r="W661" s="4"/>
      <x:c r="X661" s="4"/>
      <x:c r="Y661" s="4"/>
      <x:c r="Z661" s="4"/>
      <x:c r="AA661" s="4"/>
      <x:c r="AB661" s="4"/>
      <x:c r="AC661" s="4"/>
      <x:c r="AD661" s="4"/>
      <x:c r="AE661" s="4"/>
      <x:c r="AF661" s="4"/>
      <x:c r="AG661" s="4"/>
      <x:c r="AH661" s="4"/>
      <x:c r="AI661" s="4"/>
      <x:c r="AJ661" s="4"/>
      <x:c r="AK661" s="4"/>
      <x:c r="AL661" s="4"/>
      <x:c r="AM661" s="4"/>
      <x:c r="AN661" s="4"/>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inlineStr">
        <x:is>
          <x:t xml:space="preserve">T0</x:t>
        </x:is>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t0; t1; finished item</x:v>
      </x:c>
      <x:c r="AF669" s="4" t="str">
        <x:v>Collection expansion classification. Distinct type, use and material family; new item proposal unless author direction is marked.</x:v>
      </x:c>
      <x:c r="AG66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status/completeness","No production route listed")</x:f>
        <x:v>Route listed; review status/completeness</x:v>
      </x:c>
      <x:c r="AN669" s="4">
        <x:f>IF(C669="T0",0,IF(C669="T1",1,IF(C669="T2",2,IF(C669="T3",3,IF(C669="T4",4,IF(C669="Unassigned",98,99))))))</x:f>
        <x:v>0</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inlineStr">
        <x:is>
          <x:t xml:space="preserve">T0</x:t>
        </x:is>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t0; t1; finished item</x:v>
      </x:c>
      <x:c r="AF676" s="4" t="str">
        <x:v>Collection expansion classification. Distinct type, use and material family; new item proposal unless author direction is marked.</x:v>
      </x:c>
      <x:c r="AG676"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status/completeness","No production route listed")</x:f>
        <x:v>Route listed; review status/completeness</x:v>
      </x:c>
      <x:c r="AN676" s="4">
        <x:f>IF(C676="T0",0,IF(C676="T1",1,IF(C676="T2",2,IF(C676="T3",3,IF(C676="T4",4,IF(C676="Unassigned",98,99))))))</x:f>
        <x:v>0</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inlineStr">
        <x:is>
          <x:t xml:space="preserve">T2</x:t>
        </x:is>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t2;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status/completeness","No production route listed")</x:f>
        <x:v>Route listed; review status/completeness</x:v>
      </x:c>
      <x:c r="AN680" s="4">
        <x:f>IF(C680="T0",0,IF(C680="T1",1,IF(C680="T2",2,IF(C680="T3",3,IF(C680="T4",4,IF(C680="Unassigned",98,99))))))</x:f>
        <x:v>2</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inlineStr">
        <x:is>
          <x:t xml:space="preserve">T1</x:t>
        </x:is>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t1; t1; finished item</x:v>
      </x:c>
      <x:c r="AF682" s="4" t="str">
        <x:v>Collection expansion classification. Distinct type, use and material family; new item proposal unless author direction is marked.</x:v>
      </x:c>
      <x:c r="AG682"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status/completeness","No production route listed")</x:f>
        <x:v>Route listed; review status/completeness</x:v>
      </x:c>
      <x:c r="AN682" s="4">
        <x:f>IF(C682="T0",0,IF(C682="T1",1,IF(C682="T2",2,IF(C682="T3",3,IF(C682="T4",4,IF(C682="Unassigned",98,99))))))</x:f>
        <x:v>1</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T0</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t0;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IF(C692="T0",0,IF(C692="T1",1,IF(C692="T2",2,IF(C692="T3",3,IF(C692="T4",4,IF(C692="Unassigned",98,99))))))</x:f>
        <x:v>0</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x:c r="B706" s="4"/>
      <x:c r="C706" s="4"/>
      <x:c r="D706" s="4"/>
      <x:c r="E706" s="4"/>
      <x:c r="F706" s="4"/>
      <x:c r="G706" s="4"/>
      <x:c r="H706" s="4"/>
      <x:c r="I706" s="4"/>
      <x:c r="J706" s="4"/>
      <x:c r="M706" s="4"/>
      <x:c r="N706" s="4"/>
      <x:c r="O706" s="4"/>
      <x:c r="P706" s="4"/>
      <x:c r="V706" s="4"/>
      <x:c r="W706" s="4"/>
      <x:c r="X706" s="4"/>
      <x:c r="Y706" s="4"/>
      <x:c r="Z706" s="4"/>
      <x:c r="AA706" s="4"/>
      <x:c r="AB706" s="4"/>
      <x:c r="AC706" s="4"/>
      <x:c r="AD706" s="4"/>
      <x:c r="AE706" s="4"/>
      <x:c r="AF706" s="4"/>
      <x:c r="AG706" s="4"/>
      <x:c r="AH706" s="4"/>
      <x:c r="AI706" s="4"/>
      <x:c r="AJ706" s="4"/>
      <x:c r="AK706" s="4"/>
      <x:c r="AL706" s="4"/>
      <x:c r="AM706" s="4"/>
      <x:c r="AN706" s="4"/>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x:c r="B710" s="4"/>
      <x:c r="C710" s="4"/>
      <x:c r="D710" s="4"/>
      <x:c r="E710" s="4"/>
      <x:c r="F710" s="4"/>
      <x:c r="G710" s="4"/>
      <x:c r="H710" s="4"/>
      <x:c r="I710" s="4"/>
      <x:c r="J710" s="4"/>
      <x:c r="K710" s="4"/>
      <x:c r="L710" s="4"/>
      <x:c r="M710" s="4"/>
      <x:c r="N710" s="4"/>
      <x:c r="O710" s="4"/>
      <x:c r="P710" s="4"/>
      <x:c r="Q710" s="4"/>
      <x:c r="R710" s="4"/>
      <x:c r="S710" s="4"/>
      <x:c r="T710" s="4"/>
      <x:c r="U710" s="4"/>
      <x:c r="V710" s="4"/>
      <x:c r="W710" s="4"/>
      <x:c r="X710" s="4"/>
      <x:c r="Y710" s="4"/>
      <x:c r="Z710" s="4"/>
      <x:c r="AA710" s="4"/>
      <x:c r="AB710" s="4"/>
      <x:c r="AC710" s="4"/>
      <x:c r="AD710" s="4"/>
      <x:c r="AE710" s="4"/>
      <x:c r="AF710" s="4"/>
      <x:c r="AG710" s="4"/>
      <x:c r="AH710" s="4"/>
      <x:c r="AI710" s="4"/>
      <x:c r="AJ710" s="4"/>
      <x:c r="AK710" s="4"/>
      <x:c r="AL710" s="4"/>
      <x:c r="AM710" s="4"/>
      <x:c r="AN710" s="4"/>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x:c r="B750" s="4"/>
      <x:c r="C750" s="4"/>
      <x:c r="D750" s="4"/>
      <x:c r="E750" s="4"/>
      <x:c r="F750" s="4"/>
      <x:c r="G750" s="4"/>
      <x:c r="H750" s="4"/>
      <x:c r="I750" s="4"/>
      <x:c r="J750" s="4"/>
      <x:c r="K750" s="4"/>
      <x:c r="L750" s="4"/>
      <x:c r="M750" s="4"/>
      <x:c r="N750" s="4"/>
      <x:c r="O750" s="4"/>
      <x:c r="P750" s="4"/>
      <x:c r="Q750" s="4"/>
      <x:c r="R750" s="4"/>
      <x:c r="S750" s="4"/>
      <x:c r="T750" s="4"/>
      <x:c r="U750" s="4"/>
      <x:c r="V750" s="4"/>
      <x:c r="W750" s="4"/>
      <x:c r="X750" s="4"/>
      <x:c r="Y750" s="4"/>
      <x:c r="Z750" s="4"/>
      <x:c r="AA750" s="4"/>
      <x:c r="AB750" s="4"/>
      <x:c r="AC750" s="4"/>
      <x:c r="AD750" s="4"/>
      <x:c r="AE750" s="4"/>
      <x:c r="AF750" s="4"/>
      <x:c r="AG750" s="4"/>
      <x:c r="AH750" s="4"/>
      <x:c r="AI750" s="4"/>
      <x:c r="AJ750" s="4"/>
      <x:c r="AK750" s="4"/>
      <x:c r="AL750" s="4"/>
      <x:c r="AM750" s="4"/>
      <x:c r="AN750" s="4"/>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x:c r="B757" s="4"/>
      <x:c r="C757" s="4"/>
      <x:c r="D757" s="4"/>
      <x:c r="E757" s="4"/>
      <x:c r="F757" s="4"/>
      <x:c r="G757" s="4"/>
      <x:c r="H757" s="4"/>
      <x:c r="I757" s="4"/>
      <x:c r="J757" s="4"/>
      <x:c r="K757" s="4"/>
      <x:c r="L757" s="4"/>
      <x:c r="M757" s="4"/>
      <x:c r="N757" s="4"/>
      <x:c r="O757" s="4"/>
      <x:c r="P757" s="4"/>
      <x:c r="Q757" s="4"/>
      <x:c r="R757" s="4"/>
      <x:c r="S757" s="4"/>
      <x:c r="T757" s="4"/>
      <x:c r="U757" s="4"/>
      <x:c r="V757" s="4"/>
      <x:c r="W757" s="4"/>
      <x:c r="X757" s="4"/>
      <x:c r="Y757" s="4"/>
      <x:c r="Z757" s="4"/>
      <x:c r="AA757" s="4"/>
      <x:c r="AB757" s="4"/>
      <x:c r="AC757" s="4"/>
      <x:c r="AD757" s="4"/>
      <x:c r="AE757" s="4"/>
      <x:c r="AF757" s="4"/>
      <x:c r="AG757" s="4"/>
      <x:c r="AH757" s="4"/>
      <x:c r="AI757" s="4"/>
      <x:c r="AJ757" s="4"/>
      <x:c r="AK757" s="4"/>
      <x:c r="AL757" s="4"/>
      <x:c r="AM757" s="4"/>
      <x:c r="AN757" s="4"/>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x:c r="B758" s="4"/>
      <x:c r="C758" s="4"/>
      <x:c r="D758" s="4"/>
      <x:c r="E758" s="4"/>
      <x:c r="F758" s="4"/>
      <x:c r="G758" s="4"/>
      <x:c r="H758" s="4"/>
      <x:c r="I758" s="4"/>
      <x:c r="J758" s="4"/>
      <x:c r="K758" s="4"/>
      <x:c r="L758" s="4"/>
      <x:c r="M758" s="4"/>
      <x:c r="N758" s="4"/>
      <x:c r="O758" s="4"/>
      <x:c r="P758" s="4"/>
      <x:c r="Q758" s="4"/>
      <x:c r="R758" s="4"/>
      <x:c r="S758" s="4"/>
      <x:c r="T758" s="4"/>
      <x:c r="U758" s="4"/>
      <x:c r="V758" s="4"/>
      <x:c r="W758" s="4"/>
      <x:c r="X758" s="4"/>
      <x:c r="Y758" s="4"/>
      <x:c r="Z758" s="4"/>
      <x:c r="AA758" s="4"/>
      <x:c r="AB758" s="4"/>
      <x:c r="AC758" s="4"/>
      <x:c r="AD758" s="4"/>
      <x:c r="AE758" s="4"/>
      <x:c r="AF758" s="4"/>
      <x:c r="AG758" s="4"/>
      <x:c r="AH758" s="4"/>
      <x:c r="AI758" s="4"/>
      <x:c r="AJ758" s="4"/>
      <x:c r="AK758" s="4"/>
      <x:c r="AL758" s="4"/>
      <x:c r="AM758" s="4"/>
      <x:c r="AN758" s="4"/>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x:c r="B768" s="4"/>
      <x:c r="C768" s="4"/>
      <x:c r="D768" s="4"/>
      <x:c r="E768" s="4"/>
      <x:c r="F768" s="4"/>
      <x:c r="G768" s="4"/>
      <x:c r="H768" s="4"/>
      <x:c r="I768" s="4"/>
      <x:c r="J768" s="4"/>
      <x:c r="K768" s="4"/>
      <x:c r="L768" s="4"/>
      <x:c r="M768" s="4"/>
      <x:c r="N768" s="4"/>
      <x:c r="O768" s="4"/>
      <x:c r="P768" s="4"/>
      <x:c r="Q768" s="4"/>
      <x:c r="R768" s="4"/>
      <x:c r="S768" s="4"/>
      <x:c r="T768" s="4"/>
      <x:c r="U768" s="4"/>
      <x:c r="V768" s="4"/>
      <x:c r="W768" s="4"/>
      <x:c r="X768" s="4"/>
      <x:c r="Y768" s="4"/>
      <x:c r="Z768" s="4"/>
      <x:c r="AA768" s="4"/>
      <x:c r="AB768" s="4"/>
      <x:c r="AC768" s="4"/>
      <x:c r="AD768" s="4"/>
      <x:c r="AE768" s="4"/>
      <x:c r="AF768" s="4"/>
      <x:c r="AG768" s="4"/>
      <x:c r="AH768" s="4"/>
      <x:c r="AI768" s="4"/>
      <x:c r="AJ768" s="4"/>
      <x:c r="AK768" s="4"/>
      <x:c r="AL768" s="4"/>
      <x:c r="AM768" s="4"/>
      <x:c r="AN768" s="4"/>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x:c r="B769" s="4"/>
      <x:c r="C769" s="4"/>
      <x:c r="D769" s="4"/>
      <x:c r="E769" s="4"/>
      <x:c r="F769" s="4"/>
      <x:c r="G769" s="4"/>
      <x:c r="H769" s="4"/>
      <x:c r="I769" s="4"/>
      <x:c r="J769" s="4"/>
      <x:c r="K769" s="4"/>
      <x:c r="L769" s="4"/>
      <x:c r="M769" s="4"/>
      <x:c r="N769" s="4"/>
      <x:c r="O769" s="4"/>
      <x:c r="P769" s="4"/>
      <x:c r="Q769" s="4"/>
      <x:c r="R769" s="4"/>
      <x:c r="S769" s="4"/>
      <x:c r="T769" s="4"/>
      <x:c r="U769" s="4"/>
      <x:c r="V769" s="4"/>
      <x:c r="W769" s="4"/>
      <x:c r="X769" s="4"/>
      <x:c r="Y769" s="4"/>
      <x:c r="Z769" s="4"/>
      <x:c r="AA769" s="4"/>
      <x:c r="AB769" s="4"/>
      <x:c r="AC769" s="4"/>
      <x:c r="AD769" s="4"/>
      <x:c r="AE769" s="4"/>
      <x:c r="AF769" s="4"/>
      <x:c r="AG769" s="4"/>
      <x:c r="AH769" s="4"/>
      <x:c r="AI769" s="4"/>
      <x:c r="AJ769" s="4"/>
      <x:c r="AK769" s="4"/>
      <x:c r="AL769" s="4"/>
      <x:c r="AM769" s="4"/>
      <x:c r="AN769" s="4"/>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x:c r="B773" s="4"/>
      <x:c r="C773" s="4"/>
      <x:c r="D773" s="4"/>
      <x:c r="E773" s="4"/>
      <x:c r="F773" s="4"/>
      <x:c r="G773" s="4"/>
      <x:c r="H773" s="4"/>
      <x:c r="I773" s="4"/>
      <x:c r="J773" s="4"/>
      <x:c r="K773" s="4"/>
      <x:c r="L773" s="4"/>
      <x:c r="M773" s="4"/>
      <x:c r="N773" s="4"/>
      <x:c r="O773" s="4"/>
      <x:c r="P773" s="4"/>
      <x:c r="Q773" s="4"/>
      <x:c r="R773" s="4"/>
      <x:c r="S773" s="4"/>
      <x:c r="T773" s="4"/>
      <x:c r="U773" s="4"/>
      <x:c r="V773" s="4"/>
      <x:c r="W773" s="4"/>
      <x:c r="X773" s="4"/>
      <x:c r="Y773" s="4"/>
      <x:c r="Z773" s="4"/>
      <x:c r="AA773" s="4"/>
      <x:c r="AB773" s="4"/>
      <x:c r="AC773" s="4"/>
      <x:c r="AD773" s="4"/>
      <x:c r="AE773" s="4"/>
      <x:c r="AF773" s="4"/>
      <x:c r="AG773" s="4"/>
      <x:c r="AH773" s="4"/>
      <x:c r="AI773" s="4"/>
      <x:c r="AJ773" s="4"/>
      <x:c r="AK773" s="4"/>
      <x:c r="AL773" s="4"/>
      <x:c r="AM773" s="4"/>
      <x:c r="AN773" s="4"/>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x:c r="B774" s="4"/>
      <x:c r="C774" s="4"/>
      <x:c r="D774" s="4"/>
      <x:c r="E774" s="4"/>
      <x:c r="F774" s="4"/>
      <x:c r="G774" s="4"/>
      <x:c r="H774" s="4"/>
      <x:c r="I774" s="4"/>
      <x:c r="J774" s="4"/>
      <x:c r="K774" s="4"/>
      <x:c r="L774" s="4"/>
      <x:c r="M774" s="4"/>
      <x:c r="N774" s="4"/>
      <x:c r="O774" s="4"/>
      <x:c r="P774" s="4"/>
      <x:c r="Q774" s="4"/>
      <x:c r="R774" s="4"/>
      <x:c r="S774" s="4"/>
      <x:c r="T774" s="4"/>
      <x:c r="U774" s="4"/>
      <x:c r="V774" s="4"/>
      <x:c r="W774" s="4"/>
      <x:c r="X774" s="4"/>
      <x:c r="Y774" s="4"/>
      <x:c r="Z774" s="4"/>
      <x:c r="AA774" s="4"/>
      <x:c r="AB774" s="4"/>
      <x:c r="AC774" s="4"/>
      <x:c r="AD774" s="4"/>
      <x:c r="AE774" s="4"/>
      <x:c r="AF774" s="4"/>
      <x:c r="AG774" s="4"/>
      <x:c r="AH774" s="4"/>
      <x:c r="AI774" s="4"/>
      <x:c r="AJ774" s="4"/>
      <x:c r="AK774" s="4"/>
      <x:c r="AL774" s="4"/>
      <x:c r="AM774" s="4"/>
      <x:c r="AN774" s="4"/>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x:c r="B777" s="4"/>
      <x:c r="C777" s="4"/>
      <x:c r="D777" s="4"/>
      <x:c r="E777" s="4"/>
      <x:c r="F777" s="4"/>
      <x:c r="G777" s="4"/>
      <x:c r="H777" s="4"/>
      <x:c r="I777" s="4"/>
      <x:c r="J777" s="4"/>
      <x:c r="K777" s="4"/>
      <x:c r="L777" s="4"/>
      <x:c r="M777" s="4"/>
      <x:c r="N777" s="4"/>
      <x:c r="O777" s="4"/>
      <x:c r="P777" s="4"/>
      <x:c r="Q777" s="4"/>
      <x:c r="R777" s="4"/>
      <x:c r="S777" s="4"/>
      <x:c r="T777" s="4"/>
      <x:c r="U777" s="4"/>
      <x:c r="V777" s="4"/>
      <x:c r="W777" s="4"/>
      <x:c r="X777" s="4"/>
      <x:c r="Y777" s="4"/>
      <x:c r="Z777" s="4"/>
      <x:c r="AA777" s="4"/>
      <x:c r="AB777" s="4"/>
      <x:c r="AC777" s="4"/>
      <x:c r="AD777" s="4"/>
      <x:c r="AE777" s="4"/>
      <x:c r="AF777" s="4"/>
      <x:c r="AG777" s="4"/>
      <x:c r="AH777" s="4"/>
      <x:c r="AI777" s="4"/>
      <x:c r="AJ777" s="4"/>
      <x:c r="AK777" s="4"/>
      <x:c r="AL777" s="4"/>
      <x:c r="AM777" s="4"/>
      <x:c r="AN777" s="4"/>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x:c r="B781" s="4"/>
      <x:c r="C781" s="4"/>
      <x:c r="D781" s="4"/>
      <x:c r="E781" s="4"/>
      <x:c r="F781" s="4"/>
      <x:c r="G781" s="4"/>
      <x:c r="H781" s="4"/>
      <x:c r="I781" s="4"/>
      <x:c r="J781" s="4"/>
      <x:c r="K781" s="4"/>
      <x:c r="L781" s="4"/>
      <x:c r="M781" s="4"/>
      <x:c r="N781" s="4"/>
      <x:c r="O781" s="4"/>
      <x:c r="P781" s="4"/>
      <x:c r="Q781" s="4"/>
      <x:c r="R781" s="4"/>
      <x:c r="S781" s="4"/>
      <x:c r="T781" s="4"/>
      <x:c r="U781" s="4"/>
      <x:c r="V781" s="4"/>
      <x:c r="W781" s="4"/>
      <x:c r="X781" s="4"/>
      <x:c r="Y781" s="4"/>
      <x:c r="Z781" s="4"/>
      <x:c r="AA781" s="4"/>
      <x:c r="AB781" s="4"/>
      <x:c r="AC781" s="4"/>
      <x:c r="AD781" s="4"/>
      <x:c r="AE781" s="4"/>
      <x:c r="AF781" s="4"/>
      <x:c r="AG781" s="4"/>
      <x:c r="AH781" s="4"/>
      <x:c r="AI781" s="4"/>
      <x:c r="AJ781" s="4"/>
      <x:c r="AK781" s="4"/>
      <x:c r="AL781" s="4"/>
      <x:c r="AM781" s="4"/>
      <x:c r="AN781" s="4"/>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x:c r="B786" s="4"/>
      <x:c r="C786" s="4"/>
      <x:c r="D786" s="4"/>
      <x:c r="E786" s="4"/>
      <x:c r="F786" s="4"/>
      <x:c r="G786" s="4"/>
      <x:c r="H786" s="4"/>
      <x:c r="I786" s="4"/>
      <x:c r="J786" s="4"/>
      <x:c r="M786" s="4"/>
      <x:c r="N786" s="4"/>
      <x:c r="O786" s="4"/>
      <x:c r="P786" s="4"/>
      <x:c r="V786" s="4"/>
      <x:c r="W786" s="4"/>
      <x:c r="X786" s="4"/>
      <x:c r="Y786" s="4"/>
      <x:c r="Z786" s="4"/>
      <x:c r="AA786" s="4"/>
      <x:c r="AB786" s="4"/>
      <x:c r="AC786" s="4"/>
      <x:c r="AD786" s="4"/>
      <x:c r="AE786" s="4"/>
      <x:c r="AF786" s="4"/>
      <x:c r="AG786" s="4"/>
      <x:c r="AH786" s="4"/>
      <x:c r="AI786" s="4"/>
      <x:c r="AJ786" s="4"/>
      <x:c r="AK786" s="4"/>
      <x:c r="AL786" s="4"/>
      <x:c r="AM786" s="4"/>
      <x:c r="AN786" s="4"/>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str">
        <x:v>T0</x:v>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t0; not applicable; material</x:v>
      </x:c>
      <x:c r="AF797" s="4" t="str">
        <x:v>New support/source proposal from item-chain audit; not accepted source canon.</x:v>
      </x:c>
      <x:c r="AG797" s="4" t="inlineStr">
        <x:is>
          <x:t xml:space="preserve">October 16 catalog value audit: T0. Common or unqualified mineral feed carries a processing and transport burden; useful feed is distinct from usable finished material. Value is separate from crafting readiness, rarity, condition and demonstrated performance.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c r="W798" s="4"/>
      <x:c r="X798" s="4"/>
      <x:c r="Y798" s="4"/>
      <x:c r="Z798" s="4"/>
      <x:c r="AA798" s="4"/>
      <x:c r="AB798" s="4"/>
      <x:c r="AC798" s="4"/>
      <x:c r="AD798" s="4"/>
      <x:c r="AE798" s="4"/>
      <x:c r="AF798" s="4"/>
      <x:c r="AG798" s="4"/>
      <x:c r="AH798" s="4"/>
      <x:c r="AI798" s="4"/>
      <x:c r="AJ798" s="4"/>
      <x:c r="AK798" s="4"/>
      <x:c r="AL798" s="4"/>
      <x:c r="AM798" s="4"/>
      <x:c r="AN798" s="4"/>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x:c r="B805" s="4"/>
      <x:c r="C805" s="4"/>
      <x:c r="D805" s="4"/>
      <x:c r="E805" s="4"/>
      <x:c r="F805" s="4"/>
      <x:c r="G805" s="4"/>
      <x:c r="H805" s="4"/>
      <x:c r="I805" s="4"/>
      <x:c r="J805" s="4"/>
      <x:c r="K805" s="4"/>
      <x:c r="L805" s="4"/>
      <x:c r="M805" s="4"/>
      <x:c r="N805" s="4"/>
      <x:c r="O805" s="4"/>
      <x:c r="P805" s="4"/>
      <x:c r="Q805" s="4"/>
      <x:c r="R805" s="4"/>
      <x:c r="S805" s="4"/>
      <x:c r="T805" s="4"/>
      <x:c r="U805" s="4"/>
      <x:c r="V805" s="4"/>
      <x:c r="W805" s="4"/>
      <x:c r="X805" s="4"/>
      <x:c r="Y805" s="4"/>
      <x:c r="Z805" s="4"/>
      <x:c r="AA805" s="4"/>
      <x:c r="AB805" s="4"/>
      <x:c r="AC805" s="4"/>
      <x:c r="AD805" s="4"/>
      <x:c r="AE805" s="4"/>
      <x:c r="AF805" s="4"/>
      <x:c r="AG805" s="4"/>
      <x:c r="AH805" s="4"/>
      <x:c r="AI805" s="4"/>
      <x:c r="AJ805" s="4"/>
      <x:c r="AK805" s="4"/>
      <x:c r="AL805" s="4"/>
      <x:c r="AM805" s="4"/>
      <x:c r="AN805" s="4"/>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x:c r="B813" s="4"/>
      <x:c r="C813" s="4"/>
      <x:c r="D813" s="4"/>
      <x:c r="E813" s="4"/>
      <x:c r="F813" s="4"/>
      <x:c r="G813" s="4"/>
      <x:c r="H813" s="4"/>
      <x:c r="I813" s="4"/>
      <x:c r="J813" s="4"/>
      <x:c r="K813" s="4"/>
      <x:c r="L813" s="4"/>
      <x:c r="M813" s="4"/>
      <x:c r="N813" s="4"/>
      <x:c r="O813" s="4"/>
      <x:c r="P813" s="4"/>
      <x:c r="Q813" s="4"/>
      <x:c r="R813" s="4"/>
      <x:c r="S813" s="4"/>
      <x:c r="T813" s="4"/>
      <x:c r="U813" s="4"/>
      <x:c r="V813" s="4"/>
      <x:c r="W813" s="4"/>
      <x:c r="X813" s="4"/>
      <x:c r="Y813" s="4"/>
      <x:c r="Z813" s="4"/>
      <x:c r="AA813" s="4"/>
      <x:c r="AB813" s="4"/>
      <x:c r="AC813" s="4"/>
      <x:c r="AD813" s="4"/>
      <x:c r="AE813" s="4"/>
      <x:c r="AF813" s="4"/>
      <x:c r="AG813" s="4"/>
      <x:c r="AH813" s="4"/>
      <x:c r="AI813" s="4"/>
      <x:c r="AJ813" s="4"/>
      <x:c r="AK813" s="4"/>
      <x:c r="AL813" s="4"/>
      <x:c r="AM813" s="4"/>
      <x:c r="AN813" s="4"/>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x:c r="B814" s="4"/>
      <x:c r="C814" s="4"/>
      <x:c r="D814" s="4"/>
      <x:c r="E814" s="4"/>
      <x:c r="F814" s="4"/>
      <x:c r="G814" s="4"/>
      <x:c r="H814" s="4"/>
      <x:c r="I814" s="4"/>
      <x:c r="J814" s="4"/>
      <x:c r="K814" s="4"/>
      <x:c r="L814" s="4"/>
      <x:c r="M814" s="4"/>
      <x:c r="N814" s="4"/>
      <x:c r="O814" s="4"/>
      <x:c r="P814" s="4"/>
      <x:c r="Q814" s="4"/>
      <x:c r="R814" s="4"/>
      <x:c r="S814" s="4"/>
      <x:c r="T814" s="4"/>
      <x:c r="U814" s="4"/>
      <x:c r="V814" s="4"/>
      <x:c r="W814" s="4"/>
      <x:c r="X814" s="4"/>
      <x:c r="Y814" s="4"/>
      <x:c r="Z814" s="4"/>
      <x:c r="AA814" s="4"/>
      <x:c r="AB814" s="4"/>
      <x:c r="AC814" s="4"/>
      <x:c r="AD814" s="4"/>
      <x:c r="AE814" s="4"/>
      <x:c r="AF814" s="4"/>
      <x:c r="AG814" s="4"/>
      <x:c r="AH814" s="4"/>
      <x:c r="AI814" s="4"/>
      <x:c r="AJ814" s="4"/>
      <x:c r="AK814" s="4"/>
      <x:c r="AL814" s="4"/>
      <x:c r="AM814" s="4"/>
      <x:c r="AN814" s="4"/>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x:c r="B859" s="4"/>
      <x:c r="C859" s="4"/>
      <x:c r="D859" s="4"/>
      <x:c r="E859" s="4"/>
      <x:c r="F859" s="4"/>
      <x:c r="G859" s="4"/>
      <x:c r="H859" s="4"/>
      <x:c r="I859" s="4"/>
      <x:c r="J859" s="4"/>
      <x:c r="K859"/>
      <x:c r="L859"/>
      <x:c r="M859" s="4"/>
      <x:c r="N859" s="4"/>
      <x:c r="O859" s="4"/>
      <x:c r="P859" s="4"/>
      <x:c r="Q859" s="4"/>
      <x:c r="R859"/>
      <x:c r="S859"/>
      <x:c r="T859"/>
      <x:c r="U859"/>
      <x:c r="V859" s="4"/>
      <x:c r="W859" s="4"/>
      <x:c r="X859" s="4"/>
      <x:c r="Y859" s="4"/>
      <x:c r="Z859" s="4"/>
      <x:c r="AA859" s="4"/>
      <x:c r="AB859" s="4"/>
      <x:c r="AC859" s="4"/>
      <x:c r="AD859" s="4"/>
      <x:c r="AE859" s="4"/>
      <x:c r="AF859" s="4"/>
      <x:c r="AG859" s="4"/>
      <x:c r="AH859" s="4"/>
      <x:c r="AI859" s="4"/>
      <x:c r="AJ859" s="4"/>
      <x:c r="AK859" s="4"/>
      <x:c r="AL859" s="4"/>
      <x:c r="AM859" s="4"/>
      <x:c r="AN859" s="4"/>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IF(C886="T0",0,IF(C886="T1",1,IF(C886="T2",2,IF(C886="T3",3,IF(C886="T4",4,IF(C886="Unassigned",98,99))))))</x:f>
        <x:v>1</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IF(C888="T0",0,IF(C888="T1",1,IF(C888="T2",2,IF(C888="T3",3,IF(C888="T4",4,IF(C888="Unassigned",98,99))))))</x:f>
        <x:v>3</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x:c r="B891" s="4"/>
      <x:c r="C891" s="4"/>
      <x:c r="D891" s="4"/>
      <x:c r="E891" s="4"/>
      <x:c r="F891" s="4"/>
      <x:c r="G891" s="4"/>
      <x:c r="H891" s="4"/>
      <x:c r="I891" s="4"/>
      <x:c r="J891" s="4"/>
      <x:c r="K891"/>
      <x:c r="L891"/>
      <x:c r="M891" s="4"/>
      <x:c r="N891" s="4"/>
      <x:c r="O891" s="4"/>
      <x:c r="P891" s="4"/>
      <x:c r="Q891" s="4"/>
      <x:c r="R891"/>
      <x:c r="S891"/>
      <x:c r="T891"/>
      <x:c r="U891"/>
      <x:c r="V891" s="4"/>
      <x:c r="W891" s="4"/>
      <x:c r="X891" s="4"/>
      <x:c r="Y891" s="4"/>
      <x:c r="Z891" s="4"/>
      <x:c r="AA891" s="4"/>
      <x:c r="AB891" s="4"/>
      <x:c r="AC891" s="4"/>
      <x:c r="AD891" s="4"/>
      <x:c r="AE891" s="4"/>
      <x:c r="AF891" s="4"/>
      <x:c r="AG891" s="4"/>
      <x:c r="AH891" s="4"/>
      <x:c r="AI891" s="4"/>
      <x:c r="AJ891" s="4"/>
      <x:c r="AK891" s="4"/>
      <x:c r="AL891" s="4"/>
      <x:c r="AM891" s="4"/>
      <x:c r="AN891" s="4"/>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x:c r="B894" s="4"/>
      <x:c r="C894" s="4"/>
      <x:c r="D894" s="4"/>
      <x:c r="E894" s="4"/>
      <x:c r="F894" s="4"/>
      <x:c r="G894" s="4"/>
      <x:c r="H894" s="4"/>
      <x:c r="I894" s="4"/>
      <x:c r="J894" s="4"/>
      <x:c r="K894"/>
      <x:c r="L894"/>
      <x:c r="M894" s="4"/>
      <x:c r="N894" s="4"/>
      <x:c r="O894" s="4"/>
      <x:c r="P894" s="4"/>
      <x:c r="Q894" s="4"/>
      <x:c r="R894"/>
      <x:c r="S894"/>
      <x:c r="T894"/>
      <x:c r="U894"/>
      <x:c r="V894" s="4"/>
      <x:c r="W894" s="4"/>
      <x:c r="X894" s="4"/>
      <x:c r="Y894" s="4"/>
      <x:c r="Z894" s="4"/>
      <x:c r="AA894" s="4"/>
      <x:c r="AB894" s="4"/>
      <x:c r="AC894" s="4"/>
      <x:c r="AD894" s="4"/>
      <x:c r="AE894" s="4"/>
      <x:c r="AF894" s="4"/>
      <x:c r="AG894" s="4"/>
      <x:c r="AH894" s="4"/>
      <x:c r="AI894" s="4"/>
      <x:c r="AJ894" s="4"/>
      <x:c r="AK894" s="4"/>
      <x:c r="AL894" s="4"/>
      <x:c r="AM894" s="4"/>
      <x:c r="AN894" s="4"/>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IF(C908="T0",0,IF(C908="T1",1,IF(C908="T2",2,IF(C908="T3",3,IF(C908="T4",4,IF(C908="Unassigned",98,99))))))</x:f>
        <x:v>0</x:v>
      </x:c>
    </x:row>
    <x:row r="909">
      <x:c r="A909" s="4"/>
      <x:c r="B909" s="4"/>
      <x:c r="C909" s="4"/>
      <x:c r="D909" s="4"/>
      <x:c r="E909" s="4"/>
      <x:c r="F909" s="4"/>
      <x:c r="G909" s="4"/>
      <x:c r="H909" s="4"/>
      <x:c r="I909" s="4"/>
      <x:c r="J909" s="4"/>
      <x:c r="K909" s="4"/>
      <x:c r="L909" s="4"/>
      <x:c r="M909" s="4"/>
      <x:c r="N909" s="4"/>
      <x:c r="O909" s="4"/>
      <x:c r="P909" s="4"/>
      <x:c r="Q909" s="4"/>
      <x:c r="R909" s="4"/>
      <x:c r="S909" s="4"/>
      <x:c r="T909" s="4"/>
      <x:c r="U909" s="4"/>
      <x:c r="V909" s="4"/>
      <x:c r="W909" s="4"/>
      <x:c r="X909" s="4"/>
      <x:c r="Y909" s="4"/>
      <x:c r="Z909" s="4"/>
      <x:c r="AA909" s="4"/>
      <x:c r="AB909" s="4"/>
      <x:c r="AC909" s="4"/>
      <x:c r="AD909" s="4"/>
      <x:c r="AE909" s="4"/>
      <x:c r="AF909" s="4"/>
      <x:c r="AG909" s="4"/>
      <x:c r="AH909" s="4"/>
      <x:c r="AI909" s="4"/>
      <x:c r="AJ909" s="4"/>
      <x:c r="AK909" s="4"/>
      <x:c r="AL909" s="4"/>
      <x:c r="AM909" s="4"/>
      <x:c r="AN909" s="4"/>
    </x:row>
    <x:row r="910">
      <x:c r="A910" s="4"/>
      <x:c r="B910" s="4"/>
      <x:c r="C910" s="4"/>
      <x:c r="D910" s="4"/>
      <x:c r="E910" s="4"/>
      <x:c r="F910" s="4"/>
      <x:c r="G910" s="4"/>
      <x:c r="H910" s="4"/>
      <x:c r="I910" s="4"/>
      <x:c r="J910" s="4"/>
      <x:c r="K910" s="4"/>
      <x:c r="L910" s="4"/>
      <x:c r="M910" s="4"/>
      <x:c r="N910" s="4"/>
      <x:c r="O910" s="4"/>
      <x:c r="P910" s="4"/>
      <x:c r="Q910" s="4"/>
      <x:c r="R910" s="4"/>
      <x:c r="S910" s="4"/>
      <x:c r="T910" s="4"/>
      <x:c r="U910" s="4"/>
      <x:c r="V910" s="4"/>
      <x:c r="W910" s="4"/>
      <x:c r="X910" s="4"/>
      <x:c r="Y910" s="4"/>
      <x:c r="Z910" s="4"/>
      <x:c r="AA910" s="4"/>
      <x:c r="AB910" s="4"/>
      <x:c r="AC910" s="4"/>
      <x:c r="AD910" s="4"/>
      <x:c r="AE910" s="4"/>
      <x:c r="AF910" s="4"/>
      <x:c r="AG910" s="4"/>
      <x:c r="AH910" s="4"/>
      <x:c r="AI910" s="4"/>
      <x:c r="AJ910" s="4"/>
      <x:c r="AK910" s="4"/>
      <x:c r="AL910" s="4"/>
      <x:c r="AM910" s="4"/>
      <x:c r="AN910" s="4"/>
    </x:row>
    <x:row r="911">
      <x:c r="A911" s="4"/>
      <x:c r="B911" s="4"/>
      <x:c r="C911" s="4"/>
      <x:c r="D911" s="4"/>
      <x:c r="E911" s="4"/>
      <x:c r="F911" s="4"/>
      <x:c r="G911" s="4"/>
      <x:c r="H911" s="4"/>
      <x:c r="I911" s="4"/>
      <x:c r="J911" s="4"/>
      <x:c r="K911" s="4"/>
      <x:c r="L911" s="4"/>
      <x:c r="M911" s="4"/>
      <x:c r="N911" s="4"/>
      <x:c r="O911" s="4"/>
      <x:c r="P911" s="4"/>
      <x:c r="Q911" s="4"/>
      <x:c r="R911" s="4"/>
      <x:c r="S911" s="4"/>
      <x:c r="T911" s="4"/>
      <x:c r="U911" s="4"/>
      <x:c r="V911" s="4"/>
      <x:c r="W911" s="4"/>
      <x:c r="X911" s="4"/>
      <x:c r="Y911" s="4"/>
      <x:c r="Z911" s="4"/>
      <x:c r="AA911" s="4"/>
      <x:c r="AB911" s="4"/>
      <x:c r="AC911" s="4"/>
      <x:c r="AD911" s="4"/>
      <x:c r="AE911" s="4"/>
      <x:c r="AF911" s="4"/>
      <x:c r="AG911" s="4"/>
      <x:c r="AH911" s="4"/>
      <x:c r="AI911" s="4"/>
      <x:c r="AJ911" s="4"/>
      <x:c r="AK911" s="4"/>
      <x:c r="AL911" s="4"/>
      <x:c r="AM911" s="4"/>
      <x:c r="AN911" s="4"/>
    </x:row>
    <x:row r="912">
      <x:c r="A912" s="4"/>
      <x:c r="B912" s="4"/>
      <x:c r="C912" s="4"/>
      <x:c r="D912" s="4"/>
      <x:c r="E912" s="4"/>
      <x:c r="F912" s="4"/>
      <x:c r="G912" s="4"/>
      <x:c r="H912" s="4"/>
      <x:c r="I912" s="4"/>
      <x:c r="J912" s="4"/>
      <x:c r="K912" s="4"/>
      <x:c r="L912" s="4"/>
      <x:c r="M912" s="4"/>
      <x:c r="N912" s="4"/>
      <x:c r="O912" s="4"/>
      <x:c r="P912" s="4"/>
      <x:c r="Q912" s="4"/>
      <x:c r="R912" s="4"/>
      <x:c r="S912" s="4"/>
      <x:c r="T912" s="4"/>
      <x:c r="U912" s="4"/>
      <x:c r="V912" s="4"/>
      <x:c r="W912" s="4"/>
      <x:c r="X912" s="4"/>
      <x:c r="Y912" s="4"/>
      <x:c r="Z912" s="4"/>
      <x:c r="AA912" s="4"/>
      <x:c r="AB912" s="4"/>
      <x:c r="AC912" s="4"/>
      <x:c r="AD912" s="4"/>
      <x:c r="AE912" s="4"/>
      <x:c r="AF912" s="4"/>
      <x:c r="AG912" s="4"/>
      <x:c r="AH912" s="4"/>
      <x:c r="AI912" s="4"/>
      <x:c r="AJ912" s="4"/>
      <x:c r="AK912" s="4"/>
      <x:c r="AL912" s="4"/>
      <x:c r="AM912" s="4"/>
      <x:c r="AN912" s="4"/>
    </x:row>
    <x:row r="913">
      <x:c r="A913" s="4"/>
      <x:c r="B913" s="4"/>
      <x:c r="C913" s="4"/>
      <x:c r="D913" s="4"/>
      <x:c r="E913" s="4"/>
      <x:c r="F913" s="4"/>
      <x:c r="G913" s="4"/>
      <x:c r="H913" s="4"/>
      <x:c r="I913" s="4"/>
      <x:c r="J913" s="4"/>
      <x:c r="K913" s="4"/>
      <x:c r="L913" s="4"/>
      <x:c r="M913" s="4"/>
      <x:c r="N913" s="4"/>
      <x:c r="O913" s="4"/>
      <x:c r="P913" s="4"/>
      <x:c r="Q913" s="4"/>
      <x:c r="R913" s="4"/>
      <x:c r="S913" s="4"/>
      <x:c r="T913" s="4"/>
      <x:c r="U913" s="4"/>
      <x:c r="V913" s="4"/>
      <x:c r="W913" s="4"/>
      <x:c r="X913" s="4"/>
      <x:c r="Y913" s="4"/>
      <x:c r="Z913" s="4"/>
      <x:c r="AA913" s="4"/>
      <x:c r="AB913" s="4"/>
      <x:c r="AC913" s="4"/>
      <x:c r="AD913" s="4"/>
      <x:c r="AE913" s="4"/>
      <x:c r="AF913" s="4"/>
      <x:c r="AG913" s="4"/>
      <x:c r="AH913" s="4"/>
      <x:c r="AI913" s="4"/>
      <x:c r="AJ913" s="4"/>
      <x:c r="AK913" s="4"/>
      <x:c r="AL913" s="4"/>
      <x:c r="AM913" s="4"/>
      <x:c r="AN913" s="4"/>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x:c r="B921" s="4"/>
      <x:c r="C921" s="4"/>
      <x:c r="D921" s="4"/>
      <x:c r="E921" s="4"/>
      <x:c r="F921" s="4"/>
      <x:c r="G921" s="4"/>
      <x:c r="H921" s="4"/>
      <x:c r="I921" s="4"/>
      <x:c r="J921" s="4"/>
      <x:c r="K921" s="4"/>
      <x:c r="L921" s="4"/>
      <x:c r="M921" s="4"/>
      <x:c r="N921" s="4"/>
      <x:c r="O921" s="4"/>
      <x:c r="P921" s="4"/>
      <x:c r="Q921" s="4"/>
      <x:c r="R921" s="4"/>
      <x:c r="S921" s="4"/>
      <x:c r="T921" s="4"/>
      <x:c r="U921" s="4"/>
      <x:c r="V921" s="4"/>
      <x:c r="W921" s="4"/>
      <x:c r="X921" s="4"/>
      <x:c r="Y921" s="4"/>
      <x:c r="Z921" s="4"/>
      <x:c r="AA921" s="4"/>
      <x:c r="AB921" s="4"/>
      <x:c r="AC921" s="4"/>
      <x:c r="AD921" s="4"/>
      <x:c r="AE921" s="4"/>
      <x:c r="AF921" s="4"/>
      <x:c r="AG921" s="4"/>
      <x:c r="AH921" s="4"/>
      <x:c r="AI921" s="4"/>
      <x:c r="AJ921" s="4"/>
      <x:c r="AK921" s="4"/>
      <x:c r="AL921" s="4"/>
      <x:c r="AM921" s="4"/>
      <x:c r="AN921" s="4"/>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x:c r="B923" s="4"/>
      <x:c r="C923" s="4"/>
      <x:c r="D923" s="4"/>
      <x:c r="E923" s="4"/>
      <x:c r="F923" s="4"/>
      <x:c r="G923" s="4"/>
      <x:c r="H923" s="4"/>
      <x:c r="I923" s="4"/>
      <x:c r="J923" s="4"/>
      <x:c r="K923" s="4"/>
      <x:c r="L923" s="4"/>
      <x:c r="M923" s="4"/>
      <x:c r="N923" s="4"/>
      <x:c r="O923" s="4"/>
      <x:c r="P923" s="4"/>
      <x:c r="Q923" s="4"/>
      <x:c r="R923" s="4"/>
      <x:c r="S923" s="4"/>
      <x:c r="T923" s="4"/>
      <x:c r="U923" s="4"/>
      <x:c r="V923" s="4"/>
      <x:c r="W923" s="4"/>
      <x:c r="X923" s="4"/>
      <x:c r="Y923" s="4"/>
      <x:c r="Z923" s="4"/>
      <x:c r="AA923" s="4"/>
      <x:c r="AB923" s="4"/>
      <x:c r="AC923" s="4"/>
      <x:c r="AD923" s="4"/>
      <x:c r="AE923" s="4"/>
      <x:c r="AF923" s="4"/>
      <x:c r="AG923" s="4"/>
      <x:c r="AH923" s="4"/>
      <x:c r="AI923" s="4"/>
      <x:c r="AJ923" s="4"/>
      <x:c r="AK923" s="4"/>
      <x:c r="AL923" s="4"/>
      <x:c r="AM923" s="4"/>
      <x:c r="AN923" s="4"/>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IF(C958="T0",0,IF(C958="T1",1,IF(C958="T2",2,IF(C958="T3",3,IF(C958="T4",4,IF(C958="Unassigned",98,99))))))</x:f>
        <x:v>0</x:v>
      </x:c>
    </x:row>
    <x:row r="959">
      <x:c r="A959" s="4"/>
      <x:c r="B959" s="4"/>
      <x:c r="C959" s="4"/>
      <x:c r="D959" s="4"/>
      <x:c r="E959" s="4"/>
      <x:c r="F959" s="4"/>
      <x:c r="G959" s="4"/>
      <x:c r="H959" s="4"/>
      <x:c r="I959" s="4"/>
      <x:c r="J959" s="4"/>
      <x:c r="K959" s="4"/>
      <x:c r="L959" s="4"/>
      <x:c r="M959" s="4"/>
      <x:c r="N959" s="4"/>
      <x:c r="O959" s="4"/>
      <x:c r="P959" s="4"/>
      <x:c r="Q959" s="4"/>
      <x:c r="R959" s="4"/>
      <x:c r="S959" s="4"/>
      <x:c r="T959" s="4"/>
      <x:c r="U959" s="4"/>
      <x:c r="V959" s="4"/>
      <x:c r="W959" s="4"/>
      <x:c r="X959" s="4"/>
      <x:c r="Y959" s="4"/>
      <x:c r="Z959" s="4"/>
      <x:c r="AA959" s="4"/>
      <x:c r="AB959" s="4"/>
      <x:c r="AC959" s="4"/>
      <x:c r="AD959" s="4"/>
      <x:c r="AE959" s="4"/>
      <x:c r="AF959" s="4"/>
      <x:c r="AG959" s="4"/>
      <x:c r="AH959" s="4"/>
      <x:c r="AI959" s="4"/>
      <x:c r="AJ959" s="4"/>
      <x:c r="AK959" s="4"/>
      <x:c r="AL959" s="4"/>
      <x:c r="AM959" s="4"/>
      <x:c r="AN959" s="4"/>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IF(C963="T0",0,IF(C963="T1",1,IF(C963="T2",2,IF(C963="T3",3,IF(C963="T4",4,IF(C963="Unassigned",98,99))))))</x:f>
        <x:v>0</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Very rare</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Very rare</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Very rare</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Very rare</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IF(C973="T0",0,IF(C973="T1",1,IF(C973="T2",2,IF(C973="T3",3,IF(C973="T4",4,IF(C973="Unassigned",98,99))))))</x:f>
        <x:v>0</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Extremely rare</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Extremely rare</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Extremely rare</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Extremely rare</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Extremely rare</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Extremely rare</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Extremely rare</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Extremely rare</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Extremely rare</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Extremely rare</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Extremely rare</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Extremely rare</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Extremely rare</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Extremely rare</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Extremely rare</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IF(C1000="T0",0,IF(C1000="T1",1,IF(C1000="T2",2,IF(C1000="T3",3,IF(C1000="T4",4,IF(C1000="Unassigned",98,99))))))</x:f>
        <x:v>3</x:v>
      </x:c>
    </x:row>
    <x:row r="1001">
      <x:c r="A1001" s="4" t="inlineStr">
        <x:is>
          <x:t xml:space="preserve">proposal.salvage.crumpled_iron_chestplate</x:t>
        </x:is>
      </x:c>
      <x:c r="B1001" s="4" t="inlineStr">
        <x:is>
          <x:t xml:space="preserve">Crumpled iron chestplate</x:t>
        </x:is>
      </x:c>
      <x:c r="C1001" s="4" t="inlineStr">
        <x:is>
          <x:t xml:space="preserve">T1</x:t>
        </x:is>
      </x:c>
      <x:c r="D1001" s="4" t="inlineStr">
        <x:is>
          <x:t xml:space="preserve">Salvage</x:t>
        </x:is>
      </x:c>
      <x:c r="E1001" s="4" t="inlineStr">
        <x:is>
          <x:t xml:space="preserve">Iron plate salvage</x:t>
        </x:is>
      </x:c>
      <x:c r="F1001" s="4" t="inlineStr">
        <x:is>
          <x:t xml:space="preserve">New proposal</x:t>
        </x:is>
      </x:c>
      <x:c r="G1001" s="4" t="inlineStr">
        <x:is>
          <x:t xml:space="preserve">A discarded iron chestplate folded inward across the lower ribs, with torn fastening points and a broad dent through the front. Its curved upper section still offers substantial worked iron for inspection and possible reuse, while the distorted body can be assessed as metal feed. It is a damaged salvage object rather than wearable armor.</x:t>
        </x:is>
      </x:c>
      <x:c r="H1001" s="4" t="inlineStr">
        <x:is>
          <x:t xml:space="preserve">None; damaged salvage</x:t>
        </x:is>
      </x:c>
      <x:c r="I1001" s="4" t="inlineStr">
        <x:is>
          <x:t xml:space="preserve">Recovered iron cargo; size, mass and carrying arrangement unresolved.</x:t>
        </x:is>
      </x:c>
      <x:c r="J1001" s="4"/>
      <x:c r="K1001" s="4"/>
      <x:c r="L1001" s="4" t="inlineStr">
        <x:is>
          <x:t xml:space="preserve">Recover from discarded iron armor or damaged contemporary machinery. Specific sites, frequency and recovery requirements remain design work.</x:t>
        </x:is>
      </x:c>
      <x:c r="M1001" s="4" t="inlineStr">
        <x:is>
          <x:t xml:space="preserve">Inspect the recovered iron for surviving usable sections, fittings or metal-recovery feed. Condition-specific preparation is required before any reuse; no recovery yield, repair recipe or ready-to-use part is granted.</x:t>
        </x:is>
      </x:c>
      <x:c r="N1001" s="4" t="inlineStr">
        <x:is>
          <x:t xml:space="preserve">Not implemented</x:t>
        </x:is>
      </x:c>
      <x:c r="O1001" s="4" t="inlineStr">
        <x:is>
          <x:t xml:space="preserve">As-found iron salvage with uncertain integrity. Not wearable armor, a qualified protective plate or craft-ready stock. Fit, usable area, recovery yield, mass and protective performance remain unassigned.</x:t>
        </x:is>
      </x:c>
      <x:c r="P1001" s="4"/>
      <x:c r="Q1001" s="4"/>
      <x:c r="R1001" s="4"/>
      <x:c r="S1001" s="4"/>
      <x:c r="T1001" s="4"/>
      <x:c r="U1001" s="4" t="inlineStr">
        <x:is>
          <x:t xml:space="preserve">Resolve usable plate area, cracks beneath the fold, corrosion, carrying mass and material-recovery route. Retain the dented torso silhouette; no repair or protection rating established.</x:t>
        </x:is>
      </x:c>
      <x:c r="V1001" s="4" t="inlineStr">
        <x:is>
          <x:t xml:space="preserve">iron plate salvage; crumpled iron chestplate; dented breastplate; damaged iron armor; recovered plating</x:t>
        </x:is>
      </x:c>
      <x:c r="W1001"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1" s="4" t="inlineStr">
        <x:is>
          <x:t xml:space="preserve">Raw material</x:t>
        </x:is>
      </x:c>
      <x:c r="Y1001" s="4" t="inlineStr">
        <x:is>
          <x:t xml:space="preserve">Recovered part</x:t>
        </x:is>
      </x:c>
      <x:c r="Z1001" s="4" t="inlineStr">
        <x:is>
          <x:t xml:space="preserve">Industrial salvage</x:t>
        </x:is>
      </x:c>
      <x:c r="AA1001" s="4" t="inlineStr">
        <x:is>
          <x:t xml:space="preserve">Equipment fabrication</x:t>
        </x:is>
      </x:c>
      <x:c r="AB1001" s="4" t="inlineStr">
        <x:is>
          <x:t xml:space="preserve">Metal</x:t>
        </x:is>
      </x:c>
      <x:c r="AC1001" s="4" t="inlineStr">
        <x:is>
          <x:t xml:space="preserve">Solid part</x:t>
        </x:is>
      </x:c>
      <x:c r="AD1001" s="4" t="inlineStr">
        <x:is>
          <x:t xml:space="preserve">Proposal</x:t>
        </x:is>
      </x:c>
      <x:c r="AE1001" s="4" t="str">
        <x:f>LOWER(A1001&amp;"; "&amp;B1001&amp;"; "&amp;D1001&amp;"; "&amp;E1001&amp;"; "&amp;X1001&amp;"; "&amp;Y1001&amp;"; "&amp;Z1001&amp;"; "&amp;AA1001&amp;"; "&amp;AB1001&amp;"; "&amp;AC1001&amp;"; "&amp;AD1001&amp;"; "&amp;V1001&amp;"; "&amp;C1001&amp;"; "&amp;AH1001&amp;"; "&amp;AI1001)</x:f>
        <x:v>proposal.salvage.crumpled_iron_chestplate; crumpled iron chestplate; salvage; iron plate salvage; raw material; recovered part; industrial salvage; equipment fabrication; metal; solid part; proposal; iron plate salvage; crumpled iron chestplate; dented breastplate; damaged iron armor; recovered plating; t1; unassigned; material</x:v>
      </x:c>
      <x:c r="AF1001" s="4" t="inlineStr">
        <x:is>
          <x:t xml:space="preserve">Damaged recovered iron plating retained as Salvage for material or donor-part assessment. Original armor or machinery shape does not establish a functioning equipment item.</x:t>
        </x:is>
      </x:c>
      <x:c r="AG1001" s="4" t="inlineStr">
        <x:is>
          <x:t xml:space="preserve">Proposed T1 practical-worth band: ordinary useful iron with some surviving worked shape. Value tier does not qualify the recovered object for crafting.</x:t>
        </x:is>
      </x:c>
      <x:c r="AH1001" s="4" t="inlineStr">
        <x:is>
          <x:t xml:space="preserve">Unassigned</x:t>
        </x:is>
      </x:c>
      <x:c r="AI1001" s="4" t="inlineStr">
        <x:is>
          <x:t xml:space="preserve">Material</x:t>
        </x:is>
      </x:c>
      <x:c r="AJ1001" s="4">
        <x:f>COUNTIFS('Material routes'!$D$6:$D$2205,A1001,'Material routes'!$C$6:$C$2205,"Output")</x:f>
        <x:v>0</x:v>
      </x:c>
      <x:c r="AK1001" s="4">
        <x:f>SUM(COUNTIFS('Material routes'!$D$6:$D$2205,A1001,'Material routes'!$C$6:$C$2205,"Ingredient candidate"),COUNTIFS('Material routes'!$D$6:$D$2205,A1001,'Material routes'!$C$6:$C$2205,"Consumed input"),COUNTIFS('Material routes'!$D$6:$D$2205,A1001,'Material routes'!$C$6:$C$2205,"Contained input"),COUNTIFS('Material routes'!$D$6:$D$2205,A1001,'Material routes'!$C$6:$C$2205,"Transform input"))</x:f>
        <x:v>0</x:v>
      </x:c>
      <x:c r="AL1001" s="4">
        <x:f>COUNTIFS('Material routes'!$D$6:$D$2205,A1001,'Material routes'!$C$6:$C$2205,"Tool candidate")</x:f>
        <x:v>0</x:v>
      </x:c>
      <x:c r="AM1001" s="4" t="str">
        <x:f>IF(AJ1001&gt;0,"Route listed; review status/completeness",IF(C1001="T0","Raw entry feed; no production route","No production route listed"))</x:f>
        <x:v>No production route listed</x:v>
      </x:c>
      <x:c r="AN1001" s="4">
        <x:f>IF(C1001="T0",0,IF(C1001="T1",1,IF(C1001="T2",2,IF(C1001="T3",3,IF(C1001="T4",4,IF(C1001="Unassigned",98,99))))))</x:f>
        <x:v>1</x:v>
      </x:c>
    </x:row>
    <x:row r="1002">
      <x:c r="A1002" s="4" t="inlineStr">
        <x:is>
          <x:t xml:space="preserve">proposal.salvage.split_iron_shoulder_plate</x:t>
        </x:is>
      </x:c>
      <x:c r="B1002" s="4" t="inlineStr">
        <x:is>
          <x:t xml:space="preserve">Split iron shoulder plate</x:t>
        </x:is>
      </x:c>
      <x:c r="C1002" s="4" t="inlineStr">
        <x:is>
          <x:t xml:space="preserve">T0</x:t>
        </x:is>
      </x:c>
      <x:c r="D1002" s="4" t="inlineStr">
        <x:is>
          <x:t xml:space="preserve">Salvage</x:t>
        </x:is>
      </x:c>
      <x:c r="E1002" s="4" t="inlineStr">
        <x:is>
          <x:t xml:space="preserve">Iron plate salvage</x:t>
        </x:is>
      </x:c>
      <x:c r="F1002" s="4" t="inlineStr">
        <x:is>
          <x:t xml:space="preserve">New proposal</x:t>
        </x:is>
      </x:c>
      <x:c r="G1002" s="4" t="inlineStr">
        <x:is>
          <x:t xml:space="preserve">A small curved iron shoulder plate split from its rim to the central fixing hole. One side has peeled outward, leaving ragged edges and little continuous surface for reuse. The recognizable armor fragment is mainly a candidate for recovering modest iron feed after inspection, rather than a serviceable shoulder guard.</x:t>
        </x:is>
      </x:c>
      <x:c r="H1002" s="4" t="inlineStr">
        <x:is>
          <x:t xml:space="preserve">None; damaged salvage</x:t>
        </x:is>
      </x:c>
      <x:c r="I1002" s="4" t="inlineStr">
        <x:is>
          <x:t xml:space="preserve">Recovered iron cargo; size, mass and carrying arrangement unresolved.</x:t>
        </x:is>
      </x:c>
      <x:c r="J1002" s="4"/>
      <x:c r="K1002" s="4"/>
      <x:c r="L1002" s="4" t="inlineStr">
        <x:is>
          <x:t xml:space="preserve">Recover from discarded iron armor or damaged contemporary machinery. Specific sites, frequency and recovery requirements remain design work.</x:t>
        </x:is>
      </x:c>
      <x:c r="M1002" s="4" t="inlineStr">
        <x:is>
          <x:t xml:space="preserve">Inspect the recovered iron for surviving usable sections, fittings or metal-recovery feed. Condition-specific preparation is required before any reuse; no recovery yield, repair recipe or ready-to-use part is granted.</x:t>
        </x:is>
      </x:c>
      <x:c r="N1002" s="4" t="inlineStr">
        <x:is>
          <x:t xml:space="preserve">Not implemented</x:t>
        </x:is>
      </x:c>
      <x:c r="O1002" s="4" t="inlineStr">
        <x:is>
          <x:t xml:space="preserve">As-found iron salvage with uncertain integrity. Not wearable armor, a qualified protective plate or craft-ready stock. Fit, usable area, recovery yield, mass and protective performance remain unassigned.</x:t>
        </x:is>
      </x:c>
      <x:c r="P1002" s="4"/>
      <x:c r="Q1002" s="4"/>
      <x:c r="R1002" s="4"/>
      <x:c r="S1002" s="4"/>
      <x:c r="T1002" s="4"/>
      <x:c r="U1002" s="4" t="inlineStr">
        <x:is>
          <x:t xml:space="preserve">Resolve fragment size, corrosion, edge condition and recoverable material. No usable armor fitting or automatic salvage yield.</x:t>
        </x:is>
      </x:c>
      <x:c r="V1002" s="4" t="inlineStr">
        <x:is>
          <x:t xml:space="preserve">iron plate salvage; split shoulder plate; cracked iron pauldron; broken armor plate; recovered plating</x:t>
        </x:is>
      </x:c>
      <x:c r="W1002"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2" s="4" t="inlineStr">
        <x:is>
          <x:t xml:space="preserve">Raw material</x:t>
        </x:is>
      </x:c>
      <x:c r="Y1002" s="4" t="inlineStr">
        <x:is>
          <x:t xml:space="preserve">Recovered part</x:t>
        </x:is>
      </x:c>
      <x:c r="Z1002" s="4" t="inlineStr">
        <x:is>
          <x:t xml:space="preserve">Industrial salvage</x:t>
        </x:is>
      </x:c>
      <x:c r="AA1002" s="4" t="inlineStr">
        <x:is>
          <x:t xml:space="preserve">Equipment fabrication</x:t>
        </x:is>
      </x:c>
      <x:c r="AB1002" s="4" t="inlineStr">
        <x:is>
          <x:t xml:space="preserve">Metal</x:t>
        </x:is>
      </x:c>
      <x:c r="AC1002" s="4" t="inlineStr">
        <x:is>
          <x:t xml:space="preserve">Solid part</x:t>
        </x:is>
      </x:c>
      <x:c r="AD1002" s="4" t="inlineStr">
        <x:is>
          <x:t xml:space="preserve">Proposal</x:t>
        </x:is>
      </x:c>
      <x:c r="AE1002" s="4" t="str">
        <x:f>LOWER(A1002&amp;"; "&amp;B1002&amp;"; "&amp;D1002&amp;"; "&amp;E1002&amp;"; "&amp;X1002&amp;"; "&amp;Y1002&amp;"; "&amp;Z1002&amp;"; "&amp;AA1002&amp;"; "&amp;AB1002&amp;"; "&amp;AC1002&amp;"; "&amp;AD1002&amp;"; "&amp;V1002&amp;"; "&amp;C1002&amp;"; "&amp;AH1002&amp;"; "&amp;AI1002)</x:f>
        <x:v>proposal.salvage.split_iron_shoulder_plate; split iron shoulder plate; salvage; iron plate salvage; raw material; recovered part; industrial salvage; equipment fabrication; metal; solid part; proposal; iron plate salvage; split shoulder plate; cracked iron pauldron; broken armor plate; recovered plating; t0; unassigned; material</x:v>
      </x:c>
      <x:c r="AF1002" s="4" t="inlineStr">
        <x:is>
          <x:t xml:space="preserve">Damaged recovered iron plating retained as Salvage for material or donor-part assessment. Original armor or machinery shape does not establish a functioning equipment item.</x:t>
        </x:is>
      </x:c>
      <x:c r="AG1002" s="4" t="inlineStr">
        <x:is>
          <x:t xml:space="preserve">Proposed T0 practical-worth band: a small deeply split fragment with limited surviving worked surface and modest recoverable iron. This is a low-value judgment, not an automatic processing stage.</x:t>
        </x:is>
      </x:c>
      <x:c r="AH1002" s="4" t="inlineStr">
        <x:is>
          <x:t xml:space="preserve">Unassigned</x:t>
        </x:is>
      </x:c>
      <x:c r="AI1002" s="4" t="inlineStr">
        <x:is>
          <x:t xml:space="preserve">Material</x:t>
        </x:is>
      </x:c>
      <x:c r="AJ1002" s="4">
        <x:f>COUNTIFS('Material routes'!$D$6:$D$2205,A1002,'Material routes'!$C$6:$C$2205,"Output")</x:f>
        <x:v>0</x:v>
      </x:c>
      <x:c r="AK1002" s="4">
        <x:f>SUM(COUNTIFS('Material routes'!$D$6:$D$2205,A1002,'Material routes'!$C$6:$C$2205,"Ingredient candidate"),COUNTIFS('Material routes'!$D$6:$D$2205,A1002,'Material routes'!$C$6:$C$2205,"Consumed input"),COUNTIFS('Material routes'!$D$6:$D$2205,A1002,'Material routes'!$C$6:$C$2205,"Contained input"),COUNTIFS('Material routes'!$D$6:$D$2205,A1002,'Material routes'!$C$6:$C$2205,"Transform input"))</x:f>
        <x:v>0</x:v>
      </x:c>
      <x:c r="AL1002" s="4">
        <x:f>COUNTIFS('Material routes'!$D$6:$D$2205,A1002,'Material routes'!$C$6:$C$2205,"Tool candidate")</x:f>
        <x:v>0</x:v>
      </x:c>
      <x:c r="AM1002" s="4" t="str">
        <x:f>IF(AJ1002&gt;0,"Route listed; review status/completeness",IF(C1002="T0","Raw entry feed; no production route","No production route listed"))</x:f>
        <x:v>Raw entry feed; no production route</x:v>
      </x:c>
      <x:c r="AN1002" s="4">
        <x:f>IF(C1002="T0",0,IF(C1002="T1",1,IF(C1002="T2",2,IF(C1002="T3",3,IF(C1002="T4",4,IF(C1002="Unassigned",98,99))))))</x:f>
        <x:v>0</x:v>
      </x:c>
    </x:row>
    <x:row r="1003">
      <x:c r="A1003" s="4" t="inlineStr">
        <x:is>
          <x:t xml:space="preserve">proposal.salvage.buckled_iron_casing_panel</x:t>
        </x:is>
      </x:c>
      <x:c r="B1003" s="4" t="inlineStr">
        <x:is>
          <x:t xml:space="preserve">Buckled iron casing panel</x:t>
        </x:is>
      </x:c>
      <x:c r="C1003" s="4" t="inlineStr">
        <x:is>
          <x:t xml:space="preserve">T1</x:t>
        </x:is>
      </x:c>
      <x:c r="D1003" s="4" t="inlineStr">
        <x:is>
          <x:t xml:space="preserve">Salvage</x:t>
        </x:is>
      </x:c>
      <x:c r="E1003" s="4" t="inlineStr">
        <x:is>
          <x:t xml:space="preserve">Iron plate salvage</x:t>
        </x:is>
      </x:c>
      <x:c r="F1003" s="4" t="inlineStr">
        <x:is>
          <x:t xml:space="preserve">New proposal</x:t>
        </x:is>
      </x:c>
      <x:c r="G1003" s="4" t="inlineStr">
        <x:is>
          <x:t xml:space="preserve">A broad iron machinery cover bowed out of shape, with a turned perimeter flange and a row of stretched mounting holes. The panel retains more flat surface than the broken armor pieces, making it a candidate patch blank or metal-recovery source after inspection. Its bent rim prevents treating it as a ready replacement machine cover.</x:t>
        </x:is>
      </x:c>
      <x:c r="H1003" s="4" t="inlineStr">
        <x:is>
          <x:t xml:space="preserve">None; damaged salvage</x:t>
        </x:is>
      </x:c>
      <x:c r="I1003" s="4" t="inlineStr">
        <x:is>
          <x:t xml:space="preserve">Recovered iron cargo; size, mass and carrying arrangement unresolved.</x:t>
        </x:is>
      </x:c>
      <x:c r="J1003" s="4"/>
      <x:c r="K1003" s="4"/>
      <x:c r="L1003" s="4" t="inlineStr">
        <x:is>
          <x:t xml:space="preserve">Recover from discarded iron armor or damaged contemporary machinery. Specific sites, frequency and recovery requirements remain design work.</x:t>
        </x:is>
      </x:c>
      <x:c r="M1003" s="4" t="inlineStr">
        <x:is>
          <x:t xml:space="preserve">Inspect the recovered iron for surviving usable sections, fittings or metal-recovery feed. Condition-specific preparation is required before any reuse; no recovery yield, repair recipe or ready-to-use part is granted.</x:t>
        </x:is>
      </x:c>
      <x:c r="N1003" s="4" t="inlineStr">
        <x:is>
          <x:t xml:space="preserve">Not implemented</x:t>
        </x:is>
      </x:c>
      <x:c r="O1003" s="4" t="inlineStr">
        <x:is>
          <x:t xml:space="preserve">As-found iron salvage with uncertain integrity. Not wearable armor, a qualified protective plate or craft-ready stock. Fit, usable area, recovery yield, mass and protective performance remain unassigned.</x:t>
        </x:is>
      </x:c>
      <x:c r="P1003" s="4"/>
      <x:c r="Q1003" s="4"/>
      <x:c r="R1003" s="4"/>
      <x:c r="S1003" s="4"/>
      <x:c r="T1003" s="4"/>
      <x:c r="U1003" s="4" t="inlineStr">
        <x:is>
          <x:t xml:space="preserve">Resolve panel thickness, surviving surface, hidden cracking, coating residue and carrying mass. Distinct from the generic Metal Plate through its flanged machinery-cover form and damaged mounting edge.</x:t>
        </x:is>
      </x:c>
      <x:c r="V1003" s="4" t="inlineStr">
        <x:is>
          <x:t xml:space="preserve">iron plate salvage; buckled iron panel; machine casing plate; sheet iron cover; recovered plating</x:t>
        </x:is>
      </x:c>
      <x:c r="W1003"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3" s="4" t="inlineStr">
        <x:is>
          <x:t xml:space="preserve">Raw material</x:t>
        </x:is>
      </x:c>
      <x:c r="Y1003" s="4" t="inlineStr">
        <x:is>
          <x:t xml:space="preserve">Recovered part</x:t>
        </x:is>
      </x:c>
      <x:c r="Z1003" s="4" t="inlineStr">
        <x:is>
          <x:t xml:space="preserve">Industrial salvage</x:t>
        </x:is>
      </x:c>
      <x:c r="AA1003" s="4" t="inlineStr">
        <x:is>
          <x:t xml:space="preserve">Equipment fabrication</x:t>
        </x:is>
      </x:c>
      <x:c r="AB1003" s="4" t="inlineStr">
        <x:is>
          <x:t xml:space="preserve">Metal</x:t>
        </x:is>
      </x:c>
      <x:c r="AC1003" s="4" t="inlineStr">
        <x:is>
          <x:t xml:space="preserve">Solid part</x:t>
        </x:is>
      </x:c>
      <x:c r="AD1003" s="4" t="inlineStr">
        <x:is>
          <x:t xml:space="preserve">Proposal</x:t>
        </x:is>
      </x:c>
      <x:c r="AE1003" s="4" t="str">
        <x:f>LOWER(A1003&amp;"; "&amp;B1003&amp;"; "&amp;D1003&amp;"; "&amp;E1003&amp;"; "&amp;X1003&amp;"; "&amp;Y1003&amp;"; "&amp;Z1003&amp;"; "&amp;AA1003&amp;"; "&amp;AB1003&amp;"; "&amp;AC1003&amp;"; "&amp;AD1003&amp;"; "&amp;V1003&amp;"; "&amp;C1003&amp;"; "&amp;AH1003&amp;"; "&amp;AI1003)</x:f>
        <x:v>proposal.salvage.buckled_iron_casing_panel; buckled iron casing panel; salvage; iron plate salvage; raw material; recovered part; industrial salvage; equipment fabrication; metal; solid part; proposal; iron plate salvage; buckled iron panel; machine casing plate; sheet iron cover; recovered plating; t1; unassigned; material</x:v>
      </x:c>
      <x:c r="AF1003" s="4" t="inlineStr">
        <x:is>
          <x:t xml:space="preserve">Damaged recovered iron plating retained as Salvage for material or donor-part assessment. Original armor or machinery shape does not establish a functioning equipment item.</x:t>
        </x:is>
      </x:c>
      <x:c r="AG1003" s="4" t="inlineStr">
        <x:is>
          <x:t xml:space="preserve">Proposed T1 practical-worth band: a broad ordinary iron panel with useful surviving surface, offset by bending and damaged mounting holes. No qualified stock or replacement fit implied.</x:t>
        </x:is>
      </x:c>
      <x:c r="AH1003" s="4" t="inlineStr">
        <x:is>
          <x:t xml:space="preserve">Unassigned</x:t>
        </x:is>
      </x:c>
      <x:c r="AI1003" s="4" t="inlineStr">
        <x:is>
          <x:t xml:space="preserve">Material</x:t>
        </x:is>
      </x:c>
      <x:c r="AJ1003" s="4">
        <x:f>COUNTIFS('Material routes'!$D$6:$D$2205,A1003,'Material routes'!$C$6:$C$2205,"Output")</x:f>
        <x:v>0</x:v>
      </x:c>
      <x:c r="AK1003" s="4">
        <x:f>SUM(COUNTIFS('Material routes'!$D$6:$D$2205,A1003,'Material routes'!$C$6:$C$2205,"Ingredient candidate"),COUNTIFS('Material routes'!$D$6:$D$2205,A1003,'Material routes'!$C$6:$C$2205,"Consumed input"),COUNTIFS('Material routes'!$D$6:$D$2205,A1003,'Material routes'!$C$6:$C$2205,"Contained input"),COUNTIFS('Material routes'!$D$6:$D$2205,A1003,'Material routes'!$C$6:$C$2205,"Transform input"))</x:f>
        <x:v>0</x:v>
      </x:c>
      <x:c r="AL1003" s="4">
        <x:f>COUNTIFS('Material routes'!$D$6:$D$2205,A1003,'Material routes'!$C$6:$C$2205,"Tool candidate")</x:f>
        <x:v>0</x:v>
      </x:c>
      <x:c r="AM1003" s="4" t="str">
        <x:f>IF(AJ1003&gt;0,"Route listed; review status/completeness",IF(C1003="T0","Raw entry feed; no production route","No production route listed"))</x:f>
        <x:v>No production route listed</x:v>
      </x:c>
      <x:c r="AN1003" s="4">
        <x:f>IF(C1003="T0",0,IF(C1003="T1",1,IF(C1003="T2",2,IF(C1003="T3",3,IF(C1003="T4",4,IF(C1003="Unassigned",98,99))))))</x:f>
        <x:v>1</x:v>
      </x:c>
    </x:row>
    <x:row r="1004">
      <x:c r="A1004" s="4" t="inlineStr">
        <x:is>
          <x:t xml:space="preserve">proposal.salvage.riveted_iron_reinforcement_plate</x:t>
        </x:is>
      </x:c>
      <x:c r="B1004" s="4" t="inlineStr">
        <x:is>
          <x:t xml:space="preserve">Riveted iron reinforcement plate</x:t>
        </x:is>
      </x:c>
      <x:c r="C1004" s="4" t="inlineStr">
        <x:is>
          <x:t xml:space="preserve">T2</x:t>
        </x:is>
      </x:c>
      <x:c r="D1004" s="4" t="inlineStr">
        <x:is>
          <x:t xml:space="preserve">Salvage</x:t>
        </x:is>
      </x:c>
      <x:c r="E1004" s="4" t="inlineStr">
        <x:is>
          <x:t xml:space="preserve">Iron plate salvage</x:t>
        </x:is>
      </x:c>
      <x:c r="F1004" s="4" t="inlineStr">
        <x:is>
          <x:t xml:space="preserve">New proposal</x:t>
        </x:is>
      </x:c>
      <x:c r="G1004" s="4" t="inlineStr">
        <x:is>
          <x:t xml:space="preserve">A thick iron reinforcement plate recovered with a narrow backing strip still held by several large rivets. A battered corner and worn fixing holes mark its former service on a heavy structure, but much of the solid body survives. Its substantial worked section and retained fittings offer potentially valuable repair donors after condition checks.</x:t>
        </x:is>
      </x:c>
      <x:c r="H1004" s="4" t="inlineStr">
        <x:is>
          <x:t xml:space="preserve">None; damaged salvage</x:t>
        </x:is>
      </x:c>
      <x:c r="I1004" s="4" t="inlineStr">
        <x:is>
          <x:t xml:space="preserve">Recovered iron cargo; size, mass and carrying arrangement unresolved.</x:t>
        </x:is>
      </x:c>
      <x:c r="J1004" s="4"/>
      <x:c r="K1004" s="4"/>
      <x:c r="L1004" s="4" t="inlineStr">
        <x:is>
          <x:t xml:space="preserve">Recover from discarded iron armor or damaged contemporary machinery. Specific sites, frequency and recovery requirements remain design work.</x:t>
        </x:is>
      </x:c>
      <x:c r="M1004" s="4" t="inlineStr">
        <x:is>
          <x:t xml:space="preserve">Inspect the recovered iron for surviving usable sections, fittings or metal-recovery feed. Condition-specific preparation is required before any reuse; no recovery yield, repair recipe or ready-to-use part is granted.</x:t>
        </x:is>
      </x:c>
      <x:c r="N1004" s="4" t="inlineStr">
        <x:is>
          <x:t xml:space="preserve">Not implemented</x:t>
        </x:is>
      </x:c>
      <x:c r="O1004" s="4" t="inlineStr">
        <x:is>
          <x:t xml:space="preserve">As-found iron salvage with uncertain integrity. Not wearable armor, a qualified protective plate or craft-ready stock. Fit, usable area, recovery yield, mass and protective performance remain unassigned.</x:t>
        </x:is>
      </x:c>
      <x:c r="P1004" s="4"/>
      <x:c r="Q1004" s="4"/>
      <x:c r="R1004" s="4"/>
      <x:c r="S1004" s="4"/>
      <x:c r="T1004" s="4"/>
      <x:c r="U1004" s="4" t="inlineStr">
        <x:is>
          <x:t xml:space="preserve">Resolve hidden corrosion between joined faces, rivet condition, usable sections and carrying mass. No structural load rating, armor conversion, repair result or guaranteed quantity of recovered fittings.</x:t>
        </x:is>
      </x:c>
      <x:c r="V1004" s="4" t="inlineStr">
        <x:is>
          <x:t xml:space="preserve">iron plate salvage; riveted reinforcement plate; heavy iron plating; structural patch plate; recovered plating</x:t>
        </x:is>
      </x:c>
      <x:c r="W1004"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4" s="4" t="inlineStr">
        <x:is>
          <x:t xml:space="preserve">Raw material</x:t>
        </x:is>
      </x:c>
      <x:c r="Y1004" s="4" t="inlineStr">
        <x:is>
          <x:t xml:space="preserve">Recovered part</x:t>
        </x:is>
      </x:c>
      <x:c r="Z1004" s="4" t="inlineStr">
        <x:is>
          <x:t xml:space="preserve">Industrial salvage</x:t>
        </x:is>
      </x:c>
      <x:c r="AA1004" s="4" t="inlineStr">
        <x:is>
          <x:t xml:space="preserve">Equipment fabrication</x:t>
        </x:is>
      </x:c>
      <x:c r="AB1004" s="4" t="inlineStr">
        <x:is>
          <x:t xml:space="preserve">Metal</x:t>
        </x:is>
      </x:c>
      <x:c r="AC1004" s="4" t="inlineStr">
        <x:is>
          <x:t xml:space="preserve">Assembly</x:t>
        </x:is>
      </x:c>
      <x:c r="AD1004" s="4" t="inlineStr">
        <x:is>
          <x:t xml:space="preserve">Proposal</x:t>
        </x:is>
      </x:c>
      <x:c r="AE1004" s="4" t="str">
        <x:f>LOWER(A1004&amp;"; "&amp;B1004&amp;"; "&amp;D1004&amp;"; "&amp;E1004&amp;"; "&amp;X1004&amp;"; "&amp;Y1004&amp;"; "&amp;Z1004&amp;"; "&amp;AA1004&amp;"; "&amp;AB1004&amp;"; "&amp;AC1004&amp;"; "&amp;AD1004&amp;"; "&amp;V1004&amp;"; "&amp;C1004&amp;"; "&amp;AH1004&amp;"; "&amp;AI1004)</x:f>
        <x:v>proposal.salvage.riveted_iron_reinforcement_plate; riveted iron reinforcement plate; salvage; iron plate salvage; raw material; recovered part; industrial salvage; equipment fabrication; metal; assembly; proposal; iron plate salvage; riveted reinforcement plate; heavy iron plating; structural patch plate; recovered plating; t2; unassigned; material</x:v>
      </x:c>
      <x:c r="AF1004" s="4" t="inlineStr">
        <x:is>
          <x:t xml:space="preserve">Damaged recovered iron plating retained as Salvage for material or donor-part assessment. Original armor or machinery shape does not establish a functioning equipment item.</x:t>
        </x:is>
      </x:c>
      <x:c r="AG1004" s="4" t="inlineStr">
        <x:is>
          <x:t xml:space="preserve">Proposed T2 practical-worth band: substantial surviving worked iron plus retained backing and fittings offer more potential repair utility than small cracked fragments or bent thin panels. Integrity and actual demand still require assessment.</x:t>
        </x:is>
      </x:c>
      <x:c r="AH1004" s="4" t="inlineStr">
        <x:is>
          <x:t xml:space="preserve">Unassigned</x:t>
        </x:is>
      </x:c>
      <x:c r="AI1004" s="4" t="inlineStr">
        <x:is>
          <x:t xml:space="preserve">Material</x:t>
        </x:is>
      </x:c>
      <x:c r="AJ1004" s="4">
        <x:f>COUNTIFS('Material routes'!$D$6:$D$2205,A1004,'Material routes'!$C$6:$C$2205,"Output")</x:f>
        <x:v>0</x:v>
      </x:c>
      <x:c r="AK1004" s="4">
        <x:f>SUM(COUNTIFS('Material routes'!$D$6:$D$2205,A1004,'Material routes'!$C$6:$C$2205,"Ingredient candidate"),COUNTIFS('Material routes'!$D$6:$D$2205,A1004,'Material routes'!$C$6:$C$2205,"Consumed input"),COUNTIFS('Material routes'!$D$6:$D$2205,A1004,'Material routes'!$C$6:$C$2205,"Contained input"),COUNTIFS('Material routes'!$D$6:$D$2205,A1004,'Material routes'!$C$6:$C$2205,"Transform input"))</x:f>
        <x:v>0</x:v>
      </x:c>
      <x:c r="AL1004" s="4">
        <x:f>COUNTIFS('Material routes'!$D$6:$D$2205,A1004,'Material routes'!$C$6:$C$2205,"Tool candidate")</x:f>
        <x:v>0</x:v>
      </x:c>
      <x:c r="AM1004" s="4" t="str">
        <x:f>IF(AJ1004&gt;0,"Route listed; review status/completeness",IF(C1004="T0","Raw entry feed; no production route","No production route listed"))</x:f>
        <x:v>No production route listed</x:v>
      </x:c>
      <x:c r="AN1004" s="4">
        <x:f>IF(C1004="T0",0,IF(C1004="T1",1,IF(C1004="T2",2,IF(C1004="T3",3,IF(C1004="T4",4,IF(C1004="Unassigned",98,99))))))</x:f>
        <x:v>2</x:v>
      </x:c>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204</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Current catalog tiers outside Salvage and Ancient salvage rank estimated practical worth: T0 common, T1 serviceable, T2 specialist, T3 high value and T4 exceptional. Replacement labor, utility, scarcity and condition inform the ranking. They do not establish recipe eligibility, manufacturing stages, numeric prices or power. Both salvage sections are excluded from this audit.</x:t>
        </x:is>
      </x:c>
    </x:row>
    <x:row r="159" ht="115" customHeight="1">
      <x:c r="A159" s="4" t="str">
        <x:v>Tier fields</x:v>
      </x:c>
      <x:c r="B159" s="4" t="inlineStr">
        <x:is>
          <x:t xml:space="preserve">Items.C is the current value rank T0-T4; AG records the reason. Historical Previous tier and finished-input fields retain earlier manufacturing-planning information. Every item outside Salvage and Ancient salvage is assigned a numeric value tier. Withheld sources remain withheld even when a provisional value tier is present.</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2">
      <x:c r="A222" s="3" t="str">
        <x:v>Material tier</x:v>
      </x:c>
      <x:c r="B222" s="3" t="str">
        <x:v>T0</x:v>
      </x:c>
      <x:c r="C222"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3">
      <x:c r="A223" s="3" t="str">
        <x:v>Material tier</x:v>
      </x:c>
      <x:c r="B223" s="3" t="str">
        <x:v>T1</x:v>
      </x:c>
      <x:c r="C223"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4">
      <x:c r="A224" s="3" t="str">
        <x:v>Material tier</x:v>
      </x:c>
      <x:c r="B224" s="3" t="str">
        <x:v>T2</x:v>
      </x:c>
      <x:c r="C224"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5">
      <x:c r="A225" s="3" t="str">
        <x:v>Material tier</x:v>
      </x:c>
      <x:c r="B225" s="3" t="str">
        <x:v>T3</x:v>
      </x:c>
      <x:c r="C225"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6">
      <x:c r="A226" s="3" t="str">
        <x:v>Material tier</x:v>
      </x:c>
      <x:c r="B226" s="3" t="str">
        <x:v>T4</x:v>
      </x:c>
      <x:c r="C226"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7">
      <x:c r="A227" s="3" t="str">
        <x:v>Material tier</x:v>
      </x:c>
      <x:c r="B227" s="3" t="str">
        <x:v>Unassigned</x:v>
      </x:c>
      <x:c r="C227"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Concentrated Phagia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Concentrated Phagia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row r="1156">
      <x:c r="A1156" s="4" t="inlineStr">
        <x:is>
          <x:t xml:space="preserve">proposal.salvage.crumpled_iron_chestplate</x:t>
        </x:is>
      </x:c>
      <x:c r="B1156" s="4" t="str">
        <x:f>Items!B1001</x:f>
        <x:v>Crumpled iron chestplate</x:v>
      </x:c>
      <x:c r="C1156" s="4" t="str">
        <x:f>Items!D1001</x:f>
        <x:v>Salvage</x:v>
      </x:c>
      <x:c r="D1156" s="4" t="inlineStr">
        <x:is>
          <x:t xml:space="preserve">Primary</x:t>
        </x:is>
      </x:c>
      <x:c r="E1156" s="4" t="str">
        <x:f>Items!AA1001</x:f>
        <x:v>Equipment fabrication</x:v>
      </x:c>
      <x:c r="F1156" s="4" t="inlineStr">
        <x:is>
          <x:t xml:space="preserve">Author-requested catalog proposal; intended use, not an implemented action.</x:t>
        </x:is>
      </x:c>
    </x:row>
    <x:row r="1157">
      <x:c r="A1157" s="4" t="inlineStr">
        <x:is>
          <x:t xml:space="preserve">proposal.salvage.split_iron_shoulder_plate</x:t>
        </x:is>
      </x:c>
      <x:c r="B1157" s="4" t="str">
        <x:f>Items!B1002</x:f>
        <x:v>Split iron shoulder plate</x:v>
      </x:c>
      <x:c r="C1157" s="4" t="str">
        <x:f>Items!D1002</x:f>
        <x:v>Salvage</x:v>
      </x:c>
      <x:c r="D1157" s="4" t="inlineStr">
        <x:is>
          <x:t xml:space="preserve">Primary</x:t>
        </x:is>
      </x:c>
      <x:c r="E1157" s="4" t="str">
        <x:f>Items!AA1002</x:f>
        <x:v>Equipment fabrication</x:v>
      </x:c>
      <x:c r="F1157" s="4" t="inlineStr">
        <x:is>
          <x:t xml:space="preserve">Author-requested catalog proposal; intended use, not an implemented action.</x:t>
        </x:is>
      </x:c>
    </x:row>
    <x:row r="1158">
      <x:c r="A1158" s="4" t="inlineStr">
        <x:is>
          <x:t xml:space="preserve">proposal.salvage.buckled_iron_casing_panel</x:t>
        </x:is>
      </x:c>
      <x:c r="B1158" s="4" t="str">
        <x:f>Items!B1003</x:f>
        <x:v>Buckled iron casing panel</x:v>
      </x:c>
      <x:c r="C1158" s="4" t="str">
        <x:f>Items!D1003</x:f>
        <x:v>Salvage</x:v>
      </x:c>
      <x:c r="D1158" s="4" t="inlineStr">
        <x:is>
          <x:t xml:space="preserve">Primary</x:t>
        </x:is>
      </x:c>
      <x:c r="E1158" s="4" t="str">
        <x:f>Items!AA1003</x:f>
        <x:v>Equipment fabrication</x:v>
      </x:c>
      <x:c r="F1158" s="4" t="inlineStr">
        <x:is>
          <x:t xml:space="preserve">Author-requested catalog proposal; intended use, not an implemented action.</x:t>
        </x:is>
      </x:c>
    </x:row>
    <x:row r="1159">
      <x:c r="A1159" s="4" t="inlineStr">
        <x:is>
          <x:t xml:space="preserve">proposal.salvage.riveted_iron_reinforcement_plate</x:t>
        </x:is>
      </x:c>
      <x:c r="B1159" s="4" t="str">
        <x:f>Items!B1004</x:f>
        <x:v>Riveted iron reinforcement plate</x:v>
      </x:c>
      <x:c r="C1159" s="4" t="str">
        <x:f>Items!D1004</x:f>
        <x:v>Salvage</x:v>
      </x:c>
      <x:c r="D1159" s="4" t="inlineStr">
        <x:is>
          <x:t xml:space="preserve">Primary</x:t>
        </x:is>
      </x:c>
      <x:c r="E1159" s="4" t="str">
        <x:f>Items!AA1004</x:f>
        <x:v>Equipment fabrication</x:v>
      </x:c>
      <x:c r="F1159"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'Items'!$A$6:$A$1004</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T1</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input"),IF(F23="T0",0,IF(F23="T1",1,IF(F23="T2",2,IF(F23="T3",3,IF(F23="T4",4,-1))))),-1)</x:f>
        <x:v>1</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T1</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input"),IF(F43="T0",0,IF(F43="T1",1,IF(F43="T2",2,IF(F43="T3",3,IF(F43="T4",4,-1))))),-1)</x:f>
        <x:v>1</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T1</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T0</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x:f>IF(OR(C152="Ingredient candidate",C152="Consumed input",C152="Contained input",C152="Transform input"),IF(F152="T0",0,IF(F152="T1",1,IF(F152="T2",2,IF(F152="T3",3,IF(F152="T4",4,-1))))),-1)</x:f>
        <x:v>0</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T2</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x:f>IF(OR(C415="Ingredient candidate",C415="Consumed input",C415="Contained input",C415="Transform input"),IF(F415="T0",0,IF(F415="T1",1,IF(F415="T2",2,IF(F415="T3",3,IF(F415="T4",4,-1))))),-1)</x:f>
        <x:v>2</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T2</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x:f>IF(OR(C417="Ingredient candidate",C417="Consumed input",C417="Contained input",C417="Transform input"),IF(F417="T0",0,IF(F417="T1",1,IF(F417="T2",2,IF(F417="T3",3,IF(F417="T4",4,-1))))),-1)</x:f>
        <x:v>2</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T3</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x:f>IF(OR(C418="Ingredient candidate",C418="Consumed input",C418="Contained input",C418="Transform input"),IF(F418="T0",0,IF(F418="T1",1,IF(F418="T2",2,IF(F418="T3",3,IF(F418="T4",4,-1))))),-1)</x:f>
        <x:v>3</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T2</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x:f>IF(OR(C454="Ingredient candidate",C454="Consumed input",C454="Contained input",C454="Transform input"),IF(F454="T0",0,IF(F454="T1",1,IF(F454="T2",2,IF(F454="T3",3,IF(F454="T4",4,-1))))),-1)</x:f>
        <x:v>2</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T0</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x:f>IF(OR(C455="Ingredient candidate",C455="Consumed input",C455="Contained input",C455="Transform input"),IF(F455="T0",0,IF(F455="T1",1,IF(F455="T2",2,IF(F455="T3",3,IF(F455="T4",4,-1))))),-1)</x:f>
        <x:v>0</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T3</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x:f>IF(OR(C486="Ingredient candidate",C486="Consumed input",C486="Contained input",C486="Transform input"),IF(F486="T0",0,IF(F486="T1",1,IF(F486="T2",2,IF(F486="T3",3,IF(F486="T4",4,-1))))),-1)</x:f>
        <x:v>3</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T1</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x:f>IF(OR(C488="Ingredient candidate",C488="Consumed input",C488="Contained input",C488="Transform input"),IF(F488="T0",0,IF(F488="T1",1,IF(F488="T2",2,IF(F488="T3",3,IF(F488="T4",4,-1))))),-1)</x:f>
        <x:v>1</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T0</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T0</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x:f>IF(OR(C513="Ingredient candidate",C513="Consumed input",C513="Contained input",C513="Transform input"),IF(F513="T0",0,IF(F513="T1",1,IF(F513="T2",2,IF(F513="T3",3,IF(F513="T4",4,-1))))),-1)</x:f>
        <x:v>0</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T0</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T2</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x:f>IF(OR(C547="Ingredient candidate",C547="Consumed input",C547="Contained input",C547="Transform input"),IF(F547="T0",0,IF(F547="T1",1,IF(F547="T2",2,IF(F547="T3",3,IF(F547="T4",4,-1))))),-1)</x:f>
        <x:v>2</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Prepared flexible hide panels</x:v>
      </x:c>
      <x:c r="F551" s="4" t="str">
        <x:f>IFERROR(INDEX('Items'!$C$6:$C$1005,MATCH(D551,'Items'!$A$6:$A$1005,0)),"MISSING ID")</x:f>
        <x:v>T3</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x:f>IF(OR(C551="Ingredient candidate",C551="Consumed input",C551="Contained input",C551="Transform input"),IF(F551="T0",0,IF(F551="T1",1,IF(F551="T2",2,IF(F551="T3",3,IF(F551="T4",4,-1))))),-1)</x:f>
        <x:v>3</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T2</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x:f>IF(OR(C553="Ingredient candidate",C553="Consumed input",C553="Contained input",C553="Transform input"),IF(F553="T0",0,IF(F553="T1",1,IF(F553="T2",2,IF(F553="T3",3,IF(F553="T4",4,-1))))),-1)</x:f>
        <x:v>2</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T0</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x:f>IF(OR(C556="Ingredient candidate",C556="Consumed input",C556="Contained input",C556="Transform input"),IF(F556="T0",0,IF(F556="T1",1,IF(F556="T2",2,IF(F556="T3",3,IF(F556="T4",4,-1))))),-1)</x:f>
        <x:v>0</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T2</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x:f>IF(OR(C559="Ingredient candidate",C559="Consumed input",C559="Contained input",C559="Transform input"),IF(F559="T0",0,IF(F559="T1",1,IF(F559="T2",2,IF(F559="T3",3,IF(F559="T4",4,-1))))),-1)</x:f>
        <x:v>2</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T2</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x:f>IF(OR(C560="Ingredient candidate",C560="Consumed input",C560="Contained input",C560="Transform input"),IF(F560="T0",0,IF(F560="T1",1,IF(F560="T2",2,IF(F560="T3",3,IF(F560="T4",4,-1))))),-1)</x:f>
        <x:v>2</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input"),IF(F766="T0",0,IF(F766="T1",1,IF(F766="T2",2,IF(F766="T3",3,IF(F766="T4",4,-1))))),-1)</x:f>
        <x:v>0</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T0</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x:f>IF(OR(C767="Ingredient candidate",C767="Consumed input",C767="Contained input",C767="Transform input"),IF(F767="T0",0,IF(F767="T1",1,IF(F767="T2",2,IF(F767="T3",3,IF(F767="T4",4,-1))))),-1)</x:f>
        <x:v>0</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T1</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input"),IF(F777="T0",0,IF(F777="T1",1,IF(F777="T2",2,IF(F777="T3",3,IF(F777="T4",4,-1))))),-1)</x:f>
        <x:v>1</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T1</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input"),IF(F779="T0",0,IF(F779="T1",1,IF(F779="T2",2,IF(F779="T3",3,IF(F779="T4",4,-1))))),-1)</x:f>
        <x:v>1</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T1</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x:f>IF(OR(C820="Ingredient candidate",C820="Consumed input",C820="Contained input",C820="Transform input"),IF(F820="T0",0,IF(F820="T1",1,IF(F820="T2",2,IF(F820="T3",3,IF(F820="T4",4,-1))))),-1)</x:f>
        <x:v>1</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T0</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x:f>IF(OR(C821="Ingredient candidate",C821="Consumed input",C821="Contained input",C821="Transform input"),IF(F821="T0",0,IF(F821="T1",1,IF(F821="T2",2,IF(F821="T3",3,IF(F821="T4",4,-1))))),-1)</x:f>
        <x:v>0</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T1</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x:f>IF(OR(C823="Ingredient candidate",C823="Consumed input",C823="Contained input",C823="Transform input"),IF(F823="T0",0,IF(F823="T1",1,IF(F823="T2",2,IF(F823="T3",3,IF(F823="T4",4,-1))))),-1)</x:f>
        <x:v>1</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T1</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x:f>IF(OR(C824="Ingredient candidate",C824="Consumed input",C824="Contained input",C824="Transform input"),IF(F824="T0",0,IF(F824="T1",1,IF(F824="T2",2,IF(F824="T3",3,IF(F824="T4",4,-1))))),-1)</x:f>
        <x:v>1</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T0</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T3</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x:f>IF(OR(C853="Ingredient candidate",C853="Consumed input",C853="Contained input",C853="Transform input"),IF(F853="T0",0,IF(F853="T1",1,IF(F853="T2",2,IF(F853="T3",3,IF(F853="T4",4,-1))))),-1)</x:f>
        <x:v>3</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T1</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x:f>IF(OR(C854="Ingredient candidate",C854="Consumed input",C854="Contained input",C854="Transform input"),IF(F854="T0",0,IF(F854="T1",1,IF(F854="T2",2,IF(F854="T3",3,IF(F854="T4",4,-1))))),-1)</x:f>
        <x:v>1</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T1</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x:f>IF(OR(C861="Ingredient candidate",C861="Consumed input",C861="Contained input",C861="Transform input"),IF(F861="T0",0,IF(F861="T1",1,IF(F861="T2",2,IF(F861="T3",3,IF(F861="T4",4,-1))))),-1)</x:f>
        <x:v>1</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T0</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x:f>IF(OR(C864="Ingredient candidate",C864="Consumed input",C864="Contained input",C864="Transform input"),IF(F864="T0",0,IF(F864="T1",1,IF(F864="T2",2,IF(F864="T3",3,IF(F864="T4",4,-1))))),-1)</x:f>
        <x:v>0</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T2</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x:f>IF(OR(C868="Ingredient candidate",C868="Consumed input",C868="Contained input",C868="Transform input"),IF(F868="T0",0,IF(F868="T1",1,IF(F868="T2",2,IF(F868="T3",3,IF(F868="T4",4,-1))))),-1)</x:f>
        <x:v>2</x:v>
      </x:c>
      <x:c r="Q868" s="4">
        <x:f>IF(AND(OR(C868="Ingredient candidate",C868="Consumed input",C868="Contained input",C868="Transform input"),P868=-1),1,0)</x:f>
        <x:v>0</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T0</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x:f>IF(OR(C869="Ingredient candidate",C869="Consumed input",C869="Contained input",C869="Transform input"),IF(F869="T0",0,IF(F869="T1",1,IF(F869="T2",2,IF(F869="T3",3,IF(F869="T4",4,-1))))),-1)</x:f>
        <x:v>0</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T2</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x:f>IF(OR(C874="Ingredient candidate",C874="Consumed input",C874="Contained input",C874="Transform input"),IF(F874="T0",0,IF(F874="T1",1,IF(F874="T2",2,IF(F874="T3",3,IF(F874="T4",4,-1))))),-1)</x:f>
        <x:v>2</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T1</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x:f>IF(OR(C875="Ingredient candidate",C875="Consumed input",C875="Contained input",C875="Transform input"),IF(F875="T0",0,IF(F875="T1",1,IF(F875="T2",2,IF(F875="T3",3,IF(F875="T4",4,-1))))),-1)</x:f>
        <x:v>1</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T0</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x:f>IF(OR(C877="Ingredient candidate",C877="Consumed input",C877="Contained input",C877="Transform input"),IF(F877="T0",0,IF(F877="T1",1,IF(F877="T2",2,IF(F877="T3",3,IF(F877="T4",4,-1))))),-1)</x:f>
        <x:v>0</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T0</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x:f>IF(OR(C879="Ingredient candidate",C879="Consumed input",C879="Contained input",C879="Transform input"),IF(F879="T0",0,IF(F879="T1",1,IF(F879="T2",2,IF(F879="T3",3,IF(F879="T4",4,-1))))),-1)</x:f>
        <x:v>0</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T1</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x:f>IF(OR(C880="Ingredient candidate",C880="Consumed input",C880="Contained input",C880="Transform input"),IF(F880="T0",0,IF(F880="T1",1,IF(F880="T2",2,IF(F880="T3",3,IF(F880="T4",4,-1))))),-1)</x:f>
        <x:v>1</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T0</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x:f>IF(OR(C1060="Ingredient candidate",C1060="Consumed input",C1060="Contained input",C1060="Transform input"),IF(F1060="T0",0,IF(F1060="T1",1,IF(F1060="T2",2,IF(F1060="T3",3,IF(F1060="T4",4,-1))))),-1)</x:f>
        <x:v>0</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T0</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x:f>IF(OR(C1061="Ingredient candidate",C1061="Consumed input",C1061="Contained input",C1061="Transform input"),IF(F1061="T0",0,IF(F1061="T1",1,IF(F1061="T2",2,IF(F1061="T3",3,IF(F1061="T4",4,-1))))),-1)</x:f>
        <x:v>0</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T0</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T0</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x:f>IF(OR(C1081="Ingredient candidate",C1081="Consumed input",C1081="Contained input",C1081="Transform input"),IF(F1081="T0",0,IF(F1081="T1",1,IF(F1081="T2",2,IF(F1081="T3",3,IF(F1081="T4",4,-1))))),-1)</x:f>
        <x:v>0</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T0</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x:f>IF(OR(C1082="Ingredient candidate",C1082="Consumed input",C1082="Contained input",C1082="Transform input"),IF(F1082="T0",0,IF(F1082="T1",1,IF(F1082="T2",2,IF(F1082="T3",3,IF(F1082="T4",4,-1))))),-1)</x:f>
        <x:v>0</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T0</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T3</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x:f>IF(OR(C1092="Ingredient candidate",C1092="Consumed input",C1092="Contained input",C1092="Transform input"),IF(F1092="T0",0,IF(F1092="T1",1,IF(F1092="T2",2,IF(F1092="T3",3,IF(F1092="T4",4,-1))))),-1)</x:f>
        <x:v>3</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T0</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x:f>IF(OR(C1093="Ingredient candidate",C1093="Consumed input",C1093="Contained input",C1093="Transform input"),IF(F1093="T0",0,IF(F1093="T1",1,IF(F1093="T2",2,IF(F1093="T3",3,IF(F1093="T4",4,-1))))),-1)</x:f>
        <x:v>0</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T2</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T0</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x:f>IF(OR(C1098="Ingredient candidate",C1098="Consumed input",C1098="Contained input",C1098="Transform input"),IF(F1098="T0",0,IF(F1098="T1",1,IF(F1098="T2",2,IF(F1098="T3",3,IF(F1098="T4",4,-1))))),-1)</x:f>
        <x:v>0</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T0</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x:f>IF(OR(C1099="Ingredient candidate",C1099="Consumed input",C1099="Contained input",C1099="Transform input"),IF(F1099="T0",0,IF(F1099="T1",1,IF(F1099="T2",2,IF(F1099="T3",3,IF(F1099="T4",4,-1))))),-1)</x:f>
        <x:v>0</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T1</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T0</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T0</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x:f>IF(OR(C1156="Ingredient candidate",C1156="Consumed input",C1156="Contained input",C1156="Transform input"),IF(F1156="T0",0,IF(F1156="T1",1,IF(F1156="T2",2,IF(F1156="T3",3,IF(F1156="T4",4,-1))))),-1)</x:f>
        <x:v>0</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T1</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x:f>IF(OR(C1157="Ingredient candidate",C1157="Consumed input",C1157="Contained input",C1157="Transform input"),IF(F1157="T0",0,IF(F1157="T1",1,IF(F1157="T2",2,IF(F1157="T3",3,IF(F1157="T4",4,-1))))),-1)</x:f>
        <x:v>1</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T0</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x:f>IF(OR(C1163="Ingredient candidate",C1163="Consumed input",C1163="Contained input",C1163="Transform input"),IF(F1163="T0",0,IF(F1163="T1",1,IF(F1163="T2",2,IF(F1163="T3",3,IF(F1163="T4",4,-1))))),-1)</x:f>
        <x:v>0</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T0</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x:f>IF(OR(C1164="Ingredient candidate",C1164="Consumed input",C1164="Contained input",C1164="Transform input"),IF(F1164="T0",0,IF(F1164="T1",1,IF(F1164="T2",2,IF(F1164="T3",3,IF(F1164="T4",4,-1))))),-1)</x:f>
        <x:v>0</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T3</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x:f>IF(OR(C1165="Ingredient candidate",C1165="Consumed input",C1165="Contained input",C1165="Transform input"),IF(F1165="T0",0,IF(F1165="T1",1,IF(F1165="T2",2,IF(F1165="T3",3,IF(F1165="T4",4,-1))))),-1)</x:f>
        <x:v>3</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Prepared flexible hide panels</x:v>
      </x:c>
      <x:c r="F1182" s="4" t="str">
        <x:f>IFERROR(INDEX('Items'!$C$6:$C$1005,MATCH(D1182,'Items'!$A$6:$A$1005,0)),"MISSING ID")</x:f>
        <x:v>T3</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x:f>IF(OR(C1182="Ingredient candidate",C1182="Consumed input",C1182="Contained input",C1182="Transform input"),IF(F1182="T0",0,IF(F1182="T1",1,IF(F1182="T2",2,IF(F1182="T3",3,IF(F1182="T4",4,-1))))),-1)</x:f>
        <x:v>3</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T2</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x:f>IF(OR(C1183="Ingredient candidate",C1183="Consumed input",C1183="Contained input",C1183="Transform input"),IF(F1183="T0",0,IF(F1183="T1",1,IF(F1183="T2",2,IF(F1183="T3",3,IF(F1183="T4",4,-1))))),-1)</x:f>
        <x:v>2</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T2</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x:f>IF(OR(C1192="Ingredient candidate",C1192="Consumed input",C1192="Contained input",C1192="Transform input"),IF(F1192="T0",0,IF(F1192="T1",1,IF(F1192="T2",2,IF(F1192="T3",3,IF(F1192="T4",4,-1))))),-1)</x:f>
        <x:v>2</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T1</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x:f>IF(OR(C1193="Ingredient candidate",C1193="Consumed input",C1193="Contained input",C1193="Transform input"),IF(F1193="T0",0,IF(F1193="T1",1,IF(F1193="T2",2,IF(F1193="T3",3,IF(F1193="T4",4,-1))))),-1)</x:f>
        <x:v>1</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T2</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x:f>IF(OR(C1195="Ingredient candidate",C1195="Consumed input",C1195="Contained input",C1195="Transform input"),IF(F1195="T0",0,IF(F1195="T1",1,IF(F1195="T2",2,IF(F1195="T3",3,IF(F1195="T4",4,-1))))),-1)</x:f>
        <x:v>2</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T0</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x:f>IF(OR(C1205="Ingredient candidate",C1205="Consumed input",C1205="Contained input",C1205="Transform input"),IF(F1205="T0",0,IF(F1205="T1",1,IF(F1205="T2",2,IF(F1205="T3",3,IF(F1205="T4",4,-1))))),-1)</x:f>
        <x:v>0</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T0</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x:f>IF(OR(C1211="Ingredient candidate",C1211="Consumed input",C1211="Contained input",C1211="Transform input"),IF(F1211="T0",0,IF(F1211="T1",1,IF(F1211="T2",2,IF(F1211="T3",3,IF(F1211="T4",4,-1))))),-1)</x:f>
        <x:v>0</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T1</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x:f>IF(OR(C1212="Ingredient candidate",C1212="Consumed input",C1212="Contained input",C1212="Transform input"),IF(F1212="T0",0,IF(F1212="T1",1,IF(F1212="T2",2,IF(F1212="T3",3,IF(F1212="T4",4,-1))))),-1)</x:f>
        <x:v>1</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T2</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x:f>IF(OR(C1216="Ingredient candidate",C1216="Consumed input",C1216="Contained input",C1216="Transform input"),IF(F1216="T0",0,IF(F1216="T1",1,IF(F1216="T2",2,IF(F1216="T3",3,IF(F1216="T4",4,-1))))),-1)</x:f>
        <x:v>2</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T2</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x:f>IF(OR(C1217="Ingredient candidate",C1217="Consumed input",C1217="Contained input",C1217="Transform input"),IF(F1217="T0",0,IF(F1217="T1",1,IF(F1217="T2",2,IF(F1217="T3",3,IF(F1217="T4",4,-1))))),-1)</x:f>
        <x:v>2</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T0</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x:f>IF(OR(C1235="Ingredient candidate",C1235="Consumed input",C1235="Contained input",C1235="Transform input"),IF(F1235="T0",0,IF(F1235="T1",1,IF(F1235="T2",2,IF(F1235="T3",3,IF(F1235="T4",4,-1))))),-1)</x:f>
        <x:v>0</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T0</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x:f>IF(OR(C1244="Ingredient candidate",C1244="Consumed input",C1244="Contained input",C1244="Transform input"),IF(F1244="T0",0,IF(F1244="T1",1,IF(F1244="T2",2,IF(F1244="T3",3,IF(F1244="T4",4,-1))))),-1)</x:f>
        <x:v>0</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T1</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x:f>IF(OR(C1245="Ingredient candidate",C1245="Consumed input",C1245="Contained input",C1245="Transform input"),IF(F1245="T0",0,IF(F1245="T1",1,IF(F1245="T2",2,IF(F1245="T3",3,IF(F1245="T4",4,-1))))),-1)</x:f>
        <x:v>1</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T3</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T0</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T0</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T0</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T0</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x:f>IF(OR(C1363="Ingredient candidate",C1363="Consumed input",C1363="Contained input",C1363="Transform input"),IF(F1363="T0",0,IF(F1363="T1",1,IF(F1363="T2",2,IF(F1363="T3",3,IF(F1363="T4",4,-1))))),-1)</x:f>
        <x:v>0</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T1</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x:f>IF(OR(C1364="Ingredient candidate",C1364="Consumed input",C1364="Contained input",C1364="Transform input"),IF(F1364="T0",0,IF(F1364="T1",1,IF(F1364="T2",2,IF(F1364="T3",3,IF(F1364="T4",4,-1))))),-1)</x:f>
        <x:v>1</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T2</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T0</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x:f>IF(OR(C1456="Ingredient candidate",C1456="Consumed input",C1456="Contained input",C1456="Transform input"),IF(F1456="T0",0,IF(F1456="T1",1,IF(F1456="T2",2,IF(F1456="T3",3,IF(F1456="T4",4,-1))))),-1)</x:f>
        <x:v>0</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T2</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x:f>IF(OR(C1558="Ingredient candidate",C1558="Consumed input",C1558="Contained input",C1558="Transform input"),IF(F1558="T0",0,IF(F1558="T1",1,IF(F1558="T2",2,IF(F1558="T3",3,IF(F1558="T4",4,-1))))),-1)</x:f>
        <x:v>2</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T2</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x:f>IF(OR(C1594="Ingredient candidate",C1594="Consumed input",C1594="Contained input",C1594="Transform input"),IF(F1594="T0",0,IF(F1594="T1",1,IF(F1594="T2",2,IF(F1594="T3",3,IF(F1594="T4",4,-1))))),-1)</x:f>
        <x:v>2</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T0</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x:f>IF(OR(C1595="Ingredient candidate",C1595="Consumed input",C1595="Contained input",C1595="Transform input"),IF(F1595="T0",0,IF(F1595="T1",1,IF(F1595="T2",2,IF(F1595="T3",3,IF(F1595="T4",4,-1))))),-1)</x:f>
        <x:v>0</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T2</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x:f>IF(OR(C1598="Ingredient candidate",C1598="Consumed input",C1598="Contained input",C1598="Transform input"),IF(F1598="T0",0,IF(F1598="T1",1,IF(F1598="T2",2,IF(F1598="T3",3,IF(F1598="T4",4,-1))))),-1)</x:f>
        <x:v>2</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T0</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x:f>IF(OR(C1599="Ingredient candidate",C1599="Consumed input",C1599="Contained input",C1599="Transform input"),IF(F1599="T0",0,IF(F1599="T1",1,IF(F1599="T2",2,IF(F1599="T3",3,IF(F1599="T4",4,-1))))),-1)</x:f>
        <x:v>0</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T1</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x:f>IF(OR(C1626="Ingredient candidate",C1626="Consumed input",C1626="Contained input",C1626="Transform input"),IF(F1626="T0",0,IF(F1626="T1",1,IF(F1626="T2",2,IF(F1626="T3",3,IF(F1626="T4",4,-1))))),-1)</x:f>
        <x:v>1</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T1</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x:f>IF(OR(C1627="Ingredient candidate",C1627="Consumed input",C1627="Contained input",C1627="Transform input"),IF(F1627="T0",0,IF(F1627="T1",1,IF(F1627="T2",2,IF(F1627="T3",3,IF(F1627="T4",4,-1))))),-1)</x:f>
        <x:v>1</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T0</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x:f>IF(OR(C1635="Ingredient candidate",C1635="Consumed input",C1635="Contained input",C1635="Transform input"),IF(F1635="T0",0,IF(F1635="T1",1,IF(F1635="T2",2,IF(F1635="T3",3,IF(F1635="T4",4,-1))))),-1)</x:f>
        <x:v>0</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T0</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x:f>IF(OR(C1637="Ingredient candidate",C1637="Consumed input",C1637="Contained input",C1637="Transform input"),IF(F1637="T0",0,IF(F1637="T1",1,IF(F1637="T2",2,IF(F1637="T3",3,IF(F1637="T4",4,-1))))),-1)</x:f>
        <x:v>0</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T0</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x:f>IF(OR(C1651="Ingredient candidate",C1651="Consumed input",C1651="Contained input",C1651="Transform input"),IF(F1651="T0",0,IF(F1651="T1",1,IF(F1651="T2",2,IF(F1651="T3",3,IF(F1651="T4",4,-1))))),-1)</x:f>
        <x:v>0</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T0</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x:f>IF(OR(C1653="Ingredient candidate",C1653="Consumed input",C1653="Contained input",C1653="Transform input"),IF(F1653="T0",0,IF(F1653="T1",1,IF(F1653="T2",2,IF(F1653="T3",3,IF(F1653="T4",4,-1))))),-1)</x:f>
        <x:v>0</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T0</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x:f>IF(OR(C1656="Ingredient candidate",C1656="Consumed input",C1656="Contained input",C1656="Transform input"),IF(F1656="T0",0,IF(F1656="T1",1,IF(F1656="T2",2,IF(F1656="T3",3,IF(F1656="T4",4,-1))))),-1)</x:f>
        <x:v>0</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T0</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x:f>IF(OR(C1677="Ingredient candidate",C1677="Consumed input",C1677="Contained input",C1677="Transform input"),IF(F1677="T0",0,IF(F1677="T1",1,IF(F1677="T2",2,IF(F1677="T3",3,IF(F1677="T4",4,-1))))),-1)</x:f>
        <x:v>0</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T0</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x:f>IF(OR(C1679="Ingredient candidate",C1679="Consumed input",C1679="Contained input",C1679="Transform input"),IF(F1679="T0",0,IF(F1679="T1",1,IF(F1679="T2",2,IF(F1679="T3",3,IF(F1679="T4",4,-1))))),-1)</x:f>
        <x:v>0</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T0</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x:f>IF(OR(C1681="Ingredient candidate",C1681="Consumed input",C1681="Contained input",C1681="Transform input"),IF(F1681="T0",0,IF(F1681="T1",1,IF(F1681="T2",2,IF(F1681="T3",3,IF(F1681="T4",4,-1))))),-1)</x:f>
        <x:v>0</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T0</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x:f>IF(OR(C1683="Ingredient candidate",C1683="Consumed input",C1683="Contained input",C1683="Transform input"),IF(F1683="T0",0,IF(F1683="T1",1,IF(F1683="T2",2,IF(F1683="T3",3,IF(F1683="T4",4,-1))))),-1)</x:f>
        <x:v>0</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T0</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x:f>IF(OR(C1690="Ingredient candidate",C1690="Consumed input",C1690="Contained input",C1690="Transform input"),IF(F1690="T0",0,IF(F1690="T1",1,IF(F1690="T2",2,IF(F1690="T3",3,IF(F1690="T4",4,-1))))),-1)</x:f>
        <x:v>0</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T0</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x:f>IF(OR(C1691="Ingredient candidate",C1691="Consumed input",C1691="Contained input",C1691="Transform input"),IF(F1691="T0",0,IF(F1691="T1",1,IF(F1691="T2",2,IF(F1691="T3",3,IF(F1691="T4",4,-1))))),-1)</x:f>
        <x:v>0</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T0</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x:f>IF(OR(C1695="Ingredient candidate",C1695="Consumed input",C1695="Contained input",C1695="Transform input"),IF(F1695="T0",0,IF(F1695="T1",1,IF(F1695="T2",2,IF(F1695="T3",3,IF(F1695="T4",4,-1))))),-1)</x:f>
        <x:v>0</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T0</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x:f>IF(OR(C1697="Ingredient candidate",C1697="Consumed input",C1697="Contained input",C1697="Transform input"),IF(F1697="T0",0,IF(F1697="T1",1,IF(F1697="T2",2,IF(F1697="T3",3,IF(F1697="T4",4,-1))))),-1)</x:f>
        <x:v>0</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T0</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x:f>IF(OR(C1698="Ingredient candidate",C1698="Consumed input",C1698="Contained input",C1698="Transform input"),IF(F1698="T0",0,IF(F1698="T1",1,IF(F1698="T2",2,IF(F1698="T3",3,IF(F1698="T4",4,-1))))),-1)</x:f>
        <x:v>0</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T0</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x:f>IF(OR(C1700="Ingredient candidate",C1700="Consumed input",C1700="Contained input",C1700="Transform input"),IF(F1700="T0",0,IF(F1700="T1",1,IF(F1700="T2",2,IF(F1700="T3",3,IF(F1700="T4",4,-1))))),-1)</x:f>
        <x:v>0</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T0</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x:f>IF(OR(C1709="Ingredient candidate",C1709="Consumed input",C1709="Contained input",C1709="Transform input"),IF(F1709="T0",0,IF(F1709="T1",1,IF(F1709="T2",2,IF(F1709="T3",3,IF(F1709="T4",4,-1))))),-1)</x:f>
        <x:v>0</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T0</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x:f>IF(OR(C1710="Ingredient candidate",C1710="Consumed input",C1710="Contained input",C1710="Transform input"),IF(F1710="T0",0,IF(F1710="T1",1,IF(F1710="T2",2,IF(F1710="T3",3,IF(F1710="T4",4,-1))))),-1)</x:f>
        <x:v>0</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T1</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x:f>IF(OR(C1712="Ingredient candidate",C1712="Consumed input",C1712="Contained input",C1712="Transform input"),IF(F1712="T0",0,IF(F1712="T1",1,IF(F1712="T2",2,IF(F1712="T3",3,IF(F1712="T4",4,-1))))),-1)</x:f>
        <x:v>1</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T0</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x:f>IF(OR(C1713="Ingredient candidate",C1713="Consumed input",C1713="Contained input",C1713="Transform input"),IF(F1713="T0",0,IF(F1713="T1",1,IF(F1713="T2",2,IF(F1713="T3",3,IF(F1713="T4",4,-1))))),-1)</x:f>
        <x:v>0</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T0</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x:f>IF(OR(C1730="Ingredient candidate",C1730="Consumed input",C1730="Contained input",C1730="Transform input"),IF(F1730="T0",0,IF(F1730="T1",1,IF(F1730="T2",2,IF(F1730="T3",3,IF(F1730="T4",4,-1))))),-1)</x:f>
        <x:v>0</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T0</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x:f>IF(OR(C1731="Ingredient candidate",C1731="Consumed input",C1731="Contained input",C1731="Transform input"),IF(F1731="T0",0,IF(F1731="T1",1,IF(F1731="T2",2,IF(F1731="T3",3,IF(F1731="T4",4,-1))))),-1)</x:f>
        <x:v>0</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T0</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x:f>IF(OR(C1745="Ingredient candidate",C1745="Consumed input",C1745="Contained input",C1745="Transform input"),IF(F1745="T0",0,IF(F1745="T1",1,IF(F1745="T2",2,IF(F1745="T3",3,IF(F1745="T4",4,-1))))),-1)</x:f>
        <x:v>0</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T0</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x:f>IF(OR(C1746="Ingredient candidate",C1746="Consumed input",C1746="Contained input",C1746="Transform input"),IF(F1746="T0",0,IF(F1746="T1",1,IF(F1746="T2",2,IF(F1746="T3",3,IF(F1746="T4",4,-1))))),-1)</x:f>
        <x:v>0</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T2</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x:f>IF(OR(C1750="Ingredient candidate",C1750="Consumed input",C1750="Contained input",C1750="Transform input"),IF(F1750="T0",0,IF(F1750="T1",1,IF(F1750="T2",2,IF(F1750="T3",3,IF(F1750="T4",4,-1))))),-1)</x:f>
        <x:v>2</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T0</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x:f>IF(OR(C1751="Ingredient candidate",C1751="Consumed input",C1751="Contained input",C1751="Transform input"),IF(F1751="T0",0,IF(F1751="T1",1,IF(F1751="T2",2,IF(F1751="T3",3,IF(F1751="T4",4,-1))))),-1)</x:f>
        <x:v>0</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T0</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x:f>IF(OR(C1752="Ingredient candidate",C1752="Consumed input",C1752="Contained input",C1752="Transform input"),IF(F1752="T0",0,IF(F1752="T1",1,IF(F1752="T2",2,IF(F1752="T3",3,IF(F1752="T4",4,-1))))),-1)</x:f>
        <x:v>0</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T1</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x:f>IF(OR(C1756="Ingredient candidate",C1756="Consumed input",C1756="Contained input",C1756="Transform input"),IF(F1756="T0",0,IF(F1756="T1",1,IF(F1756="T2",2,IF(F1756="T3",3,IF(F1756="T4",4,-1))))),-1)</x:f>
        <x:v>1</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T0</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x:f>IF(OR(C1759="Ingredient candidate",C1759="Consumed input",C1759="Contained input",C1759="Transform input"),IF(F1759="T0",0,IF(F1759="T1",1,IF(F1759="T2",2,IF(F1759="T3",3,IF(F1759="T4",4,-1))))),-1)</x:f>
        <x:v>0</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T1</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input"),IF(F1766="T0",0,IF(F1766="T1",1,IF(F1766="T2",2,IF(F1766="T3",3,IF(F1766="T4",4,-1))))),-1)</x:f>
        <x:v>1</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T3</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x:f>IF(OR(C1771="Ingredient candidate",C1771="Consumed input",C1771="Contained input",C1771="Transform input"),IF(F1771="T0",0,IF(F1771="T1",1,IF(F1771="T2",2,IF(F1771="T3",3,IF(F1771="T4",4,-1))))),-1)</x:f>
        <x:v>3</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T4</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T3</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x:f>IF(OR(C1776="Ingredient candidate",C1776="Consumed input",C1776="Contained input",C1776="Transform input"),IF(F1776="T0",0,IF(F1776="T1",1,IF(F1776="T2",2,IF(F1776="T3",3,IF(F1776="T4",4,-1))))),-1)</x:f>
        <x:v>3</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T0</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x:f>IF(OR(C1777="Ingredient candidate",C1777="Consumed input",C1777="Contained input",C1777="Transform input"),IF(F1777="T0",0,IF(F1777="T1",1,IF(F1777="T2",2,IF(F1777="T3",3,IF(F1777="T4",4,-1))))),-1)</x:f>
        <x:v>0</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T0</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x:f>IF(OR(C1778="Ingredient candidate",C1778="Consumed input",C1778="Contained input",C1778="Transform input"),IF(F1778="T0",0,IF(F1778="T1",1,IF(F1778="T2",2,IF(F1778="T3",3,IF(F1778="T4",4,-1))))),-1)</x:f>
        <x:v>0</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T4</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T0</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x:f>IF(OR(C1821="Ingredient candidate",C1821="Consumed input",C1821="Contained input",C1821="Transform input"),IF(F1821="T0",0,IF(F1821="T1",1,IF(F1821="T2",2,IF(F1821="T3",3,IF(F1821="T4",4,-1))))),-1)</x:f>
        <x:v>0</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T0</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x:f>IF(OR(C1822="Ingredient candidate",C1822="Consumed input",C1822="Contained input",C1822="Transform input"),IF(F1822="T0",0,IF(F1822="T1",1,IF(F1822="T2",2,IF(F1822="T3",3,IF(F1822="T4",4,-1))))),-1)</x:f>
        <x:v>0</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T0</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x:f>IF(OR(C1825="Ingredient candidate",C1825="Consumed input",C1825="Contained input",C1825="Transform input"),IF(F1825="T0",0,IF(F1825="T1",1,IF(F1825="T2",2,IF(F1825="T3",3,IF(F1825="T4",4,-1))))),-1)</x:f>
        <x:v>0</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T1</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x:f>IF(OR(C1858="Ingredient candidate",C1858="Consumed input",C1858="Contained input",C1858="Transform input"),IF(F1858="T0",0,IF(F1858="T1",1,IF(F1858="T2",2,IF(F1858="T3",3,IF(F1858="T4",4,-1))))),-1)</x:f>
        <x:v>1</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T0</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x:f>IF(OR(C1859="Ingredient candidate",C1859="Consumed input",C1859="Contained input",C1859="Transform input"),IF(F1859="T0",0,IF(F1859="T1",1,IF(F1859="T2",2,IF(F1859="T3",3,IF(F1859="T4",4,-1))))),-1)</x:f>
        <x:v>0</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Concentrated Phagia drink</x:v>
      </x:c>
      <x:c r="F1860" s="4" t="str">
        <x:f>IFERROR(INDEX('Items'!$C$6:$C$1005,MATCH(D1860,'Items'!$A$6:$A$1005,0)),"MISSING ID")</x:f>
        <x:v>T1</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T0</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x:f>IF(OR(C1861="Ingredient candidate",C1861="Consumed input",C1861="Contained input",C1861="Transform input"),IF(F1861="T0",0,IF(F1861="T1",1,IF(F1861="T2",2,IF(F1861="T3",3,IF(F1861="T4",4,-1))))),-1)</x:f>
        <x:v>0</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T0</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x:f>IF(OR(C1862="Ingredient candidate",C1862="Consumed input",C1862="Contained input",C1862="Transform input"),IF(F1862="T0",0,IF(F1862="T1",1,IF(F1862="T2",2,IF(F1862="T3",3,IF(F1862="T4",4,-1))))),-1)</x:f>
        <x:v>0</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T0</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T0</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x:f>IF(OR(C1887="Ingredient candidate",C1887="Consumed input",C1887="Contained input",C1887="Transform input"),IF(F1887="T0",0,IF(F1887="T1",1,IF(F1887="T2",2,IF(F1887="T3",3,IF(F1887="T4",4,-1))))),-1)</x:f>
        <x:v>0</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input"),IF(F2029="T0",0,IF(F2029="T1",1,IF(F2029="T2",2,IF(F2029="T3",3,IF(F2029="T4",4,-1))))),-1)</x:f>
        <x:v>0</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input"),IF(F2054="T0",0,IF(F2054="T1",1,IF(F2054="T2",2,IF(F2054="T3",3,IF(F2054="T4",4,-1))))),-1)</x:f>
        <x:v>1</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T1</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x:f>IF(OR(C2055="Ingredient candidate",C2055="Consumed input",C2055="Contained input",C2055="Transform input"),IF(F2055="T0",0,IF(F2055="T1",1,IF(F2055="T2",2,IF(F2055="T3",3,IF(F2055="T4",4,-1))))),-1)</x:f>
        <x:v>1</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T3</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x:f>IF(OR(C2063="Ingredient candidate",C2063="Consumed input",C2063="Contained input",C2063="Transform input"),IF(F2063="T0",0,IF(F2063="T1",1,IF(F2063="T2",2,IF(F2063="T3",3,IF(F2063="T4",4,-1))))),-1)</x:f>
        <x:v>3</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T2</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x:f>IF(OR(C2078="Ingredient candidate",C2078="Consumed input",C2078="Contained input",C2078="Transform input"),IF(F2078="T0",0,IF(F2078="T1",1,IF(F2078="T2",2,IF(F2078="T3",3,IF(F2078="T4",4,-1))))),-1)</x:f>
        <x:v>2</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T3</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x:f>IF(OR(C2080="Ingredient candidate",C2080="Consumed input",C2080="Contained input",C2080="Transform input"),IF(F2080="T0",0,IF(F2080="T1",1,IF(F2080="T2",2,IF(F2080="T3",3,IF(F2080="T4",4,-1))))),-1)</x:f>
        <x:v>3</x:v>
      </x:c>
      <x:c r="Q2080" s="4">
        <x:f>IF(AND(OR(C2080="Ingredient candidate",C2080="Consumed input",C2080="Contained input",C2080="Transform input"),P2080=-1),1,0)</x:f>
        <x:v>0</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T4</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'Items'!$A$6:$A$1004</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T1</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T1</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T3</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T1</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T1</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T1</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T0</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T0</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T3</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T0</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T1</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T1</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T1</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T1</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T3</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T0</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 value tier independent","Value tier; crafting readiness separate"))</x:f>
        <x:v>Value tier; crafting readiness separate</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T0</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 value tier independent","Value tier; crafting readiness separate"))</x:f>
        <x:v>Value tier; crafting readiness separate</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T1</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T0</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 value tier independent","Value tier; crafting readiness separate"))</x:f>
        <x:v>Value tier; crafting readiness separate</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T0</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 value tier independent","Value tier; crafting readiness separate"))</x:f>
        <x:v>Value tier; crafting readiness separate</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T0</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T0</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 value tier independent","Value tier; crafting readiness separate"))</x:f>
        <x:v>Value tier; crafting readiness separate</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T1</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T1</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T1</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T0</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 value tier independent","Value tier; crafting readiness separate"))</x:f>
        <x:v>Value tier; crafting readiness separate</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T1</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T0</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 value tier independent","Value tier; crafting readiness separate"))</x:f>
        <x:v>Value tier; crafting readiness separate</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T0</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T0</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 value tier independent","Value tier; crafting readiness separate"))</x:f>
        <x:v>Value tier; crafting readiness separate</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T0</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T0</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 value tier independent","Value tier; crafting readiness separate"))</x:f>
        <x:v>Value tier; crafting readiness separate</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T0</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T0</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 value tier independent","Value tier; crafting readiness separate"))</x:f>
        <x:v>Value tier; crafting readiness separate</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T0</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T0</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 value tier independent","Value tier; crafting readiness separate"))</x:f>
        <x:v>Value tier; crafting readiness separate</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T3</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T2</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 value tier independent","Value tier; crafting readiness separate"))</x:f>
        <x:v>Value tier; crafting readiness separate</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T0</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T2</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 value tier independent","Value tier; crafting readiness separate"))</x:f>
        <x:v>Value tier; crafting readiness separate</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T0</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T1</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 value tier independent","Value tier; crafting readiness separate"))</x:f>
        <x:v>Value tier; crafting readiness separate</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T0</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T1</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 value tier independent","Value tier; crafting readiness separate"))</x:f>
        <x:v>Value tier; crafting readiness separate</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T0</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Value tier; crafting readiness separate</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T0</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Value tier; crafting readiness separate</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T3</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 value tier independent","Value tier; crafting readiness separate"))</x:f>
        <x:v>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T0</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 value tier independent","Value tier; crafting readiness separate"))</x:f>
        <x:v>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T0</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 value tier independent","Value tier; crafting readiness separate"))</x:f>
        <x:v>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T0</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 value tier independent","Value tier; crafting readiness separate"))</x:f>
        <x:v>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T0</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T2</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 value tier independent","Value tier; crafting readiness separate"))</x:f>
        <x:v>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T1</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T2</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 value tier independent","Value tier; crafting readiness separate"))</x:f>
        <x:v>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T3</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T4</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 value tier independent","Value tier; crafting readiness separate"))</x:f>
        <x:v>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T3</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T4</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 value tier independent","Value tier; crafting readiness separate"))</x:f>
        <x:v>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T0</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T4</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 value tier independent","Value tier; crafting readiness separate"))</x:f>
        <x:v>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T0</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T4</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 value tier independent","Value tier; crafting readiness separate"))</x:f>
        <x:v>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T1</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Concentrated Phagia drink</x:v>
      </x:c>
      <x:c r="G1234" s="4" t="str">
        <x:f>IFERROR(INDEX('Material routes'!$F$6:$F$2205,MATCH(V1234,'Material routes'!$A$6:$A$2205,0)),"MISSING ID")</x:f>
        <x:v>T1</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 value tier independent","Value tier; crafting readiness separate"))</x:f>
        <x:v>Value tier; crafting readiness separate</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T0</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Concentrated Phagia drink</x:v>
      </x:c>
      <x:c r="G1235" s="4" t="str">
        <x:f>IFERROR(INDEX('Material routes'!$F$6:$F$2205,MATCH(V1235,'Material routes'!$A$6:$A$2205,0)),"MISSING ID")</x:f>
        <x:v>T1</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 value tier independent","Value tier; crafting readiness separate"))</x:f>
        <x:v>Value tier; crafting readiness separate</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T0</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T0</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 value tier independent","Value tier; crafting readiness separate"))</x:f>
        <x:v>Value tier; crafting readiness separate</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T0</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T0</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 value tier independent","Value tier; crafting readiness separate"))</x:f>
        <x:v>Value tier; crafting readiness separate</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T2</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T2</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 value tier independent","Value tier; crafting readiness separate"))</x:f>
        <x:v>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T3</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T2</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 value tier independent","Value tier; crafting readiness separate"))</x:f>
        <x:v>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catalog value audit: T1. Selected metal-bearing feed, reusable native metal or distinctive ornamental stone has moderate practical demand without a finished-part premium. Value is separate from crafting readiness, rarity, condition and demonstrated performance.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T0</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5" s="4" t="str">
        <x:v>Candidate route only: quantities, yield, tools, fit, process conditions and service compatibility remain open. </x:v>
      </x:c>
      <x:c r="K45" s="4" t="str">
        <x:f>IFERROR(INDEX('Items'!$AD$6:$AD$1005,MATCH(A45,'Items'!$A$6:$A$1005,0)),"MISSING ID")</x:f>
        <x:v>Proposal</x:v>
      </x:c>
      <x:c r="L45" s="4">
        <x:f>IFERROR(INDEX('Items'!$AN$6:$AN$1005,MATCH(A45,'Items'!$A$6:$A$1005,0)),"MISSING ID")</x:f>
        <x:v>0</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T0</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x:f>IFERROR(INDEX('Items'!$AN$6:$AN$1005,MATCH(A53,'Items'!$A$6:$A$1005,0)),"MISSING ID")</x:f>
        <x:v>0</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103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75</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'Items'!$A$6:$A$1004</x:formula1>
    </x:dataValidation>
    <x:dataValidation type="list" sqref="E6:E1005">
      <x:formula1>'Items'!$A$6:$A$1004</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T1</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T1</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T1</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T2</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T1</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T1</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x:c r="B137" s="4"/>
      <x:c r="C137" s="4"/>
      <x:c r="D137" s="4"/>
      <x:c r="E137" s="4"/>
      <x:c r="F137" s="14"/>
      <x:c r="G137" s="4"/>
      <x:c r="H137" s="4"/>
      <x:c r="I137" s="4"/>
      <x:c r="J137" s="4"/>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T0</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x:c r="B162" s="4"/>
      <x:c r="C162" s="4"/>
      <x:c r="D162" s="4"/>
      <x:c r="E162" s="4"/>
      <x:c r="F162" s="14"/>
      <x:c r="G162" s="4"/>
      <x:c r="H162" s="4"/>
      <x:c r="I162" s="4"/>
      <x:c r="J162" s="4"/>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x:c r="B166" s="4"/>
      <x:c r="C166" s="4"/>
      <x:c r="D166" s="4"/>
      <x:c r="E166" s="4"/>
      <x:c r="F166" s="14"/>
      <x:c r="G166" s="4"/>
      <x:c r="H166" s="4"/>
      <x:c r="I166" s="4"/>
      <x:c r="J166" s="4"/>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x:c r="B168" s="4"/>
      <x:c r="C168" s="4"/>
      <x:c r="D168" s="4"/>
      <x:c r="E168" s="4"/>
      <x:c r="F168" s="14"/>
      <x:c r="G168" s="4"/>
      <x:c r="H168" s="4"/>
      <x:c r="I168" s="4"/>
      <x:c r="J168" s="4"/>
    </x:row>
    <x:row r="169" ht="115" customHeight="1">
      <x:c r="A169" s="4"/>
      <x:c r="B169" s="4"/>
      <x:c r="C169" s="4"/>
      <x:c r="D169" s="4"/>
      <x:c r="E169" s="4"/>
      <x:c r="F169" s="14"/>
      <x:c r="G169" s="4"/>
      <x:c r="H169" s="4"/>
      <x:c r="I169" s="4"/>
      <x:c r="J169" s="4"/>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T0</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T2</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T1</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Concentrated Phagia drink</x:v>
      </x:c>
      <x:c r="C306" s="4" t="str">
        <x:f>IFERROR(INDEX(Items!$X$6:$X$1005,MATCH(A306,Items!$A$6:$A$1005,0)),"MISSING ID")</x:f>
        <x:v>Drink consumable</x:v>
      </x:c>
      <x:c r="D306" s="4" t="str">
        <x:f>IFERROR(INDEX(Items!$C$6:$C$1005,MATCH(A306,Items!$A$6:$A$1005,0)),"MISSING ID")</x:f>
        <x:v>T1</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x:c r="B319" s="4"/>
      <x:c r="C319" s="4"/>
      <x:c r="D319" s="4"/>
      <x:c r="E319" s="4"/>
      <x:c r="F319" s="14"/>
      <x:c r="G319" s="4"/>
      <x:c r="H319" s="4"/>
      <x:c r="I319" s="4"/>
      <x:c r="J319" s="4"/>
    </x:row>
    <x:row r="320" ht="115" customHeight="1">
      <x:c r="A320" s="4"/>
      <x:c r="B320" s="4"/>
      <x:c r="C320" s="4"/>
      <x:c r="D320" s="4"/>
      <x:c r="E320" s="4"/>
      <x:c r="F320" s="14"/>
      <x:c r="G320" s="4"/>
      <x:c r="H320" s="4"/>
      <x:c r="I320" s="4"/>
      <x:c r="J320" s="4"/>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x:c r="B333" s="4"/>
      <x:c r="C333" s="4"/>
      <x:c r="D333" s="4"/>
      <x:c r="E333" s="4"/>
      <x:c r="F333" s="14"/>
      <x:c r="G333" s="4"/>
      <x:c r="H333" s="4"/>
      <x:c r="I333" s="4"/>
      <x:c r="J333" s="4"/>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x:c r="B335" s="4"/>
      <x:c r="C335" s="4"/>
      <x:c r="D335" s="4"/>
      <x:c r="E335" s="4"/>
      <x:c r="F335" s="14"/>
      <x:c r="G335" s="4"/>
      <x:c r="H335" s="4"/>
      <x:c r="I335" s="4"/>
      <x:c r="J335" s="4"/>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x:c r="B340" s="4"/>
      <x:c r="C340" s="4"/>
      <x:c r="D340" s="4"/>
      <x:c r="E340" s="4"/>
      <x:c r="F340" s="14"/>
      <x:c r="G340" s="4"/>
      <x:c r="H340" s="4"/>
      <x:c r="I340" s="4"/>
      <x:c r="J340" s="4"/>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x:c r="B388" s="4"/>
      <x:c r="C388" s="4"/>
      <x:c r="D388" s="4"/>
      <x:c r="E388" s="4"/>
      <x:c r="F388" s="14"/>
      <x:c r="G388" s="4"/>
      <x:c r="H388" s="4"/>
      <x:c r="I388" s="4"/>
      <x:c r="J388" s="4"/>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T2</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x:c r="B512" s="4"/>
      <x:c r="C512" s="4"/>
      <x:c r="D512" s="4"/>
      <x:c r="E512" s="4"/>
      <x:c r="F512" s="14"/>
      <x:c r="G512" s="4"/>
      <x:c r="H512" s="4"/>
      <x:c r="I512" s="4"/>
      <x:c r="J512" s="4"/>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T1</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T1</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x:c r="B527" s="4"/>
      <x:c r="C527" s="4"/>
      <x:c r="D527" s="4"/>
      <x:c r="E527" s="4"/>
      <x:c r="F527" s="14"/>
      <x:c r="G527" s="4"/>
      <x:c r="H527" s="4"/>
      <x:c r="I527" s="4"/>
      <x:c r="J527" s="4"/>
    </x:row>
    <x:row r="528" ht="115" customHeight="1">
      <x:c r="A528" s="4"/>
      <x:c r="B528" s="4"/>
      <x:c r="C528" s="4"/>
      <x:c r="D528" s="4"/>
      <x:c r="E528" s="4"/>
      <x:c r="F528" s="14"/>
      <x:c r="G528" s="4"/>
      <x:c r="H528" s="4"/>
      <x:c r="I528" s="4"/>
      <x:c r="J528" s="4"/>
    </x:row>
    <x:row r="529" ht="115" customHeight="1">
      <x:c r="A529" s="4"/>
      <x:c r="B529" s="4"/>
      <x:c r="C529" s="4"/>
      <x:c r="D529" s="4"/>
      <x:c r="E529" s="4"/>
      <x:c r="F529" s="14"/>
      <x:c r="G529" s="4"/>
      <x:c r="H529" s="4"/>
      <x:c r="I529" s="4"/>
      <x:c r="J529" s="4"/>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x:c r="B532" s="4"/>
      <x:c r="C532" s="4"/>
      <x:c r="D532" s="4"/>
      <x:c r="E532" s="4"/>
      <x:c r="F532" s="14"/>
      <x:c r="G532" s="4"/>
      <x:c r="H532" s="4"/>
      <x:c r="I532" s="4"/>
      <x:c r="J532" s="4"/>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x:c r="B534" s="4"/>
      <x:c r="C534" s="4"/>
      <x:c r="D534" s="4"/>
      <x:c r="E534" s="4"/>
      <x:c r="F534" s="14"/>
      <x:c r="G534" s="4"/>
      <x:c r="H534" s="4"/>
      <x:c r="I534" s="4"/>
      <x:c r="J534" s="4"/>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x:c r="B545" s="4"/>
      <x:c r="C545" s="4"/>
      <x:c r="D545" s="4"/>
      <x:c r="E545" s="4"/>
      <x:c r="F545" s="14"/>
      <x:c r="G545" s="4"/>
      <x:c r="H545" s="4"/>
      <x:c r="I545" s="4"/>
      <x:c r="J545" s="4"/>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T0</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x:c r="B558" s="4"/>
      <x:c r="C558" s="4"/>
      <x:c r="D558" s="4"/>
      <x:c r="E558" s="4"/>
      <x:c r="F558" s="14"/>
      <x:c r="G558" s="4"/>
      <x:c r="H558" s="4"/>
      <x:c r="I558" s="4"/>
      <x:c r="J558" s="4"/>
    </x:row>
    <x:row r="559" ht="115" customHeight="1">
      <x:c r="A559" s="4"/>
      <x:c r="B559" s="4"/>
      <x:c r="C559" s="4"/>
      <x:c r="D559" s="4"/>
      <x:c r="E559" s="4"/>
      <x:c r="F559" s="14"/>
      <x:c r="G559" s="4"/>
      <x:c r="H559" s="4"/>
      <x:c r="I559" s="4"/>
      <x:c r="J559" s="4"/>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x:c r="B565" s="4"/>
      <x:c r="C565" s="4"/>
      <x:c r="D565" s="4"/>
      <x:c r="E565" s="4"/>
      <x:c r="F565" s="14"/>
      <x:c r="G565" s="4"/>
      <x:c r="H565" s="4"/>
      <x:c r="I565" s="4"/>
      <x:c r="J565" s="4"/>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x:c r="B578" s="4"/>
      <x:c r="C578" s="4"/>
      <x:c r="D578" s="4"/>
      <x:c r="E578" s="4"/>
      <x:c r="F578" s="14"/>
      <x:c r="G578" s="4"/>
      <x:c r="H578" s="4"/>
      <x:c r="I578" s="4"/>
      <x:c r="J578" s="4"/>
    </x:row>
    <x:row r="579" ht="115" customHeight="1">
      <x:c r="A579" s="4"/>
      <x:c r="B579" s="4"/>
      <x:c r="C579" s="4"/>
      <x:c r="D579" s="4"/>
      <x:c r="E579" s="4"/>
      <x:c r="F579" s="14"/>
      <x:c r="G579" s="4"/>
      <x:c r="H579" s="4"/>
      <x:c r="I579" s="4"/>
      <x:c r="J579" s="4"/>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x:c r="B581" s="4"/>
      <x:c r="C581" s="4"/>
      <x:c r="D581" s="4"/>
      <x:c r="E581" s="4"/>
      <x:c r="F581" s="14"/>
      <x:c r="G581" s="4"/>
      <x:c r="H581" s="4"/>
      <x:c r="I581" s="4"/>
      <x:c r="J581" s="4"/>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x:c r="B586" s="4"/>
      <x:c r="C586" s="4"/>
      <x:c r="D586" s="4"/>
      <x:c r="E586" s="4"/>
      <x:c r="F586" s="14"/>
      <x:c r="G586" s="4"/>
      <x:c r="H586" s="4"/>
      <x:c r="I586" s="4"/>
      <x:c r="J586" s="4"/>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x:c r="B634" s="4"/>
      <x:c r="C634" s="4"/>
      <x:c r="D634" s="4"/>
      <x:c r="E634" s="4"/>
      <x:c r="F634" s="14"/>
      <x:c r="G634" s="4"/>
      <x:c r="H634" s="4"/>
      <x:c r="I634" s="4"/>
      <x:c r="J634" s="4"/>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x:c r="B640" s="4"/>
      <x:c r="C640" s="4"/>
      <x:c r="D640" s="4"/>
      <x:c r="E640" s="4"/>
      <x:c r="F640" s="14"/>
      <x:c r="G640" s="4"/>
      <x:c r="H640" s="4"/>
      <x:c r="I640" s="4"/>
      <x:c r="J640" s="4"/>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x:c r="B654" s="4"/>
      <x:c r="C654" s="4"/>
      <x:c r="D654" s="4"/>
      <x:c r="E654" s="4"/>
      <x:c r="F654" s="14"/>
      <x:c r="G654" s="4"/>
      <x:c r="H654" s="4"/>
      <x:c r="I654" s="4"/>
      <x:c r="J654" s="4"/>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x:c r="B661" s="4"/>
      <x:c r="C661" s="4"/>
      <x:c r="D661" s="4"/>
      <x:c r="E661" s="4"/>
      <x:c r="F661" s="14"/>
      <x:c r="G661" s="4"/>
      <x:c r="H661" s="4"/>
      <x:c r="I661" s="4"/>
      <x:c r="J661" s="4"/>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T0</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T0</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T2</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T1</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T0</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x:c r="B706" s="4"/>
      <x:c r="C706" s="4"/>
      <x:c r="D706" s="4"/>
      <x:c r="E706" s="4"/>
      <x:c r="F706" s="14"/>
      <x:c r="G706" s="4"/>
      <x:c r="H706" s="4"/>
      <x:c r="I706" s="4"/>
      <x:c r="J706" s="4"/>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x:c r="B710" s="4"/>
      <x:c r="C710" s="4"/>
      <x:c r="D710" s="4"/>
      <x:c r="E710" s="4"/>
      <x:c r="F710" s="14"/>
      <x:c r="G710" s="4"/>
      <x:c r="H710" s="4"/>
      <x:c r="I710" s="4"/>
      <x:c r="J710" s="4"/>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x:c r="B750" s="4"/>
      <x:c r="C750" s="4"/>
      <x:c r="D750" s="4"/>
      <x:c r="E750" s="4"/>
      <x:c r="F750" s="14"/>
      <x:c r="G750" s="4"/>
      <x:c r="H750" s="4"/>
      <x:c r="I750" s="4"/>
      <x:c r="J750" s="4"/>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x:c r="B757" s="4"/>
      <x:c r="C757" s="4"/>
      <x:c r="D757" s="4"/>
      <x:c r="E757" s="4"/>
      <x:c r="F757" s="14"/>
      <x:c r="G757" s="4"/>
      <x:c r="H757" s="4"/>
      <x:c r="I757" s="4"/>
      <x:c r="J757" s="4"/>
    </x:row>
    <x:row r="758" ht="115" customHeight="1">
      <x:c r="A758" s="4"/>
      <x:c r="B758" s="4"/>
      <x:c r="C758" s="4"/>
      <x:c r="D758" s="4"/>
      <x:c r="E758" s="4"/>
      <x:c r="F758" s="14"/>
      <x:c r="G758" s="4"/>
      <x:c r="H758" s="4"/>
      <x:c r="I758" s="4"/>
      <x:c r="J758" s="4"/>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x:c r="B768" s="4"/>
      <x:c r="C768" s="4"/>
      <x:c r="D768" s="4"/>
      <x:c r="E768" s="4"/>
      <x:c r="F768" s="14"/>
      <x:c r="G768" s="4"/>
      <x:c r="H768" s="4"/>
      <x:c r="I768" s="4"/>
      <x:c r="J768" s="4"/>
    </x:row>
    <x:row r="769" ht="115" customHeight="1">
      <x:c r="A769" s="4"/>
      <x:c r="B769" s="4"/>
      <x:c r="C769" s="4"/>
      <x:c r="D769" s="4"/>
      <x:c r="E769" s="4"/>
      <x:c r="F769" s="14"/>
      <x:c r="G769" s="4"/>
      <x:c r="H769" s="4"/>
      <x:c r="I769" s="4"/>
      <x:c r="J769" s="4"/>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x:c r="B773" s="4"/>
      <x:c r="C773" s="4"/>
      <x:c r="D773" s="4"/>
      <x:c r="E773" s="4"/>
      <x:c r="F773" s="14"/>
      <x:c r="G773" s="4"/>
      <x:c r="H773" s="4"/>
      <x:c r="I773" s="4"/>
      <x:c r="J773" s="4"/>
    </x:row>
    <x:row r="774" ht="115" customHeight="1">
      <x:c r="A774" s="4"/>
      <x:c r="B774" s="4"/>
      <x:c r="C774" s="4"/>
      <x:c r="D774" s="4"/>
      <x:c r="E774" s="4"/>
      <x:c r="F774" s="14"/>
      <x:c r="G774" s="4"/>
      <x:c r="H774" s="4"/>
      <x:c r="I774" s="4"/>
      <x:c r="J774" s="4"/>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x:c r="B777" s="4"/>
      <x:c r="C777" s="4"/>
      <x:c r="D777" s="4"/>
      <x:c r="E777" s="4"/>
      <x:c r="F777" s="14"/>
      <x:c r="G777" s="4"/>
      <x:c r="H777" s="4"/>
      <x:c r="I777" s="4"/>
      <x:c r="J777" s="4"/>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x:c r="B781" s="4"/>
      <x:c r="C781" s="4"/>
      <x:c r="D781" s="4"/>
      <x:c r="E781" s="4"/>
      <x:c r="F781" s="14"/>
      <x:c r="G781" s="4"/>
      <x:c r="H781" s="4"/>
      <x:c r="I781" s="4"/>
      <x:c r="J781" s="4"/>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x:c r="B786" s="4"/>
      <x:c r="C786" s="4"/>
      <x:c r="D786" s="4"/>
      <x:c r="E786" s="4"/>
      <x:c r="F786" s="14"/>
      <x:c r="G786" s="4"/>
      <x:c r="H786" s="4"/>
      <x:c r="I786" s="4"/>
      <x:c r="J786" s="4"/>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x:c r="B798" s="4"/>
      <x:c r="C798" s="4"/>
      <x:c r="D798" s="4"/>
      <x:c r="E798" s="4"/>
      <x:c r="F798" s="14"/>
      <x:c r="G798" s="4"/>
      <x:c r="H798" s="4"/>
      <x:c r="I798" s="4"/>
      <x:c r="J798" s="4"/>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x:c r="B805" s="4"/>
      <x:c r="C805" s="4"/>
      <x:c r="D805" s="4"/>
      <x:c r="E805" s="4"/>
      <x:c r="F805" s="14"/>
      <x:c r="G805" s="4"/>
      <x:c r="H805" s="4"/>
      <x:c r="I805" s="4"/>
      <x:c r="J805" s="4"/>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x:c r="B813" s="4"/>
      <x:c r="C813" s="4"/>
      <x:c r="D813" s="4"/>
      <x:c r="E813" s="4"/>
      <x:c r="F813" s="14"/>
      <x:c r="G813" s="4"/>
      <x:c r="H813" s="4"/>
      <x:c r="I813" s="4"/>
      <x:c r="J813" s="4"/>
    </x:row>
    <x:row r="814" ht="115" customHeight="1">
      <x:c r="A814" s="4"/>
      <x:c r="B814" s="4"/>
      <x:c r="C814" s="4"/>
      <x:c r="D814" s="4"/>
      <x:c r="E814" s="4"/>
      <x:c r="F814" s="14"/>
      <x:c r="G814" s="4"/>
      <x:c r="H814" s="4"/>
      <x:c r="I814" s="4"/>
      <x:c r="J814" s="4"/>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x:c r="B859" s="4"/>
      <x:c r="C859" s="4"/>
      <x:c r="D859" s="4"/>
      <x:c r="E859" s="4"/>
      <x:c r="F859" s="14"/>
      <x:c r="G859" s="4"/>
      <x:c r="H859" s="4"/>
      <x:c r="I859" s="4"/>
      <x:c r="J859" s="4"/>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x:c r="B891" s="4"/>
      <x:c r="C891" s="4"/>
      <x:c r="D891" s="4"/>
      <x:c r="E891" s="4"/>
      <x:c r="F891" s="14"/>
      <x:c r="G891" s="4"/>
      <x:c r="H891" s="4"/>
      <x:c r="I891" s="4"/>
      <x:c r="J891" s="4"/>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x:c r="B894" s="4"/>
      <x:c r="C894" s="4"/>
      <x:c r="D894" s="4"/>
      <x:c r="E894" s="4"/>
      <x:c r="F894" s="14"/>
      <x:c r="G894" s="4"/>
      <x:c r="H894" s="4"/>
      <x:c r="I894" s="4"/>
      <x:c r="J894" s="4"/>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x:c r="B909" s="4"/>
      <x:c r="C909" s="4"/>
      <x:c r="D909" s="4"/>
      <x:c r="E909" s="4"/>
      <x:c r="F909" s="14"/>
      <x:c r="G909" s="4"/>
      <x:c r="H909" s="4"/>
      <x:c r="I909" s="4"/>
      <x:c r="J909" s="4"/>
    </x:row>
    <x:row r="910">
      <x:c r="A910" s="4"/>
      <x:c r="B910" s="4"/>
      <x:c r="C910" s="4"/>
      <x:c r="D910" s="4"/>
      <x:c r="E910" s="4"/>
      <x:c r="F910" s="14"/>
      <x:c r="G910" s="4"/>
      <x:c r="H910" s="4"/>
      <x:c r="I910" s="4"/>
      <x:c r="J910" s="4"/>
    </x:row>
    <x:row r="911">
      <x:c r="A911" s="4"/>
      <x:c r="B911" s="4"/>
      <x:c r="C911" s="4"/>
      <x:c r="D911" s="4"/>
      <x:c r="E911" s="4"/>
      <x:c r="F911" s="14"/>
      <x:c r="G911" s="4"/>
      <x:c r="H911" s="4"/>
      <x:c r="I911" s="4"/>
      <x:c r="J911" s="4"/>
    </x:row>
    <x:row r="912">
      <x:c r="A912" s="4"/>
      <x:c r="B912" s="4"/>
      <x:c r="C912" s="4"/>
      <x:c r="D912" s="4"/>
      <x:c r="E912" s="4"/>
      <x:c r="F912" s="14"/>
      <x:c r="G912" s="4"/>
      <x:c r="H912" s="4"/>
      <x:c r="I912" s="4"/>
      <x:c r="J912" s="4"/>
    </x:row>
    <x:row r="913">
      <x:c r="A913" s="4"/>
      <x:c r="B913" s="4"/>
      <x:c r="C913" s="4"/>
      <x:c r="D913" s="4"/>
      <x:c r="E913" s="4"/>
      <x:c r="F913" s="14"/>
      <x:c r="G913" s="4"/>
      <x:c r="H913" s="4"/>
      <x:c r="I913" s="4"/>
      <x:c r="J913" s="4"/>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x:c r="B921" s="4"/>
      <x:c r="C921" s="4"/>
      <x:c r="D921" s="4"/>
      <x:c r="E921" s="4"/>
      <x:c r="F921" s="14"/>
      <x:c r="G921" s="4"/>
      <x:c r="H921" s="4"/>
      <x:c r="I921" s="4"/>
      <x:c r="J921" s="4"/>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x:c r="B923" s="4"/>
      <x:c r="C923" s="4"/>
      <x:c r="D923" s="4"/>
      <x:c r="E923" s="4"/>
      <x:c r="F923" s="14"/>
      <x:c r="G923" s="4"/>
      <x:c r="H923" s="4"/>
      <x:c r="I923" s="4"/>
      <x:c r="J923" s="4"/>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x:c r="B959" s="4"/>
      <x:c r="C959" s="4"/>
      <x:c r="D959" s="4"/>
      <x:c r="E959" s="4"/>
      <x:c r="F959" s="14"/>
      <x:c r="G959" s="4"/>
      <x:c r="H959" s="4"/>
      <x:c r="I959" s="4"/>
      <x:c r="J959" s="4"/>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row r="1001">
      <x:c r="A1001" s="4" t="inlineStr">
        <x:is>
          <x:t xml:space="preserve">proposal.salvage.crumpled_iron_chestplate</x:t>
        </x:is>
      </x:c>
      <x:c r="B1001" s="4" t="str">
        <x:f>Items!B1001</x:f>
        <x:v>Crumpled iron chestplate</x:v>
      </x:c>
      <x:c r="C1001" s="4" t="str">
        <x:f>Items!X1001</x:f>
        <x:v>Raw material</x:v>
      </x:c>
      <x:c r="D1001" s="4" t="str">
        <x:f>Items!C1001</x:f>
        <x:v>T1</x:v>
      </x:c>
      <x:c r="E1001" s="4" t="inlineStr">
        <x:is>
          <x:t xml:space="preserve">As-found iron salvage</x:t>
        </x:is>
      </x:c>
      <x:c r="F1001" s="14">
        <x:f>Items!AJ1001</x:f>
        <x:v>0</x:v>
      </x:c>
      <x:c r="G1001" s="4" t="inlineStr">
        <x:is>
          <x:t xml:space="preserve">No recipe established</x:t>
        </x:is>
      </x:c>
      <x:c r="H1001" s="4" t="inlineStr">
        <x:is>
          <x:t xml:space="preserve">Facilities and qualification criteria remain undefined.</x:t>
        </x:is>
      </x:c>
      <x:c r="I1001" s="4" t="inlineStr">
        <x:is>
          <x:t xml:space="preserve">Proposal; not qualified for crafting</x:t>
        </x:is>
      </x:c>
      <x:c r="J1001" s="4" t="inlineStr">
        <x:is>
          <x:t xml:space="preserve">Resolve usable plate area, cracks beneath the fold, corrosion, carrying mass and material-recovery route. Retain the dented torso silhouette; no repair or protection rating established.</x:t>
        </x:is>
      </x:c>
    </x:row>
    <x:row r="1002">
      <x:c r="A1002" s="4" t="inlineStr">
        <x:is>
          <x:t xml:space="preserve">proposal.salvage.split_iron_shoulder_plate</x:t>
        </x:is>
      </x:c>
      <x:c r="B1002" s="4" t="str">
        <x:f>Items!B1002</x:f>
        <x:v>Split iron shoulder plate</x:v>
      </x:c>
      <x:c r="C1002" s="4" t="str">
        <x:f>Items!X1002</x:f>
        <x:v>Raw material</x:v>
      </x:c>
      <x:c r="D1002" s="4" t="str">
        <x:f>Items!C1002</x:f>
        <x:v>T0</x:v>
      </x:c>
      <x:c r="E1002" s="4" t="inlineStr">
        <x:is>
          <x:t xml:space="preserve">As-found iron salvage</x:t>
        </x:is>
      </x:c>
      <x:c r="F1002" s="14">
        <x:f>Items!AJ1002</x:f>
        <x:v>0</x:v>
      </x:c>
      <x:c r="G1002" s="4" t="inlineStr">
        <x:is>
          <x:t xml:space="preserve">No recipe established</x:t>
        </x:is>
      </x:c>
      <x:c r="H1002" s="4" t="inlineStr">
        <x:is>
          <x:t xml:space="preserve">Facilities and qualification criteria remain undefined.</x:t>
        </x:is>
      </x:c>
      <x:c r="I1002" s="4" t="inlineStr">
        <x:is>
          <x:t xml:space="preserve">Proposal; not qualified for crafting</x:t>
        </x:is>
      </x:c>
      <x:c r="J1002" s="4" t="inlineStr">
        <x:is>
          <x:t xml:space="preserve">Resolve fragment size, corrosion, edge condition and recoverable material. No usable armor fitting or automatic salvage yield.</x:t>
        </x:is>
      </x:c>
    </x:row>
    <x:row r="1003">
      <x:c r="A1003" s="4" t="inlineStr">
        <x:is>
          <x:t xml:space="preserve">proposal.salvage.buckled_iron_casing_panel</x:t>
        </x:is>
      </x:c>
      <x:c r="B1003" s="4" t="str">
        <x:f>Items!B1003</x:f>
        <x:v>Buckled iron casing panel</x:v>
      </x:c>
      <x:c r="C1003" s="4" t="str">
        <x:f>Items!X1003</x:f>
        <x:v>Raw material</x:v>
      </x:c>
      <x:c r="D1003" s="4" t="str">
        <x:f>Items!C1003</x:f>
        <x:v>T1</x:v>
      </x:c>
      <x:c r="E1003" s="4" t="inlineStr">
        <x:is>
          <x:t xml:space="preserve">As-found iron salvage</x:t>
        </x:is>
      </x:c>
      <x:c r="F1003" s="14">
        <x:f>Items!AJ1003</x:f>
        <x:v>0</x:v>
      </x:c>
      <x:c r="G1003" s="4" t="inlineStr">
        <x:is>
          <x:t xml:space="preserve">No recipe established</x:t>
        </x:is>
      </x:c>
      <x:c r="H1003" s="4" t="inlineStr">
        <x:is>
          <x:t xml:space="preserve">Facilities and qualification criteria remain undefined.</x:t>
        </x:is>
      </x:c>
      <x:c r="I1003" s="4" t="inlineStr">
        <x:is>
          <x:t xml:space="preserve">Proposal; not qualified for crafting</x:t>
        </x:is>
      </x:c>
      <x:c r="J1003" s="4" t="inlineStr">
        <x:is>
          <x:t xml:space="preserve">Resolve panel thickness, surviving surface, hidden cracking, coating residue and carrying mass. Distinct from the generic Metal Plate through its flanged machinery-cover form and damaged mounting edge.</x:t>
        </x:is>
      </x:c>
    </x:row>
    <x:row r="1004">
      <x:c r="A1004" s="4" t="inlineStr">
        <x:is>
          <x:t xml:space="preserve">proposal.salvage.riveted_iron_reinforcement_plate</x:t>
        </x:is>
      </x:c>
      <x:c r="B1004" s="4" t="str">
        <x:f>Items!B1004</x:f>
        <x:v>Riveted iron reinforcement plate</x:v>
      </x:c>
      <x:c r="C1004" s="4" t="str">
        <x:f>Items!X1004</x:f>
        <x:v>Raw material</x:v>
      </x:c>
      <x:c r="D1004" s="4" t="str">
        <x:f>Items!C1004</x:f>
        <x:v>T2</x:v>
      </x:c>
      <x:c r="E1004" s="4" t="inlineStr">
        <x:is>
          <x:t xml:space="preserve">As-found iron salvage</x:t>
        </x:is>
      </x:c>
      <x:c r="F1004" s="14">
        <x:f>Items!AJ1004</x:f>
        <x:v>0</x:v>
      </x:c>
      <x:c r="G1004" s="4" t="inlineStr">
        <x:is>
          <x:t xml:space="preserve">No recipe established</x:t>
        </x:is>
      </x:c>
      <x:c r="H1004" s="4" t="inlineStr">
        <x:is>
          <x:t xml:space="preserve">Facilities and qualification criteria remain undefined.</x:t>
        </x:is>
      </x:c>
      <x:c r="I1004" s="4" t="inlineStr">
        <x:is>
          <x:t xml:space="preserve">Proposal; not qualified for crafting</x:t>
        </x:is>
      </x:c>
      <x:c r="J1004" s="4" t="inlineStr">
        <x:is>
          <x:t xml:space="preserve">Resolve hidden corrosion between joined faces, rivet condition, usable sections and carrying mass. No structural load rating, armor conversion, repair result or guaranteed quantity of recovered fittings.</x:t>
        </x:is>
      </x:c>
    </x:row>
  </x:sheetData>
  <x:pageMargins left="0.7" right="0.7" top="0.75" bottom="0.75" header="0.3" footer="0.3"/>
  <x:tableParts count="1">
    <x:tablePart xmlns:r="http://schemas.openxmlformats.org/officeDocument/2006/relationships" r:id="Ra4aae25d32d1426c"/>
  </x:tableParts>
</x:worksheet>
</file>