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PycharmProjects\MaterialProperties\"/>
    </mc:Choice>
  </mc:AlternateContent>
  <xr:revisionPtr revIDLastSave="0" documentId="13_ncr:1_{E9BCCC75-937D-4840-883A-2F8D03DF875B}" xr6:coauthVersionLast="47" xr6:coauthVersionMax="47" xr10:uidLastSave="{00000000-0000-0000-0000-000000000000}"/>
  <bookViews>
    <workbookView xWindow="38280" yWindow="-120" windowWidth="38640" windowHeight="21240" xr2:uid="{61AE59C0-29CD-4770-9078-335CDBDB1709}"/>
  </bookViews>
  <sheets>
    <sheet name="MaterialDatabase" sheetId="5" r:id="rId1"/>
    <sheet name="Steels" sheetId="3" r:id="rId2"/>
    <sheet name="Aluminiums" sheetId="1" r:id="rId3"/>
    <sheet name="Coppers" sheetId="6" r:id="rId4"/>
    <sheet name="Sheet3" sheetId="7" r:id="rId5"/>
    <sheet name="Sheet4" sheetId="4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4" i="6" l="1"/>
  <c r="AE4" i="6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" i="1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4" i="6"/>
  <c r="AI4" i="6"/>
  <c r="AI5" i="6"/>
  <c r="AJ5" i="6"/>
  <c r="AI6" i="6"/>
  <c r="AJ6" i="6"/>
  <c r="AI7" i="6"/>
  <c r="AJ7" i="6"/>
  <c r="AI8" i="6"/>
  <c r="AJ8" i="6"/>
  <c r="AI9" i="6"/>
  <c r="AJ9" i="6"/>
  <c r="AI10" i="6"/>
  <c r="AJ10" i="6"/>
  <c r="AI11" i="6"/>
  <c r="AJ11" i="6"/>
  <c r="AI12" i="6"/>
  <c r="AJ12" i="6"/>
  <c r="AI13" i="6"/>
  <c r="AJ13" i="6"/>
  <c r="AI14" i="6"/>
  <c r="AJ14" i="6"/>
  <c r="AI15" i="6"/>
  <c r="AJ15" i="6"/>
  <c r="AI16" i="6"/>
  <c r="AJ16" i="6"/>
  <c r="AI17" i="6"/>
  <c r="AJ17" i="6"/>
  <c r="AI18" i="6"/>
  <c r="AJ18" i="6"/>
  <c r="AI19" i="6"/>
  <c r="AJ19" i="6"/>
  <c r="AI20" i="6"/>
  <c r="AJ20" i="6"/>
  <c r="AI21" i="6"/>
  <c r="AJ21" i="6"/>
  <c r="AI22" i="6"/>
  <c r="AJ22" i="6"/>
  <c r="AI23" i="6"/>
  <c r="AJ23" i="6"/>
  <c r="AI24" i="6"/>
  <c r="AJ24" i="6"/>
  <c r="AI25" i="6"/>
  <c r="AJ25" i="6"/>
  <c r="AI26" i="6"/>
  <c r="AJ26" i="6"/>
  <c r="AI27" i="6"/>
  <c r="AJ27" i="6"/>
  <c r="AI28" i="6"/>
  <c r="AJ28" i="6"/>
  <c r="AI29" i="6"/>
  <c r="AJ29" i="6"/>
  <c r="AI30" i="6"/>
  <c r="AJ30" i="6"/>
  <c r="AI31" i="6"/>
  <c r="AJ31" i="6"/>
  <c r="AI32" i="6"/>
  <c r="AJ32" i="6"/>
  <c r="AI33" i="6"/>
  <c r="AJ33" i="6"/>
  <c r="AI34" i="6"/>
  <c r="AJ34" i="6"/>
  <c r="AI35" i="6"/>
  <c r="AJ35" i="6"/>
  <c r="AI36" i="6"/>
  <c r="AJ36" i="6"/>
  <c r="AI37" i="6"/>
  <c r="AJ37" i="6"/>
  <c r="AI38" i="6"/>
  <c r="AJ38" i="6"/>
  <c r="AI39" i="6"/>
  <c r="AJ39" i="6"/>
  <c r="AI40" i="6"/>
  <c r="AJ40" i="6"/>
  <c r="AI41" i="6"/>
  <c r="AJ41" i="6"/>
  <c r="AI42" i="6"/>
  <c r="AJ42" i="6"/>
  <c r="AI43" i="6"/>
  <c r="AJ43" i="6"/>
  <c r="AI44" i="6"/>
  <c r="AJ44" i="6"/>
  <c r="AI45" i="6"/>
  <c r="AJ45" i="6"/>
  <c r="AI46" i="6"/>
  <c r="AJ46" i="6"/>
  <c r="AI47" i="6"/>
  <c r="AJ47" i="6"/>
  <c r="AI48" i="6"/>
  <c r="AJ48" i="6"/>
  <c r="AI49" i="6"/>
  <c r="AJ49" i="6"/>
  <c r="AI50" i="6"/>
  <c r="AJ50" i="6"/>
  <c r="AI51" i="6"/>
  <c r="AJ51" i="6"/>
  <c r="AI52" i="6"/>
  <c r="AJ52" i="6"/>
  <c r="AI53" i="6"/>
  <c r="AJ53" i="6"/>
  <c r="AI54" i="6"/>
  <c r="AJ54" i="6"/>
  <c r="AI55" i="6"/>
  <c r="AJ55" i="6"/>
  <c r="AI56" i="6"/>
  <c r="AJ56" i="6"/>
  <c r="AI57" i="6"/>
  <c r="AJ57" i="6"/>
  <c r="AI58" i="6"/>
  <c r="AJ58" i="6"/>
  <c r="AI59" i="6"/>
  <c r="AJ59" i="6"/>
  <c r="AI60" i="6"/>
  <c r="AJ60" i="6"/>
  <c r="AI61" i="6"/>
  <c r="AJ61" i="6"/>
  <c r="AI62" i="6"/>
  <c r="AJ62" i="6"/>
  <c r="AI63" i="6"/>
  <c r="AJ63" i="6"/>
  <c r="AI64" i="6"/>
  <c r="AJ64" i="6"/>
  <c r="AI65" i="6"/>
  <c r="AJ65" i="6"/>
  <c r="AI66" i="6"/>
  <c r="AJ66" i="6"/>
  <c r="AI67" i="6"/>
  <c r="AJ67" i="6"/>
  <c r="AI68" i="6"/>
  <c r="AJ68" i="6"/>
  <c r="AI69" i="6"/>
  <c r="AJ69" i="6"/>
  <c r="AI70" i="6"/>
  <c r="AJ70" i="6"/>
  <c r="AI71" i="6"/>
  <c r="AJ71" i="6"/>
  <c r="AI72" i="6"/>
  <c r="AJ72" i="6"/>
  <c r="AI73" i="6"/>
  <c r="AJ73" i="6"/>
  <c r="AI74" i="6"/>
  <c r="AJ74" i="6"/>
  <c r="AI75" i="6"/>
  <c r="AJ75" i="6"/>
  <c r="AI76" i="6"/>
  <c r="AJ76" i="6"/>
  <c r="AI77" i="6"/>
  <c r="AJ77" i="6"/>
  <c r="AI78" i="6"/>
  <c r="AJ78" i="6"/>
  <c r="AI79" i="6"/>
  <c r="AJ79" i="6"/>
  <c r="AI80" i="6"/>
  <c r="AJ80" i="6"/>
  <c r="AI81" i="6"/>
  <c r="AJ81" i="6"/>
  <c r="AI82" i="6"/>
  <c r="AJ82" i="6"/>
  <c r="AI83" i="6"/>
  <c r="AJ83" i="6"/>
  <c r="AI84" i="6"/>
  <c r="AJ84" i="6"/>
  <c r="AI85" i="6"/>
  <c r="AJ85" i="6"/>
  <c r="AI86" i="6"/>
  <c r="AJ86" i="6"/>
  <c r="AI87" i="6"/>
  <c r="AJ87" i="6"/>
  <c r="AI88" i="6"/>
  <c r="AJ88" i="6"/>
  <c r="AI89" i="6"/>
  <c r="AJ89" i="6"/>
  <c r="AI90" i="6"/>
  <c r="AJ90" i="6"/>
  <c r="AI91" i="6"/>
  <c r="AJ91" i="6"/>
  <c r="AI93" i="6"/>
  <c r="AJ93" i="6"/>
  <c r="AI94" i="6"/>
  <c r="AJ94" i="6"/>
  <c r="AI95" i="6"/>
  <c r="AJ95" i="6"/>
  <c r="AI96" i="6"/>
  <c r="AJ96" i="6"/>
  <c r="AI97" i="6"/>
  <c r="AJ97" i="6"/>
  <c r="AI98" i="6"/>
  <c r="AJ98" i="6"/>
  <c r="AI99" i="6"/>
  <c r="AJ99" i="6"/>
  <c r="AI100" i="6"/>
  <c r="AJ100" i="6"/>
  <c r="AI101" i="6"/>
  <c r="AJ101" i="6"/>
  <c r="AI102" i="6"/>
  <c r="AJ102" i="6"/>
  <c r="AI103" i="6"/>
  <c r="AJ103" i="6"/>
  <c r="AI104" i="6"/>
  <c r="AJ104" i="6"/>
  <c r="AI105" i="6"/>
  <c r="AJ105" i="6"/>
  <c r="AI106" i="6"/>
  <c r="AJ106" i="6"/>
  <c r="AI107" i="6"/>
  <c r="AJ107" i="6"/>
  <c r="AI108" i="6"/>
  <c r="AJ108" i="6"/>
  <c r="AI109" i="6"/>
  <c r="AJ109" i="6"/>
  <c r="AI110" i="6"/>
  <c r="AJ110" i="6"/>
  <c r="AI111" i="6"/>
  <c r="AJ111" i="6"/>
  <c r="AI112" i="6"/>
  <c r="AJ112" i="6"/>
  <c r="AI113" i="6"/>
  <c r="AJ113" i="6"/>
  <c r="AI114" i="6"/>
  <c r="AJ114" i="6"/>
  <c r="AI115" i="6"/>
  <c r="AJ115" i="6"/>
  <c r="AI116" i="6"/>
  <c r="AJ116" i="6"/>
  <c r="AI117" i="6"/>
  <c r="AJ117" i="6"/>
  <c r="AI118" i="6"/>
  <c r="AJ118" i="6"/>
  <c r="AI119" i="6"/>
  <c r="AJ119" i="6"/>
  <c r="AI120" i="6"/>
  <c r="AJ120" i="6"/>
  <c r="AI121" i="6"/>
  <c r="AJ121" i="6"/>
  <c r="AI122" i="6"/>
  <c r="AJ122" i="6"/>
  <c r="AI123" i="6"/>
  <c r="AJ123" i="6"/>
  <c r="AI124" i="6"/>
  <c r="AJ124" i="6"/>
  <c r="AI125" i="6"/>
  <c r="AJ125" i="6"/>
  <c r="AI126" i="6"/>
  <c r="AJ126" i="6"/>
  <c r="AI127" i="6"/>
  <c r="AJ127" i="6"/>
  <c r="AI128" i="6"/>
  <c r="AJ128" i="6"/>
  <c r="AI130" i="6"/>
  <c r="AJ130" i="6"/>
  <c r="AI131" i="6"/>
  <c r="AJ131" i="6"/>
  <c r="AI132" i="6"/>
  <c r="AJ132" i="6"/>
  <c r="AI133" i="6"/>
  <c r="AJ133" i="6"/>
  <c r="AI134" i="6"/>
  <c r="AJ134" i="6"/>
  <c r="AI135" i="6"/>
  <c r="AJ135" i="6"/>
  <c r="AI136" i="6"/>
  <c r="AJ136" i="6"/>
  <c r="AI137" i="6"/>
  <c r="AJ137" i="6"/>
  <c r="AI138" i="6"/>
  <c r="AJ138" i="6"/>
  <c r="AI139" i="6"/>
  <c r="AJ139" i="6"/>
  <c r="AI140" i="6"/>
  <c r="AJ140" i="6"/>
  <c r="AI141" i="6"/>
  <c r="AJ141" i="6"/>
  <c r="AI142" i="6"/>
  <c r="AJ142" i="6"/>
  <c r="AI143" i="6"/>
  <c r="AJ143" i="6"/>
  <c r="AI144" i="6"/>
  <c r="AJ144" i="6"/>
  <c r="AI145" i="6"/>
  <c r="AJ145" i="6"/>
  <c r="AI146" i="6"/>
  <c r="AJ146" i="6"/>
  <c r="AJ4" i="6"/>
  <c r="AF67" i="6"/>
  <c r="AF83" i="6"/>
  <c r="AG8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4" i="6"/>
  <c r="AC5" i="6"/>
  <c r="AD5" i="6"/>
  <c r="AC6" i="6"/>
  <c r="AD6" i="6"/>
  <c r="AC7" i="6"/>
  <c r="AD7" i="6"/>
  <c r="AC8" i="6"/>
  <c r="AD8" i="6"/>
  <c r="AC9" i="6"/>
  <c r="AD9" i="6"/>
  <c r="AC10" i="6"/>
  <c r="AD10" i="6"/>
  <c r="AC11" i="6"/>
  <c r="AD11" i="6"/>
  <c r="AC12" i="6"/>
  <c r="AD12" i="6"/>
  <c r="AC13" i="6"/>
  <c r="AD13" i="6"/>
  <c r="AC14" i="6"/>
  <c r="AD14" i="6"/>
  <c r="AC15" i="6"/>
  <c r="AD15" i="6"/>
  <c r="AC16" i="6"/>
  <c r="AD16" i="6"/>
  <c r="AC17" i="6"/>
  <c r="AD17" i="6"/>
  <c r="AC18" i="6"/>
  <c r="AD18" i="6"/>
  <c r="AC19" i="6"/>
  <c r="AD19" i="6"/>
  <c r="AC20" i="6"/>
  <c r="AD20" i="6"/>
  <c r="AC21" i="6"/>
  <c r="AD21" i="6"/>
  <c r="AC22" i="6"/>
  <c r="AD22" i="6"/>
  <c r="AC23" i="6"/>
  <c r="AD23" i="6"/>
  <c r="AC24" i="6"/>
  <c r="AD24" i="6"/>
  <c r="AC25" i="6"/>
  <c r="AD25" i="6"/>
  <c r="AC26" i="6"/>
  <c r="AD26" i="6"/>
  <c r="AC27" i="6"/>
  <c r="AD27" i="6"/>
  <c r="AC28" i="6"/>
  <c r="AD28" i="6"/>
  <c r="AC29" i="6"/>
  <c r="AD29" i="6"/>
  <c r="AC30" i="6"/>
  <c r="AD30" i="6"/>
  <c r="AC31" i="6"/>
  <c r="AD31" i="6"/>
  <c r="AC32" i="6"/>
  <c r="AD32" i="6"/>
  <c r="AC33" i="6"/>
  <c r="AD33" i="6"/>
  <c r="AC34" i="6"/>
  <c r="AD34" i="6"/>
  <c r="AC35" i="6"/>
  <c r="AD35" i="6"/>
  <c r="AC36" i="6"/>
  <c r="AD36" i="6"/>
  <c r="AC37" i="6"/>
  <c r="AD37" i="6"/>
  <c r="AC38" i="6"/>
  <c r="AD38" i="6"/>
  <c r="AC39" i="6"/>
  <c r="AD39" i="6"/>
  <c r="AC40" i="6"/>
  <c r="AD40" i="6"/>
  <c r="AC41" i="6"/>
  <c r="AD41" i="6"/>
  <c r="AC42" i="6"/>
  <c r="AD42" i="6"/>
  <c r="AC43" i="6"/>
  <c r="AD43" i="6"/>
  <c r="AC44" i="6"/>
  <c r="AD44" i="6"/>
  <c r="AC45" i="6"/>
  <c r="AD45" i="6"/>
  <c r="AC46" i="6"/>
  <c r="AD46" i="6"/>
  <c r="AC47" i="6"/>
  <c r="AD47" i="6"/>
  <c r="AC48" i="6"/>
  <c r="AD48" i="6"/>
  <c r="AC49" i="6"/>
  <c r="AD49" i="6"/>
  <c r="AC50" i="6"/>
  <c r="AD50" i="6"/>
  <c r="AC51" i="6"/>
  <c r="AD51" i="6"/>
  <c r="AC52" i="6"/>
  <c r="AD52" i="6"/>
  <c r="AC53" i="6"/>
  <c r="AD53" i="6"/>
  <c r="AC54" i="6"/>
  <c r="AD54" i="6"/>
  <c r="AC55" i="6"/>
  <c r="AD55" i="6"/>
  <c r="AC56" i="6"/>
  <c r="AD56" i="6"/>
  <c r="AC57" i="6"/>
  <c r="AD57" i="6"/>
  <c r="AC58" i="6"/>
  <c r="AD58" i="6"/>
  <c r="AC59" i="6"/>
  <c r="AD59" i="6"/>
  <c r="AC60" i="6"/>
  <c r="AD60" i="6"/>
  <c r="AC61" i="6"/>
  <c r="AD61" i="6"/>
  <c r="AC62" i="6"/>
  <c r="AD62" i="6"/>
  <c r="AC63" i="6"/>
  <c r="AD63" i="6"/>
  <c r="AC64" i="6"/>
  <c r="AD64" i="6"/>
  <c r="AC65" i="6"/>
  <c r="AD65" i="6"/>
  <c r="AC66" i="6"/>
  <c r="AD66" i="6"/>
  <c r="AC67" i="6"/>
  <c r="AD67" i="6"/>
  <c r="AC68" i="6"/>
  <c r="AD68" i="6"/>
  <c r="AC69" i="6"/>
  <c r="AD69" i="6"/>
  <c r="AC70" i="6"/>
  <c r="AD70" i="6"/>
  <c r="AC71" i="6"/>
  <c r="AD71" i="6"/>
  <c r="AC72" i="6"/>
  <c r="AD72" i="6"/>
  <c r="AC73" i="6"/>
  <c r="AD73" i="6"/>
  <c r="AC74" i="6"/>
  <c r="AD74" i="6"/>
  <c r="AC75" i="6"/>
  <c r="AD75" i="6"/>
  <c r="AC76" i="6"/>
  <c r="AD76" i="6"/>
  <c r="AC77" i="6"/>
  <c r="AD77" i="6"/>
  <c r="AC78" i="6"/>
  <c r="AD78" i="6"/>
  <c r="AC79" i="6"/>
  <c r="AD79" i="6"/>
  <c r="AC80" i="6"/>
  <c r="AD80" i="6"/>
  <c r="AC81" i="6"/>
  <c r="AD81" i="6"/>
  <c r="AC82" i="6"/>
  <c r="AD82" i="6"/>
  <c r="AC83" i="6"/>
  <c r="AD83" i="6"/>
  <c r="AC84" i="6"/>
  <c r="AD84" i="6"/>
  <c r="AC85" i="6"/>
  <c r="AD85" i="6"/>
  <c r="AC86" i="6"/>
  <c r="AD86" i="6"/>
  <c r="AC87" i="6"/>
  <c r="AD87" i="6"/>
  <c r="AC88" i="6"/>
  <c r="AD88" i="6"/>
  <c r="AC89" i="6"/>
  <c r="AD89" i="6"/>
  <c r="AC90" i="6"/>
  <c r="AD90" i="6"/>
  <c r="AC91" i="6"/>
  <c r="AD91" i="6"/>
  <c r="AC93" i="6"/>
  <c r="AD93" i="6"/>
  <c r="AC94" i="6"/>
  <c r="AD94" i="6"/>
  <c r="AC95" i="6"/>
  <c r="AD95" i="6"/>
  <c r="AC96" i="6"/>
  <c r="AD96" i="6"/>
  <c r="AC97" i="6"/>
  <c r="AD97" i="6"/>
  <c r="AC98" i="6"/>
  <c r="AD98" i="6"/>
  <c r="AC99" i="6"/>
  <c r="AD99" i="6"/>
  <c r="AC100" i="6"/>
  <c r="AD100" i="6"/>
  <c r="AC101" i="6"/>
  <c r="AD101" i="6"/>
  <c r="AC102" i="6"/>
  <c r="AD102" i="6"/>
  <c r="AC103" i="6"/>
  <c r="AD103" i="6"/>
  <c r="AC104" i="6"/>
  <c r="AD104" i="6"/>
  <c r="AC105" i="6"/>
  <c r="AD105" i="6"/>
  <c r="AC106" i="6"/>
  <c r="AD106" i="6"/>
  <c r="AC107" i="6"/>
  <c r="AD107" i="6"/>
  <c r="AC108" i="6"/>
  <c r="AD108" i="6"/>
  <c r="AC109" i="6"/>
  <c r="AD109" i="6"/>
  <c r="AC110" i="6"/>
  <c r="AD110" i="6"/>
  <c r="AC111" i="6"/>
  <c r="AD111" i="6"/>
  <c r="AC112" i="6"/>
  <c r="AD112" i="6"/>
  <c r="AC113" i="6"/>
  <c r="AD113" i="6"/>
  <c r="AC114" i="6"/>
  <c r="AD114" i="6"/>
  <c r="AC115" i="6"/>
  <c r="AD115" i="6"/>
  <c r="AC116" i="6"/>
  <c r="AD116" i="6"/>
  <c r="AC117" i="6"/>
  <c r="AD117" i="6"/>
  <c r="AC118" i="6"/>
  <c r="AD118" i="6"/>
  <c r="AC119" i="6"/>
  <c r="AD119" i="6"/>
  <c r="AC120" i="6"/>
  <c r="AD120" i="6"/>
  <c r="AC121" i="6"/>
  <c r="AD121" i="6"/>
  <c r="AC122" i="6"/>
  <c r="AD122" i="6"/>
  <c r="AC123" i="6"/>
  <c r="AD123" i="6"/>
  <c r="AC124" i="6"/>
  <c r="AD124" i="6"/>
  <c r="AC125" i="6"/>
  <c r="AD125" i="6"/>
  <c r="AC126" i="6"/>
  <c r="AD126" i="6"/>
  <c r="AC127" i="6"/>
  <c r="AD127" i="6"/>
  <c r="AC128" i="6"/>
  <c r="AD128" i="6"/>
  <c r="AC130" i="6"/>
  <c r="AD130" i="6"/>
  <c r="AC131" i="6"/>
  <c r="AD131" i="6"/>
  <c r="AC132" i="6"/>
  <c r="AD132" i="6"/>
  <c r="AC133" i="6"/>
  <c r="AD133" i="6"/>
  <c r="AC134" i="6"/>
  <c r="AD134" i="6"/>
  <c r="AC135" i="6"/>
  <c r="AD135" i="6"/>
  <c r="AC136" i="6"/>
  <c r="AD136" i="6"/>
  <c r="AC137" i="6"/>
  <c r="AD137" i="6"/>
  <c r="AC138" i="6"/>
  <c r="AD138" i="6"/>
  <c r="AC139" i="6"/>
  <c r="AD139" i="6"/>
  <c r="AC140" i="6"/>
  <c r="AD140" i="6"/>
  <c r="AC141" i="6"/>
  <c r="AD141" i="6"/>
  <c r="AC142" i="6"/>
  <c r="AD142" i="6"/>
  <c r="AC143" i="6"/>
  <c r="AD143" i="6"/>
  <c r="AC144" i="6"/>
  <c r="AD144" i="6"/>
  <c r="AC145" i="6"/>
  <c r="AD145" i="6"/>
  <c r="AC146" i="6"/>
  <c r="AD146" i="6"/>
  <c r="AD4" i="6"/>
  <c r="AC4" i="6"/>
  <c r="Z5" i="6"/>
  <c r="AF5" i="6" s="1"/>
  <c r="Z6" i="6"/>
  <c r="AF6" i="6" s="1"/>
  <c r="Z7" i="6"/>
  <c r="AF7" i="6" s="1"/>
  <c r="Z8" i="6"/>
  <c r="AF8" i="6" s="1"/>
  <c r="Z9" i="6"/>
  <c r="AF9" i="6" s="1"/>
  <c r="Z10" i="6"/>
  <c r="AF10" i="6" s="1"/>
  <c r="Z11" i="6"/>
  <c r="AF11" i="6" s="1"/>
  <c r="Z12" i="6"/>
  <c r="AF12" i="6" s="1"/>
  <c r="Z13" i="6"/>
  <c r="AF13" i="6" s="1"/>
  <c r="Z14" i="6"/>
  <c r="AF14" i="6" s="1"/>
  <c r="Z15" i="6"/>
  <c r="AF15" i="6" s="1"/>
  <c r="Z16" i="6"/>
  <c r="AF16" i="6" s="1"/>
  <c r="Z17" i="6"/>
  <c r="AF17" i="6" s="1"/>
  <c r="Z18" i="6"/>
  <c r="AF18" i="6" s="1"/>
  <c r="Z19" i="6"/>
  <c r="AF19" i="6" s="1"/>
  <c r="Z20" i="6"/>
  <c r="AF20" i="6" s="1"/>
  <c r="Z21" i="6"/>
  <c r="AF21" i="6" s="1"/>
  <c r="Z22" i="6"/>
  <c r="AF22" i="6" s="1"/>
  <c r="Z23" i="6"/>
  <c r="AF23" i="6" s="1"/>
  <c r="Z24" i="6"/>
  <c r="AF24" i="6" s="1"/>
  <c r="Z25" i="6"/>
  <c r="AF25" i="6" s="1"/>
  <c r="Z26" i="6"/>
  <c r="AF26" i="6" s="1"/>
  <c r="Z27" i="6"/>
  <c r="AF27" i="6" s="1"/>
  <c r="Z28" i="6"/>
  <c r="AF28" i="6" s="1"/>
  <c r="Z29" i="6"/>
  <c r="AF29" i="6" s="1"/>
  <c r="Z30" i="6"/>
  <c r="AF30" i="6" s="1"/>
  <c r="Z31" i="6"/>
  <c r="AF31" i="6" s="1"/>
  <c r="Z32" i="6"/>
  <c r="AF32" i="6" s="1"/>
  <c r="Z33" i="6"/>
  <c r="AF33" i="6" s="1"/>
  <c r="Z34" i="6"/>
  <c r="AF34" i="6" s="1"/>
  <c r="Z35" i="6"/>
  <c r="AF35" i="6" s="1"/>
  <c r="Z36" i="6"/>
  <c r="AF36" i="6" s="1"/>
  <c r="Z37" i="6"/>
  <c r="AF37" i="6" s="1"/>
  <c r="Z38" i="6"/>
  <c r="AF38" i="6" s="1"/>
  <c r="Z39" i="6"/>
  <c r="AF39" i="6" s="1"/>
  <c r="Z40" i="6"/>
  <c r="AF40" i="6" s="1"/>
  <c r="Z41" i="6"/>
  <c r="AF41" i="6" s="1"/>
  <c r="Z42" i="6"/>
  <c r="AF42" i="6" s="1"/>
  <c r="Z43" i="6"/>
  <c r="AF43" i="6" s="1"/>
  <c r="Z44" i="6"/>
  <c r="AF44" i="6" s="1"/>
  <c r="Z45" i="6"/>
  <c r="AF45" i="6" s="1"/>
  <c r="Z46" i="6"/>
  <c r="AF46" i="6" s="1"/>
  <c r="Z47" i="6"/>
  <c r="AF47" i="6" s="1"/>
  <c r="Z48" i="6"/>
  <c r="AF48" i="6" s="1"/>
  <c r="Z49" i="6"/>
  <c r="AF49" i="6" s="1"/>
  <c r="Z50" i="6"/>
  <c r="AF50" i="6" s="1"/>
  <c r="Z51" i="6"/>
  <c r="AF51" i="6" s="1"/>
  <c r="Z52" i="6"/>
  <c r="AF52" i="6" s="1"/>
  <c r="Z53" i="6"/>
  <c r="AF53" i="6" s="1"/>
  <c r="Z54" i="6"/>
  <c r="AF54" i="6" s="1"/>
  <c r="Z55" i="6"/>
  <c r="AF55" i="6" s="1"/>
  <c r="Z56" i="6"/>
  <c r="AF56" i="6" s="1"/>
  <c r="Z57" i="6"/>
  <c r="AF57" i="6" s="1"/>
  <c r="Z58" i="6"/>
  <c r="AF58" i="6" s="1"/>
  <c r="Z59" i="6"/>
  <c r="AF59" i="6" s="1"/>
  <c r="Z60" i="6"/>
  <c r="AF60" i="6" s="1"/>
  <c r="Z61" i="6"/>
  <c r="AF61" i="6" s="1"/>
  <c r="Z62" i="6"/>
  <c r="AF62" i="6" s="1"/>
  <c r="Z63" i="6"/>
  <c r="AF63" i="6" s="1"/>
  <c r="Z64" i="6"/>
  <c r="AF64" i="6" s="1"/>
  <c r="Z65" i="6"/>
  <c r="AF65" i="6" s="1"/>
  <c r="Z66" i="6"/>
  <c r="AF66" i="6" s="1"/>
  <c r="Z67" i="6"/>
  <c r="Z68" i="6"/>
  <c r="AF68" i="6" s="1"/>
  <c r="Z69" i="6"/>
  <c r="AF69" i="6" s="1"/>
  <c r="Z70" i="6"/>
  <c r="AF70" i="6" s="1"/>
  <c r="Z71" i="6"/>
  <c r="AF71" i="6" s="1"/>
  <c r="Z72" i="6"/>
  <c r="AF72" i="6" s="1"/>
  <c r="Z73" i="6"/>
  <c r="AF73" i="6" s="1"/>
  <c r="Z74" i="6"/>
  <c r="AF74" i="6" s="1"/>
  <c r="Z75" i="6"/>
  <c r="AF75" i="6" s="1"/>
  <c r="Z76" i="6"/>
  <c r="AF76" i="6" s="1"/>
  <c r="Z77" i="6"/>
  <c r="AF77" i="6" s="1"/>
  <c r="Z78" i="6"/>
  <c r="AF78" i="6" s="1"/>
  <c r="Z79" i="6"/>
  <c r="AF79" i="6" s="1"/>
  <c r="Z80" i="6"/>
  <c r="AF80" i="6" s="1"/>
  <c r="Z81" i="6"/>
  <c r="AF81" i="6" s="1"/>
  <c r="Z82" i="6"/>
  <c r="AF82" i="6" s="1"/>
  <c r="Z83" i="6"/>
  <c r="Z84" i="6"/>
  <c r="AF84" i="6" s="1"/>
  <c r="Z85" i="6"/>
  <c r="AF85" i="6" s="1"/>
  <c r="Z86" i="6"/>
  <c r="AF86" i="6" s="1"/>
  <c r="Z87" i="6"/>
  <c r="AF87" i="6" s="1"/>
  <c r="Z88" i="6"/>
  <c r="AF88" i="6" s="1"/>
  <c r="Z89" i="6"/>
  <c r="AF89" i="6" s="1"/>
  <c r="Z90" i="6"/>
  <c r="AF90" i="6" s="1"/>
  <c r="Z91" i="6"/>
  <c r="AF91" i="6" s="1"/>
  <c r="Z92" i="6"/>
  <c r="AF92" i="6" s="1"/>
  <c r="Z93" i="6"/>
  <c r="AF93" i="6" s="1"/>
  <c r="Z94" i="6"/>
  <c r="AF94" i="6" s="1"/>
  <c r="Z95" i="6"/>
  <c r="AF95" i="6" s="1"/>
  <c r="Z96" i="6"/>
  <c r="AF96" i="6" s="1"/>
  <c r="Z97" i="6"/>
  <c r="AF97" i="6" s="1"/>
  <c r="Z98" i="6"/>
  <c r="AF98" i="6" s="1"/>
  <c r="Z99" i="6"/>
  <c r="AF99" i="6" s="1"/>
  <c r="Z100" i="6"/>
  <c r="AF100" i="6" s="1"/>
  <c r="Z101" i="6"/>
  <c r="AF101" i="6" s="1"/>
  <c r="Z102" i="6"/>
  <c r="AF102" i="6" s="1"/>
  <c r="Z103" i="6"/>
  <c r="AF103" i="6" s="1"/>
  <c r="Z104" i="6"/>
  <c r="AF104" i="6" s="1"/>
  <c r="Z105" i="6"/>
  <c r="AF105" i="6" s="1"/>
  <c r="Z106" i="6"/>
  <c r="AF106" i="6" s="1"/>
  <c r="Z107" i="6"/>
  <c r="AF107" i="6" s="1"/>
  <c r="Z108" i="6"/>
  <c r="AF108" i="6" s="1"/>
  <c r="Z109" i="6"/>
  <c r="AF109" i="6" s="1"/>
  <c r="Z110" i="6"/>
  <c r="AF110" i="6" s="1"/>
  <c r="Z111" i="6"/>
  <c r="AF111" i="6" s="1"/>
  <c r="Z112" i="6"/>
  <c r="AF112" i="6" s="1"/>
  <c r="Z113" i="6"/>
  <c r="AF113" i="6" s="1"/>
  <c r="Z114" i="6"/>
  <c r="AF114" i="6" s="1"/>
  <c r="Z115" i="6"/>
  <c r="AF115" i="6" s="1"/>
  <c r="Z116" i="6"/>
  <c r="AF116" i="6" s="1"/>
  <c r="Z117" i="6"/>
  <c r="AF117" i="6" s="1"/>
  <c r="Z118" i="6"/>
  <c r="AF118" i="6" s="1"/>
  <c r="Z119" i="6"/>
  <c r="AF119" i="6" s="1"/>
  <c r="Z120" i="6"/>
  <c r="AF120" i="6" s="1"/>
  <c r="Z121" i="6"/>
  <c r="AF121" i="6" s="1"/>
  <c r="Z122" i="6"/>
  <c r="AF122" i="6" s="1"/>
  <c r="Z123" i="6"/>
  <c r="AF123" i="6" s="1"/>
  <c r="Z124" i="6"/>
  <c r="AF124" i="6" s="1"/>
  <c r="Z125" i="6"/>
  <c r="AF125" i="6" s="1"/>
  <c r="Z126" i="6"/>
  <c r="AF126" i="6" s="1"/>
  <c r="Z127" i="6"/>
  <c r="AF127" i="6" s="1"/>
  <c r="Z128" i="6"/>
  <c r="AF128" i="6" s="1"/>
  <c r="Z129" i="6"/>
  <c r="AF129" i="6" s="1"/>
  <c r="Z130" i="6"/>
  <c r="AF130" i="6" s="1"/>
  <c r="Z131" i="6"/>
  <c r="AF131" i="6" s="1"/>
  <c r="Z132" i="6"/>
  <c r="AF132" i="6" s="1"/>
  <c r="Z133" i="6"/>
  <c r="AF133" i="6" s="1"/>
  <c r="Z134" i="6"/>
  <c r="AF134" i="6" s="1"/>
  <c r="Z135" i="6"/>
  <c r="AF135" i="6" s="1"/>
  <c r="Z136" i="6"/>
  <c r="AF136" i="6" s="1"/>
  <c r="Z137" i="6"/>
  <c r="AF137" i="6" s="1"/>
  <c r="Z138" i="6"/>
  <c r="AF138" i="6" s="1"/>
  <c r="Z139" i="6"/>
  <c r="AF139" i="6" s="1"/>
  <c r="Z140" i="6"/>
  <c r="AF140" i="6" s="1"/>
  <c r="Z141" i="6"/>
  <c r="AF141" i="6" s="1"/>
  <c r="Z142" i="6"/>
  <c r="AF142" i="6" s="1"/>
  <c r="Z143" i="6"/>
  <c r="AF143" i="6" s="1"/>
  <c r="Z144" i="6"/>
  <c r="AF144" i="6" s="1"/>
  <c r="Z145" i="6"/>
  <c r="AF145" i="6" s="1"/>
  <c r="Z146" i="6"/>
  <c r="AF146" i="6" s="1"/>
  <c r="AA5" i="6"/>
  <c r="AG5" i="6" s="1"/>
  <c r="AA6" i="6"/>
  <c r="AG6" i="6" s="1"/>
  <c r="AA7" i="6"/>
  <c r="AG7" i="6" s="1"/>
  <c r="AA8" i="6"/>
  <c r="AG8" i="6" s="1"/>
  <c r="AA9" i="6"/>
  <c r="AG9" i="6" s="1"/>
  <c r="AA10" i="6"/>
  <c r="AG10" i="6" s="1"/>
  <c r="AA11" i="6"/>
  <c r="AG11" i="6" s="1"/>
  <c r="AA12" i="6"/>
  <c r="AG12" i="6" s="1"/>
  <c r="AA13" i="6"/>
  <c r="AG13" i="6" s="1"/>
  <c r="AA14" i="6"/>
  <c r="AG14" i="6" s="1"/>
  <c r="AA15" i="6"/>
  <c r="AG15" i="6" s="1"/>
  <c r="AA16" i="6"/>
  <c r="AG16" i="6" s="1"/>
  <c r="AA17" i="6"/>
  <c r="AG17" i="6" s="1"/>
  <c r="AA18" i="6"/>
  <c r="AG18" i="6" s="1"/>
  <c r="AA19" i="6"/>
  <c r="AG19" i="6" s="1"/>
  <c r="AA20" i="6"/>
  <c r="AG20" i="6" s="1"/>
  <c r="AA21" i="6"/>
  <c r="AG21" i="6" s="1"/>
  <c r="AA22" i="6"/>
  <c r="AG22" i="6" s="1"/>
  <c r="AA23" i="6"/>
  <c r="AG23" i="6" s="1"/>
  <c r="AA24" i="6"/>
  <c r="AG24" i="6" s="1"/>
  <c r="AA25" i="6"/>
  <c r="AG25" i="6" s="1"/>
  <c r="AA26" i="6"/>
  <c r="AG26" i="6" s="1"/>
  <c r="AA27" i="6"/>
  <c r="AG27" i="6" s="1"/>
  <c r="AA28" i="6"/>
  <c r="AG28" i="6" s="1"/>
  <c r="AA29" i="6"/>
  <c r="AG29" i="6" s="1"/>
  <c r="AA30" i="6"/>
  <c r="AG30" i="6" s="1"/>
  <c r="AA31" i="6"/>
  <c r="AG31" i="6" s="1"/>
  <c r="AA32" i="6"/>
  <c r="AG32" i="6" s="1"/>
  <c r="AA33" i="6"/>
  <c r="AG33" i="6" s="1"/>
  <c r="AA34" i="6"/>
  <c r="AG34" i="6" s="1"/>
  <c r="AA35" i="6"/>
  <c r="AG35" i="6" s="1"/>
  <c r="AA36" i="6"/>
  <c r="AG36" i="6" s="1"/>
  <c r="AA37" i="6"/>
  <c r="AG37" i="6" s="1"/>
  <c r="AA38" i="6"/>
  <c r="AG38" i="6" s="1"/>
  <c r="AA39" i="6"/>
  <c r="AG39" i="6" s="1"/>
  <c r="AA40" i="6"/>
  <c r="AG40" i="6" s="1"/>
  <c r="AA41" i="6"/>
  <c r="AG41" i="6" s="1"/>
  <c r="AA42" i="6"/>
  <c r="AG42" i="6" s="1"/>
  <c r="AA43" i="6"/>
  <c r="AG43" i="6" s="1"/>
  <c r="AA44" i="6"/>
  <c r="AG44" i="6" s="1"/>
  <c r="AA45" i="6"/>
  <c r="AG45" i="6" s="1"/>
  <c r="AA46" i="6"/>
  <c r="AG46" i="6" s="1"/>
  <c r="AA47" i="6"/>
  <c r="AG47" i="6" s="1"/>
  <c r="AA48" i="6"/>
  <c r="AG48" i="6" s="1"/>
  <c r="AA49" i="6"/>
  <c r="AG49" i="6" s="1"/>
  <c r="AA50" i="6"/>
  <c r="AG50" i="6" s="1"/>
  <c r="AA51" i="6"/>
  <c r="AG51" i="6" s="1"/>
  <c r="AA52" i="6"/>
  <c r="AG52" i="6" s="1"/>
  <c r="AA53" i="6"/>
  <c r="AG53" i="6" s="1"/>
  <c r="AA54" i="6"/>
  <c r="AG54" i="6" s="1"/>
  <c r="AA55" i="6"/>
  <c r="AG55" i="6" s="1"/>
  <c r="AA56" i="6"/>
  <c r="AG56" i="6" s="1"/>
  <c r="AA57" i="6"/>
  <c r="AG57" i="6" s="1"/>
  <c r="AA58" i="6"/>
  <c r="AG58" i="6" s="1"/>
  <c r="AA59" i="6"/>
  <c r="AG59" i="6" s="1"/>
  <c r="AA60" i="6"/>
  <c r="AG60" i="6" s="1"/>
  <c r="AA61" i="6"/>
  <c r="AG61" i="6" s="1"/>
  <c r="AA62" i="6"/>
  <c r="AG62" i="6" s="1"/>
  <c r="AA63" i="6"/>
  <c r="AG63" i="6" s="1"/>
  <c r="AA64" i="6"/>
  <c r="AG64" i="6" s="1"/>
  <c r="AA65" i="6"/>
  <c r="AG65" i="6" s="1"/>
  <c r="AA66" i="6"/>
  <c r="AG66" i="6" s="1"/>
  <c r="AA67" i="6"/>
  <c r="AG67" i="6" s="1"/>
  <c r="AA68" i="6"/>
  <c r="AG68" i="6" s="1"/>
  <c r="AA69" i="6"/>
  <c r="AG69" i="6" s="1"/>
  <c r="AA70" i="6"/>
  <c r="AG70" i="6" s="1"/>
  <c r="AA71" i="6"/>
  <c r="AG71" i="6" s="1"/>
  <c r="AA72" i="6"/>
  <c r="AG72" i="6" s="1"/>
  <c r="AA73" i="6"/>
  <c r="AG73" i="6" s="1"/>
  <c r="AA74" i="6"/>
  <c r="AG74" i="6" s="1"/>
  <c r="AA75" i="6"/>
  <c r="AG75" i="6" s="1"/>
  <c r="AA76" i="6"/>
  <c r="AG76" i="6" s="1"/>
  <c r="AA77" i="6"/>
  <c r="AG77" i="6" s="1"/>
  <c r="AA78" i="6"/>
  <c r="AG78" i="6" s="1"/>
  <c r="AA79" i="6"/>
  <c r="AG79" i="6" s="1"/>
  <c r="AA80" i="6"/>
  <c r="AG80" i="6" s="1"/>
  <c r="AA81" i="6"/>
  <c r="AG81" i="6" s="1"/>
  <c r="AA82" i="6"/>
  <c r="AG82" i="6" s="1"/>
  <c r="AA83" i="6"/>
  <c r="AG83" i="6" s="1"/>
  <c r="AA84" i="6"/>
  <c r="AA85" i="6"/>
  <c r="AG85" i="6" s="1"/>
  <c r="AA86" i="6"/>
  <c r="AG86" i="6" s="1"/>
  <c r="AA87" i="6"/>
  <c r="AG87" i="6" s="1"/>
  <c r="AA88" i="6"/>
  <c r="AG88" i="6" s="1"/>
  <c r="AA89" i="6"/>
  <c r="AG89" i="6" s="1"/>
  <c r="AA90" i="6"/>
  <c r="AG90" i="6" s="1"/>
  <c r="AA91" i="6"/>
  <c r="AG91" i="6" s="1"/>
  <c r="AA92" i="6"/>
  <c r="AG92" i="6" s="1"/>
  <c r="AA93" i="6"/>
  <c r="AG93" i="6" s="1"/>
  <c r="AA94" i="6"/>
  <c r="AG94" i="6" s="1"/>
  <c r="AA95" i="6"/>
  <c r="AG95" i="6" s="1"/>
  <c r="AA96" i="6"/>
  <c r="AG96" i="6" s="1"/>
  <c r="AA97" i="6"/>
  <c r="AG97" i="6" s="1"/>
  <c r="AA98" i="6"/>
  <c r="AG98" i="6" s="1"/>
  <c r="AA99" i="6"/>
  <c r="AG99" i="6" s="1"/>
  <c r="AA100" i="6"/>
  <c r="AG100" i="6" s="1"/>
  <c r="AA101" i="6"/>
  <c r="AG101" i="6" s="1"/>
  <c r="AA102" i="6"/>
  <c r="AG102" i="6" s="1"/>
  <c r="AA103" i="6"/>
  <c r="AG103" i="6" s="1"/>
  <c r="AA104" i="6"/>
  <c r="AG104" i="6" s="1"/>
  <c r="AA105" i="6"/>
  <c r="AG105" i="6" s="1"/>
  <c r="AA106" i="6"/>
  <c r="AG106" i="6" s="1"/>
  <c r="AA107" i="6"/>
  <c r="AG107" i="6" s="1"/>
  <c r="AA108" i="6"/>
  <c r="AG108" i="6" s="1"/>
  <c r="AA109" i="6"/>
  <c r="AG109" i="6" s="1"/>
  <c r="AA110" i="6"/>
  <c r="AG110" i="6" s="1"/>
  <c r="AA111" i="6"/>
  <c r="AG111" i="6" s="1"/>
  <c r="AA112" i="6"/>
  <c r="AG112" i="6" s="1"/>
  <c r="AA113" i="6"/>
  <c r="AG113" i="6" s="1"/>
  <c r="AA114" i="6"/>
  <c r="AG114" i="6" s="1"/>
  <c r="AA115" i="6"/>
  <c r="AG115" i="6" s="1"/>
  <c r="AA116" i="6"/>
  <c r="AG116" i="6" s="1"/>
  <c r="AA117" i="6"/>
  <c r="AG117" i="6" s="1"/>
  <c r="AA118" i="6"/>
  <c r="AG118" i="6" s="1"/>
  <c r="AA119" i="6"/>
  <c r="AG119" i="6" s="1"/>
  <c r="AA120" i="6"/>
  <c r="AG120" i="6" s="1"/>
  <c r="AA121" i="6"/>
  <c r="AG121" i="6" s="1"/>
  <c r="AA122" i="6"/>
  <c r="AG122" i="6" s="1"/>
  <c r="AA123" i="6"/>
  <c r="AG123" i="6" s="1"/>
  <c r="AA124" i="6"/>
  <c r="AG124" i="6" s="1"/>
  <c r="AA125" i="6"/>
  <c r="AG125" i="6" s="1"/>
  <c r="AA126" i="6"/>
  <c r="AG126" i="6" s="1"/>
  <c r="AA127" i="6"/>
  <c r="AG127" i="6" s="1"/>
  <c r="AA128" i="6"/>
  <c r="AG128" i="6" s="1"/>
  <c r="AA129" i="6"/>
  <c r="AG129" i="6" s="1"/>
  <c r="AA130" i="6"/>
  <c r="AG130" i="6" s="1"/>
  <c r="AA131" i="6"/>
  <c r="AG131" i="6" s="1"/>
  <c r="AA132" i="6"/>
  <c r="AG132" i="6" s="1"/>
  <c r="AA133" i="6"/>
  <c r="AG133" i="6" s="1"/>
  <c r="AA134" i="6"/>
  <c r="AG134" i="6" s="1"/>
  <c r="AA135" i="6"/>
  <c r="AG135" i="6" s="1"/>
  <c r="AA136" i="6"/>
  <c r="AG136" i="6" s="1"/>
  <c r="AA137" i="6"/>
  <c r="AG137" i="6" s="1"/>
  <c r="AA138" i="6"/>
  <c r="AG138" i="6" s="1"/>
  <c r="AA139" i="6"/>
  <c r="AG139" i="6" s="1"/>
  <c r="AA140" i="6"/>
  <c r="AG140" i="6" s="1"/>
  <c r="AA141" i="6"/>
  <c r="AG141" i="6" s="1"/>
  <c r="AA142" i="6"/>
  <c r="AG142" i="6" s="1"/>
  <c r="AA143" i="6"/>
  <c r="AG143" i="6" s="1"/>
  <c r="AA144" i="6"/>
  <c r="AG144" i="6" s="1"/>
  <c r="AA145" i="6"/>
  <c r="AG145" i="6" s="1"/>
  <c r="AA146" i="6"/>
  <c r="AG146" i="6" s="1"/>
  <c r="AA4" i="6"/>
  <c r="AG4" i="6" s="1"/>
  <c r="Z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4" i="6"/>
  <c r="AN125" i="6"/>
  <c r="AN126" i="6"/>
  <c r="AN127" i="6"/>
  <c r="AN128" i="6"/>
  <c r="AN129" i="6"/>
  <c r="AN130" i="6"/>
  <c r="AN4" i="6"/>
  <c r="AB4" i="6"/>
  <c r="AH4" i="6" s="1"/>
  <c r="AK4" i="6"/>
  <c r="AB5" i="6"/>
  <c r="AH5" i="6" s="1"/>
  <c r="AE5" i="6"/>
  <c r="AK5" i="6" s="1"/>
  <c r="AB6" i="6"/>
  <c r="AH6" i="6" s="1"/>
  <c r="AE6" i="6"/>
  <c r="AK6" i="6" s="1"/>
  <c r="AB7" i="6"/>
  <c r="AH7" i="6" s="1"/>
  <c r="AE7" i="6"/>
  <c r="AK7" i="6" s="1"/>
  <c r="AB8" i="6"/>
  <c r="AH8" i="6" s="1"/>
  <c r="AE8" i="6"/>
  <c r="AK8" i="6" s="1"/>
  <c r="AB9" i="6"/>
  <c r="AH9" i="6" s="1"/>
  <c r="AE9" i="6"/>
  <c r="AK9" i="6" s="1"/>
  <c r="AB10" i="6"/>
  <c r="AH10" i="6" s="1"/>
  <c r="AE10" i="6"/>
  <c r="AK10" i="6" s="1"/>
  <c r="AB11" i="6"/>
  <c r="AH11" i="6" s="1"/>
  <c r="AE11" i="6"/>
  <c r="AK11" i="6" s="1"/>
  <c r="AB12" i="6"/>
  <c r="AH12" i="6" s="1"/>
  <c r="AE12" i="6"/>
  <c r="AK12" i="6" s="1"/>
  <c r="AB13" i="6"/>
  <c r="AH13" i="6" s="1"/>
  <c r="AE13" i="6"/>
  <c r="AK13" i="6" s="1"/>
  <c r="AB14" i="6"/>
  <c r="AH14" i="6" s="1"/>
  <c r="AE14" i="6"/>
  <c r="AK14" i="6" s="1"/>
  <c r="AB15" i="6"/>
  <c r="AH15" i="6" s="1"/>
  <c r="AE15" i="6"/>
  <c r="AK15" i="6" s="1"/>
  <c r="AB16" i="6"/>
  <c r="AH16" i="6" s="1"/>
  <c r="AE16" i="6"/>
  <c r="AK16" i="6" s="1"/>
  <c r="AB17" i="6"/>
  <c r="AH17" i="6" s="1"/>
  <c r="AE17" i="6"/>
  <c r="AK17" i="6" s="1"/>
  <c r="AB18" i="6"/>
  <c r="AH18" i="6" s="1"/>
  <c r="AE18" i="6"/>
  <c r="AK18" i="6" s="1"/>
  <c r="AB19" i="6"/>
  <c r="AH19" i="6" s="1"/>
  <c r="AE19" i="6"/>
  <c r="AK19" i="6" s="1"/>
  <c r="AB20" i="6"/>
  <c r="AH20" i="6" s="1"/>
  <c r="AE20" i="6"/>
  <c r="AK20" i="6" s="1"/>
  <c r="AB21" i="6"/>
  <c r="AH21" i="6" s="1"/>
  <c r="AE21" i="6"/>
  <c r="AK21" i="6" s="1"/>
  <c r="AB22" i="6"/>
  <c r="AH22" i="6" s="1"/>
  <c r="AE22" i="6"/>
  <c r="AK22" i="6" s="1"/>
  <c r="AB23" i="6"/>
  <c r="AH23" i="6" s="1"/>
  <c r="AE23" i="6"/>
  <c r="AK23" i="6" s="1"/>
  <c r="AB24" i="6"/>
  <c r="AH24" i="6" s="1"/>
  <c r="AE24" i="6"/>
  <c r="AK24" i="6" s="1"/>
  <c r="AB25" i="6"/>
  <c r="AH25" i="6" s="1"/>
  <c r="AE25" i="6"/>
  <c r="AK25" i="6" s="1"/>
  <c r="AB26" i="6"/>
  <c r="AH26" i="6" s="1"/>
  <c r="AE26" i="6"/>
  <c r="AK26" i="6" s="1"/>
  <c r="AB27" i="6"/>
  <c r="AH27" i="6" s="1"/>
  <c r="AE27" i="6"/>
  <c r="AK27" i="6" s="1"/>
  <c r="AB28" i="6"/>
  <c r="AH28" i="6" s="1"/>
  <c r="AE28" i="6"/>
  <c r="AK28" i="6" s="1"/>
  <c r="AB29" i="6"/>
  <c r="AH29" i="6" s="1"/>
  <c r="AE29" i="6"/>
  <c r="AK29" i="6" s="1"/>
  <c r="AB30" i="6"/>
  <c r="AH30" i="6" s="1"/>
  <c r="AE30" i="6"/>
  <c r="AK30" i="6" s="1"/>
  <c r="AB31" i="6"/>
  <c r="AH31" i="6" s="1"/>
  <c r="AE31" i="6"/>
  <c r="AK31" i="6" s="1"/>
  <c r="AB32" i="6"/>
  <c r="AH32" i="6" s="1"/>
  <c r="AE32" i="6"/>
  <c r="AK32" i="6" s="1"/>
  <c r="AB33" i="6"/>
  <c r="AH33" i="6" s="1"/>
  <c r="AE33" i="6"/>
  <c r="AK33" i="6" s="1"/>
  <c r="AB34" i="6"/>
  <c r="AH34" i="6" s="1"/>
  <c r="AE34" i="6"/>
  <c r="AK34" i="6" s="1"/>
  <c r="AB35" i="6"/>
  <c r="AH35" i="6" s="1"/>
  <c r="AE35" i="6"/>
  <c r="AK35" i="6" s="1"/>
  <c r="AB36" i="6"/>
  <c r="AH36" i="6" s="1"/>
  <c r="AE36" i="6"/>
  <c r="AK36" i="6" s="1"/>
  <c r="AB37" i="6"/>
  <c r="AH37" i="6" s="1"/>
  <c r="AE37" i="6"/>
  <c r="AK37" i="6" s="1"/>
  <c r="AB38" i="6"/>
  <c r="AH38" i="6" s="1"/>
  <c r="AE38" i="6"/>
  <c r="AK38" i="6" s="1"/>
  <c r="AB39" i="6"/>
  <c r="AH39" i="6" s="1"/>
  <c r="AE39" i="6"/>
  <c r="AK39" i="6" s="1"/>
  <c r="AB40" i="6"/>
  <c r="AH40" i="6" s="1"/>
  <c r="AE40" i="6"/>
  <c r="AK40" i="6" s="1"/>
  <c r="AB41" i="6"/>
  <c r="AH41" i="6" s="1"/>
  <c r="AE41" i="6"/>
  <c r="AK41" i="6" s="1"/>
  <c r="AB42" i="6"/>
  <c r="AH42" i="6" s="1"/>
  <c r="AE42" i="6"/>
  <c r="AK42" i="6" s="1"/>
  <c r="AB43" i="6"/>
  <c r="AH43" i="6" s="1"/>
  <c r="AE43" i="6"/>
  <c r="AK43" i="6" s="1"/>
  <c r="AB44" i="6"/>
  <c r="AH44" i="6" s="1"/>
  <c r="AE44" i="6"/>
  <c r="AK44" i="6" s="1"/>
  <c r="AB45" i="6"/>
  <c r="AH45" i="6" s="1"/>
  <c r="AE45" i="6"/>
  <c r="AK45" i="6" s="1"/>
  <c r="AB46" i="6"/>
  <c r="AH46" i="6" s="1"/>
  <c r="AE46" i="6"/>
  <c r="AK46" i="6" s="1"/>
  <c r="AB47" i="6"/>
  <c r="AH47" i="6" s="1"/>
  <c r="AE47" i="6"/>
  <c r="AK47" i="6" s="1"/>
  <c r="AB48" i="6"/>
  <c r="AH48" i="6" s="1"/>
  <c r="AE48" i="6"/>
  <c r="AK48" i="6" s="1"/>
  <c r="AB49" i="6"/>
  <c r="AH49" i="6" s="1"/>
  <c r="AE49" i="6"/>
  <c r="AK49" i="6" s="1"/>
  <c r="AB50" i="6"/>
  <c r="AH50" i="6" s="1"/>
  <c r="AE50" i="6"/>
  <c r="AK50" i="6" s="1"/>
  <c r="AB51" i="6"/>
  <c r="AH51" i="6" s="1"/>
  <c r="AE51" i="6"/>
  <c r="AK51" i="6" s="1"/>
  <c r="AB52" i="6"/>
  <c r="AH52" i="6" s="1"/>
  <c r="AE52" i="6"/>
  <c r="AK52" i="6" s="1"/>
  <c r="AB53" i="6"/>
  <c r="AH53" i="6" s="1"/>
  <c r="AE53" i="6"/>
  <c r="AK53" i="6" s="1"/>
  <c r="AB54" i="6"/>
  <c r="AH54" i="6" s="1"/>
  <c r="AE54" i="6"/>
  <c r="AK54" i="6" s="1"/>
  <c r="AB55" i="6"/>
  <c r="AH55" i="6" s="1"/>
  <c r="AE55" i="6"/>
  <c r="AK55" i="6" s="1"/>
  <c r="AB56" i="6"/>
  <c r="AH56" i="6" s="1"/>
  <c r="AE56" i="6"/>
  <c r="AK56" i="6" s="1"/>
  <c r="AB57" i="6"/>
  <c r="AH57" i="6" s="1"/>
  <c r="AE57" i="6"/>
  <c r="AK57" i="6" s="1"/>
  <c r="AB58" i="6"/>
  <c r="AH58" i="6" s="1"/>
  <c r="AE58" i="6"/>
  <c r="AK58" i="6" s="1"/>
  <c r="AB59" i="6"/>
  <c r="AH59" i="6" s="1"/>
  <c r="AE59" i="6"/>
  <c r="AK59" i="6" s="1"/>
  <c r="AB60" i="6"/>
  <c r="AH60" i="6" s="1"/>
  <c r="AE60" i="6"/>
  <c r="AK60" i="6" s="1"/>
  <c r="AB61" i="6"/>
  <c r="AH61" i="6" s="1"/>
  <c r="AE61" i="6"/>
  <c r="AK61" i="6" s="1"/>
  <c r="AB62" i="6"/>
  <c r="AH62" i="6" s="1"/>
  <c r="AE62" i="6"/>
  <c r="AK62" i="6" s="1"/>
  <c r="AB63" i="6"/>
  <c r="AH63" i="6" s="1"/>
  <c r="AE63" i="6"/>
  <c r="AK63" i="6" s="1"/>
  <c r="AB64" i="6"/>
  <c r="AH64" i="6" s="1"/>
  <c r="AE64" i="6"/>
  <c r="AK64" i="6" s="1"/>
  <c r="AB65" i="6"/>
  <c r="AH65" i="6" s="1"/>
  <c r="AE65" i="6"/>
  <c r="AK65" i="6" s="1"/>
  <c r="AB66" i="6"/>
  <c r="AH66" i="6" s="1"/>
  <c r="AE66" i="6"/>
  <c r="AK66" i="6" s="1"/>
  <c r="AB67" i="6"/>
  <c r="AH67" i="6" s="1"/>
  <c r="AE67" i="6"/>
  <c r="AK67" i="6" s="1"/>
  <c r="AB68" i="6"/>
  <c r="AH68" i="6" s="1"/>
  <c r="AE68" i="6"/>
  <c r="AK68" i="6" s="1"/>
  <c r="AB69" i="6"/>
  <c r="AH69" i="6" s="1"/>
  <c r="AE69" i="6"/>
  <c r="AK69" i="6" s="1"/>
  <c r="AB70" i="6"/>
  <c r="AH70" i="6" s="1"/>
  <c r="AE70" i="6"/>
  <c r="AK70" i="6" s="1"/>
  <c r="AB71" i="6"/>
  <c r="AH71" i="6" s="1"/>
  <c r="AE71" i="6"/>
  <c r="AK71" i="6" s="1"/>
  <c r="AB72" i="6"/>
  <c r="AH72" i="6" s="1"/>
  <c r="AE72" i="6"/>
  <c r="AK72" i="6" s="1"/>
  <c r="AB73" i="6"/>
  <c r="AH73" i="6" s="1"/>
  <c r="AE73" i="6"/>
  <c r="AK73" i="6" s="1"/>
  <c r="AB74" i="6"/>
  <c r="AH74" i="6" s="1"/>
  <c r="AE74" i="6"/>
  <c r="AK74" i="6" s="1"/>
  <c r="AB75" i="6"/>
  <c r="AH75" i="6" s="1"/>
  <c r="AE75" i="6"/>
  <c r="AK75" i="6" s="1"/>
  <c r="AB76" i="6"/>
  <c r="AH76" i="6" s="1"/>
  <c r="AE76" i="6"/>
  <c r="AK76" i="6" s="1"/>
  <c r="AB77" i="6"/>
  <c r="AH77" i="6" s="1"/>
  <c r="AE77" i="6"/>
  <c r="AK77" i="6" s="1"/>
  <c r="AB78" i="6"/>
  <c r="AH78" i="6" s="1"/>
  <c r="AE78" i="6"/>
  <c r="AK78" i="6" s="1"/>
  <c r="AB79" i="6"/>
  <c r="AH79" i="6" s="1"/>
  <c r="AE79" i="6"/>
  <c r="AK79" i="6" s="1"/>
  <c r="AB80" i="6"/>
  <c r="AH80" i="6" s="1"/>
  <c r="AE80" i="6"/>
  <c r="AK80" i="6" s="1"/>
  <c r="AB81" i="6"/>
  <c r="AH81" i="6" s="1"/>
  <c r="AE81" i="6"/>
  <c r="AK81" i="6" s="1"/>
  <c r="AB82" i="6"/>
  <c r="AH82" i="6" s="1"/>
  <c r="AE82" i="6"/>
  <c r="AK82" i="6" s="1"/>
  <c r="AB83" i="6"/>
  <c r="AH83" i="6" s="1"/>
  <c r="AE83" i="6"/>
  <c r="AK83" i="6" s="1"/>
  <c r="AB84" i="6"/>
  <c r="AH84" i="6" s="1"/>
  <c r="AE84" i="6"/>
  <c r="AK84" i="6" s="1"/>
  <c r="AB85" i="6"/>
  <c r="AH85" i="6" s="1"/>
  <c r="AE85" i="6"/>
  <c r="AK85" i="6" s="1"/>
  <c r="AB86" i="6"/>
  <c r="AH86" i="6" s="1"/>
  <c r="AE86" i="6"/>
  <c r="AK86" i="6" s="1"/>
  <c r="AB87" i="6"/>
  <c r="AH87" i="6" s="1"/>
  <c r="AE87" i="6"/>
  <c r="AK87" i="6" s="1"/>
  <c r="AB88" i="6"/>
  <c r="AH88" i="6" s="1"/>
  <c r="AE88" i="6"/>
  <c r="AK88" i="6" s="1"/>
  <c r="AB89" i="6"/>
  <c r="AH89" i="6" s="1"/>
  <c r="AE89" i="6"/>
  <c r="AK89" i="6" s="1"/>
  <c r="AB90" i="6"/>
  <c r="AH90" i="6" s="1"/>
  <c r="AE90" i="6"/>
  <c r="AK90" i="6" s="1"/>
  <c r="AB91" i="6"/>
  <c r="AH91" i="6" s="1"/>
  <c r="AE91" i="6"/>
  <c r="AK91" i="6" s="1"/>
  <c r="AB92" i="6"/>
  <c r="AH92" i="6" s="1"/>
  <c r="AB93" i="6"/>
  <c r="AH93" i="6" s="1"/>
  <c r="AE93" i="6"/>
  <c r="AK93" i="6" s="1"/>
  <c r="AB94" i="6"/>
  <c r="AH94" i="6" s="1"/>
  <c r="AE94" i="6"/>
  <c r="AK94" i="6" s="1"/>
  <c r="AB95" i="6"/>
  <c r="AH95" i="6" s="1"/>
  <c r="AE95" i="6"/>
  <c r="AK95" i="6" s="1"/>
  <c r="AB96" i="6"/>
  <c r="AH96" i="6" s="1"/>
  <c r="AE96" i="6"/>
  <c r="AK96" i="6" s="1"/>
  <c r="AB97" i="6"/>
  <c r="AH97" i="6" s="1"/>
  <c r="AE97" i="6"/>
  <c r="AK97" i="6" s="1"/>
  <c r="AB98" i="6"/>
  <c r="AH98" i="6" s="1"/>
  <c r="AE98" i="6"/>
  <c r="AK98" i="6" s="1"/>
  <c r="AB99" i="6"/>
  <c r="AH99" i="6" s="1"/>
  <c r="AE99" i="6"/>
  <c r="AK99" i="6" s="1"/>
  <c r="AB100" i="6"/>
  <c r="AH100" i="6" s="1"/>
  <c r="AE100" i="6"/>
  <c r="AK100" i="6" s="1"/>
  <c r="AB101" i="6"/>
  <c r="AH101" i="6" s="1"/>
  <c r="AE101" i="6"/>
  <c r="AK101" i="6" s="1"/>
  <c r="AB102" i="6"/>
  <c r="AH102" i="6" s="1"/>
  <c r="AE102" i="6"/>
  <c r="AK102" i="6" s="1"/>
  <c r="AB103" i="6"/>
  <c r="AH103" i="6" s="1"/>
  <c r="AE103" i="6"/>
  <c r="AK103" i="6" s="1"/>
  <c r="AB104" i="6"/>
  <c r="AH104" i="6" s="1"/>
  <c r="AE104" i="6"/>
  <c r="AK104" i="6" s="1"/>
  <c r="AB105" i="6"/>
  <c r="AH105" i="6" s="1"/>
  <c r="AE105" i="6"/>
  <c r="AK105" i="6" s="1"/>
  <c r="AB106" i="6"/>
  <c r="AH106" i="6" s="1"/>
  <c r="AE106" i="6"/>
  <c r="AK106" i="6" s="1"/>
  <c r="AB107" i="6"/>
  <c r="AH107" i="6" s="1"/>
  <c r="AE107" i="6"/>
  <c r="AK107" i="6" s="1"/>
  <c r="AB108" i="6"/>
  <c r="AH108" i="6" s="1"/>
  <c r="AE108" i="6"/>
  <c r="AK108" i="6" s="1"/>
  <c r="AB109" i="6"/>
  <c r="AH109" i="6" s="1"/>
  <c r="AE109" i="6"/>
  <c r="AK109" i="6" s="1"/>
  <c r="AB110" i="6"/>
  <c r="AH110" i="6" s="1"/>
  <c r="AE110" i="6"/>
  <c r="AK110" i="6" s="1"/>
  <c r="AB111" i="6"/>
  <c r="AH111" i="6" s="1"/>
  <c r="AE111" i="6"/>
  <c r="AK111" i="6" s="1"/>
  <c r="AB112" i="6"/>
  <c r="AH112" i="6" s="1"/>
  <c r="AE112" i="6"/>
  <c r="AK112" i="6" s="1"/>
  <c r="AB113" i="6"/>
  <c r="AH113" i="6" s="1"/>
  <c r="AE113" i="6"/>
  <c r="AK113" i="6" s="1"/>
  <c r="AB114" i="6"/>
  <c r="AH114" i="6" s="1"/>
  <c r="AE114" i="6"/>
  <c r="AK114" i="6" s="1"/>
  <c r="AB115" i="6"/>
  <c r="AH115" i="6" s="1"/>
  <c r="AE115" i="6"/>
  <c r="AK115" i="6" s="1"/>
  <c r="AB116" i="6"/>
  <c r="AH116" i="6" s="1"/>
  <c r="AE116" i="6"/>
  <c r="AK116" i="6" s="1"/>
  <c r="AB117" i="6"/>
  <c r="AH117" i="6" s="1"/>
  <c r="AE117" i="6"/>
  <c r="AK117" i="6" s="1"/>
  <c r="AB118" i="6"/>
  <c r="AH118" i="6" s="1"/>
  <c r="AE118" i="6"/>
  <c r="AK118" i="6" s="1"/>
  <c r="AB119" i="6"/>
  <c r="AH119" i="6" s="1"/>
  <c r="AE119" i="6"/>
  <c r="AK119" i="6" s="1"/>
  <c r="AB120" i="6"/>
  <c r="AH120" i="6" s="1"/>
  <c r="AE120" i="6"/>
  <c r="AK120" i="6" s="1"/>
  <c r="AB121" i="6"/>
  <c r="AH121" i="6" s="1"/>
  <c r="AE121" i="6"/>
  <c r="AK121" i="6" s="1"/>
  <c r="AB122" i="6"/>
  <c r="AH122" i="6" s="1"/>
  <c r="AE122" i="6"/>
  <c r="AK122" i="6" s="1"/>
  <c r="AB123" i="6"/>
  <c r="AH123" i="6" s="1"/>
  <c r="AE123" i="6"/>
  <c r="AK123" i="6" s="1"/>
  <c r="AB124" i="6"/>
  <c r="AH124" i="6" s="1"/>
  <c r="AE124" i="6"/>
  <c r="AK124" i="6" s="1"/>
  <c r="AB125" i="6"/>
  <c r="AH125" i="6" s="1"/>
  <c r="AE125" i="6"/>
  <c r="AK125" i="6" s="1"/>
  <c r="AB126" i="6"/>
  <c r="AH126" i="6" s="1"/>
  <c r="AE126" i="6"/>
  <c r="AK126" i="6" s="1"/>
  <c r="AB127" i="6"/>
  <c r="AH127" i="6" s="1"/>
  <c r="AE127" i="6"/>
  <c r="AK127" i="6" s="1"/>
  <c r="AB128" i="6"/>
  <c r="AH128" i="6" s="1"/>
  <c r="AE128" i="6"/>
  <c r="AK128" i="6" s="1"/>
  <c r="AB129" i="6"/>
  <c r="AH129" i="6" s="1"/>
  <c r="AB130" i="6"/>
  <c r="AH130" i="6" s="1"/>
  <c r="AE130" i="6"/>
  <c r="AK130" i="6" s="1"/>
  <c r="AB131" i="6"/>
  <c r="AH131" i="6" s="1"/>
  <c r="AE131" i="6"/>
  <c r="AK131" i="6" s="1"/>
  <c r="AB132" i="6"/>
  <c r="AH132" i="6" s="1"/>
  <c r="AE132" i="6"/>
  <c r="AK132" i="6" s="1"/>
  <c r="AB133" i="6"/>
  <c r="AH133" i="6" s="1"/>
  <c r="AE133" i="6"/>
  <c r="AK133" i="6" s="1"/>
  <c r="AB134" i="6"/>
  <c r="AH134" i="6" s="1"/>
  <c r="AE134" i="6"/>
  <c r="AK134" i="6" s="1"/>
  <c r="AB135" i="6"/>
  <c r="AH135" i="6" s="1"/>
  <c r="AE135" i="6"/>
  <c r="AK135" i="6" s="1"/>
  <c r="AB136" i="6"/>
  <c r="AH136" i="6" s="1"/>
  <c r="AE136" i="6"/>
  <c r="AK136" i="6" s="1"/>
  <c r="AB137" i="6"/>
  <c r="AH137" i="6" s="1"/>
  <c r="AE137" i="6"/>
  <c r="AK137" i="6" s="1"/>
  <c r="AB138" i="6"/>
  <c r="AH138" i="6" s="1"/>
  <c r="AE138" i="6"/>
  <c r="AK138" i="6" s="1"/>
  <c r="AB139" i="6"/>
  <c r="AH139" i="6" s="1"/>
  <c r="AE139" i="6"/>
  <c r="AK139" i="6" s="1"/>
  <c r="AB140" i="6"/>
  <c r="AH140" i="6" s="1"/>
  <c r="AE140" i="6"/>
  <c r="AK140" i="6" s="1"/>
  <c r="AB141" i="6"/>
  <c r="AH141" i="6" s="1"/>
  <c r="AE141" i="6"/>
  <c r="AK141" i="6" s="1"/>
  <c r="AB142" i="6"/>
  <c r="AH142" i="6" s="1"/>
  <c r="AE142" i="6"/>
  <c r="AK142" i="6" s="1"/>
  <c r="AB143" i="6"/>
  <c r="AH143" i="6" s="1"/>
  <c r="AE143" i="6"/>
  <c r="AK143" i="6" s="1"/>
  <c r="AB144" i="6"/>
  <c r="AH144" i="6" s="1"/>
  <c r="AE144" i="6"/>
  <c r="AK144" i="6" s="1"/>
  <c r="AB145" i="6"/>
  <c r="AH145" i="6" s="1"/>
  <c r="AE145" i="6"/>
  <c r="AK145" i="6" s="1"/>
  <c r="AB146" i="6"/>
  <c r="AH146" i="6" s="1"/>
  <c r="AE146" i="6"/>
  <c r="AK146" i="6" s="1"/>
  <c r="V4" i="6"/>
  <c r="W4" i="6"/>
  <c r="V5" i="6"/>
  <c r="W5" i="6"/>
  <c r="V6" i="6"/>
  <c r="W6" i="6"/>
  <c r="V7" i="6"/>
  <c r="W7" i="6"/>
  <c r="V8" i="6"/>
  <c r="W8" i="6"/>
  <c r="V9" i="6"/>
  <c r="W9" i="6"/>
  <c r="V10" i="6"/>
  <c r="W10" i="6"/>
  <c r="V11" i="6"/>
  <c r="W11" i="6"/>
  <c r="V12" i="6"/>
  <c r="W12" i="6"/>
  <c r="V13" i="6"/>
  <c r="W13" i="6"/>
  <c r="V14" i="6"/>
  <c r="W14" i="6"/>
  <c r="V15" i="6"/>
  <c r="W15" i="6"/>
  <c r="V16" i="6"/>
  <c r="W16" i="6"/>
  <c r="V17" i="6"/>
  <c r="W17" i="6"/>
  <c r="V18" i="6"/>
  <c r="W18" i="6"/>
  <c r="V19" i="6"/>
  <c r="W19" i="6"/>
  <c r="V20" i="6"/>
  <c r="W20" i="6"/>
  <c r="V21" i="6"/>
  <c r="W21" i="6"/>
  <c r="V22" i="6"/>
  <c r="W22" i="6"/>
  <c r="V23" i="6"/>
  <c r="W23" i="6"/>
  <c r="V24" i="6"/>
  <c r="W24" i="6"/>
  <c r="V25" i="6"/>
  <c r="W25" i="6"/>
  <c r="V26" i="6"/>
  <c r="W26" i="6"/>
  <c r="V27" i="6"/>
  <c r="W27" i="6"/>
  <c r="V28" i="6"/>
  <c r="W28" i="6"/>
  <c r="V29" i="6"/>
  <c r="W29" i="6"/>
  <c r="V30" i="6"/>
  <c r="W30" i="6"/>
  <c r="V31" i="6"/>
  <c r="W31" i="6"/>
  <c r="V32" i="6"/>
  <c r="W32" i="6"/>
  <c r="V33" i="6"/>
  <c r="W33" i="6"/>
  <c r="V34" i="6"/>
  <c r="W34" i="6"/>
  <c r="V35" i="6"/>
  <c r="W35" i="6"/>
  <c r="V36" i="6"/>
  <c r="W36" i="6"/>
  <c r="V37" i="6"/>
  <c r="W37" i="6"/>
  <c r="V38" i="6"/>
  <c r="W38" i="6"/>
  <c r="V39" i="6"/>
  <c r="W39" i="6"/>
  <c r="V40" i="6"/>
  <c r="W40" i="6"/>
  <c r="V41" i="6"/>
  <c r="W41" i="6"/>
  <c r="V42" i="6"/>
  <c r="W42" i="6"/>
  <c r="V43" i="6"/>
  <c r="W43" i="6"/>
  <c r="V44" i="6"/>
  <c r="W44" i="6"/>
  <c r="V45" i="6"/>
  <c r="W45" i="6"/>
  <c r="V46" i="6"/>
  <c r="W46" i="6"/>
  <c r="V47" i="6"/>
  <c r="W47" i="6"/>
  <c r="V48" i="6"/>
  <c r="W48" i="6"/>
  <c r="V49" i="6"/>
  <c r="W49" i="6"/>
  <c r="V50" i="6"/>
  <c r="W50" i="6"/>
  <c r="V51" i="6"/>
  <c r="W51" i="6"/>
  <c r="V52" i="6"/>
  <c r="W52" i="6"/>
  <c r="V53" i="6"/>
  <c r="W53" i="6"/>
  <c r="V54" i="6"/>
  <c r="W54" i="6"/>
  <c r="V55" i="6"/>
  <c r="W55" i="6"/>
  <c r="V56" i="6"/>
  <c r="W56" i="6"/>
  <c r="V57" i="6"/>
  <c r="W57" i="6"/>
  <c r="V58" i="6"/>
  <c r="W58" i="6"/>
  <c r="V59" i="6"/>
  <c r="W59" i="6"/>
  <c r="V60" i="6"/>
  <c r="W60" i="6"/>
  <c r="V61" i="6"/>
  <c r="W61" i="6"/>
  <c r="V62" i="6"/>
  <c r="W62" i="6"/>
  <c r="V63" i="6"/>
  <c r="W63" i="6"/>
  <c r="V64" i="6"/>
  <c r="W64" i="6"/>
  <c r="V65" i="6"/>
  <c r="W65" i="6"/>
  <c r="V66" i="6"/>
  <c r="W66" i="6"/>
  <c r="V67" i="6"/>
  <c r="W67" i="6"/>
  <c r="V68" i="6"/>
  <c r="W68" i="6"/>
  <c r="V69" i="6"/>
  <c r="W69" i="6"/>
  <c r="V70" i="6"/>
  <c r="W70" i="6"/>
  <c r="V71" i="6"/>
  <c r="W71" i="6"/>
  <c r="V72" i="6"/>
  <c r="W72" i="6"/>
  <c r="V73" i="6"/>
  <c r="W73" i="6"/>
  <c r="V74" i="6"/>
  <c r="W74" i="6"/>
  <c r="V75" i="6"/>
  <c r="W75" i="6"/>
  <c r="V76" i="6"/>
  <c r="W76" i="6"/>
  <c r="V77" i="6"/>
  <c r="W77" i="6"/>
  <c r="V78" i="6"/>
  <c r="W78" i="6"/>
  <c r="V79" i="6"/>
  <c r="W79" i="6"/>
  <c r="V80" i="6"/>
  <c r="W80" i="6"/>
  <c r="V81" i="6"/>
  <c r="W81" i="6"/>
  <c r="V82" i="6"/>
  <c r="W82" i="6"/>
  <c r="V83" i="6"/>
  <c r="W83" i="6"/>
  <c r="V84" i="6"/>
  <c r="W84" i="6"/>
  <c r="V85" i="6"/>
  <c r="W85" i="6"/>
  <c r="V86" i="6"/>
  <c r="W86" i="6"/>
  <c r="V87" i="6"/>
  <c r="W87" i="6"/>
  <c r="V88" i="6"/>
  <c r="W88" i="6"/>
  <c r="V89" i="6"/>
  <c r="W89" i="6"/>
  <c r="V90" i="6"/>
  <c r="W90" i="6"/>
  <c r="V91" i="6"/>
  <c r="W91" i="6"/>
  <c r="V92" i="6"/>
  <c r="W92" i="6"/>
  <c r="V93" i="6"/>
  <c r="W93" i="6"/>
  <c r="V94" i="6"/>
  <c r="W94" i="6"/>
  <c r="V95" i="6"/>
  <c r="W95" i="6"/>
  <c r="V96" i="6"/>
  <c r="W96" i="6"/>
  <c r="V97" i="6"/>
  <c r="W97" i="6"/>
  <c r="V98" i="6"/>
  <c r="W98" i="6"/>
  <c r="V99" i="6"/>
  <c r="W99" i="6"/>
  <c r="V100" i="6"/>
  <c r="W100" i="6"/>
  <c r="V101" i="6"/>
  <c r="W101" i="6"/>
  <c r="V102" i="6"/>
  <c r="W102" i="6"/>
  <c r="V103" i="6"/>
  <c r="W103" i="6"/>
  <c r="V104" i="6"/>
  <c r="W104" i="6"/>
  <c r="V105" i="6"/>
  <c r="W105" i="6"/>
  <c r="V106" i="6"/>
  <c r="W106" i="6"/>
  <c r="V107" i="6"/>
  <c r="W107" i="6"/>
  <c r="V108" i="6"/>
  <c r="W108" i="6"/>
  <c r="V109" i="6"/>
  <c r="W109" i="6"/>
  <c r="V110" i="6"/>
  <c r="W110" i="6"/>
  <c r="V111" i="6"/>
  <c r="W111" i="6"/>
  <c r="V112" i="6"/>
  <c r="W112" i="6"/>
  <c r="V113" i="6"/>
  <c r="W113" i="6"/>
  <c r="V114" i="6"/>
  <c r="W114" i="6"/>
  <c r="V115" i="6"/>
  <c r="W115" i="6"/>
  <c r="V116" i="6"/>
  <c r="W116" i="6"/>
  <c r="V117" i="6"/>
  <c r="W117" i="6"/>
  <c r="V118" i="6"/>
  <c r="W118" i="6"/>
  <c r="V119" i="6"/>
  <c r="W119" i="6"/>
  <c r="V120" i="6"/>
  <c r="W120" i="6"/>
  <c r="V121" i="6"/>
  <c r="W121" i="6"/>
  <c r="V122" i="6"/>
  <c r="W122" i="6"/>
  <c r="V123" i="6"/>
  <c r="W123" i="6"/>
  <c r="V124" i="6"/>
  <c r="W124" i="6"/>
  <c r="V125" i="6"/>
  <c r="W125" i="6"/>
  <c r="V126" i="6"/>
  <c r="W126" i="6"/>
  <c r="V127" i="6"/>
  <c r="W127" i="6"/>
  <c r="V128" i="6"/>
  <c r="W128" i="6"/>
  <c r="V129" i="6"/>
  <c r="W129" i="6"/>
  <c r="V130" i="6"/>
  <c r="W130" i="6"/>
  <c r="V131" i="6"/>
  <c r="W131" i="6"/>
  <c r="V132" i="6"/>
  <c r="W132" i="6"/>
  <c r="V133" i="6"/>
  <c r="W133" i="6"/>
  <c r="V134" i="6"/>
  <c r="W134" i="6"/>
  <c r="V135" i="6"/>
  <c r="W135" i="6"/>
  <c r="V136" i="6"/>
  <c r="W136" i="6"/>
  <c r="V137" i="6"/>
  <c r="W137" i="6"/>
  <c r="V138" i="6"/>
  <c r="W138" i="6"/>
  <c r="V139" i="6"/>
  <c r="W139" i="6"/>
  <c r="V140" i="6"/>
  <c r="W140" i="6"/>
  <c r="V141" i="6"/>
  <c r="W141" i="6"/>
  <c r="V142" i="6"/>
  <c r="W142" i="6"/>
  <c r="V143" i="6"/>
  <c r="W143" i="6"/>
  <c r="V144" i="6"/>
  <c r="W144" i="6"/>
  <c r="V145" i="6"/>
  <c r="W145" i="6"/>
  <c r="V146" i="6"/>
  <c r="W146" i="6"/>
  <c r="M146" i="6"/>
  <c r="AN146" i="6" s="1"/>
  <c r="M145" i="6"/>
  <c r="AN145" i="6" s="1"/>
  <c r="M144" i="6"/>
  <c r="AN144" i="6" s="1"/>
  <c r="M143" i="6"/>
  <c r="AN143" i="6" s="1"/>
  <c r="M142" i="6"/>
  <c r="AN142" i="6" s="1"/>
  <c r="M141" i="6"/>
  <c r="AN141" i="6" s="1"/>
  <c r="M140" i="6"/>
  <c r="AN140" i="6" s="1"/>
  <c r="M139" i="6"/>
  <c r="AN139" i="6" s="1"/>
  <c r="M138" i="6"/>
  <c r="AN138" i="6" s="1"/>
  <c r="M137" i="6"/>
  <c r="AN137" i="6" s="1"/>
  <c r="M136" i="6"/>
  <c r="AN136" i="6" s="1"/>
  <c r="M135" i="6"/>
  <c r="AN135" i="6" s="1"/>
  <c r="M132" i="6"/>
  <c r="AN132" i="6" s="1"/>
  <c r="M133" i="6"/>
  <c r="AN133" i="6" s="1"/>
  <c r="M134" i="6"/>
  <c r="AN134" i="6" s="1"/>
  <c r="M131" i="6"/>
  <c r="AN131" i="6" s="1"/>
  <c r="M123" i="6"/>
  <c r="AN123" i="6" s="1"/>
  <c r="AH612" i="5"/>
  <c r="AH604" i="5"/>
  <c r="AH601" i="5"/>
  <c r="AH593" i="5"/>
  <c r="AH585" i="5"/>
  <c r="AH577" i="5"/>
  <c r="AH563" i="5"/>
  <c r="AH555" i="5"/>
  <c r="AH547" i="5"/>
  <c r="AH539" i="5"/>
  <c r="AH531" i="5"/>
  <c r="AH523" i="5"/>
  <c r="AH515" i="5"/>
  <c r="AH507" i="5"/>
  <c r="AH499" i="5"/>
  <c r="AH491" i="5"/>
  <c r="AH475" i="5"/>
  <c r="AH472" i="5"/>
  <c r="AH467" i="5"/>
  <c r="AH459" i="5"/>
  <c r="AH451" i="5"/>
  <c r="AH448" i="5"/>
  <c r="AH613" i="5"/>
  <c r="AH605" i="5"/>
  <c r="AH602" i="5"/>
  <c r="AH594" i="5"/>
  <c r="AH586" i="5"/>
  <c r="AH578" i="5"/>
  <c r="AH572" i="5"/>
  <c r="AH564" i="5"/>
  <c r="AH556" i="5"/>
  <c r="AH548" i="5"/>
  <c r="AH540" i="5"/>
  <c r="AH532" i="5"/>
  <c r="AH524" i="5"/>
  <c r="AH516" i="5"/>
  <c r="AH508" i="5"/>
  <c r="AH500" i="5"/>
  <c r="AH492" i="5"/>
  <c r="AH484" i="5"/>
  <c r="AH476" i="5"/>
  <c r="AH468" i="5"/>
  <c r="AH460" i="5"/>
  <c r="AH452" i="5"/>
  <c r="AH444" i="5"/>
  <c r="L235" i="1"/>
  <c r="L236" i="1"/>
  <c r="L237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AC81" i="5"/>
  <c r="U81" i="5"/>
  <c r="R81" i="5"/>
  <c r="I81" i="5"/>
  <c r="AC80" i="5"/>
  <c r="U80" i="5"/>
  <c r="R80" i="5"/>
  <c r="I80" i="5"/>
  <c r="AC79" i="5"/>
  <c r="U79" i="5"/>
  <c r="R79" i="5"/>
  <c r="I79" i="5"/>
  <c r="AC78" i="5"/>
  <c r="U78" i="5"/>
  <c r="R78" i="5"/>
  <c r="I78" i="5"/>
  <c r="AC77" i="5"/>
  <c r="U77" i="5"/>
  <c r="R77" i="5"/>
  <c r="I77" i="5"/>
  <c r="AC76" i="5"/>
  <c r="U76" i="5"/>
  <c r="R76" i="5"/>
  <c r="I76" i="5"/>
  <c r="AC75" i="5"/>
  <c r="U75" i="5"/>
  <c r="R75" i="5"/>
  <c r="I75" i="5"/>
  <c r="AC74" i="5"/>
  <c r="U74" i="5"/>
  <c r="R74" i="5"/>
  <c r="I74" i="5"/>
  <c r="AC73" i="5"/>
  <c r="U73" i="5"/>
  <c r="R73" i="5"/>
  <c r="I73" i="5"/>
  <c r="AC72" i="5"/>
  <c r="U72" i="5"/>
  <c r="R72" i="5"/>
  <c r="I72" i="5"/>
  <c r="AC71" i="5"/>
  <c r="U71" i="5"/>
  <c r="R71" i="5"/>
  <c r="I71" i="5"/>
  <c r="AC70" i="5"/>
  <c r="U70" i="5"/>
  <c r="R70" i="5"/>
  <c r="I70" i="5"/>
  <c r="AC69" i="5"/>
  <c r="U69" i="5"/>
  <c r="R69" i="5"/>
  <c r="I69" i="5"/>
  <c r="AC68" i="5"/>
  <c r="U68" i="5"/>
  <c r="R68" i="5"/>
  <c r="I68" i="5"/>
  <c r="AC67" i="5"/>
  <c r="U67" i="5"/>
  <c r="R67" i="5"/>
  <c r="I67" i="5"/>
  <c r="AC66" i="5"/>
  <c r="U66" i="5"/>
  <c r="R66" i="5"/>
  <c r="I66" i="5"/>
  <c r="AC65" i="5"/>
  <c r="U65" i="5"/>
  <c r="R65" i="5"/>
  <c r="I65" i="5"/>
  <c r="AC64" i="5"/>
  <c r="U64" i="5"/>
  <c r="R64" i="5"/>
  <c r="I64" i="5"/>
  <c r="AC63" i="5"/>
  <c r="U63" i="5"/>
  <c r="R63" i="5"/>
  <c r="I63" i="5"/>
  <c r="AC62" i="5"/>
  <c r="U62" i="5"/>
  <c r="R62" i="5"/>
  <c r="I62" i="5"/>
  <c r="AC61" i="5"/>
  <c r="U61" i="5"/>
  <c r="R61" i="5"/>
  <c r="I61" i="5"/>
  <c r="AC60" i="5"/>
  <c r="U60" i="5"/>
  <c r="R60" i="5"/>
  <c r="I60" i="5"/>
  <c r="AC59" i="5"/>
  <c r="U59" i="5"/>
  <c r="R59" i="5"/>
  <c r="I59" i="5"/>
  <c r="AC58" i="5"/>
  <c r="U58" i="5"/>
  <c r="R58" i="5"/>
  <c r="I58" i="5"/>
  <c r="AC57" i="5"/>
  <c r="U57" i="5"/>
  <c r="R57" i="5"/>
  <c r="I57" i="5"/>
  <c r="AC56" i="5"/>
  <c r="U56" i="5"/>
  <c r="R56" i="5"/>
  <c r="I56" i="5"/>
  <c r="AC55" i="5"/>
  <c r="U55" i="5"/>
  <c r="R55" i="5"/>
  <c r="I55" i="5"/>
  <c r="AC54" i="5"/>
  <c r="U54" i="5"/>
  <c r="R54" i="5"/>
  <c r="I54" i="5"/>
  <c r="AC53" i="5"/>
  <c r="U53" i="5"/>
  <c r="R53" i="5"/>
  <c r="I53" i="5"/>
  <c r="AC52" i="5"/>
  <c r="U52" i="5"/>
  <c r="R52" i="5"/>
  <c r="I52" i="5"/>
  <c r="AC51" i="5"/>
  <c r="U51" i="5"/>
  <c r="R51" i="5"/>
  <c r="I51" i="5"/>
  <c r="AC50" i="5"/>
  <c r="U50" i="5"/>
  <c r="R50" i="5"/>
  <c r="I50" i="5"/>
  <c r="AC49" i="5"/>
  <c r="U49" i="5"/>
  <c r="R49" i="5"/>
  <c r="I49" i="5"/>
  <c r="AC48" i="5"/>
  <c r="U48" i="5"/>
  <c r="R48" i="5"/>
  <c r="I48" i="5"/>
  <c r="AC47" i="5"/>
  <c r="U47" i="5"/>
  <c r="R47" i="5"/>
  <c r="I47" i="5"/>
  <c r="AC46" i="5"/>
  <c r="U46" i="5"/>
  <c r="R46" i="5"/>
  <c r="I46" i="5"/>
  <c r="AC45" i="5"/>
  <c r="U45" i="5"/>
  <c r="R45" i="5"/>
  <c r="I45" i="5"/>
  <c r="AC44" i="5"/>
  <c r="U44" i="5"/>
  <c r="R44" i="5"/>
  <c r="I44" i="5"/>
  <c r="AC43" i="5"/>
  <c r="U43" i="5"/>
  <c r="R43" i="5"/>
  <c r="I43" i="5"/>
  <c r="AC42" i="5"/>
  <c r="U42" i="5"/>
  <c r="R42" i="5"/>
  <c r="I42" i="5"/>
  <c r="AC41" i="5"/>
  <c r="U41" i="5"/>
  <c r="R41" i="5"/>
  <c r="I41" i="5"/>
  <c r="AC40" i="5"/>
  <c r="U40" i="5"/>
  <c r="R40" i="5"/>
  <c r="I40" i="5"/>
  <c r="AC39" i="5"/>
  <c r="U39" i="5"/>
  <c r="R39" i="5"/>
  <c r="I39" i="5"/>
  <c r="AC38" i="5"/>
  <c r="U38" i="5"/>
  <c r="R38" i="5"/>
  <c r="I38" i="5"/>
  <c r="AC37" i="5"/>
  <c r="U37" i="5"/>
  <c r="R37" i="5"/>
  <c r="I37" i="5"/>
  <c r="AC36" i="5"/>
  <c r="U36" i="5"/>
  <c r="R36" i="5"/>
  <c r="I36" i="5"/>
  <c r="AC35" i="5"/>
  <c r="U35" i="5"/>
  <c r="R35" i="5"/>
  <c r="I35" i="5"/>
  <c r="AC34" i="5"/>
  <c r="U34" i="5"/>
  <c r="R34" i="5"/>
  <c r="I34" i="5"/>
  <c r="AC33" i="5"/>
  <c r="U33" i="5"/>
  <c r="R33" i="5"/>
  <c r="I33" i="5"/>
  <c r="AC32" i="5"/>
  <c r="U32" i="5"/>
  <c r="R32" i="5"/>
  <c r="I32" i="5"/>
  <c r="AC31" i="5"/>
  <c r="U31" i="5"/>
  <c r="R31" i="5"/>
  <c r="I31" i="5"/>
  <c r="AC30" i="5"/>
  <c r="U30" i="5"/>
  <c r="R30" i="5"/>
  <c r="I30" i="5"/>
  <c r="AC29" i="5"/>
  <c r="U29" i="5"/>
  <c r="R29" i="5"/>
  <c r="I29" i="5"/>
  <c r="AC28" i="5"/>
  <c r="U28" i="5"/>
  <c r="R28" i="5"/>
  <c r="I28" i="5"/>
  <c r="AC27" i="5"/>
  <c r="U27" i="5"/>
  <c r="R27" i="5"/>
  <c r="I27" i="5"/>
  <c r="AC26" i="5"/>
  <c r="U26" i="5"/>
  <c r="R26" i="5"/>
  <c r="I26" i="5"/>
  <c r="AC25" i="5"/>
  <c r="U25" i="5"/>
  <c r="R25" i="5"/>
  <c r="I25" i="5"/>
  <c r="AC24" i="5"/>
  <c r="U24" i="5"/>
  <c r="R24" i="5"/>
  <c r="I24" i="5"/>
  <c r="AC23" i="5"/>
  <c r="U23" i="5"/>
  <c r="R23" i="5"/>
  <c r="I23" i="5"/>
  <c r="AC22" i="5"/>
  <c r="U22" i="5"/>
  <c r="R22" i="5"/>
  <c r="I22" i="5"/>
  <c r="AC21" i="5"/>
  <c r="U21" i="5"/>
  <c r="R21" i="5"/>
  <c r="I21" i="5"/>
  <c r="AC20" i="5"/>
  <c r="U20" i="5"/>
  <c r="R20" i="5"/>
  <c r="I20" i="5"/>
  <c r="AC19" i="5"/>
  <c r="U19" i="5"/>
  <c r="R19" i="5"/>
  <c r="I19" i="5"/>
  <c r="AC18" i="5"/>
  <c r="U18" i="5"/>
  <c r="R18" i="5"/>
  <c r="I18" i="5"/>
  <c r="AC17" i="5"/>
  <c r="U17" i="5"/>
  <c r="R17" i="5"/>
  <c r="I17" i="5"/>
  <c r="AC16" i="5"/>
  <c r="U16" i="5"/>
  <c r="R16" i="5"/>
  <c r="I16" i="5"/>
  <c r="AC15" i="5"/>
  <c r="U15" i="5"/>
  <c r="R15" i="5"/>
  <c r="I15" i="5"/>
  <c r="AC14" i="5"/>
  <c r="U14" i="5"/>
  <c r="R14" i="5"/>
  <c r="I14" i="5"/>
  <c r="AC13" i="5"/>
  <c r="U13" i="5"/>
  <c r="R13" i="5"/>
  <c r="I13" i="5"/>
  <c r="AC12" i="5"/>
  <c r="U12" i="5"/>
  <c r="R12" i="5"/>
  <c r="I12" i="5"/>
  <c r="AC11" i="5"/>
  <c r="U11" i="5"/>
  <c r="R11" i="5"/>
  <c r="I11" i="5"/>
  <c r="AC10" i="5"/>
  <c r="U10" i="5"/>
  <c r="R10" i="5"/>
  <c r="I10" i="5"/>
  <c r="AC9" i="5"/>
  <c r="U9" i="5"/>
  <c r="R9" i="5"/>
  <c r="I9" i="5"/>
  <c r="AC8" i="5"/>
  <c r="U8" i="5"/>
  <c r="R8" i="5"/>
  <c r="I8" i="5"/>
  <c r="AC7" i="5"/>
  <c r="U7" i="5"/>
  <c r="R7" i="5"/>
  <c r="I7" i="5"/>
  <c r="AC6" i="5"/>
  <c r="U6" i="5"/>
  <c r="R6" i="5"/>
  <c r="I6" i="5"/>
  <c r="AC5" i="5"/>
  <c r="U5" i="5"/>
  <c r="R5" i="5"/>
  <c r="I5" i="5"/>
  <c r="AC4" i="5"/>
  <c r="U4" i="5"/>
  <c r="R4" i="5"/>
  <c r="I4" i="5"/>
  <c r="AC3" i="5"/>
  <c r="U3" i="5"/>
  <c r="R3" i="5"/>
  <c r="I3" i="5"/>
  <c r="AC2" i="5"/>
  <c r="U2" i="5"/>
  <c r="R2" i="5"/>
  <c r="I2" i="5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" i="3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2" i="4"/>
  <c r="W57" i="4"/>
  <c r="X57" i="4" s="1"/>
  <c r="Y57" i="4"/>
  <c r="AA57" i="4" s="1"/>
  <c r="Z57" i="4"/>
  <c r="AB57" i="4" s="1"/>
  <c r="AD57" i="4"/>
  <c r="AE57" i="4"/>
  <c r="AF57" i="4"/>
  <c r="W58" i="4"/>
  <c r="X58" i="4" s="1"/>
  <c r="Y58" i="4"/>
  <c r="AA58" i="4" s="1"/>
  <c r="Z58" i="4"/>
  <c r="AB58" i="4"/>
  <c r="AD58" i="4"/>
  <c r="AE58" i="4"/>
  <c r="AF58" i="4"/>
  <c r="W59" i="4"/>
  <c r="X59" i="4" s="1"/>
  <c r="Y59" i="4"/>
  <c r="Z59" i="4"/>
  <c r="AA59" i="4"/>
  <c r="AB59" i="4"/>
  <c r="AD59" i="4"/>
  <c r="AE59" i="4"/>
  <c r="AF59" i="4"/>
  <c r="W60" i="4"/>
  <c r="X60" i="4"/>
  <c r="Y60" i="4"/>
  <c r="Z60" i="4"/>
  <c r="AA60" i="4"/>
  <c r="AB60" i="4"/>
  <c r="AD60" i="4"/>
  <c r="AE60" i="4"/>
  <c r="AF60" i="4"/>
  <c r="W61" i="4"/>
  <c r="X61" i="4"/>
  <c r="Y61" i="4"/>
  <c r="AA61" i="4" s="1"/>
  <c r="Z61" i="4"/>
  <c r="AB61" i="4"/>
  <c r="AD61" i="4"/>
  <c r="AE61" i="4"/>
  <c r="AF61" i="4"/>
  <c r="W62" i="4"/>
  <c r="X62" i="4"/>
  <c r="Y62" i="4"/>
  <c r="AA62" i="4" s="1"/>
  <c r="Z62" i="4"/>
  <c r="AB62" i="4" s="1"/>
  <c r="AD62" i="4"/>
  <c r="AE62" i="4"/>
  <c r="AF62" i="4"/>
  <c r="U54" i="4"/>
  <c r="Y3" i="4"/>
  <c r="AA3" i="4" s="1"/>
  <c r="Y4" i="4"/>
  <c r="AA4" i="4" s="1"/>
  <c r="Y5" i="4"/>
  <c r="AA5" i="4" s="1"/>
  <c r="Y6" i="4"/>
  <c r="AA6" i="4" s="1"/>
  <c r="Y7" i="4"/>
  <c r="Y8" i="4"/>
  <c r="Y9" i="4"/>
  <c r="Y10" i="4"/>
  <c r="AA10" i="4" s="1"/>
  <c r="Y11" i="4"/>
  <c r="AA11" i="4" s="1"/>
  <c r="Y12" i="4"/>
  <c r="AA12" i="4" s="1"/>
  <c r="Y13" i="4"/>
  <c r="Y14" i="4"/>
  <c r="Y15" i="4"/>
  <c r="AA15" i="4" s="1"/>
  <c r="Y16" i="4"/>
  <c r="Y17" i="4"/>
  <c r="AA17" i="4" s="1"/>
  <c r="Y18" i="4"/>
  <c r="AA18" i="4" s="1"/>
  <c r="Y19" i="4"/>
  <c r="Y20" i="4"/>
  <c r="Y21" i="4"/>
  <c r="AA21" i="4" s="1"/>
  <c r="Y22" i="4"/>
  <c r="AA22" i="4" s="1"/>
  <c r="Y23" i="4"/>
  <c r="AA23" i="4" s="1"/>
  <c r="Y24" i="4"/>
  <c r="AA24" i="4" s="1"/>
  <c r="Y25" i="4"/>
  <c r="Y26" i="4"/>
  <c r="Y27" i="4"/>
  <c r="Y28" i="4"/>
  <c r="Y29" i="4"/>
  <c r="Y30" i="4"/>
  <c r="Y31" i="4"/>
  <c r="AA31" i="4" s="1"/>
  <c r="Y32" i="4"/>
  <c r="Y33" i="4"/>
  <c r="AA33" i="4" s="1"/>
  <c r="Y34" i="4"/>
  <c r="AA34" i="4" s="1"/>
  <c r="Y35" i="4"/>
  <c r="Y36" i="4"/>
  <c r="Y37" i="4"/>
  <c r="AA37" i="4" s="1"/>
  <c r="Y38" i="4"/>
  <c r="Y39" i="4"/>
  <c r="Y40" i="4"/>
  <c r="AA40" i="4" s="1"/>
  <c r="Y41" i="4"/>
  <c r="Y42" i="4"/>
  <c r="Y43" i="4"/>
  <c r="Y44" i="4"/>
  <c r="Y45" i="4"/>
  <c r="Y46" i="4"/>
  <c r="AA46" i="4" s="1"/>
  <c r="Y47" i="4"/>
  <c r="AA47" i="4" s="1"/>
  <c r="Y48" i="4"/>
  <c r="AA48" i="4" s="1"/>
  <c r="Y49" i="4"/>
  <c r="AA49" i="4" s="1"/>
  <c r="Y50" i="4"/>
  <c r="AA50" i="4" s="1"/>
  <c r="Y51" i="4"/>
  <c r="Y52" i="4"/>
  <c r="Y53" i="4"/>
  <c r="AA53" i="4" s="1"/>
  <c r="Y54" i="4"/>
  <c r="AA54" i="4" s="1"/>
  <c r="Y55" i="4"/>
  <c r="AA55" i="4" s="1"/>
  <c r="Y56" i="4"/>
  <c r="Y2" i="4"/>
  <c r="AA2" i="4" s="1"/>
  <c r="Z3" i="4"/>
  <c r="AB3" i="4" s="1"/>
  <c r="Z4" i="4"/>
  <c r="AB4" i="4" s="1"/>
  <c r="Z5" i="4"/>
  <c r="AB5" i="4" s="1"/>
  <c r="Z6" i="4"/>
  <c r="AB6" i="4" s="1"/>
  <c r="Z7" i="4"/>
  <c r="Z8" i="4"/>
  <c r="AB8" i="4" s="1"/>
  <c r="Z9" i="4"/>
  <c r="Z10" i="4"/>
  <c r="Z11" i="4"/>
  <c r="Z12" i="4"/>
  <c r="AB12" i="4" s="1"/>
  <c r="Z13" i="4"/>
  <c r="AB13" i="4" s="1"/>
  <c r="Z14" i="4"/>
  <c r="Z15" i="4"/>
  <c r="AB15" i="4" s="1"/>
  <c r="Z16" i="4"/>
  <c r="AB16" i="4" s="1"/>
  <c r="Z17" i="4"/>
  <c r="Z18" i="4"/>
  <c r="AB18" i="4" s="1"/>
  <c r="Z19" i="4"/>
  <c r="Z20" i="4"/>
  <c r="AB20" i="4" s="1"/>
  <c r="Z21" i="4"/>
  <c r="AB21" i="4" s="1"/>
  <c r="Z22" i="4"/>
  <c r="AB22" i="4" s="1"/>
  <c r="Z23" i="4"/>
  <c r="Z24" i="4"/>
  <c r="AB24" i="4" s="1"/>
  <c r="Z25" i="4"/>
  <c r="Z26" i="4"/>
  <c r="AB26" i="4" s="1"/>
  <c r="Z27" i="4"/>
  <c r="Z28" i="4"/>
  <c r="Z29" i="4"/>
  <c r="Z30" i="4"/>
  <c r="Z31" i="4"/>
  <c r="AB31" i="4" s="1"/>
  <c r="Z32" i="4"/>
  <c r="Z33" i="4"/>
  <c r="Z34" i="4"/>
  <c r="AB34" i="4" s="1"/>
  <c r="Z35" i="4"/>
  <c r="AB35" i="4" s="1"/>
  <c r="Z36" i="4"/>
  <c r="AB36" i="4" s="1"/>
  <c r="Z37" i="4"/>
  <c r="Z38" i="4"/>
  <c r="AB38" i="4" s="1"/>
  <c r="Z39" i="4"/>
  <c r="Z40" i="4"/>
  <c r="AB40" i="4" s="1"/>
  <c r="Z41" i="4"/>
  <c r="Z42" i="4"/>
  <c r="AB42" i="4" s="1"/>
  <c r="Z43" i="4"/>
  <c r="Z44" i="4"/>
  <c r="Z45" i="4"/>
  <c r="AB45" i="4" s="1"/>
  <c r="Z46" i="4"/>
  <c r="AB46" i="4" s="1"/>
  <c r="Z47" i="4"/>
  <c r="Z48" i="4"/>
  <c r="Z49" i="4"/>
  <c r="AB49" i="4" s="1"/>
  <c r="Z50" i="4"/>
  <c r="AB50" i="4" s="1"/>
  <c r="Z51" i="4"/>
  <c r="AB51" i="4" s="1"/>
  <c r="Z52" i="4"/>
  <c r="AB52" i="4" s="1"/>
  <c r="Z53" i="4"/>
  <c r="AB53" i="4" s="1"/>
  <c r="Z54" i="4"/>
  <c r="AB54" i="4" s="1"/>
  <c r="Z55" i="4"/>
  <c r="AB55" i="4" s="1"/>
  <c r="Z56" i="4"/>
  <c r="AB56" i="4" s="1"/>
  <c r="Z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2" i="4"/>
  <c r="W3" i="4"/>
  <c r="X3" i="4" s="1"/>
  <c r="W4" i="4"/>
  <c r="X4" i="4" s="1"/>
  <c r="W5" i="4"/>
  <c r="X5" i="4" s="1"/>
  <c r="W6" i="4"/>
  <c r="X6" i="4" s="1"/>
  <c r="W7" i="4"/>
  <c r="X7" i="4"/>
  <c r="AA7" i="4"/>
  <c r="AB7" i="4"/>
  <c r="W8" i="4"/>
  <c r="X8" i="4"/>
  <c r="AA8" i="4"/>
  <c r="W9" i="4"/>
  <c r="X9" i="4" s="1"/>
  <c r="AA9" i="4"/>
  <c r="AB9" i="4"/>
  <c r="W10" i="4"/>
  <c r="X10" i="4" s="1"/>
  <c r="AB10" i="4"/>
  <c r="W11" i="4"/>
  <c r="X11" i="4" s="1"/>
  <c r="AB11" i="4"/>
  <c r="W12" i="4"/>
  <c r="X12" i="4" s="1"/>
  <c r="W13" i="4"/>
  <c r="X13" i="4" s="1"/>
  <c r="AA13" i="4"/>
  <c r="W14" i="4"/>
  <c r="X14" i="4"/>
  <c r="AA14" i="4"/>
  <c r="AB14" i="4"/>
  <c r="W15" i="4"/>
  <c r="X15" i="4" s="1"/>
  <c r="W16" i="4"/>
  <c r="X16" i="4" s="1"/>
  <c r="AA16" i="4"/>
  <c r="W17" i="4"/>
  <c r="X17" i="4" s="1"/>
  <c r="AB17" i="4"/>
  <c r="W18" i="4"/>
  <c r="X18" i="4" s="1"/>
  <c r="W19" i="4"/>
  <c r="X19" i="4" s="1"/>
  <c r="AA19" i="4"/>
  <c r="AB19" i="4"/>
  <c r="W20" i="4"/>
  <c r="X20" i="4" s="1"/>
  <c r="AA20" i="4"/>
  <c r="W21" i="4"/>
  <c r="X21" i="4" s="1"/>
  <c r="W22" i="4"/>
  <c r="X22" i="4" s="1"/>
  <c r="W23" i="4"/>
  <c r="X23" i="4"/>
  <c r="AB23" i="4"/>
  <c r="W24" i="4"/>
  <c r="X24" i="4" s="1"/>
  <c r="W25" i="4"/>
  <c r="X25" i="4" s="1"/>
  <c r="AA25" i="4"/>
  <c r="AB25" i="4"/>
  <c r="W26" i="4"/>
  <c r="X26" i="4" s="1"/>
  <c r="AA26" i="4"/>
  <c r="W27" i="4"/>
  <c r="X27" i="4" s="1"/>
  <c r="AA27" i="4"/>
  <c r="AB27" i="4"/>
  <c r="W28" i="4"/>
  <c r="X28" i="4" s="1"/>
  <c r="AA28" i="4"/>
  <c r="AB28" i="4"/>
  <c r="W29" i="4"/>
  <c r="X29" i="4" s="1"/>
  <c r="AA29" i="4"/>
  <c r="AB29" i="4"/>
  <c r="W30" i="4"/>
  <c r="X30" i="4" s="1"/>
  <c r="AA30" i="4"/>
  <c r="AB30" i="4"/>
  <c r="W31" i="4"/>
  <c r="X31" i="4" s="1"/>
  <c r="W32" i="4"/>
  <c r="X32" i="4" s="1"/>
  <c r="AB32" i="4"/>
  <c r="AA32" i="4"/>
  <c r="W33" i="4"/>
  <c r="X33" i="4" s="1"/>
  <c r="AB33" i="4"/>
  <c r="W34" i="4"/>
  <c r="X34" i="4" s="1"/>
  <c r="W35" i="4"/>
  <c r="X35" i="4" s="1"/>
  <c r="AA35" i="4"/>
  <c r="W36" i="4"/>
  <c r="X36" i="4" s="1"/>
  <c r="AA36" i="4"/>
  <c r="W37" i="4"/>
  <c r="X37" i="4" s="1"/>
  <c r="AB37" i="4"/>
  <c r="W38" i="4"/>
  <c r="X38" i="4" s="1"/>
  <c r="AA38" i="4"/>
  <c r="W39" i="4"/>
  <c r="X39" i="4" s="1"/>
  <c r="AA39" i="4"/>
  <c r="AB39" i="4"/>
  <c r="W40" i="4"/>
  <c r="X40" i="4" s="1"/>
  <c r="W41" i="4"/>
  <c r="X41" i="4" s="1"/>
  <c r="AA41" i="4"/>
  <c r="AB41" i="4"/>
  <c r="W42" i="4"/>
  <c r="X42" i="4" s="1"/>
  <c r="AA42" i="4"/>
  <c r="W43" i="4"/>
  <c r="X43" i="4" s="1"/>
  <c r="AA43" i="4"/>
  <c r="AB43" i="4"/>
  <c r="W44" i="4"/>
  <c r="X44" i="4" s="1"/>
  <c r="AA44" i="4"/>
  <c r="AB44" i="4"/>
  <c r="W45" i="4"/>
  <c r="X45" i="4" s="1"/>
  <c r="AA45" i="4"/>
  <c r="W46" i="4"/>
  <c r="X46" i="4" s="1"/>
  <c r="W47" i="4"/>
  <c r="X47" i="4" s="1"/>
  <c r="AB47" i="4"/>
  <c r="W48" i="4"/>
  <c r="X48" i="4" s="1"/>
  <c r="AB48" i="4"/>
  <c r="W49" i="4"/>
  <c r="X49" i="4" s="1"/>
  <c r="W50" i="4"/>
  <c r="X50" i="4" s="1"/>
  <c r="W51" i="4"/>
  <c r="X51" i="4" s="1"/>
  <c r="AA51" i="4"/>
  <c r="W52" i="4"/>
  <c r="X52" i="4" s="1"/>
  <c r="AA52" i="4"/>
  <c r="W53" i="4"/>
  <c r="X53" i="4" s="1"/>
  <c r="W54" i="4"/>
  <c r="X54" i="4" s="1"/>
  <c r="W55" i="4"/>
  <c r="X55" i="4" s="1"/>
  <c r="W56" i="4"/>
  <c r="X56" i="4" s="1"/>
  <c r="AA56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W2" i="4"/>
  <c r="S3" i="4"/>
  <c r="U3" i="4"/>
  <c r="S4" i="4"/>
  <c r="U4" i="4"/>
  <c r="S5" i="4"/>
  <c r="U5" i="4"/>
  <c r="S6" i="4"/>
  <c r="U6" i="4"/>
  <c r="S7" i="4"/>
  <c r="U7" i="4"/>
  <c r="S8" i="4"/>
  <c r="U8" i="4"/>
  <c r="S9" i="4"/>
  <c r="U9" i="4"/>
  <c r="S10" i="4"/>
  <c r="U10" i="4"/>
  <c r="S11" i="4"/>
  <c r="U11" i="4"/>
  <c r="S12" i="4"/>
  <c r="U12" i="4"/>
  <c r="S13" i="4"/>
  <c r="U13" i="4"/>
  <c r="S14" i="4"/>
  <c r="U14" i="4"/>
  <c r="S15" i="4"/>
  <c r="U15" i="4"/>
  <c r="S16" i="4"/>
  <c r="U16" i="4"/>
  <c r="S17" i="4"/>
  <c r="U17" i="4"/>
  <c r="S18" i="4"/>
  <c r="U18" i="4"/>
  <c r="S19" i="4"/>
  <c r="U19" i="4"/>
  <c r="S20" i="4"/>
  <c r="U20" i="4"/>
  <c r="S21" i="4"/>
  <c r="U21" i="4"/>
  <c r="S22" i="4"/>
  <c r="U22" i="4"/>
  <c r="S23" i="4"/>
  <c r="U23" i="4"/>
  <c r="S24" i="4"/>
  <c r="U24" i="4"/>
  <c r="S25" i="4"/>
  <c r="U25" i="4"/>
  <c r="S26" i="4"/>
  <c r="U26" i="4"/>
  <c r="S27" i="4"/>
  <c r="U27" i="4"/>
  <c r="S28" i="4"/>
  <c r="U28" i="4"/>
  <c r="S29" i="4"/>
  <c r="U29" i="4"/>
  <c r="S30" i="4"/>
  <c r="U30" i="4"/>
  <c r="S31" i="4"/>
  <c r="U31" i="4"/>
  <c r="S32" i="4"/>
  <c r="U32" i="4"/>
  <c r="S33" i="4"/>
  <c r="U33" i="4"/>
  <c r="S34" i="4"/>
  <c r="U34" i="4"/>
  <c r="S35" i="4"/>
  <c r="U35" i="4"/>
  <c r="S36" i="4"/>
  <c r="U36" i="4"/>
  <c r="S37" i="4"/>
  <c r="U37" i="4"/>
  <c r="S38" i="4"/>
  <c r="U38" i="4"/>
  <c r="S39" i="4"/>
  <c r="U39" i="4"/>
  <c r="S40" i="4"/>
  <c r="U40" i="4"/>
  <c r="S41" i="4"/>
  <c r="U41" i="4"/>
  <c r="S42" i="4"/>
  <c r="U42" i="4"/>
  <c r="S43" i="4"/>
  <c r="U43" i="4"/>
  <c r="S44" i="4"/>
  <c r="U44" i="4"/>
  <c r="S45" i="4"/>
  <c r="U45" i="4"/>
  <c r="S46" i="4"/>
  <c r="U46" i="4"/>
  <c r="S47" i="4"/>
  <c r="U47" i="4"/>
  <c r="S48" i="4"/>
  <c r="U48" i="4"/>
  <c r="S49" i="4"/>
  <c r="U49" i="4"/>
  <c r="S50" i="4"/>
  <c r="U50" i="4"/>
  <c r="S51" i="4"/>
  <c r="U51" i="4"/>
  <c r="S52" i="4"/>
  <c r="U52" i="4"/>
  <c r="S53" i="4"/>
  <c r="U53" i="4"/>
  <c r="S54" i="4"/>
  <c r="S55" i="4"/>
  <c r="U55" i="4"/>
  <c r="S56" i="4"/>
  <c r="U56" i="4"/>
  <c r="S57" i="4"/>
  <c r="U57" i="4"/>
  <c r="S58" i="4"/>
  <c r="U58" i="4"/>
  <c r="S59" i="4"/>
  <c r="U59" i="4"/>
  <c r="S60" i="4"/>
  <c r="U60" i="4"/>
  <c r="S61" i="4"/>
  <c r="U61" i="4"/>
  <c r="S62" i="4"/>
  <c r="U62" i="4"/>
  <c r="V2" i="4"/>
  <c r="U2" i="4"/>
  <c r="S2" i="4"/>
  <c r="AB2" i="4"/>
  <c r="X2" i="4"/>
  <c r="I2" i="3"/>
  <c r="AH615" i="5"/>
  <c r="AH614" i="5"/>
  <c r="AH611" i="5"/>
  <c r="AH610" i="5"/>
  <c r="AH609" i="5"/>
  <c r="AH608" i="5"/>
  <c r="AH607" i="5"/>
  <c r="AH606" i="5"/>
  <c r="AH600" i="5"/>
  <c r="AH599" i="5"/>
  <c r="AH598" i="5"/>
  <c r="AH597" i="5"/>
  <c r="AH596" i="5"/>
  <c r="AH595" i="5"/>
  <c r="AH592" i="5"/>
  <c r="AH591" i="5"/>
  <c r="AH590" i="5"/>
  <c r="AH589" i="5"/>
  <c r="AH588" i="5"/>
  <c r="AH587" i="5"/>
  <c r="AH584" i="5"/>
  <c r="AH583" i="5"/>
  <c r="AH582" i="5"/>
  <c r="AH581" i="5"/>
  <c r="AH580" i="5"/>
  <c r="AH579" i="5"/>
  <c r="AH576" i="5"/>
  <c r="AH575" i="5"/>
  <c r="AH574" i="5"/>
  <c r="AH573" i="5"/>
  <c r="AH571" i="5"/>
  <c r="AH570" i="5"/>
  <c r="AH569" i="5"/>
  <c r="AH568" i="5"/>
  <c r="AH567" i="5"/>
  <c r="AH566" i="5"/>
  <c r="AH565" i="5"/>
  <c r="AH562" i="5"/>
  <c r="AH561" i="5"/>
  <c r="AH560" i="5"/>
  <c r="AH559" i="5"/>
  <c r="AH558" i="5"/>
  <c r="AH557" i="5"/>
  <c r="AH554" i="5"/>
  <c r="AH553" i="5"/>
  <c r="AH552" i="5"/>
  <c r="AH551" i="5"/>
  <c r="AH550" i="5"/>
  <c r="AH549" i="5"/>
  <c r="AH546" i="5"/>
  <c r="AH545" i="5"/>
  <c r="AH544" i="5"/>
  <c r="AH543" i="5"/>
  <c r="AH542" i="5"/>
  <c r="AH541" i="5"/>
  <c r="AH538" i="5"/>
  <c r="AH537" i="5"/>
  <c r="AH536" i="5"/>
  <c r="AH535" i="5"/>
  <c r="AH534" i="5"/>
  <c r="AH533" i="5"/>
  <c r="AH530" i="5"/>
  <c r="AH529" i="5"/>
  <c r="AH528" i="5"/>
  <c r="AH527" i="5"/>
  <c r="AH526" i="5"/>
  <c r="AH525" i="5"/>
  <c r="AH522" i="5"/>
  <c r="AH521" i="5"/>
  <c r="AH520" i="5"/>
  <c r="AH519" i="5"/>
  <c r="AH518" i="5"/>
  <c r="AH517" i="5"/>
  <c r="AH514" i="5"/>
  <c r="AH513" i="5"/>
  <c r="AH512" i="5"/>
  <c r="AH511" i="5"/>
  <c r="AH510" i="5"/>
  <c r="AH509" i="5"/>
  <c r="AH506" i="5"/>
  <c r="AH505" i="5"/>
  <c r="AH504" i="5"/>
  <c r="AH503" i="5"/>
  <c r="AH502" i="5"/>
  <c r="AH501" i="5"/>
  <c r="AH498" i="5"/>
  <c r="AH497" i="5"/>
  <c r="AH496" i="5"/>
  <c r="AH495" i="5"/>
  <c r="AH494" i="5"/>
  <c r="AH493" i="5"/>
  <c r="AH490" i="5"/>
  <c r="AH489" i="5"/>
  <c r="AH488" i="5"/>
  <c r="AH487" i="5"/>
  <c r="AH486" i="5"/>
  <c r="AH485" i="5"/>
  <c r="AH483" i="5"/>
  <c r="AH482" i="5"/>
  <c r="AH481" i="5"/>
  <c r="AH480" i="5"/>
  <c r="AH479" i="5"/>
  <c r="AH478" i="5"/>
  <c r="AH477" i="5"/>
  <c r="AH474" i="5"/>
  <c r="AH473" i="5"/>
  <c r="AH471" i="5"/>
  <c r="AH470" i="5"/>
  <c r="AH469" i="5"/>
  <c r="AH466" i="5"/>
  <c r="AH465" i="5"/>
  <c r="AH464" i="5"/>
  <c r="AH463" i="5"/>
  <c r="AH462" i="5"/>
  <c r="AH461" i="5"/>
  <c r="AH458" i="5"/>
  <c r="AH457" i="5"/>
  <c r="AH456" i="5"/>
  <c r="AH455" i="5"/>
  <c r="AH454" i="5"/>
  <c r="AH453" i="5"/>
  <c r="AH450" i="5"/>
  <c r="AH449" i="5"/>
  <c r="AH447" i="5"/>
  <c r="AH446" i="5"/>
  <c r="AH445" i="5"/>
  <c r="AH443" i="5"/>
  <c r="AH442" i="5"/>
  <c r="AH441" i="5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2" i="3"/>
  <c r="M8" i="2"/>
  <c r="N8" i="2"/>
  <c r="O8" i="2"/>
  <c r="P8" i="2"/>
  <c r="R8" i="2" s="1"/>
  <c r="Q8" i="2"/>
  <c r="S8" i="2"/>
  <c r="T8" i="2"/>
  <c r="U8" i="2"/>
  <c r="M9" i="2"/>
  <c r="N9" i="2"/>
  <c r="O9" i="2"/>
  <c r="P9" i="2"/>
  <c r="R9" i="2" s="1"/>
  <c r="Q9" i="2"/>
  <c r="S9" i="2"/>
  <c r="T9" i="2"/>
  <c r="U9" i="2"/>
  <c r="M10" i="2"/>
  <c r="N10" i="2"/>
  <c r="O10" i="2"/>
  <c r="P10" i="2"/>
  <c r="Q10" i="2"/>
  <c r="R10" i="2" s="1"/>
  <c r="S10" i="2"/>
  <c r="T10" i="2"/>
  <c r="U10" i="2"/>
  <c r="M11" i="2"/>
  <c r="N11" i="2"/>
  <c r="O11" i="2"/>
  <c r="P11" i="2"/>
  <c r="R11" i="2" s="1"/>
  <c r="Q11" i="2"/>
  <c r="S11" i="2"/>
  <c r="T11" i="2"/>
  <c r="U11" i="2"/>
  <c r="M12" i="2"/>
  <c r="N12" i="2"/>
  <c r="O12" i="2"/>
  <c r="P12" i="2"/>
  <c r="R12" i="2" s="1"/>
  <c r="Q12" i="2"/>
  <c r="S12" i="2"/>
  <c r="T12" i="2"/>
  <c r="U12" i="2"/>
  <c r="M13" i="2"/>
  <c r="N13" i="2"/>
  <c r="O13" i="2"/>
  <c r="P13" i="2"/>
  <c r="Q13" i="2"/>
  <c r="R13" i="2" s="1"/>
  <c r="S13" i="2"/>
  <c r="T13" i="2"/>
  <c r="U13" i="2"/>
  <c r="M14" i="2"/>
  <c r="N14" i="2"/>
  <c r="O14" i="2"/>
  <c r="P14" i="2"/>
  <c r="Q14" i="2"/>
  <c r="R14" i="2"/>
  <c r="S14" i="2"/>
  <c r="T14" i="2"/>
  <c r="U14" i="2"/>
  <c r="M15" i="2"/>
  <c r="N15" i="2"/>
  <c r="O15" i="2"/>
  <c r="P15" i="2"/>
  <c r="R15" i="2" s="1"/>
  <c r="Q15" i="2"/>
  <c r="S15" i="2"/>
  <c r="T15" i="2"/>
  <c r="U15" i="2"/>
  <c r="M16" i="2"/>
  <c r="N16" i="2"/>
  <c r="O16" i="2"/>
  <c r="P16" i="2"/>
  <c r="R16" i="2" s="1"/>
  <c r="Q16" i="2"/>
  <c r="S16" i="2"/>
  <c r="T16" i="2"/>
  <c r="U16" i="2"/>
  <c r="M17" i="2"/>
  <c r="N17" i="2"/>
  <c r="O17" i="2"/>
  <c r="P17" i="2"/>
  <c r="Q17" i="2"/>
  <c r="R17" i="2" s="1"/>
  <c r="S17" i="2"/>
  <c r="T17" i="2"/>
  <c r="U17" i="2"/>
  <c r="M18" i="2"/>
  <c r="N18" i="2"/>
  <c r="O18" i="2"/>
  <c r="P18" i="2"/>
  <c r="Q18" i="2"/>
  <c r="R18" i="2"/>
  <c r="S18" i="2"/>
  <c r="T18" i="2"/>
  <c r="U18" i="2"/>
  <c r="M19" i="2"/>
  <c r="N19" i="2"/>
  <c r="O19" i="2"/>
  <c r="P19" i="2"/>
  <c r="Q19" i="2"/>
  <c r="R19" i="2" s="1"/>
  <c r="S19" i="2"/>
  <c r="T19" i="2"/>
  <c r="U19" i="2"/>
  <c r="M20" i="2"/>
  <c r="N20" i="2"/>
  <c r="O20" i="2"/>
  <c r="P20" i="2"/>
  <c r="R20" i="2" s="1"/>
  <c r="Q20" i="2"/>
  <c r="S20" i="2"/>
  <c r="T20" i="2"/>
  <c r="U20" i="2"/>
  <c r="M21" i="2"/>
  <c r="N21" i="2"/>
  <c r="O21" i="2"/>
  <c r="P21" i="2"/>
  <c r="Q21" i="2"/>
  <c r="R21" i="2"/>
  <c r="S21" i="2"/>
  <c r="T21" i="2"/>
  <c r="U21" i="2"/>
  <c r="M22" i="2"/>
  <c r="N22" i="2"/>
  <c r="O22" i="2"/>
  <c r="P22" i="2"/>
  <c r="R22" i="2" s="1"/>
  <c r="Q22" i="2"/>
  <c r="S22" i="2"/>
  <c r="T22" i="2"/>
  <c r="U22" i="2"/>
  <c r="M23" i="2"/>
  <c r="N23" i="2"/>
  <c r="O23" i="2"/>
  <c r="P23" i="2"/>
  <c r="Q23" i="2"/>
  <c r="R23" i="2"/>
  <c r="S23" i="2"/>
  <c r="T23" i="2"/>
  <c r="U23" i="2"/>
  <c r="M24" i="2"/>
  <c r="N24" i="2"/>
  <c r="O24" i="2"/>
  <c r="P24" i="2"/>
  <c r="R24" i="2" s="1"/>
  <c r="Q24" i="2"/>
  <c r="S24" i="2"/>
  <c r="T24" i="2"/>
  <c r="U24" i="2"/>
  <c r="M25" i="2"/>
  <c r="N25" i="2"/>
  <c r="O25" i="2"/>
  <c r="P25" i="2"/>
  <c r="R25" i="2" s="1"/>
  <c r="Q25" i="2"/>
  <c r="S25" i="2"/>
  <c r="T25" i="2"/>
  <c r="U25" i="2"/>
  <c r="M26" i="2"/>
  <c r="N26" i="2"/>
  <c r="O26" i="2"/>
  <c r="P26" i="2"/>
  <c r="Q26" i="2"/>
  <c r="R26" i="2"/>
  <c r="S26" i="2"/>
  <c r="T26" i="2"/>
  <c r="U26" i="2"/>
  <c r="M27" i="2"/>
  <c r="N27" i="2"/>
  <c r="O27" i="2"/>
  <c r="P27" i="2"/>
  <c r="R27" i="2" s="1"/>
  <c r="Q27" i="2"/>
  <c r="S27" i="2"/>
  <c r="T27" i="2"/>
  <c r="U27" i="2"/>
  <c r="M28" i="2"/>
  <c r="N28" i="2"/>
  <c r="O28" i="2"/>
  <c r="P28" i="2"/>
  <c r="R28" i="2" s="1"/>
  <c r="Q28" i="2"/>
  <c r="S28" i="2"/>
  <c r="T28" i="2"/>
  <c r="U28" i="2"/>
  <c r="M29" i="2"/>
  <c r="N29" i="2"/>
  <c r="O29" i="2"/>
  <c r="P29" i="2"/>
  <c r="Q29" i="2"/>
  <c r="R29" i="2"/>
  <c r="S29" i="2"/>
  <c r="T29" i="2"/>
  <c r="U29" i="2"/>
  <c r="M30" i="2"/>
  <c r="N30" i="2"/>
  <c r="O30" i="2"/>
  <c r="P30" i="2"/>
  <c r="Q30" i="2"/>
  <c r="R30" i="2"/>
  <c r="S30" i="2"/>
  <c r="T30" i="2"/>
  <c r="U30" i="2"/>
  <c r="M31" i="2"/>
  <c r="N31" i="2"/>
  <c r="O31" i="2"/>
  <c r="P31" i="2"/>
  <c r="R31" i="2" s="1"/>
  <c r="Q31" i="2"/>
  <c r="S31" i="2"/>
  <c r="T31" i="2"/>
  <c r="U31" i="2"/>
  <c r="M32" i="2"/>
  <c r="N32" i="2"/>
  <c r="O32" i="2"/>
  <c r="P32" i="2"/>
  <c r="R32" i="2" s="1"/>
  <c r="Q32" i="2"/>
  <c r="S32" i="2"/>
  <c r="T32" i="2"/>
  <c r="U32" i="2"/>
  <c r="M33" i="2"/>
  <c r="N33" i="2"/>
  <c r="O33" i="2"/>
  <c r="P33" i="2"/>
  <c r="R33" i="2" s="1"/>
  <c r="Q33" i="2"/>
  <c r="S33" i="2"/>
  <c r="T33" i="2"/>
  <c r="U33" i="2"/>
  <c r="M34" i="2"/>
  <c r="N34" i="2"/>
  <c r="O34" i="2"/>
  <c r="P34" i="2"/>
  <c r="Q34" i="2"/>
  <c r="R34" i="2"/>
  <c r="S34" i="2"/>
  <c r="T34" i="2"/>
  <c r="U34" i="2"/>
  <c r="M35" i="2"/>
  <c r="N35" i="2"/>
  <c r="O35" i="2"/>
  <c r="P35" i="2"/>
  <c r="Q35" i="2"/>
  <c r="R35" i="2" s="1"/>
  <c r="S35" i="2"/>
  <c r="T35" i="2"/>
  <c r="U35" i="2"/>
  <c r="M36" i="2"/>
  <c r="N36" i="2"/>
  <c r="O36" i="2"/>
  <c r="P36" i="2"/>
  <c r="R36" i="2" s="1"/>
  <c r="Q36" i="2"/>
  <c r="S36" i="2"/>
  <c r="T36" i="2"/>
  <c r="U36" i="2"/>
  <c r="M37" i="2"/>
  <c r="N37" i="2"/>
  <c r="O37" i="2"/>
  <c r="P37" i="2"/>
  <c r="Q37" i="2"/>
  <c r="R37" i="2"/>
  <c r="S37" i="2"/>
  <c r="T37" i="2"/>
  <c r="U37" i="2"/>
  <c r="M38" i="2"/>
  <c r="N38" i="2"/>
  <c r="O38" i="2"/>
  <c r="P38" i="2"/>
  <c r="R38" i="2" s="1"/>
  <c r="Q38" i="2"/>
  <c r="S38" i="2"/>
  <c r="T38" i="2"/>
  <c r="U38" i="2"/>
  <c r="M39" i="2"/>
  <c r="N39" i="2"/>
  <c r="O39" i="2"/>
  <c r="P39" i="2"/>
  <c r="Q39" i="2"/>
  <c r="R39" i="2"/>
  <c r="S39" i="2"/>
  <c r="T39" i="2"/>
  <c r="U39" i="2"/>
  <c r="M40" i="2"/>
  <c r="N40" i="2"/>
  <c r="O40" i="2"/>
  <c r="P40" i="2"/>
  <c r="R40" i="2" s="1"/>
  <c r="Q40" i="2"/>
  <c r="S40" i="2"/>
  <c r="T40" i="2"/>
  <c r="U40" i="2"/>
  <c r="M41" i="2"/>
  <c r="N41" i="2"/>
  <c r="O41" i="2"/>
  <c r="P41" i="2"/>
  <c r="R41" i="2" s="1"/>
  <c r="Q41" i="2"/>
  <c r="S41" i="2"/>
  <c r="T41" i="2"/>
  <c r="U41" i="2"/>
  <c r="M42" i="2"/>
  <c r="N42" i="2"/>
  <c r="O42" i="2"/>
  <c r="P42" i="2"/>
  <c r="Q42" i="2"/>
  <c r="R42" i="2"/>
  <c r="S42" i="2"/>
  <c r="T42" i="2"/>
  <c r="U42" i="2"/>
  <c r="M43" i="2"/>
  <c r="N43" i="2"/>
  <c r="O43" i="2"/>
  <c r="P43" i="2"/>
  <c r="R43" i="2" s="1"/>
  <c r="Q43" i="2"/>
  <c r="S43" i="2"/>
  <c r="T43" i="2"/>
  <c r="U43" i="2"/>
  <c r="M44" i="2"/>
  <c r="N44" i="2"/>
  <c r="O44" i="2"/>
  <c r="P44" i="2"/>
  <c r="R44" i="2" s="1"/>
  <c r="Q44" i="2"/>
  <c r="S44" i="2"/>
  <c r="T44" i="2"/>
  <c r="U44" i="2"/>
  <c r="M45" i="2"/>
  <c r="N45" i="2"/>
  <c r="O45" i="2"/>
  <c r="P45" i="2"/>
  <c r="Q45" i="2"/>
  <c r="R45" i="2"/>
  <c r="S45" i="2"/>
  <c r="T45" i="2"/>
  <c r="U45" i="2"/>
  <c r="M46" i="2"/>
  <c r="N46" i="2"/>
  <c r="O46" i="2"/>
  <c r="P46" i="2"/>
  <c r="Q46" i="2"/>
  <c r="R46" i="2"/>
  <c r="S46" i="2"/>
  <c r="T46" i="2"/>
  <c r="U46" i="2"/>
  <c r="M47" i="2"/>
  <c r="N47" i="2"/>
  <c r="O47" i="2"/>
  <c r="P47" i="2"/>
  <c r="R47" i="2" s="1"/>
  <c r="Q47" i="2"/>
  <c r="S47" i="2"/>
  <c r="T47" i="2"/>
  <c r="U47" i="2"/>
  <c r="M48" i="2"/>
  <c r="N48" i="2"/>
  <c r="O48" i="2"/>
  <c r="P48" i="2"/>
  <c r="R48" i="2" s="1"/>
  <c r="Q48" i="2"/>
  <c r="S48" i="2"/>
  <c r="T48" i="2"/>
  <c r="U48" i="2"/>
  <c r="M49" i="2"/>
  <c r="N49" i="2"/>
  <c r="O49" i="2"/>
  <c r="P49" i="2"/>
  <c r="R49" i="2" s="1"/>
  <c r="Q49" i="2"/>
  <c r="S49" i="2"/>
  <c r="T49" i="2"/>
  <c r="U49" i="2"/>
  <c r="M50" i="2"/>
  <c r="N50" i="2"/>
  <c r="O50" i="2"/>
  <c r="P50" i="2"/>
  <c r="Q50" i="2"/>
  <c r="R50" i="2"/>
  <c r="S50" i="2"/>
  <c r="T50" i="2"/>
  <c r="U50" i="2"/>
  <c r="M51" i="2"/>
  <c r="N51" i="2"/>
  <c r="O51" i="2"/>
  <c r="P51" i="2"/>
  <c r="Q51" i="2"/>
  <c r="R51" i="2" s="1"/>
  <c r="S51" i="2"/>
  <c r="T51" i="2"/>
  <c r="U51" i="2"/>
  <c r="M52" i="2"/>
  <c r="N52" i="2"/>
  <c r="O52" i="2"/>
  <c r="P52" i="2"/>
  <c r="R52" i="2" s="1"/>
  <c r="Q52" i="2"/>
  <c r="S52" i="2"/>
  <c r="T52" i="2"/>
  <c r="U52" i="2"/>
  <c r="M53" i="2"/>
  <c r="N53" i="2"/>
  <c r="O53" i="2"/>
  <c r="P53" i="2"/>
  <c r="Q53" i="2"/>
  <c r="R53" i="2"/>
  <c r="S53" i="2"/>
  <c r="T53" i="2"/>
  <c r="U53" i="2"/>
  <c r="M54" i="2"/>
  <c r="N54" i="2"/>
  <c r="O54" i="2"/>
  <c r="P54" i="2"/>
  <c r="R54" i="2" s="1"/>
  <c r="Q54" i="2"/>
  <c r="S54" i="2"/>
  <c r="T54" i="2"/>
  <c r="U54" i="2"/>
  <c r="M55" i="2"/>
  <c r="N55" i="2"/>
  <c r="O55" i="2"/>
  <c r="P55" i="2"/>
  <c r="Q55" i="2"/>
  <c r="R55" i="2"/>
  <c r="S55" i="2"/>
  <c r="T55" i="2"/>
  <c r="U55" i="2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46" i="1"/>
  <c r="W247" i="1"/>
  <c r="W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M241" i="1"/>
  <c r="M242" i="1"/>
  <c r="M243" i="1"/>
  <c r="M244" i="1"/>
  <c r="M245" i="1"/>
  <c r="M246" i="1"/>
  <c r="M247" i="1"/>
  <c r="M248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01" i="1"/>
</calcChain>
</file>

<file path=xl/sharedStrings.xml><?xml version="1.0" encoding="utf-8"?>
<sst xmlns="http://schemas.openxmlformats.org/spreadsheetml/2006/main" count="10797" uniqueCount="746">
  <si>
    <t>Category</t>
  </si>
  <si>
    <t>Metal</t>
  </si>
  <si>
    <t>Type</t>
  </si>
  <si>
    <t>Aluminium</t>
  </si>
  <si>
    <t>Subcategory</t>
  </si>
  <si>
    <t>Casting Alloys</t>
  </si>
  <si>
    <t>Name</t>
  </si>
  <si>
    <t>Ultimate Tensile Strength
(ksi)</t>
  </si>
  <si>
    <t>Brinell Hardness 
(500 kgf load, 10mm ball)</t>
  </si>
  <si>
    <t>Ultimate Yield Strength
(ksi)</t>
  </si>
  <si>
    <t>Alloy</t>
  </si>
  <si>
    <t>Elongation</t>
  </si>
  <si>
    <t>Ultimate</t>
  </si>
  <si>
    <t>Yield</t>
  </si>
  <si>
    <t>…</t>
  </si>
  <si>
    <t>Brinell</t>
  </si>
  <si>
    <t/>
  </si>
  <si>
    <t>Elongation (%)</t>
  </si>
  <si>
    <t>204.0-T4</t>
  </si>
  <si>
    <t>208.0-T4</t>
  </si>
  <si>
    <t>208.0-T6</t>
  </si>
  <si>
    <t>208.0-T7</t>
  </si>
  <si>
    <t>222.0-T551</t>
  </si>
  <si>
    <t>222.0-T65</t>
  </si>
  <si>
    <t>242.0-T571</t>
  </si>
  <si>
    <t>242.0-T61</t>
  </si>
  <si>
    <t>296.0-T6</t>
  </si>
  <si>
    <t>308.0-F</t>
  </si>
  <si>
    <t>319.0-F</t>
  </si>
  <si>
    <t>319.0-T6</t>
  </si>
  <si>
    <t>332.0-T5</t>
  </si>
  <si>
    <t>333.0-F</t>
  </si>
  <si>
    <t>333.0-T5</t>
  </si>
  <si>
    <t>333.0-T6</t>
  </si>
  <si>
    <t>333.0-T7</t>
  </si>
  <si>
    <t>336.0-T551</t>
  </si>
  <si>
    <t>336.0-T65</t>
  </si>
  <si>
    <t>354.0-T61</t>
  </si>
  <si>
    <t>354.0-T62</t>
  </si>
  <si>
    <t>355.0-T51</t>
  </si>
  <si>
    <t>355.0-T6</t>
  </si>
  <si>
    <t>355.0-T62</t>
  </si>
  <si>
    <t>355.0-T7</t>
  </si>
  <si>
    <t>355.0-T71</t>
  </si>
  <si>
    <t>C355.0.0-T61</t>
  </si>
  <si>
    <t>356.0-F</t>
  </si>
  <si>
    <t>356.0-T51</t>
  </si>
  <si>
    <t>356.0-T6</t>
  </si>
  <si>
    <t>356.0-T7</t>
  </si>
  <si>
    <t>356.0-T71</t>
  </si>
  <si>
    <t>A356.0.0-T61</t>
  </si>
  <si>
    <t>357.0-T6</t>
  </si>
  <si>
    <t>A357.0.0-T61</t>
  </si>
  <si>
    <t>359.0-T61</t>
  </si>
  <si>
    <t>359.0-T62</t>
  </si>
  <si>
    <t>443.0-F</t>
  </si>
  <si>
    <t>B443.0.0-F</t>
  </si>
  <si>
    <t>A444.0.0-T4</t>
  </si>
  <si>
    <t>513.0-F</t>
  </si>
  <si>
    <t>535.0-F</t>
  </si>
  <si>
    <t>705.0-T5</t>
  </si>
  <si>
    <t>707.0-T7</t>
  </si>
  <si>
    <t>711.0-T1</t>
  </si>
  <si>
    <t>713.0-T5</t>
  </si>
  <si>
    <t>850.0-T5</t>
  </si>
  <si>
    <t>851.0-T5</t>
  </si>
  <si>
    <t>851.0-T6</t>
  </si>
  <si>
    <t>852.0-T5</t>
  </si>
  <si>
    <t>Machinery's Handbook 27th edition, Pg. 577</t>
  </si>
  <si>
    <t>Machinery's Handbook 27th edition, Pg. 580</t>
  </si>
  <si>
    <t>Machinery's Handbook 27th edition, Pg. 581</t>
  </si>
  <si>
    <t>Machinery's Handbook 27th edition, Pg. 582</t>
  </si>
  <si>
    <t>Machinery's Handbook 27th edition, Pg. 583</t>
  </si>
  <si>
    <t>Machinery's Handbook 27th edition, Pg. 584</t>
  </si>
  <si>
    <t>Machinery's Handbook 27th edition, Pg. 585</t>
  </si>
  <si>
    <t>Machinery's Handbook 27th edition, Pg. 586</t>
  </si>
  <si>
    <t>Machinery's Handbook 27th edition, Pg. 587</t>
  </si>
  <si>
    <t>Machinery's Handbook 27th edition, Pg. 588</t>
  </si>
  <si>
    <t>Machinery's Handbook 27th edition, Pg. 589</t>
  </si>
  <si>
    <t>Machinery's Handbook 27th edition, Pg. 590</t>
  </si>
  <si>
    <t>Machinery's Handbook 27th edition, Pg. 591</t>
  </si>
  <si>
    <t>Machinery's Handbook 27th edition, Pg. 592</t>
  </si>
  <si>
    <t>Machinery's Handbook 27th edition, Pg. 593</t>
  </si>
  <si>
    <t>Machinery's Handbook 27th edition, Pg. 594</t>
  </si>
  <si>
    <t>Machinery's Handbook 27th edition, Pg. 595</t>
  </si>
  <si>
    <t>Machinery's Handbook 27th edition, Pg. 596</t>
  </si>
  <si>
    <t>Machinery's Handbook 27th edition, Pg. 597</t>
  </si>
  <si>
    <t>Machinery's Handbook 27th edition, Pg. 598</t>
  </si>
  <si>
    <t>Machinery's Handbook 27th edition, Pg. 599</t>
  </si>
  <si>
    <t>Machinery's Handbook 27th edition, Pg. 600</t>
  </si>
  <si>
    <t>Machinery's Handbook 27th edition, Pg. 601</t>
  </si>
  <si>
    <t>Machinery's Handbook 27th edition, Pg. 602</t>
  </si>
  <si>
    <t>Machinery's Handbook 27th edition, Pg. 603</t>
  </si>
  <si>
    <t>Machinery's Handbook 27th edition, Pg. 604</t>
  </si>
  <si>
    <t>Machinery's Handbook 27th edition, Pg. 605</t>
  </si>
  <si>
    <t>Machinery's Handbook 27th edition, Pg. 606</t>
  </si>
  <si>
    <t>Machinery's Handbook 27th edition, Pg. 607</t>
  </si>
  <si>
    <t>Machinery's Handbook 27th edition, Pg. 608</t>
  </si>
  <si>
    <t>Machinery's Handbook 27th edition, Pg. 609</t>
  </si>
  <si>
    <t>Ultimate Tensile Strength
(Mpa)</t>
  </si>
  <si>
    <t>Ultimate Yield Strength
(Mpa)</t>
  </si>
  <si>
    <t>201.0-T7</t>
  </si>
  <si>
    <t>208.0-F</t>
  </si>
  <si>
    <t>222.0-O</t>
  </si>
  <si>
    <t>222.0-T61</t>
  </si>
  <si>
    <t>242.0-O</t>
  </si>
  <si>
    <t>242.0-T77</t>
  </si>
  <si>
    <t>295.0-T4</t>
  </si>
  <si>
    <t>295.0-T6</t>
  </si>
  <si>
    <t>295.0-T62</t>
  </si>
  <si>
    <t>295.0-T7</t>
  </si>
  <si>
    <t>319.0-T5</t>
  </si>
  <si>
    <t>328.0-F</t>
  </si>
  <si>
    <t>328.0-T6</t>
  </si>
  <si>
    <t>C355.0.0-T6</t>
  </si>
  <si>
    <t>A356.0.0-T6</t>
  </si>
  <si>
    <t>512.0-F</t>
  </si>
  <si>
    <t>514.0-F</t>
  </si>
  <si>
    <t>520.0-T4c</t>
  </si>
  <si>
    <t>535.0-F or T5</t>
  </si>
  <si>
    <t>705.0-F or T5</t>
  </si>
  <si>
    <t>707.0-T5</t>
  </si>
  <si>
    <t>710.0-F or T5</t>
  </si>
  <si>
    <t>712.0-F or T5</t>
  </si>
  <si>
    <t>713.0-F or T5</t>
  </si>
  <si>
    <t>771.0-T5</t>
  </si>
  <si>
    <t>771.0-T51</t>
  </si>
  <si>
    <t>771.0-T52</t>
  </si>
  <si>
    <t>771.0-T53</t>
  </si>
  <si>
    <t>771.0-T6</t>
  </si>
  <si>
    <t>771.0-T71</t>
  </si>
  <si>
    <t>Machinery's Handbook 27th edition, Pg. 576</t>
  </si>
  <si>
    <t>Mechanical Property Data Source(s)</t>
  </si>
  <si>
    <t>1060-O</t>
  </si>
  <si>
    <t>1060-H12</t>
  </si>
  <si>
    <t>1060-H14</t>
  </si>
  <si>
    <t>1060-H16</t>
  </si>
  <si>
    <t>1060-H18</t>
  </si>
  <si>
    <t>1100-O</t>
  </si>
  <si>
    <t>1100-H12</t>
  </si>
  <si>
    <t>1100-H14</t>
  </si>
  <si>
    <t>1100-H16</t>
  </si>
  <si>
    <t>1100-H18</t>
  </si>
  <si>
    <t>1350-O</t>
  </si>
  <si>
    <t>1350-H12</t>
  </si>
  <si>
    <t>1350-H14</t>
  </si>
  <si>
    <t>1350-H16</t>
  </si>
  <si>
    <t>1350-H19</t>
  </si>
  <si>
    <t>2011-T3</t>
  </si>
  <si>
    <t>2011-T8</t>
  </si>
  <si>
    <t>2014-O</t>
  </si>
  <si>
    <t>2017-O</t>
  </si>
  <si>
    <t>2018-T61</t>
  </si>
  <si>
    <t>2024-O</t>
  </si>
  <si>
    <t>2024-T3</t>
  </si>
  <si>
    <t>2024-T361d</t>
  </si>
  <si>
    <t>2025-T6</t>
  </si>
  <si>
    <t>2036-T4</t>
  </si>
  <si>
    <t>18e</t>
  </si>
  <si>
    <t>2117-T4</t>
  </si>
  <si>
    <t>2218-T72</t>
  </si>
  <si>
    <t>2219-O</t>
  </si>
  <si>
    <t>2219-T42</t>
  </si>
  <si>
    <t>2219-T37</t>
  </si>
  <si>
    <t>2219-T62</t>
  </si>
  <si>
    <t>2219-T87</t>
  </si>
  <si>
    <t>3003-O</t>
  </si>
  <si>
    <t>2014-T4, T451</t>
  </si>
  <si>
    <t>2014-T6, T651</t>
  </si>
  <si>
    <t>Alclad 2014-O</t>
  </si>
  <si>
    <t>Alclad 2014-T3</t>
  </si>
  <si>
    <t>2017-T4, T451</t>
  </si>
  <si>
    <t>2024-T4, T351</t>
  </si>
  <si>
    <t>Alclad 2024-O</t>
  </si>
  <si>
    <t>Alclad 2024-T3</t>
  </si>
  <si>
    <t>Alclad 2024-T4, T351</t>
  </si>
  <si>
    <t>Alclad 2024-T361</t>
  </si>
  <si>
    <t>Alclad 2024-T81, T851</t>
  </si>
  <si>
    <t>Alclad 2024-T861</t>
  </si>
  <si>
    <t>2219-T31, T351</t>
  </si>
  <si>
    <t>2219-T81, T851</t>
  </si>
  <si>
    <t>Alclad 2014-T4, T451</t>
  </si>
  <si>
    <t>Alclad 2014-T6, T651</t>
  </si>
  <si>
    <t>Elongation 1/2</t>
  </si>
  <si>
    <t>Ultimate shear</t>
  </si>
  <si>
    <t>Endurance limit</t>
  </si>
  <si>
    <t>Elongation 1/16</t>
  </si>
  <si>
    <t>Ultimate Shearing Strength
(Mpa)</t>
  </si>
  <si>
    <t>Ultimate Shearing Strength
(ksi)</t>
  </si>
  <si>
    <t>Endurance limit
(ksi)</t>
  </si>
  <si>
    <t>Endurance limit
(MPa)</t>
  </si>
  <si>
    <t>Wrought Alloys</t>
  </si>
  <si>
    <t>3003-H12</t>
  </si>
  <si>
    <t>3003-H14</t>
  </si>
  <si>
    <t>3003-H16</t>
  </si>
  <si>
    <t>3003-H18</t>
  </si>
  <si>
    <t>3004-O</t>
  </si>
  <si>
    <t>3004-H32</t>
  </si>
  <si>
    <t>3004-H34</t>
  </si>
  <si>
    <t>3004-H36</t>
  </si>
  <si>
    <t>3004-H38</t>
  </si>
  <si>
    <t>3105-O</t>
  </si>
  <si>
    <t>3105-H12</t>
  </si>
  <si>
    <t>3105-H14</t>
  </si>
  <si>
    <t>3105-H16</t>
  </si>
  <si>
    <t>3105-H18</t>
  </si>
  <si>
    <t>3105-H25</t>
  </si>
  <si>
    <t>4032-T6</t>
  </si>
  <si>
    <t>5005-O</t>
  </si>
  <si>
    <t>5005-H12</t>
  </si>
  <si>
    <t>5005-H14</t>
  </si>
  <si>
    <t>5005-H16</t>
  </si>
  <si>
    <t>5005-H18</t>
  </si>
  <si>
    <t>5005-H32</t>
  </si>
  <si>
    <t>5005-H34</t>
  </si>
  <si>
    <t>5005-H36</t>
  </si>
  <si>
    <t>5005-H38</t>
  </si>
  <si>
    <t>5050-O</t>
  </si>
  <si>
    <t>5050-H32</t>
  </si>
  <si>
    <t>5050-H34</t>
  </si>
  <si>
    <t>5050-H36</t>
  </si>
  <si>
    <t>5050-H38</t>
  </si>
  <si>
    <t>5052-O</t>
  </si>
  <si>
    <t>5052-H32</t>
  </si>
  <si>
    <t>5052-H34</t>
  </si>
  <si>
    <t>5052-H36</t>
  </si>
  <si>
    <t>5052-H38</t>
  </si>
  <si>
    <t>5056-O</t>
  </si>
  <si>
    <t>5056-H18</t>
  </si>
  <si>
    <t>5056-H38</t>
  </si>
  <si>
    <t>5083-O</t>
  </si>
  <si>
    <t>Alclad 3003-O</t>
  </si>
  <si>
    <t>Alclad 3003-H12</t>
  </si>
  <si>
    <t>Alclad 3003-H14</t>
  </si>
  <si>
    <t>Alclad 3003-H16</t>
  </si>
  <si>
    <t>Alclad 3003-H18</t>
  </si>
  <si>
    <t>Alclad 3004-O</t>
  </si>
  <si>
    <t>Alclad 3004-H32</t>
  </si>
  <si>
    <t>Alclad 3004-H34</t>
  </si>
  <si>
    <t>Alclad 3004-H36</t>
  </si>
  <si>
    <t>Alclad 3004-H38</t>
  </si>
  <si>
    <t>5086-O</t>
  </si>
  <si>
    <t>5086-H34</t>
  </si>
  <si>
    <t>5086-H112</t>
  </si>
  <si>
    <t>5154-O</t>
  </si>
  <si>
    <t>5154-H32</t>
  </si>
  <si>
    <t>5154-H34</t>
  </si>
  <si>
    <t>5154-H36</t>
  </si>
  <si>
    <t>5154-H38</t>
  </si>
  <si>
    <t>5154-H112</t>
  </si>
  <si>
    <t>5252-H25</t>
  </si>
  <si>
    <t>5254-O</t>
  </si>
  <si>
    <t>5254-H32</t>
  </si>
  <si>
    <t>5254-H34</t>
  </si>
  <si>
    <t>5254-H36</t>
  </si>
  <si>
    <t>5254-H38</t>
  </si>
  <si>
    <t>5254-H112</t>
  </si>
  <si>
    <t>5454-O</t>
  </si>
  <si>
    <t>5454-H32</t>
  </si>
  <si>
    <t>5454-H34</t>
  </si>
  <si>
    <t>5454-H111</t>
  </si>
  <si>
    <t>5454-H112</t>
  </si>
  <si>
    <t>5456-O</t>
  </si>
  <si>
    <t>5456-H112</t>
  </si>
  <si>
    <t>5457-O</t>
  </si>
  <si>
    <t>5457-H25</t>
  </si>
  <si>
    <t>5652-O</t>
  </si>
  <si>
    <t>5652-H32</t>
  </si>
  <si>
    <t>5652-H34</t>
  </si>
  <si>
    <t>5652-H36</t>
  </si>
  <si>
    <t>5652-H38</t>
  </si>
  <si>
    <t>5657-H25</t>
  </si>
  <si>
    <t>6061-O</t>
  </si>
  <si>
    <t>6063-O</t>
  </si>
  <si>
    <t>6063-T1</t>
  </si>
  <si>
    <t>6063-T4</t>
  </si>
  <si>
    <t>6063-T5</t>
  </si>
  <si>
    <t>6063-T6</t>
  </si>
  <si>
    <t>6063-T83</t>
  </si>
  <si>
    <t>6063-T831</t>
  </si>
  <si>
    <t>6063-T832</t>
  </si>
  <si>
    <t>5086-H32, H116</t>
  </si>
  <si>
    <t>5252-H38, H28</t>
  </si>
  <si>
    <t>5456-H321, H116</t>
  </si>
  <si>
    <t>5457-H38, H28</t>
  </si>
  <si>
    <t>5657-H38, H28</t>
  </si>
  <si>
    <t>6061-T4, T451</t>
  </si>
  <si>
    <t>6061-T6, T651</t>
  </si>
  <si>
    <t>Alclad 6061-O</t>
  </si>
  <si>
    <t>Alclad 6061-T4, T451</t>
  </si>
  <si>
    <t>Alclad 6061-T6, T651</t>
  </si>
  <si>
    <t>6066-O</t>
  </si>
  <si>
    <t>6070-T6</t>
  </si>
  <si>
    <t>6101-H111</t>
  </si>
  <si>
    <t>6101-T6</t>
  </si>
  <si>
    <t>6262-T9</t>
  </si>
  <si>
    <t>6351-T4</t>
  </si>
  <si>
    <t>6351-T6</t>
  </si>
  <si>
    <t>6463-T1</t>
  </si>
  <si>
    <t>6463-T5</t>
  </si>
  <si>
    <t>6463-T6</t>
  </si>
  <si>
    <t>7049-T73</t>
  </si>
  <si>
    <t>7049-T7352</t>
  </si>
  <si>
    <t>7050-T7451f</t>
  </si>
  <si>
    <t>7050-T7651</t>
  </si>
  <si>
    <t>7075-O</t>
  </si>
  <si>
    <t>7178-O</t>
  </si>
  <si>
    <t>8176-H24</t>
  </si>
  <si>
    <t>6066-T4, T451</t>
  </si>
  <si>
    <t>6066-T6, T651</t>
  </si>
  <si>
    <t>7050-T73510, T73511</t>
  </si>
  <si>
    <t>7075-T6, T651</t>
  </si>
  <si>
    <t>Alclad 7075-O</t>
  </si>
  <si>
    <t>Alclad 7075-T6, T651</t>
  </si>
  <si>
    <t>7178-T6, T651</t>
  </si>
  <si>
    <t>7178-T76, T7651</t>
  </si>
  <si>
    <t>Alclad 7178-O</t>
  </si>
  <si>
    <t>Alclad 7178-T6, T651</t>
  </si>
  <si>
    <t>Treatment or temper</t>
  </si>
  <si>
    <t>Steel</t>
  </si>
  <si>
    <t>As-rolled</t>
  </si>
  <si>
    <t>Carbon and Alloy Steels</t>
  </si>
  <si>
    <t>Machinery's Handbook 27th edition, Pg. 466</t>
  </si>
  <si>
    <t>Machinery's Handbook 27th edition, Pg. 467</t>
  </si>
  <si>
    <t>Ultimate Tensile Strength
(psi)</t>
  </si>
  <si>
    <t>Ultimate Yield Strength
(psi)</t>
  </si>
  <si>
    <t>Reduction in Cross Sectional Area
(%)</t>
  </si>
  <si>
    <t>Brinell Hardness</t>
  </si>
  <si>
    <t>Izod Impact Stength
(Ft-lb)</t>
  </si>
  <si>
    <t>Izod Impact Stength
(N-m)</t>
  </si>
  <si>
    <t>50B46</t>
  </si>
  <si>
    <t>50B60</t>
  </si>
  <si>
    <t>51B60</t>
  </si>
  <si>
    <t>81B45</t>
  </si>
  <si>
    <t>86B45</t>
  </si>
  <si>
    <t>94B30</t>
  </si>
  <si>
    <t>Grade</t>
  </si>
  <si>
    <t>Machinery's Handbook 27th edition, Pg. 468</t>
  </si>
  <si>
    <t>Machinery's Handbook 27th edition, Pg. 469</t>
  </si>
  <si>
    <t>Machinery's Handbook 27th edition, Pg. 470</t>
  </si>
  <si>
    <t>Machinery's Handbook 27th edition, Pg. 471</t>
  </si>
  <si>
    <t>Tempered</t>
  </si>
  <si>
    <t>Treatment
Temperature,
°F</t>
  </si>
  <si>
    <t>Treatment
Temperature,
°C</t>
  </si>
  <si>
    <t>Water Quenched?</t>
  </si>
  <si>
    <t>1030</t>
  </si>
  <si>
    <t>Yes</t>
  </si>
  <si>
    <t>1040</t>
  </si>
  <si>
    <t>1050</t>
  </si>
  <si>
    <t>1095</t>
  </si>
  <si>
    <t>1137</t>
  </si>
  <si>
    <t>1330</t>
  </si>
  <si>
    <t>4130</t>
  </si>
  <si>
    <t>Rockwell</t>
  </si>
  <si>
    <t>1⁄4-hard</t>
  </si>
  <si>
    <t>Condition</t>
  </si>
  <si>
    <t>Austenitic</t>
  </si>
  <si>
    <t>Steels</t>
  </si>
  <si>
    <t>Annealed</t>
  </si>
  <si>
    <t>B90</t>
  </si>
  <si>
    <t>20a</t>
  </si>
  <si>
    <t>C25</t>
  </si>
  <si>
    <t>1⁄2-hard</t>
  </si>
  <si>
    <t>10a</t>
  </si>
  <si>
    <t>C32</t>
  </si>
  <si>
    <t>3⁄4-hard</t>
  </si>
  <si>
    <t>5a</t>
  </si>
  <si>
    <t>C37</t>
  </si>
  <si>
    <t>Full-hard</t>
  </si>
  <si>
    <t>4a</t>
  </si>
  <si>
    <t>C41</t>
  </si>
  <si>
    <t>12a</t>
  </si>
  <si>
    <t>C27</t>
  </si>
  <si>
    <t>B85</t>
  </si>
  <si>
    <t>25a</t>
  </si>
  <si>
    <t>15a</t>
  </si>
  <si>
    <t>8a</t>
  </si>
  <si>
    <t>B82</t>
  </si>
  <si>
    <t>302B</t>
  </si>
  <si>
    <t>B84</t>
  </si>
  <si>
    <t>B80</t>
  </si>
  <si>
    <t>304L</t>
  </si>
  <si>
    <t>B76</t>
  </si>
  <si>
    <t>B87</t>
  </si>
  <si>
    <t>316L</t>
  </si>
  <si>
    <t>Martensitic</t>
  </si>
  <si>
    <t>C43</t>
  </si>
  <si>
    <t>400°F</t>
  </si>
  <si>
    <t>600°F</t>
  </si>
  <si>
    <t>C39</t>
  </si>
  <si>
    <t>800°F</t>
  </si>
  <si>
    <t>1000°F</t>
  </si>
  <si>
    <t>C31</t>
  </si>
  <si>
    <t>1200°F</t>
  </si>
  <si>
    <t>B97</t>
  </si>
  <si>
    <t>1400°F</t>
  </si>
  <si>
    <t>B89</t>
  </si>
  <si>
    <t>303, 303Se</t>
  </si>
  <si>
    <t>309, 309S</t>
  </si>
  <si>
    <t>310, 310S</t>
  </si>
  <si>
    <t>347, 348</t>
  </si>
  <si>
    <t>C22</t>
  </si>
  <si>
    <t>C34</t>
  </si>
  <si>
    <t>C24</t>
  </si>
  <si>
    <t>B92</t>
  </si>
  <si>
    <t>C50</t>
  </si>
  <si>
    <t>440A</t>
  </si>
  <si>
    <t>B95</t>
  </si>
  <si>
    <t>C51</t>
  </si>
  <si>
    <t>440B</t>
  </si>
  <si>
    <t>B96</t>
  </si>
  <si>
    <t>C55</t>
  </si>
  <si>
    <t>C57</t>
  </si>
  <si>
    <t>403, 410, 416, 416Se</t>
  </si>
  <si>
    <t>420, 420F</t>
  </si>
  <si>
    <t>440C, 440F</t>
  </si>
  <si>
    <t>B86</t>
  </si>
  <si>
    <t>430F, 430Se</t>
  </si>
  <si>
    <t>Ferritic</t>
  </si>
  <si>
    <t>Sub-Sub-Category</t>
  </si>
  <si>
    <t>Tempering temperature</t>
  </si>
  <si>
    <t>Tensile Strength (psi)</t>
  </si>
  <si>
    <t>Yield Strenght (psi)</t>
  </si>
  <si>
    <t>Reduciton of Area (%)</t>
  </si>
  <si>
    <t>Stainless Steels</t>
  </si>
  <si>
    <t>Sub-Subcategory</t>
  </si>
  <si>
    <t>Rockwell Hardness</t>
  </si>
  <si>
    <t>Machinery's Handbook 27th edition, Pg. 472</t>
  </si>
  <si>
    <t>Machinery's Handbook 27th edition, Pg. 473</t>
  </si>
  <si>
    <t>Normalized</t>
  </si>
  <si>
    <t>1700</t>
  </si>
  <si>
    <t>1600</t>
  </si>
  <si>
    <t>1550</t>
  </si>
  <si>
    <t>1650</t>
  </si>
  <si>
    <t>1450</t>
  </si>
  <si>
    <t>1575</t>
  </si>
  <si>
    <t>1500</t>
  </si>
  <si>
    <t>1475</t>
  </si>
  <si>
    <t>1585</t>
  </si>
  <si>
    <t>1640</t>
  </si>
  <si>
    <t>1560</t>
  </si>
  <si>
    <t>1490</t>
  </si>
  <si>
    <t>1580</t>
  </si>
  <si>
    <t>1525</t>
  </si>
  <si>
    <t>1520</t>
  </si>
  <si>
    <t>1495</t>
  </si>
  <si>
    <t>1675</t>
  </si>
  <si>
    <t>1465</t>
  </si>
  <si>
    <t>1630</t>
  </si>
  <si>
    <t>Stainless Steel</t>
  </si>
  <si>
    <t>Sub-Sub category</t>
  </si>
  <si>
    <t>Treatment Temperature
(F)</t>
  </si>
  <si>
    <t>Treatment Temperature
(C)</t>
  </si>
  <si>
    <t>C10100</t>
  </si>
  <si>
    <t>C10200</t>
  </si>
  <si>
    <t>C10300</t>
  </si>
  <si>
    <t>C10800</t>
  </si>
  <si>
    <t>C11000</t>
  </si>
  <si>
    <t>and</t>
  </si>
  <si>
    <t>or</t>
  </si>
  <si>
    <t xml:space="preserve">Name </t>
  </si>
  <si>
    <t>Min</t>
  </si>
  <si>
    <t>Max</t>
  </si>
  <si>
    <t>Percent Elongation</t>
  </si>
  <si>
    <t>C10400, C10500, C10700</t>
  </si>
  <si>
    <t>C11300, C11400, C11500, C11600</t>
  </si>
  <si>
    <t>C1200, C12100</t>
  </si>
  <si>
    <t>C12200, C12210</t>
  </si>
  <si>
    <t>C12500, C12700, C12800, C12900, C13000</t>
  </si>
  <si>
    <t>C14200</t>
  </si>
  <si>
    <t>C14300, C14310</t>
  </si>
  <si>
    <t>C14500, C14510, C14520</t>
  </si>
  <si>
    <t>C14700, C14710, C14720</t>
  </si>
  <si>
    <t>C15000</t>
  </si>
  <si>
    <t>C15500</t>
  </si>
  <si>
    <t>C15715</t>
  </si>
  <si>
    <t>C15720</t>
  </si>
  <si>
    <t>C15760</t>
  </si>
  <si>
    <t>C16200, C16210</t>
  </si>
  <si>
    <t>C16500</t>
  </si>
  <si>
    <t>C17000</t>
  </si>
  <si>
    <t>C17200</t>
  </si>
  <si>
    <t>C17300</t>
  </si>
  <si>
    <t>C17500, C17510</t>
  </si>
  <si>
    <t>C18200, C18400, C18500</t>
  </si>
  <si>
    <t>C18700</t>
  </si>
  <si>
    <t>C18900</t>
  </si>
  <si>
    <t>C19000</t>
  </si>
  <si>
    <t>C19100</t>
  </si>
  <si>
    <t>C19200</t>
  </si>
  <si>
    <t>C19400</t>
  </si>
  <si>
    <t>C19500</t>
  </si>
  <si>
    <t>C21000</t>
  </si>
  <si>
    <t>C22000</t>
  </si>
  <si>
    <t>C22600</t>
  </si>
  <si>
    <t>C23000</t>
  </si>
  <si>
    <t>C24000</t>
  </si>
  <si>
    <t>C26000, C26100,
C26130, C26200</t>
  </si>
  <si>
    <t>C26800,C27000</t>
  </si>
  <si>
    <t>C28000</t>
  </si>
  <si>
    <t>C31400</t>
  </si>
  <si>
    <t>C31600</t>
  </si>
  <si>
    <t>C33000</t>
  </si>
  <si>
    <t>C33200</t>
  </si>
  <si>
    <t>C33500</t>
  </si>
  <si>
    <t>C34000</t>
  </si>
  <si>
    <t>C34200</t>
  </si>
  <si>
    <t>C35000</t>
  </si>
  <si>
    <t>C35300</t>
  </si>
  <si>
    <t>C35600</t>
  </si>
  <si>
    <t>C36000</t>
  </si>
  <si>
    <t>C36500 to C 36800</t>
  </si>
  <si>
    <t>C37700</t>
  </si>
  <si>
    <t>C38500</t>
  </si>
  <si>
    <t>C37000</t>
  </si>
  <si>
    <t>C40500</t>
  </si>
  <si>
    <t>C40800</t>
  </si>
  <si>
    <t>C41100</t>
  </si>
  <si>
    <t>C41300</t>
  </si>
  <si>
    <t>C41500</t>
  </si>
  <si>
    <t>C42200</t>
  </si>
  <si>
    <t>C42500</t>
  </si>
  <si>
    <t>C43000</t>
  </si>
  <si>
    <t>C43400</t>
  </si>
  <si>
    <t>C43500</t>
  </si>
  <si>
    <t>C44300, C444000, C44500</t>
  </si>
  <si>
    <t>C48200</t>
  </si>
  <si>
    <t>C48500</t>
  </si>
  <si>
    <t>C50500</t>
  </si>
  <si>
    <t>C51000</t>
  </si>
  <si>
    <t>C51100</t>
  </si>
  <si>
    <t>C52100</t>
  </si>
  <si>
    <t>C52400</t>
  </si>
  <si>
    <t>C54400</t>
  </si>
  <si>
    <t>C60800</t>
  </si>
  <si>
    <t>C61000</t>
  </si>
  <si>
    <t>C61300</t>
  </si>
  <si>
    <t>C61400</t>
  </si>
  <si>
    <t>C61500</t>
  </si>
  <si>
    <t>C61800</t>
  </si>
  <si>
    <t>C61900</t>
  </si>
  <si>
    <t>C62300</t>
  </si>
  <si>
    <t>C62400</t>
  </si>
  <si>
    <t>C62500</t>
  </si>
  <si>
    <t>C63000</t>
  </si>
  <si>
    <t>C63200</t>
  </si>
  <si>
    <t>C46400 to C46700</t>
  </si>
  <si>
    <t>C63600</t>
  </si>
  <si>
    <t>C63800</t>
  </si>
  <si>
    <t>C64200</t>
  </si>
  <si>
    <t>C65100</t>
  </si>
  <si>
    <t>C65500</t>
  </si>
  <si>
    <t>C66700</t>
  </si>
  <si>
    <t>C67400</t>
  </si>
  <si>
    <t>C67500</t>
  </si>
  <si>
    <t>C68700</t>
  </si>
  <si>
    <t>C68800</t>
  </si>
  <si>
    <t>C69000</t>
  </si>
  <si>
    <t>C69400</t>
  </si>
  <si>
    <t>C70400</t>
  </si>
  <si>
    <t>C70600</t>
  </si>
  <si>
    <t>C71000</t>
  </si>
  <si>
    <t>C71500</t>
  </si>
  <si>
    <t>C72200</t>
  </si>
  <si>
    <t>C72500</t>
  </si>
  <si>
    <t>C73500</t>
  </si>
  <si>
    <t>C74500</t>
  </si>
  <si>
    <t>C75200</t>
  </si>
  <si>
    <t>C75400</t>
  </si>
  <si>
    <t>C75700</t>
  </si>
  <si>
    <t>C76390</t>
  </si>
  <si>
    <t>C77000</t>
  </si>
  <si>
    <t>C78200</t>
  </si>
  <si>
    <t>Copper Alloys</t>
  </si>
  <si>
    <t>Coppers &amp;  High Copper Alloys</t>
  </si>
  <si>
    <t>Brasses</t>
  </si>
  <si>
    <t>Phosphor Bronzes</t>
  </si>
  <si>
    <t>Aluminium Bronzes</t>
  </si>
  <si>
    <t>Silicon Bronzes</t>
  </si>
  <si>
    <t>Temper</t>
  </si>
  <si>
    <t>Copper Nickels, Nickel Silvers</t>
  </si>
  <si>
    <t>Everdur</t>
  </si>
  <si>
    <t>A</t>
  </si>
  <si>
    <t>HRA</t>
  </si>
  <si>
    <t>CRA</t>
  </si>
  <si>
    <t>CRHH</t>
  </si>
  <si>
    <t xml:space="preserve">CRH </t>
  </si>
  <si>
    <t>Ap</t>
  </si>
  <si>
    <t>HP</t>
  </si>
  <si>
    <t>XHB</t>
  </si>
  <si>
    <t>H</t>
  </si>
  <si>
    <t>AC</t>
  </si>
  <si>
    <t>Copper-Beryllium Alloys</t>
  </si>
  <si>
    <t>25 Rod,</t>
  </si>
  <si>
    <t>Bar,</t>
  </si>
  <si>
    <t>Plate</t>
  </si>
  <si>
    <t>A … 60–85 20–30 35–60</t>
  </si>
  <si>
    <t>1⁄2 H or H … 85–130 75–105 10–20</t>
  </si>
  <si>
    <t>AT 3 hr at 600°F or mill</t>
  </si>
  <si>
    <t>heat treated 165–190 145–175 3–10</t>
  </si>
  <si>
    <t>1⁄2 HT or HT 2 hr at 600°F or mill</t>
  </si>
  <si>
    <t>heat treated 175–215 150–200 2–5</t>
  </si>
  <si>
    <t>Wire</t>
  </si>
  <si>
    <t>A … 58–78 20–35 35–55</t>
  </si>
  <si>
    <t>1⁄4 H … 90–115 70–95 10–35</t>
  </si>
  <si>
    <t>1⁄2 H … 110–135 90–110 5–10</t>
  </si>
  <si>
    <t>3⁄4 H … 130–155 110–135 2–8</t>
  </si>
  <si>
    <t>AT 3 hr at 600°F 165–190 145–175 3–8</t>
  </si>
  <si>
    <t>1⁄4 HT 2 hr at 600°F 175–205 160–190 2–5</t>
  </si>
  <si>
    <t>1⁄2 HT 2 hr at 600°F 190–215 175–200 1–3</t>
  </si>
  <si>
    <t>3⁄4 HT 2 hr at 600°F 195–220 180–205 1–3</t>
  </si>
  <si>
    <t>XHT Mill heat treated 115–165 95–145 2–8</t>
  </si>
  <si>
    <t>165 Rod,</t>
  </si>
  <si>
    <t>AT 3 hr at 650°F or mill</t>
  </si>
  <si>
    <t>heat treated 150–180 125–155 4–10</t>
  </si>
  <si>
    <t>1⁄2 HT or HT 2 hr at 650°F or mill</t>
  </si>
  <si>
    <t>heat treated 165–200 135–165 2–5</t>
  </si>
  <si>
    <t>10 Rod,</t>
  </si>
  <si>
    <t>A … 35–55 20–30 20–35</t>
  </si>
  <si>
    <t>1⁄2 H or H … 65–80 55–75 10–15</t>
  </si>
  <si>
    <t>AT 3 hr at 900°F or mill</t>
  </si>
  <si>
    <t>heat treated 100–120 80–100 10–25</t>
  </si>
  <si>
    <t>1⁄2 HT or HT 2 hr at 900°F or mill</t>
  </si>
  <si>
    <t>heat treated 110–130 100–120 8–20</t>
  </si>
  <si>
    <t>50 Rod,</t>
  </si>
  <si>
    <t>35 Rod,</t>
  </si>
  <si>
    <t>Machinery's Handbook 27th Edition</t>
  </si>
  <si>
    <t>Copyright 2004,</t>
  </si>
  <si>
    <t>Rod,</t>
  </si>
  <si>
    <t>60–85</t>
  </si>
  <si>
    <t>20–30</t>
  </si>
  <si>
    <t>35–60</t>
  </si>
  <si>
    <t>85–130</t>
  </si>
  <si>
    <t>75–105</t>
  </si>
  <si>
    <t>10–20</t>
  </si>
  <si>
    <t>hr</t>
  </si>
  <si>
    <t>at</t>
  </si>
  <si>
    <t>mill</t>
  </si>
  <si>
    <t>heat</t>
  </si>
  <si>
    <t>treated</t>
  </si>
  <si>
    <t>165–190</t>
  </si>
  <si>
    <t>145–175</t>
  </si>
  <si>
    <t>3–10</t>
  </si>
  <si>
    <t>HT</t>
  </si>
  <si>
    <t>175–215</t>
  </si>
  <si>
    <t>150–200</t>
  </si>
  <si>
    <t>2–5</t>
  </si>
  <si>
    <t>58–78</t>
  </si>
  <si>
    <t>20–35</t>
  </si>
  <si>
    <t>35–55</t>
  </si>
  <si>
    <t>90–115</t>
  </si>
  <si>
    <t>70–95</t>
  </si>
  <si>
    <t>10–35</t>
  </si>
  <si>
    <t>110–135</t>
  </si>
  <si>
    <t>90–110</t>
  </si>
  <si>
    <t>5–10</t>
  </si>
  <si>
    <t>130–155</t>
  </si>
  <si>
    <t>2–8</t>
  </si>
  <si>
    <t>3–8</t>
  </si>
  <si>
    <t>175–205</t>
  </si>
  <si>
    <t>160–190</t>
  </si>
  <si>
    <t>190–215</t>
  </si>
  <si>
    <t>175–200</t>
  </si>
  <si>
    <t>1–3</t>
  </si>
  <si>
    <t>195–220</t>
  </si>
  <si>
    <t>180–205</t>
  </si>
  <si>
    <t>Mill</t>
  </si>
  <si>
    <t>115–165</t>
  </si>
  <si>
    <t>95–145</t>
  </si>
  <si>
    <t>650°F</t>
  </si>
  <si>
    <t>150–180</t>
  </si>
  <si>
    <t>125–155</t>
  </si>
  <si>
    <t>4–10</t>
  </si>
  <si>
    <t>165–200</t>
  </si>
  <si>
    <t>135–165</t>
  </si>
  <si>
    <t>65–80</t>
  </si>
  <si>
    <t>55–75</t>
  </si>
  <si>
    <t>10–15</t>
  </si>
  <si>
    <t>900°F</t>
  </si>
  <si>
    <t>100–120</t>
  </si>
  <si>
    <t>80–100</t>
  </si>
  <si>
    <t>10–25</t>
  </si>
  <si>
    <t>110–130</t>
  </si>
  <si>
    <t>8–20</t>
  </si>
  <si>
    <t>Handbook</t>
  </si>
  <si>
    <t>27th</t>
  </si>
  <si>
    <t>Edition</t>
  </si>
  <si>
    <t>2004,</t>
  </si>
  <si>
    <t>1/2 Hardened or Hardened</t>
  </si>
  <si>
    <t>Heat Treated From Solution Annealed</t>
  </si>
  <si>
    <t>1/2 Heat Treated From Hardened or Heat Treated From Hardened</t>
  </si>
  <si>
    <t>3 hr at 600°F or mill
heat treated</t>
  </si>
  <si>
    <t>2 hr at 600°F or mill
heat treated</t>
  </si>
  <si>
    <t>3 hr at 650°F or mill
heat treated</t>
  </si>
  <si>
    <t>2 hr at 650°F or mill
heat treated</t>
  </si>
  <si>
    <t>3 hr at 900°F or mill
heat treated</t>
  </si>
  <si>
    <t>2 hr at 900°F or mill
heat treated</t>
  </si>
  <si>
    <t>Tensile (ksi)</t>
  </si>
  <si>
    <t>Yield (ksi)</t>
  </si>
  <si>
    <t>Minimum Ultimate Tensile Strength
(psi)</t>
  </si>
  <si>
    <t>Maximum Ultimate Tensile Strength
(psi)</t>
  </si>
  <si>
    <t>Minimum Yield Strength
(psi)</t>
  </si>
  <si>
    <t>Maximum Yield Strength
(psi)</t>
  </si>
  <si>
    <t>Minimum Elongation (%)</t>
  </si>
  <si>
    <t>Maximum Elongation (%)</t>
  </si>
  <si>
    <t>Minimum Ultimate Tensile Strength
(MPa)</t>
  </si>
  <si>
    <t>Maximum Ultimate Tensile Strength
(MPa)</t>
  </si>
  <si>
    <t>Minimum Yield Strength
(MPa)</t>
  </si>
  <si>
    <t>Maximum  Yield Strength
(MPa)</t>
  </si>
  <si>
    <t>Machinery's Handbook 27th edition, Pg. 560</t>
  </si>
  <si>
    <t>Machinery's Handbook 27th edition, Pg. 561</t>
  </si>
  <si>
    <t>Machinery's Handbook 27th edition, Pg. 562</t>
  </si>
  <si>
    <t>Machinery's Handbook 27th edition, Pg. 563</t>
  </si>
  <si>
    <t>Machinery's Handbook 27th edition, Pg. 564</t>
  </si>
  <si>
    <t>Machinery's Handbook 27th edition, Pg. 565</t>
  </si>
  <si>
    <t>Machinery's Handbook 27th edition, Pg. 566</t>
  </si>
  <si>
    <t>Machinery's Handbook 27th edition, Pg. 567</t>
  </si>
  <si>
    <t>Machinery's Handbook 27th edition, Pg. 568</t>
  </si>
  <si>
    <t>Machinery's Handbook 27th edition, Pg. 569</t>
  </si>
  <si>
    <t>Machinery's Handbook 27th edition, Pg. 570</t>
  </si>
  <si>
    <t>Treatment Temperature (F)</t>
  </si>
  <si>
    <t>Treatment Temperature (C)</t>
  </si>
  <si>
    <t>Minimum Ultimate Tensile Strength (psi)</t>
  </si>
  <si>
    <t>Maximum Ultimate Tensile Strength (psi)</t>
  </si>
  <si>
    <t>Ultimate Tensile Strength (psi)</t>
  </si>
  <si>
    <t>Minimum Yield Strength (psi)</t>
  </si>
  <si>
    <t>Maximum Yield Strength (psi)</t>
  </si>
  <si>
    <t>Yield Strength (psi)</t>
  </si>
  <si>
    <t>Minimum Ultimate Tensile Strength (MPa)</t>
  </si>
  <si>
    <t>Maximum Ultimate Tensile Strength (MPa)</t>
  </si>
  <si>
    <t>Minimum Yield Strength (MPa)</t>
  </si>
  <si>
    <t>Reduction in Cross Sectional Area (%)</t>
  </si>
  <si>
    <t>Ultimate Shearing Strength (ksi)</t>
  </si>
  <si>
    <t>Ultimate Shearing Strength (Mpa)</t>
  </si>
  <si>
    <t>Endurance limit (ksi)</t>
  </si>
  <si>
    <t>Endurance limit (MPa)</t>
  </si>
  <si>
    <t>Maximum Yield Strength (MPa)</t>
  </si>
  <si>
    <t>Yield Strength (MPa)</t>
  </si>
  <si>
    <t>Ultimate Tensile Strength (MPa)</t>
  </si>
  <si>
    <t>Izod Impact Strength (Ft-lb)</t>
  </si>
  <si>
    <t>Izod Impact Strength (N-m)</t>
  </si>
  <si>
    <t>Treatment or Temper</t>
  </si>
  <si>
    <t>Wrought Aluminium Alloys</t>
  </si>
  <si>
    <t>Casting Aluminium Alloys</t>
  </si>
  <si>
    <t>Bronzes</t>
  </si>
  <si>
    <t>Silicon Bronzes (Everdur)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</si>
</sst>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8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horizontal="left" wrapText="1"/>
    </xf>
    <xf numFmtId="0" fontId="0" fillId="0" borderId="0" xfId="0" applyFont="1"/>
    <xf numFmtId="168" fontId="0" fillId="0" borderId="0" xfId="0" applyNumberFormat="1" applyAlignment="1">
      <alignment wrapText="1"/>
    </xf>
    <xf numFmtId="168" fontId="0" fillId="0" borderId="0" xfId="0" applyNumberFormat="1" applyAlignment="1">
      <alignment horizontal="left" wrapText="1"/>
    </xf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168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1194-F1A6-46C0-A61F-DD5940BAEE70}">
  <dimension ref="A1:AH758"/>
  <sheetViews>
    <sheetView tabSelected="1" topLeftCell="I1" workbookViewId="0">
      <pane ySplit="1" topLeftCell="A557" activePane="bottomLeft" state="frozen"/>
      <selection pane="bottomLeft" activeCell="Z567" sqref="Z567"/>
    </sheetView>
  </sheetViews>
  <sheetFormatPr defaultRowHeight="15" x14ac:dyDescent="0.25"/>
  <cols>
    <col min="1" max="1" width="8.85546875" bestFit="1" customWidth="1"/>
    <col min="2" max="2" width="10.85546875" bestFit="1" customWidth="1"/>
    <col min="3" max="3" width="28.28515625" bestFit="1" customWidth="1"/>
    <col min="4" max="4" width="16" bestFit="1" customWidth="1"/>
    <col min="5" max="5" width="40.28515625" bestFit="1" customWidth="1"/>
    <col min="6" max="7" width="19.85546875" bestFit="1" customWidth="1"/>
    <col min="8" max="8" width="13.28515625" bestFit="1" customWidth="1"/>
    <col min="9" max="9" width="13.28515625" style="2" bestFit="1" customWidth="1"/>
    <col min="10" max="11" width="13.28515625" style="13" customWidth="1"/>
    <col min="12" max="12" width="12.5703125" style="13" bestFit="1" customWidth="1"/>
    <col min="13" max="14" width="9.5703125" style="13" customWidth="1"/>
    <col min="15" max="15" width="12.5703125" style="13" bestFit="1" customWidth="1"/>
    <col min="16" max="17" width="9.5703125" style="13" customWidth="1"/>
    <col min="18" max="20" width="33.28515625" style="17" customWidth="1"/>
    <col min="21" max="21" width="10.5703125" style="13" bestFit="1" customWidth="1"/>
    <col min="22" max="23" width="8.7109375" style="13" customWidth="1"/>
    <col min="24" max="24" width="14.42578125" style="13" bestFit="1" customWidth="1"/>
    <col min="25" max="26" width="9.5703125" style="13" bestFit="1" customWidth="1"/>
    <col min="27" max="27" width="9.140625" style="13"/>
    <col min="28" max="28" width="8.5703125" style="13" bestFit="1" customWidth="1"/>
    <col min="29" max="29" width="9.5703125" style="13" bestFit="1" customWidth="1"/>
    <col min="30" max="30" width="7.85546875" style="13" customWidth="1"/>
    <col min="31" max="31" width="10.5703125" style="13" bestFit="1" customWidth="1"/>
    <col min="32" max="32" width="9.140625" style="13" bestFit="1" customWidth="1"/>
    <col min="33" max="33" width="9.5703125" style="13" bestFit="1" customWidth="1"/>
    <col min="34" max="34" width="10.5703125" style="13" bestFit="1" customWidth="1"/>
  </cols>
  <sheetData>
    <row r="1" spans="1:34" ht="90" x14ac:dyDescent="0.25">
      <c r="A1" t="s">
        <v>0</v>
      </c>
      <c r="B1" t="s">
        <v>2</v>
      </c>
      <c r="C1" t="s">
        <v>4</v>
      </c>
      <c r="D1" t="s">
        <v>425</v>
      </c>
      <c r="E1" t="s">
        <v>132</v>
      </c>
      <c r="F1" t="s">
        <v>6</v>
      </c>
      <c r="G1" t="s">
        <v>741</v>
      </c>
      <c r="H1" s="5" t="s">
        <v>720</v>
      </c>
      <c r="I1" s="7" t="s">
        <v>721</v>
      </c>
      <c r="J1" s="11" t="s">
        <v>722</v>
      </c>
      <c r="K1" s="11" t="s">
        <v>723</v>
      </c>
      <c r="L1" s="11" t="s">
        <v>724</v>
      </c>
      <c r="M1" s="11" t="s">
        <v>725</v>
      </c>
      <c r="N1" s="11" t="s">
        <v>726</v>
      </c>
      <c r="O1" s="11" t="s">
        <v>727</v>
      </c>
      <c r="P1" s="11" t="s">
        <v>728</v>
      </c>
      <c r="Q1" s="11" t="s">
        <v>729</v>
      </c>
      <c r="R1" s="12" t="s">
        <v>738</v>
      </c>
      <c r="S1" s="11" t="s">
        <v>730</v>
      </c>
      <c r="T1" s="11" t="s">
        <v>736</v>
      </c>
      <c r="U1" s="11" t="s">
        <v>737</v>
      </c>
      <c r="V1" s="13" t="s">
        <v>703</v>
      </c>
      <c r="W1" s="13" t="s">
        <v>704</v>
      </c>
      <c r="X1" s="13" t="s">
        <v>17</v>
      </c>
      <c r="Y1" s="11" t="s">
        <v>731</v>
      </c>
      <c r="Z1" s="11" t="s">
        <v>327</v>
      </c>
      <c r="AA1" s="11" t="s">
        <v>426</v>
      </c>
      <c r="AB1" s="11" t="s">
        <v>739</v>
      </c>
      <c r="AC1" s="11" t="s">
        <v>740</v>
      </c>
      <c r="AD1" s="14" t="s">
        <v>344</v>
      </c>
      <c r="AE1" s="11" t="s">
        <v>732</v>
      </c>
      <c r="AF1" s="11" t="s">
        <v>733</v>
      </c>
      <c r="AG1" s="11" t="s">
        <v>734</v>
      </c>
      <c r="AH1" s="11" t="s">
        <v>735</v>
      </c>
    </row>
    <row r="2" spans="1:34" x14ac:dyDescent="0.25">
      <c r="A2" s="4" t="s">
        <v>1</v>
      </c>
      <c r="B2" s="4" t="s">
        <v>319</v>
      </c>
      <c r="C2" s="4" t="s">
        <v>321</v>
      </c>
      <c r="D2" s="4"/>
      <c r="E2" s="4" t="s">
        <v>322</v>
      </c>
      <c r="F2" s="4">
        <v>1015</v>
      </c>
      <c r="G2" s="4" t="s">
        <v>320</v>
      </c>
      <c r="H2" s="6"/>
      <c r="I2" s="6" t="str">
        <f>IF(H2="","",(H2-32)*5/9)</f>
        <v/>
      </c>
      <c r="J2" s="15"/>
      <c r="K2" s="15"/>
      <c r="L2" s="15">
        <v>61000</v>
      </c>
      <c r="M2" s="15"/>
      <c r="N2" s="15"/>
      <c r="O2" s="15">
        <v>45500</v>
      </c>
      <c r="P2" s="15"/>
      <c r="Q2" s="15"/>
      <c r="R2" s="16">
        <f t="shared" ref="R2:R33" si="0">L2*6894.76/1000/1000</f>
        <v>420.58035999999998</v>
      </c>
      <c r="S2" s="16"/>
      <c r="T2" s="16"/>
      <c r="U2" s="15">
        <f>O2*6894.76/1000/1000</f>
        <v>313.71158000000003</v>
      </c>
      <c r="V2" s="15"/>
      <c r="W2" s="15"/>
      <c r="X2" s="15">
        <v>39</v>
      </c>
      <c r="Y2" s="15">
        <v>61</v>
      </c>
      <c r="Z2" s="15">
        <v>126</v>
      </c>
      <c r="AA2" s="15"/>
      <c r="AB2" s="15">
        <v>81.5</v>
      </c>
      <c r="AC2" s="15">
        <f>AB2*1.356</f>
        <v>110.51400000000001</v>
      </c>
      <c r="AD2" s="15"/>
    </row>
    <row r="3" spans="1:34" x14ac:dyDescent="0.25">
      <c r="A3" s="4" t="s">
        <v>1</v>
      </c>
      <c r="B3" s="4" t="s">
        <v>319</v>
      </c>
      <c r="C3" s="4" t="s">
        <v>321</v>
      </c>
      <c r="D3" s="4"/>
      <c r="E3" s="4" t="s">
        <v>322</v>
      </c>
      <c r="F3" s="4">
        <v>1015</v>
      </c>
      <c r="H3" s="2" t="s">
        <v>430</v>
      </c>
      <c r="I3" s="6">
        <f>IF(H3="","",(H3-32)*5/9)</f>
        <v>926.66666666666663</v>
      </c>
      <c r="J3" s="15"/>
      <c r="K3" s="15"/>
      <c r="L3" s="15">
        <v>61500</v>
      </c>
      <c r="M3" s="15"/>
      <c r="N3" s="15"/>
      <c r="O3" s="15">
        <v>47000</v>
      </c>
      <c r="P3" s="15"/>
      <c r="Q3" s="15"/>
      <c r="R3" s="16">
        <f t="shared" si="0"/>
        <v>424.02773999999999</v>
      </c>
      <c r="S3" s="16"/>
      <c r="T3" s="16"/>
      <c r="U3" s="15">
        <f t="shared" ref="U3:U66" si="1">O3*6894.76/1000/1000</f>
        <v>324.05372</v>
      </c>
      <c r="V3" s="15"/>
      <c r="W3" s="15"/>
      <c r="X3" s="15">
        <v>37</v>
      </c>
      <c r="Y3" s="15">
        <v>69.599999999999994</v>
      </c>
      <c r="Z3" s="15">
        <v>121</v>
      </c>
      <c r="AA3" s="15"/>
      <c r="AB3" s="15">
        <v>85.2</v>
      </c>
      <c r="AC3" s="15">
        <f t="shared" ref="AC3:AC66" si="2">AB3*1.356</f>
        <v>115.53120000000001</v>
      </c>
      <c r="AD3" s="15"/>
    </row>
    <row r="4" spans="1:34" x14ac:dyDescent="0.25">
      <c r="A4" s="4" t="s">
        <v>1</v>
      </c>
      <c r="B4" s="4" t="s">
        <v>319</v>
      </c>
      <c r="C4" s="4" t="s">
        <v>321</v>
      </c>
      <c r="D4" s="4"/>
      <c r="E4" s="4" t="s">
        <v>322</v>
      </c>
      <c r="F4" s="4">
        <v>1015</v>
      </c>
      <c r="H4" s="2" t="s">
        <v>431</v>
      </c>
      <c r="I4" s="6">
        <f t="shared" ref="I4:I67" si="3">IF(H4="","",(H4-32)*5/9)</f>
        <v>871.11111111111109</v>
      </c>
      <c r="J4" s="15"/>
      <c r="K4" s="15"/>
      <c r="L4" s="15">
        <v>56000</v>
      </c>
      <c r="M4" s="15"/>
      <c r="N4" s="15"/>
      <c r="O4" s="15">
        <v>41250</v>
      </c>
      <c r="P4" s="15"/>
      <c r="Q4" s="15"/>
      <c r="R4" s="16">
        <f t="shared" si="0"/>
        <v>386.10656</v>
      </c>
      <c r="S4" s="16"/>
      <c r="T4" s="16"/>
      <c r="U4" s="15">
        <f t="shared" si="1"/>
        <v>284.40884999999997</v>
      </c>
      <c r="V4" s="15"/>
      <c r="W4" s="15"/>
      <c r="X4" s="15">
        <v>37</v>
      </c>
      <c r="Y4" s="15">
        <v>69.7</v>
      </c>
      <c r="Z4" s="15">
        <v>111</v>
      </c>
      <c r="AA4" s="15"/>
      <c r="AB4" s="15">
        <v>84.8</v>
      </c>
      <c r="AC4" s="15">
        <f t="shared" si="2"/>
        <v>114.9888</v>
      </c>
      <c r="AD4" s="15"/>
    </row>
    <row r="5" spans="1:34" x14ac:dyDescent="0.25">
      <c r="A5" s="4" t="s">
        <v>1</v>
      </c>
      <c r="B5" s="4" t="s">
        <v>319</v>
      </c>
      <c r="C5" s="4" t="s">
        <v>321</v>
      </c>
      <c r="D5" s="4"/>
      <c r="E5" s="4" t="s">
        <v>322</v>
      </c>
      <c r="F5" s="4">
        <v>1020</v>
      </c>
      <c r="G5" s="4" t="s">
        <v>320</v>
      </c>
      <c r="H5" s="2" t="s">
        <v>16</v>
      </c>
      <c r="I5" s="6" t="str">
        <f t="shared" si="3"/>
        <v/>
      </c>
      <c r="J5" s="15"/>
      <c r="K5" s="15"/>
      <c r="L5" s="15">
        <v>65000</v>
      </c>
      <c r="M5" s="15"/>
      <c r="N5" s="15"/>
      <c r="O5" s="15">
        <v>48000</v>
      </c>
      <c r="P5" s="15"/>
      <c r="Q5" s="15"/>
      <c r="R5" s="16">
        <f t="shared" si="0"/>
        <v>448.15940000000001</v>
      </c>
      <c r="S5" s="16"/>
      <c r="T5" s="16"/>
      <c r="U5" s="15">
        <f t="shared" si="1"/>
        <v>330.94847999999996</v>
      </c>
      <c r="V5" s="15"/>
      <c r="W5" s="15"/>
      <c r="X5" s="15">
        <v>36</v>
      </c>
      <c r="Y5" s="15">
        <v>59</v>
      </c>
      <c r="Z5" s="15">
        <v>143</v>
      </c>
      <c r="AA5" s="15"/>
      <c r="AB5" s="15">
        <v>64</v>
      </c>
      <c r="AC5" s="15">
        <f t="shared" si="2"/>
        <v>86.784000000000006</v>
      </c>
      <c r="AD5" s="15"/>
    </row>
    <row r="6" spans="1:34" x14ac:dyDescent="0.25">
      <c r="A6" s="4" t="s">
        <v>1</v>
      </c>
      <c r="B6" s="4" t="s">
        <v>319</v>
      </c>
      <c r="C6" s="4" t="s">
        <v>321</v>
      </c>
      <c r="D6" s="4"/>
      <c r="E6" s="4" t="s">
        <v>322</v>
      </c>
      <c r="F6" s="4">
        <v>1020</v>
      </c>
      <c r="G6" s="4" t="s">
        <v>429</v>
      </c>
      <c r="H6" s="2" t="s">
        <v>431</v>
      </c>
      <c r="I6" s="6">
        <f t="shared" si="3"/>
        <v>871.11111111111109</v>
      </c>
      <c r="J6" s="15"/>
      <c r="K6" s="15"/>
      <c r="L6" s="15">
        <v>64000</v>
      </c>
      <c r="M6" s="15"/>
      <c r="N6" s="15"/>
      <c r="O6" s="15">
        <v>50250</v>
      </c>
      <c r="P6" s="15"/>
      <c r="Q6" s="15"/>
      <c r="R6" s="16">
        <f t="shared" si="0"/>
        <v>441.26463999999999</v>
      </c>
      <c r="S6" s="16"/>
      <c r="T6" s="16"/>
      <c r="U6" s="15">
        <f t="shared" si="1"/>
        <v>346.46168999999998</v>
      </c>
      <c r="V6" s="15"/>
      <c r="W6" s="15"/>
      <c r="X6" s="15">
        <v>35.799999999999997</v>
      </c>
      <c r="Y6" s="15">
        <v>67.900000000000006</v>
      </c>
      <c r="Z6" s="15">
        <v>131</v>
      </c>
      <c r="AA6" s="15"/>
      <c r="AB6" s="15">
        <v>86.8</v>
      </c>
      <c r="AC6" s="15">
        <f t="shared" si="2"/>
        <v>117.7008</v>
      </c>
      <c r="AD6" s="15"/>
    </row>
    <row r="7" spans="1:34" x14ac:dyDescent="0.25">
      <c r="A7" s="4" t="s">
        <v>1</v>
      </c>
      <c r="B7" s="4" t="s">
        <v>319</v>
      </c>
      <c r="C7" s="4" t="s">
        <v>321</v>
      </c>
      <c r="D7" s="4"/>
      <c r="E7" s="4" t="s">
        <v>322</v>
      </c>
      <c r="F7" s="4">
        <v>1020</v>
      </c>
      <c r="G7" s="4" t="s">
        <v>358</v>
      </c>
      <c r="H7" s="2" t="s">
        <v>431</v>
      </c>
      <c r="I7" s="6">
        <f t="shared" si="3"/>
        <v>871.11111111111109</v>
      </c>
      <c r="J7" s="15"/>
      <c r="K7" s="15"/>
      <c r="L7" s="15">
        <v>57250</v>
      </c>
      <c r="M7" s="15"/>
      <c r="N7" s="15"/>
      <c r="O7" s="15">
        <v>42750</v>
      </c>
      <c r="P7" s="15"/>
      <c r="Q7" s="15"/>
      <c r="R7" s="16">
        <f t="shared" si="0"/>
        <v>394.72501</v>
      </c>
      <c r="S7" s="16"/>
      <c r="T7" s="16"/>
      <c r="U7" s="15">
        <f t="shared" si="1"/>
        <v>294.75099</v>
      </c>
      <c r="V7" s="15"/>
      <c r="W7" s="15"/>
      <c r="X7" s="15">
        <v>36.5</v>
      </c>
      <c r="Y7" s="15">
        <v>66</v>
      </c>
      <c r="Z7" s="15">
        <v>111</v>
      </c>
      <c r="AA7" s="15"/>
      <c r="AB7" s="15">
        <v>91</v>
      </c>
      <c r="AC7" s="15">
        <f t="shared" si="2"/>
        <v>123.39600000000002</v>
      </c>
      <c r="AD7" s="15"/>
    </row>
    <row r="8" spans="1:34" x14ac:dyDescent="0.25">
      <c r="A8" s="4" t="s">
        <v>1</v>
      </c>
      <c r="B8" s="4" t="s">
        <v>319</v>
      </c>
      <c r="C8" s="4" t="s">
        <v>321</v>
      </c>
      <c r="D8" s="4"/>
      <c r="E8" s="4" t="s">
        <v>322</v>
      </c>
      <c r="F8" s="4">
        <v>1022</v>
      </c>
      <c r="G8" s="4" t="s">
        <v>320</v>
      </c>
      <c r="H8" s="2" t="s">
        <v>16</v>
      </c>
      <c r="I8" s="6" t="str">
        <f t="shared" si="3"/>
        <v/>
      </c>
      <c r="J8" s="15"/>
      <c r="K8" s="15"/>
      <c r="L8" s="15">
        <v>73000</v>
      </c>
      <c r="M8" s="15"/>
      <c r="N8" s="15"/>
      <c r="O8" s="15">
        <v>52000</v>
      </c>
      <c r="P8" s="15"/>
      <c r="Q8" s="15"/>
      <c r="R8" s="16">
        <f t="shared" si="0"/>
        <v>503.31747999999999</v>
      </c>
      <c r="S8" s="16"/>
      <c r="T8" s="16"/>
      <c r="U8" s="15">
        <f t="shared" si="1"/>
        <v>358.52752000000004</v>
      </c>
      <c r="V8" s="15"/>
      <c r="W8" s="15"/>
      <c r="X8" s="15">
        <v>35</v>
      </c>
      <c r="Y8" s="15">
        <v>67</v>
      </c>
      <c r="Z8" s="15">
        <v>149</v>
      </c>
      <c r="AA8" s="15"/>
      <c r="AB8" s="15">
        <v>60</v>
      </c>
      <c r="AC8" s="15">
        <f t="shared" si="2"/>
        <v>81.36</v>
      </c>
      <c r="AD8" s="15"/>
    </row>
    <row r="9" spans="1:34" x14ac:dyDescent="0.25">
      <c r="A9" s="4" t="s">
        <v>1</v>
      </c>
      <c r="B9" s="4" t="s">
        <v>319</v>
      </c>
      <c r="C9" s="4" t="s">
        <v>321</v>
      </c>
      <c r="D9" s="4"/>
      <c r="E9" s="4" t="s">
        <v>322</v>
      </c>
      <c r="F9" s="4">
        <v>1022</v>
      </c>
      <c r="G9" s="4" t="s">
        <v>429</v>
      </c>
      <c r="H9" s="2" t="s">
        <v>430</v>
      </c>
      <c r="I9" s="6">
        <f t="shared" si="3"/>
        <v>926.66666666666663</v>
      </c>
      <c r="J9" s="15"/>
      <c r="K9" s="15"/>
      <c r="L9" s="15">
        <v>70000</v>
      </c>
      <c r="M9" s="15"/>
      <c r="N9" s="15"/>
      <c r="O9" s="15">
        <v>52000</v>
      </c>
      <c r="P9" s="15"/>
      <c r="Q9" s="15"/>
      <c r="R9" s="16">
        <f t="shared" si="0"/>
        <v>482.63319999999999</v>
      </c>
      <c r="S9" s="16"/>
      <c r="T9" s="16"/>
      <c r="U9" s="15">
        <f t="shared" si="1"/>
        <v>358.52752000000004</v>
      </c>
      <c r="V9" s="15"/>
      <c r="W9" s="15"/>
      <c r="X9" s="15">
        <v>34</v>
      </c>
      <c r="Y9" s="15">
        <v>67.5</v>
      </c>
      <c r="Z9" s="15">
        <v>143</v>
      </c>
      <c r="AA9" s="15"/>
      <c r="AB9" s="15">
        <v>86.5</v>
      </c>
      <c r="AC9" s="15">
        <f t="shared" si="2"/>
        <v>117.29400000000001</v>
      </c>
      <c r="AD9" s="15"/>
    </row>
    <row r="10" spans="1:34" x14ac:dyDescent="0.25">
      <c r="A10" s="4" t="s">
        <v>1</v>
      </c>
      <c r="B10" s="4" t="s">
        <v>319</v>
      </c>
      <c r="C10" s="4" t="s">
        <v>321</v>
      </c>
      <c r="D10" s="4"/>
      <c r="E10" s="4" t="s">
        <v>322</v>
      </c>
      <c r="F10" s="4">
        <v>1022</v>
      </c>
      <c r="G10" s="4" t="s">
        <v>358</v>
      </c>
      <c r="H10" s="2" t="s">
        <v>431</v>
      </c>
      <c r="I10" s="6">
        <f t="shared" si="3"/>
        <v>871.11111111111109</v>
      </c>
      <c r="J10" s="15"/>
      <c r="K10" s="15"/>
      <c r="L10" s="15">
        <v>65250</v>
      </c>
      <c r="M10" s="15"/>
      <c r="N10" s="15"/>
      <c r="O10" s="15">
        <v>46000</v>
      </c>
      <c r="P10" s="15"/>
      <c r="Q10" s="15"/>
      <c r="R10" s="16">
        <f t="shared" si="0"/>
        <v>449.88309000000004</v>
      </c>
      <c r="S10" s="16"/>
      <c r="T10" s="16"/>
      <c r="U10" s="15">
        <f t="shared" si="1"/>
        <v>317.15896000000004</v>
      </c>
      <c r="V10" s="15"/>
      <c r="W10" s="15"/>
      <c r="X10" s="15">
        <v>35</v>
      </c>
      <c r="Y10" s="15">
        <v>63.6</v>
      </c>
      <c r="Z10" s="15">
        <v>137</v>
      </c>
      <c r="AA10" s="15"/>
      <c r="AB10" s="15">
        <v>89</v>
      </c>
      <c r="AC10" s="15">
        <f t="shared" si="2"/>
        <v>120.68400000000001</v>
      </c>
      <c r="AD10" s="15"/>
    </row>
    <row r="11" spans="1:34" x14ac:dyDescent="0.25">
      <c r="A11" s="4" t="s">
        <v>1</v>
      </c>
      <c r="B11" s="4" t="s">
        <v>319</v>
      </c>
      <c r="C11" s="4" t="s">
        <v>321</v>
      </c>
      <c r="D11" s="4"/>
      <c r="E11" s="4" t="s">
        <v>322</v>
      </c>
      <c r="F11" s="4">
        <v>1030</v>
      </c>
      <c r="G11" s="4" t="s">
        <v>320</v>
      </c>
      <c r="H11" s="2" t="s">
        <v>16</v>
      </c>
      <c r="I11" s="6" t="str">
        <f t="shared" si="3"/>
        <v/>
      </c>
      <c r="J11" s="15"/>
      <c r="K11" s="15"/>
      <c r="L11" s="15">
        <v>80000</v>
      </c>
      <c r="M11" s="15"/>
      <c r="N11" s="15"/>
      <c r="O11" s="15">
        <v>50000</v>
      </c>
      <c r="P11" s="15"/>
      <c r="Q11" s="15"/>
      <c r="R11" s="16">
        <f t="shared" si="0"/>
        <v>551.58080000000007</v>
      </c>
      <c r="S11" s="16"/>
      <c r="T11" s="16"/>
      <c r="U11" s="15">
        <f t="shared" si="1"/>
        <v>344.738</v>
      </c>
      <c r="V11" s="15"/>
      <c r="W11" s="15"/>
      <c r="X11" s="15">
        <v>32</v>
      </c>
      <c r="Y11" s="15">
        <v>57</v>
      </c>
      <c r="Z11" s="15">
        <v>179</v>
      </c>
      <c r="AA11" s="15"/>
      <c r="AB11" s="15">
        <v>55</v>
      </c>
      <c r="AC11" s="15">
        <f t="shared" si="2"/>
        <v>74.58</v>
      </c>
      <c r="AD11" s="15"/>
    </row>
    <row r="12" spans="1:34" x14ac:dyDescent="0.25">
      <c r="A12" s="4" t="s">
        <v>1</v>
      </c>
      <c r="B12" s="4" t="s">
        <v>319</v>
      </c>
      <c r="C12" s="4" t="s">
        <v>321</v>
      </c>
      <c r="D12" s="4"/>
      <c r="E12" s="4" t="s">
        <v>322</v>
      </c>
      <c r="F12" s="4">
        <v>1030</v>
      </c>
      <c r="G12" s="4" t="s">
        <v>429</v>
      </c>
      <c r="H12" s="2" t="s">
        <v>430</v>
      </c>
      <c r="I12" s="6">
        <f t="shared" si="3"/>
        <v>926.66666666666663</v>
      </c>
      <c r="J12" s="15"/>
      <c r="K12" s="15"/>
      <c r="L12" s="15">
        <v>75000</v>
      </c>
      <c r="M12" s="15"/>
      <c r="N12" s="15"/>
      <c r="O12" s="15">
        <v>50000</v>
      </c>
      <c r="P12" s="15"/>
      <c r="Q12" s="15"/>
      <c r="R12" s="16">
        <f t="shared" si="0"/>
        <v>517.10699999999997</v>
      </c>
      <c r="S12" s="16"/>
      <c r="T12" s="16"/>
      <c r="U12" s="15">
        <f t="shared" si="1"/>
        <v>344.738</v>
      </c>
      <c r="V12" s="15"/>
      <c r="W12" s="15"/>
      <c r="X12" s="15">
        <v>32</v>
      </c>
      <c r="Y12" s="15">
        <v>60.8</v>
      </c>
      <c r="Z12" s="15">
        <v>149</v>
      </c>
      <c r="AA12" s="15"/>
      <c r="AB12" s="15">
        <v>69</v>
      </c>
      <c r="AC12" s="15">
        <f t="shared" si="2"/>
        <v>93.564000000000007</v>
      </c>
      <c r="AD12" s="15"/>
    </row>
    <row r="13" spans="1:34" x14ac:dyDescent="0.25">
      <c r="A13" s="4" t="s">
        <v>1</v>
      </c>
      <c r="B13" s="4" t="s">
        <v>319</v>
      </c>
      <c r="C13" s="4" t="s">
        <v>321</v>
      </c>
      <c r="D13" s="4"/>
      <c r="E13" s="4" t="s">
        <v>322</v>
      </c>
      <c r="F13" s="4">
        <v>1030</v>
      </c>
      <c r="G13" s="4" t="s">
        <v>358</v>
      </c>
      <c r="H13" s="2" t="s">
        <v>432</v>
      </c>
      <c r="I13" s="6">
        <f t="shared" si="3"/>
        <v>843.33333333333337</v>
      </c>
      <c r="J13" s="15"/>
      <c r="K13" s="15"/>
      <c r="L13" s="15">
        <v>67250</v>
      </c>
      <c r="M13" s="15"/>
      <c r="N13" s="15"/>
      <c r="O13" s="15">
        <v>49500</v>
      </c>
      <c r="P13" s="15"/>
      <c r="Q13" s="15"/>
      <c r="R13" s="16">
        <f t="shared" si="0"/>
        <v>463.67260999999996</v>
      </c>
      <c r="S13" s="16"/>
      <c r="T13" s="16"/>
      <c r="U13" s="15">
        <f t="shared" si="1"/>
        <v>341.29061999999999</v>
      </c>
      <c r="V13" s="15"/>
      <c r="W13" s="15"/>
      <c r="X13" s="15">
        <v>31.2</v>
      </c>
      <c r="Y13" s="15">
        <v>57.9</v>
      </c>
      <c r="Z13" s="15">
        <v>126</v>
      </c>
      <c r="AA13" s="15"/>
      <c r="AB13" s="15">
        <v>51.2</v>
      </c>
      <c r="AC13" s="15">
        <f t="shared" si="2"/>
        <v>69.427200000000013</v>
      </c>
      <c r="AD13" s="15"/>
    </row>
    <row r="14" spans="1:34" x14ac:dyDescent="0.25">
      <c r="A14" s="4" t="s">
        <v>1</v>
      </c>
      <c r="B14" s="4" t="s">
        <v>319</v>
      </c>
      <c r="C14" s="4" t="s">
        <v>321</v>
      </c>
      <c r="D14" s="4"/>
      <c r="E14" s="4" t="s">
        <v>322</v>
      </c>
      <c r="F14" s="4">
        <v>1040</v>
      </c>
      <c r="G14" s="4" t="s">
        <v>320</v>
      </c>
      <c r="H14" s="2" t="s">
        <v>16</v>
      </c>
      <c r="I14" s="6" t="str">
        <f t="shared" si="3"/>
        <v/>
      </c>
      <c r="J14" s="15"/>
      <c r="K14" s="15"/>
      <c r="L14" s="15">
        <v>90000</v>
      </c>
      <c r="M14" s="15"/>
      <c r="N14" s="15"/>
      <c r="O14" s="15">
        <v>60000</v>
      </c>
      <c r="P14" s="15"/>
      <c r="Q14" s="15"/>
      <c r="R14" s="16">
        <f t="shared" si="0"/>
        <v>620.52840000000003</v>
      </c>
      <c r="S14" s="16"/>
      <c r="T14" s="16"/>
      <c r="U14" s="15">
        <f t="shared" si="1"/>
        <v>413.68559999999997</v>
      </c>
      <c r="V14" s="15"/>
      <c r="W14" s="15"/>
      <c r="X14" s="15">
        <v>25</v>
      </c>
      <c r="Y14" s="15">
        <v>50</v>
      </c>
      <c r="Z14" s="15">
        <v>201</v>
      </c>
      <c r="AA14" s="15"/>
      <c r="AB14" s="15">
        <v>36</v>
      </c>
      <c r="AC14" s="15">
        <f t="shared" si="2"/>
        <v>48.816000000000003</v>
      </c>
      <c r="AD14" s="15"/>
    </row>
    <row r="15" spans="1:34" x14ac:dyDescent="0.25">
      <c r="A15" s="4" t="s">
        <v>1</v>
      </c>
      <c r="B15" s="4" t="s">
        <v>319</v>
      </c>
      <c r="C15" s="4" t="s">
        <v>321</v>
      </c>
      <c r="D15" s="4"/>
      <c r="E15" s="4" t="s">
        <v>322</v>
      </c>
      <c r="F15" s="4">
        <v>1040</v>
      </c>
      <c r="G15" s="4" t="s">
        <v>429</v>
      </c>
      <c r="H15" s="2" t="s">
        <v>433</v>
      </c>
      <c r="I15" s="6">
        <f t="shared" si="3"/>
        <v>898.88888888888891</v>
      </c>
      <c r="J15" s="15"/>
      <c r="K15" s="15"/>
      <c r="L15" s="15">
        <v>85500</v>
      </c>
      <c r="M15" s="15"/>
      <c r="N15" s="15"/>
      <c r="O15" s="15">
        <v>54250</v>
      </c>
      <c r="P15" s="15"/>
      <c r="Q15" s="15"/>
      <c r="R15" s="16">
        <f t="shared" si="0"/>
        <v>589.50198</v>
      </c>
      <c r="S15" s="16"/>
      <c r="T15" s="16"/>
      <c r="U15" s="15">
        <f t="shared" si="1"/>
        <v>374.04073</v>
      </c>
      <c r="V15" s="15"/>
      <c r="W15" s="15"/>
      <c r="X15" s="15">
        <v>28</v>
      </c>
      <c r="Y15" s="15">
        <v>54.9</v>
      </c>
      <c r="Z15" s="15">
        <v>170</v>
      </c>
      <c r="AA15" s="15"/>
      <c r="AB15" s="15">
        <v>48</v>
      </c>
      <c r="AC15" s="15">
        <f t="shared" si="2"/>
        <v>65.088000000000008</v>
      </c>
      <c r="AD15" s="15"/>
    </row>
    <row r="16" spans="1:34" x14ac:dyDescent="0.25">
      <c r="A16" s="4" t="s">
        <v>1</v>
      </c>
      <c r="B16" s="4" t="s">
        <v>319</v>
      </c>
      <c r="C16" s="4" t="s">
        <v>321</v>
      </c>
      <c r="D16" s="4"/>
      <c r="E16" s="4" t="s">
        <v>322</v>
      </c>
      <c r="F16" s="4">
        <v>1040</v>
      </c>
      <c r="G16" s="4" t="s">
        <v>358</v>
      </c>
      <c r="H16" s="2" t="s">
        <v>434</v>
      </c>
      <c r="I16" s="6">
        <f t="shared" si="3"/>
        <v>787.77777777777783</v>
      </c>
      <c r="J16" s="15"/>
      <c r="K16" s="15"/>
      <c r="L16" s="15">
        <v>75250</v>
      </c>
      <c r="M16" s="15"/>
      <c r="N16" s="15"/>
      <c r="O16" s="15">
        <v>51250</v>
      </c>
      <c r="P16" s="15"/>
      <c r="Q16" s="15"/>
      <c r="R16" s="16">
        <f t="shared" si="0"/>
        <v>518.83069</v>
      </c>
      <c r="S16" s="16"/>
      <c r="T16" s="16"/>
      <c r="U16" s="15">
        <f t="shared" si="1"/>
        <v>353.35645</v>
      </c>
      <c r="V16" s="15"/>
      <c r="W16" s="15"/>
      <c r="X16" s="15">
        <v>30.2</v>
      </c>
      <c r="Y16" s="15">
        <v>57.2</v>
      </c>
      <c r="Z16" s="15">
        <v>149</v>
      </c>
      <c r="AA16" s="15"/>
      <c r="AB16" s="15">
        <v>32.700000000000003</v>
      </c>
      <c r="AC16" s="15">
        <f t="shared" si="2"/>
        <v>44.341200000000008</v>
      </c>
      <c r="AD16" s="15"/>
    </row>
    <row r="17" spans="1:30" x14ac:dyDescent="0.25">
      <c r="A17" s="4" t="s">
        <v>1</v>
      </c>
      <c r="B17" s="4" t="s">
        <v>319</v>
      </c>
      <c r="C17" s="4" t="s">
        <v>321</v>
      </c>
      <c r="D17" s="4"/>
      <c r="E17" s="4" t="s">
        <v>322</v>
      </c>
      <c r="F17" s="4">
        <v>1050</v>
      </c>
      <c r="G17" s="4" t="s">
        <v>320</v>
      </c>
      <c r="H17" s="2" t="s">
        <v>16</v>
      </c>
      <c r="I17" s="6" t="str">
        <f t="shared" si="3"/>
        <v/>
      </c>
      <c r="J17" s="15"/>
      <c r="K17" s="15"/>
      <c r="L17" s="15">
        <v>105000</v>
      </c>
      <c r="M17" s="15"/>
      <c r="N17" s="15"/>
      <c r="O17" s="15">
        <v>60000</v>
      </c>
      <c r="P17" s="15"/>
      <c r="Q17" s="15"/>
      <c r="R17" s="16">
        <f t="shared" si="0"/>
        <v>723.9498000000001</v>
      </c>
      <c r="S17" s="16"/>
      <c r="T17" s="16"/>
      <c r="U17" s="15">
        <f t="shared" si="1"/>
        <v>413.68559999999997</v>
      </c>
      <c r="V17" s="15"/>
      <c r="W17" s="15"/>
      <c r="X17" s="15">
        <v>20</v>
      </c>
      <c r="Y17" s="15">
        <v>40</v>
      </c>
      <c r="Z17" s="15">
        <v>229</v>
      </c>
      <c r="AA17" s="15"/>
      <c r="AB17" s="15">
        <v>23</v>
      </c>
      <c r="AC17" s="15">
        <f t="shared" si="2"/>
        <v>31.188000000000002</v>
      </c>
      <c r="AD17" s="15"/>
    </row>
    <row r="18" spans="1:30" x14ac:dyDescent="0.25">
      <c r="A18" s="4" t="s">
        <v>1</v>
      </c>
      <c r="B18" s="4" t="s">
        <v>319</v>
      </c>
      <c r="C18" s="4" t="s">
        <v>321</v>
      </c>
      <c r="D18" s="4"/>
      <c r="E18" s="4" t="s">
        <v>322</v>
      </c>
      <c r="F18" s="4">
        <v>1050</v>
      </c>
      <c r="G18" s="4" t="s">
        <v>429</v>
      </c>
      <c r="H18" s="2" t="s">
        <v>433</v>
      </c>
      <c r="I18" s="6">
        <f t="shared" si="3"/>
        <v>898.88888888888891</v>
      </c>
      <c r="J18" s="15"/>
      <c r="K18" s="15"/>
      <c r="L18" s="15">
        <v>108500</v>
      </c>
      <c r="M18" s="15"/>
      <c r="N18" s="15"/>
      <c r="O18" s="15">
        <v>62000</v>
      </c>
      <c r="P18" s="15"/>
      <c r="Q18" s="15"/>
      <c r="R18" s="16">
        <f t="shared" si="0"/>
        <v>748.08145999999999</v>
      </c>
      <c r="S18" s="16"/>
      <c r="T18" s="16"/>
      <c r="U18" s="15">
        <f t="shared" si="1"/>
        <v>427.47512</v>
      </c>
      <c r="V18" s="15"/>
      <c r="W18" s="15"/>
      <c r="X18" s="15">
        <v>20</v>
      </c>
      <c r="Y18" s="15">
        <v>39.4</v>
      </c>
      <c r="Z18" s="15">
        <v>217</v>
      </c>
      <c r="AA18" s="15"/>
      <c r="AB18" s="15">
        <v>20</v>
      </c>
      <c r="AC18" s="15">
        <f t="shared" si="2"/>
        <v>27.12</v>
      </c>
      <c r="AD18" s="15"/>
    </row>
    <row r="19" spans="1:30" x14ac:dyDescent="0.25">
      <c r="A19" s="4" t="s">
        <v>1</v>
      </c>
      <c r="B19" s="4" t="s">
        <v>319</v>
      </c>
      <c r="C19" s="4" t="s">
        <v>321</v>
      </c>
      <c r="D19" s="4"/>
      <c r="E19" s="4" t="s">
        <v>322</v>
      </c>
      <c r="F19" s="4">
        <v>1050</v>
      </c>
      <c r="G19" s="4" t="s">
        <v>358</v>
      </c>
      <c r="H19" s="2" t="s">
        <v>434</v>
      </c>
      <c r="I19" s="6">
        <f t="shared" si="3"/>
        <v>787.77777777777783</v>
      </c>
      <c r="J19" s="15"/>
      <c r="K19" s="15"/>
      <c r="L19" s="15">
        <v>92250</v>
      </c>
      <c r="M19" s="15"/>
      <c r="N19" s="15"/>
      <c r="O19" s="15">
        <v>53000</v>
      </c>
      <c r="P19" s="15"/>
      <c r="Q19" s="15"/>
      <c r="R19" s="16">
        <f t="shared" si="0"/>
        <v>636.04160999999999</v>
      </c>
      <c r="S19" s="16"/>
      <c r="T19" s="16"/>
      <c r="U19" s="15">
        <f t="shared" si="1"/>
        <v>365.42228</v>
      </c>
      <c r="V19" s="15"/>
      <c r="W19" s="15"/>
      <c r="X19" s="15">
        <v>23.7</v>
      </c>
      <c r="Y19" s="15">
        <v>39.9</v>
      </c>
      <c r="Z19" s="15">
        <v>187</v>
      </c>
      <c r="AA19" s="15"/>
      <c r="AB19" s="15">
        <v>12.5</v>
      </c>
      <c r="AC19" s="15">
        <f t="shared" si="2"/>
        <v>16.950000000000003</v>
      </c>
      <c r="AD19" s="15"/>
    </row>
    <row r="20" spans="1:30" x14ac:dyDescent="0.25">
      <c r="A20" s="4" t="s">
        <v>1</v>
      </c>
      <c r="B20" s="4" t="s">
        <v>319</v>
      </c>
      <c r="C20" s="4" t="s">
        <v>321</v>
      </c>
      <c r="D20" s="4"/>
      <c r="E20" s="4" t="s">
        <v>322</v>
      </c>
      <c r="F20" s="4">
        <v>1060</v>
      </c>
      <c r="G20" s="4" t="s">
        <v>320</v>
      </c>
      <c r="H20" s="2" t="s">
        <v>16</v>
      </c>
      <c r="I20" s="6" t="str">
        <f t="shared" si="3"/>
        <v/>
      </c>
      <c r="J20" s="15"/>
      <c r="K20" s="15"/>
      <c r="L20" s="15">
        <v>118000</v>
      </c>
      <c r="M20" s="15"/>
      <c r="N20" s="15"/>
      <c r="O20" s="15">
        <v>70000</v>
      </c>
      <c r="P20" s="15"/>
      <c r="Q20" s="15"/>
      <c r="R20" s="16">
        <f t="shared" si="0"/>
        <v>813.58168000000001</v>
      </c>
      <c r="S20" s="16"/>
      <c r="T20" s="16"/>
      <c r="U20" s="15">
        <f t="shared" si="1"/>
        <v>482.63319999999999</v>
      </c>
      <c r="V20" s="15"/>
      <c r="W20" s="15"/>
      <c r="X20" s="15">
        <v>17</v>
      </c>
      <c r="Y20" s="15">
        <v>34</v>
      </c>
      <c r="Z20" s="15">
        <v>241</v>
      </c>
      <c r="AA20" s="15"/>
      <c r="AB20" s="15">
        <v>13</v>
      </c>
      <c r="AC20" s="15">
        <f t="shared" si="2"/>
        <v>17.628</v>
      </c>
      <c r="AD20" s="15"/>
    </row>
    <row r="21" spans="1:30" x14ac:dyDescent="0.25">
      <c r="A21" s="4" t="s">
        <v>1</v>
      </c>
      <c r="B21" s="4" t="s">
        <v>319</v>
      </c>
      <c r="C21" s="4" t="s">
        <v>321</v>
      </c>
      <c r="D21" s="4"/>
      <c r="E21" s="4" t="s">
        <v>322</v>
      </c>
      <c r="F21" s="4">
        <v>1060</v>
      </c>
      <c r="G21" s="4" t="s">
        <v>429</v>
      </c>
      <c r="H21" s="2" t="s">
        <v>433</v>
      </c>
      <c r="I21" s="6">
        <f t="shared" si="3"/>
        <v>898.88888888888891</v>
      </c>
      <c r="J21" s="15"/>
      <c r="K21" s="15"/>
      <c r="L21" s="15">
        <v>112500</v>
      </c>
      <c r="M21" s="15"/>
      <c r="N21" s="15"/>
      <c r="O21" s="15">
        <v>61000</v>
      </c>
      <c r="P21" s="15"/>
      <c r="Q21" s="15"/>
      <c r="R21" s="16">
        <f t="shared" si="0"/>
        <v>775.66049999999996</v>
      </c>
      <c r="S21" s="16"/>
      <c r="T21" s="16"/>
      <c r="U21" s="15">
        <f t="shared" si="1"/>
        <v>420.58035999999998</v>
      </c>
      <c r="V21" s="15"/>
      <c r="W21" s="15"/>
      <c r="X21" s="15">
        <v>18</v>
      </c>
      <c r="Y21" s="15">
        <v>37.200000000000003</v>
      </c>
      <c r="Z21" s="15">
        <v>229</v>
      </c>
      <c r="AA21" s="15"/>
      <c r="AB21" s="15">
        <v>9.6999999999999993</v>
      </c>
      <c r="AC21" s="15">
        <f t="shared" si="2"/>
        <v>13.1532</v>
      </c>
      <c r="AD21" s="15"/>
    </row>
    <row r="22" spans="1:30" x14ac:dyDescent="0.25">
      <c r="A22" s="4" t="s">
        <v>1</v>
      </c>
      <c r="B22" s="4" t="s">
        <v>319</v>
      </c>
      <c r="C22" s="4" t="s">
        <v>321</v>
      </c>
      <c r="D22" s="4"/>
      <c r="E22" s="4" t="s">
        <v>322</v>
      </c>
      <c r="F22" s="4">
        <v>1060</v>
      </c>
      <c r="G22" s="4" t="s">
        <v>358</v>
      </c>
      <c r="H22" s="2" t="s">
        <v>434</v>
      </c>
      <c r="I22" s="6">
        <f t="shared" si="3"/>
        <v>787.77777777777783</v>
      </c>
      <c r="J22" s="15"/>
      <c r="K22" s="15"/>
      <c r="L22" s="15">
        <v>90750</v>
      </c>
      <c r="M22" s="15"/>
      <c r="N22" s="15"/>
      <c r="O22" s="15">
        <v>54000</v>
      </c>
      <c r="P22" s="15"/>
      <c r="Q22" s="15"/>
      <c r="R22" s="16">
        <f t="shared" si="0"/>
        <v>625.69947000000002</v>
      </c>
      <c r="S22" s="16"/>
      <c r="T22" s="16"/>
      <c r="U22" s="15">
        <f t="shared" si="1"/>
        <v>372.31703999999996</v>
      </c>
      <c r="V22" s="15"/>
      <c r="W22" s="15"/>
      <c r="X22" s="15">
        <v>22.5</v>
      </c>
      <c r="Y22" s="15">
        <v>38.200000000000003</v>
      </c>
      <c r="Z22" s="15">
        <v>179</v>
      </c>
      <c r="AA22" s="15"/>
      <c r="AB22" s="15">
        <v>8.3000000000000007</v>
      </c>
      <c r="AC22" s="15">
        <f t="shared" si="2"/>
        <v>11.254800000000001</v>
      </c>
      <c r="AD22" s="15"/>
    </row>
    <row r="23" spans="1:30" x14ac:dyDescent="0.25">
      <c r="A23" s="4" t="s">
        <v>1</v>
      </c>
      <c r="B23" s="4" t="s">
        <v>319</v>
      </c>
      <c r="C23" s="4" t="s">
        <v>321</v>
      </c>
      <c r="D23" s="4"/>
      <c r="E23" s="4" t="s">
        <v>322</v>
      </c>
      <c r="F23" s="4">
        <v>1080</v>
      </c>
      <c r="G23" s="4" t="s">
        <v>320</v>
      </c>
      <c r="H23" s="2" t="s">
        <v>16</v>
      </c>
      <c r="I23" s="6" t="str">
        <f t="shared" si="3"/>
        <v/>
      </c>
      <c r="J23" s="15"/>
      <c r="K23" s="15"/>
      <c r="L23" s="15">
        <v>140000</v>
      </c>
      <c r="M23" s="15"/>
      <c r="N23" s="15"/>
      <c r="O23" s="15">
        <v>85000</v>
      </c>
      <c r="P23" s="15"/>
      <c r="Q23" s="15"/>
      <c r="R23" s="16">
        <f t="shared" si="0"/>
        <v>965.26639999999998</v>
      </c>
      <c r="S23" s="16"/>
      <c r="T23" s="16"/>
      <c r="U23" s="15">
        <f t="shared" si="1"/>
        <v>586.05459999999994</v>
      </c>
      <c r="V23" s="15"/>
      <c r="W23" s="15"/>
      <c r="X23" s="15">
        <v>12</v>
      </c>
      <c r="Y23" s="15">
        <v>17</v>
      </c>
      <c r="Z23" s="15">
        <v>293</v>
      </c>
      <c r="AA23" s="15"/>
      <c r="AB23" s="15">
        <v>5</v>
      </c>
      <c r="AC23" s="15">
        <f t="shared" si="2"/>
        <v>6.78</v>
      </c>
      <c r="AD23" s="15"/>
    </row>
    <row r="24" spans="1:30" x14ac:dyDescent="0.25">
      <c r="A24" s="4" t="s">
        <v>1</v>
      </c>
      <c r="B24" s="4" t="s">
        <v>319</v>
      </c>
      <c r="C24" s="4" t="s">
        <v>321</v>
      </c>
      <c r="D24" s="4"/>
      <c r="E24" s="4" t="s">
        <v>322</v>
      </c>
      <c r="F24" s="4">
        <v>1080</v>
      </c>
      <c r="G24" s="4" t="s">
        <v>429</v>
      </c>
      <c r="H24" s="2" t="s">
        <v>433</v>
      </c>
      <c r="I24" s="6">
        <f t="shared" si="3"/>
        <v>898.88888888888891</v>
      </c>
      <c r="J24" s="15"/>
      <c r="K24" s="15"/>
      <c r="L24" s="15">
        <v>146500</v>
      </c>
      <c r="M24" s="15"/>
      <c r="N24" s="15"/>
      <c r="O24" s="15">
        <v>76000</v>
      </c>
      <c r="P24" s="15"/>
      <c r="Q24" s="15"/>
      <c r="R24" s="16">
        <f t="shared" si="0"/>
        <v>1010.0823399999999</v>
      </c>
      <c r="S24" s="16"/>
      <c r="T24" s="16"/>
      <c r="U24" s="15">
        <f t="shared" si="1"/>
        <v>524.00175999999999</v>
      </c>
      <c r="V24" s="15"/>
      <c r="W24" s="15"/>
      <c r="X24" s="15">
        <v>11</v>
      </c>
      <c r="Y24" s="15">
        <v>20.6</v>
      </c>
      <c r="Z24" s="15">
        <v>293</v>
      </c>
      <c r="AA24" s="15"/>
      <c r="AB24" s="15">
        <v>5</v>
      </c>
      <c r="AC24" s="15">
        <f t="shared" si="2"/>
        <v>6.78</v>
      </c>
      <c r="AD24" s="15"/>
    </row>
    <row r="25" spans="1:30" x14ac:dyDescent="0.25">
      <c r="A25" s="4" t="s">
        <v>1</v>
      </c>
      <c r="B25" s="4" t="s">
        <v>319</v>
      </c>
      <c r="C25" s="4" t="s">
        <v>321</v>
      </c>
      <c r="D25" s="4"/>
      <c r="E25" s="4" t="s">
        <v>322</v>
      </c>
      <c r="F25" s="4">
        <v>1080</v>
      </c>
      <c r="G25" s="4" t="s">
        <v>358</v>
      </c>
      <c r="H25" s="2" t="s">
        <v>434</v>
      </c>
      <c r="I25" s="6">
        <f t="shared" si="3"/>
        <v>787.77777777777783</v>
      </c>
      <c r="J25" s="15"/>
      <c r="K25" s="15"/>
      <c r="L25" s="15">
        <v>89250</v>
      </c>
      <c r="M25" s="15"/>
      <c r="N25" s="15"/>
      <c r="O25" s="15">
        <v>54500</v>
      </c>
      <c r="P25" s="15"/>
      <c r="Q25" s="15"/>
      <c r="R25" s="16">
        <f t="shared" si="0"/>
        <v>615.35732999999993</v>
      </c>
      <c r="S25" s="16"/>
      <c r="T25" s="16"/>
      <c r="U25" s="15">
        <f t="shared" si="1"/>
        <v>375.76441999999997</v>
      </c>
      <c r="V25" s="15"/>
      <c r="W25" s="15"/>
      <c r="X25" s="15">
        <v>24.7</v>
      </c>
      <c r="Y25" s="15">
        <v>45</v>
      </c>
      <c r="Z25" s="15">
        <v>174</v>
      </c>
      <c r="AA25" s="15"/>
      <c r="AB25" s="15">
        <v>4.5</v>
      </c>
      <c r="AC25" s="15">
        <f t="shared" si="2"/>
        <v>6.1020000000000003</v>
      </c>
      <c r="AD25" s="15"/>
    </row>
    <row r="26" spans="1:30" x14ac:dyDescent="0.25">
      <c r="A26" s="4" t="s">
        <v>1</v>
      </c>
      <c r="B26" s="4" t="s">
        <v>319</v>
      </c>
      <c r="C26" s="4" t="s">
        <v>321</v>
      </c>
      <c r="D26" s="4"/>
      <c r="E26" s="4" t="s">
        <v>322</v>
      </c>
      <c r="F26" s="4">
        <v>1095</v>
      </c>
      <c r="G26" s="4" t="s">
        <v>320</v>
      </c>
      <c r="H26" s="2" t="s">
        <v>16</v>
      </c>
      <c r="I26" s="6" t="str">
        <f t="shared" si="3"/>
        <v/>
      </c>
      <c r="J26" s="15"/>
      <c r="K26" s="15"/>
      <c r="L26" s="15">
        <v>140000</v>
      </c>
      <c r="M26" s="15"/>
      <c r="N26" s="15"/>
      <c r="O26" s="15">
        <v>83000</v>
      </c>
      <c r="P26" s="15"/>
      <c r="Q26" s="15"/>
      <c r="R26" s="16">
        <f t="shared" si="0"/>
        <v>965.26639999999998</v>
      </c>
      <c r="S26" s="16"/>
      <c r="T26" s="16"/>
      <c r="U26" s="15">
        <f t="shared" si="1"/>
        <v>572.26508000000001</v>
      </c>
      <c r="V26" s="15"/>
      <c r="W26" s="15"/>
      <c r="X26" s="15">
        <v>9</v>
      </c>
      <c r="Y26" s="15">
        <v>18</v>
      </c>
      <c r="Z26" s="15">
        <v>293</v>
      </c>
      <c r="AA26" s="15"/>
      <c r="AB26" s="15">
        <v>3</v>
      </c>
      <c r="AC26" s="15">
        <f t="shared" si="2"/>
        <v>4.0680000000000005</v>
      </c>
      <c r="AD26" s="15"/>
    </row>
    <row r="27" spans="1:30" x14ac:dyDescent="0.25">
      <c r="A27" s="4" t="s">
        <v>1</v>
      </c>
      <c r="B27" s="4" t="s">
        <v>319</v>
      </c>
      <c r="C27" s="4" t="s">
        <v>321</v>
      </c>
      <c r="D27" s="4"/>
      <c r="E27" s="4" t="s">
        <v>322</v>
      </c>
      <c r="F27" s="4">
        <v>1095</v>
      </c>
      <c r="G27" s="4" t="s">
        <v>429</v>
      </c>
      <c r="H27" s="2" t="s">
        <v>433</v>
      </c>
      <c r="I27" s="6">
        <f t="shared" si="3"/>
        <v>898.88888888888891</v>
      </c>
      <c r="J27" s="15"/>
      <c r="K27" s="15"/>
      <c r="L27" s="15">
        <v>147000</v>
      </c>
      <c r="M27" s="15"/>
      <c r="N27" s="15"/>
      <c r="O27" s="15">
        <v>72500</v>
      </c>
      <c r="P27" s="15"/>
      <c r="Q27" s="15"/>
      <c r="R27" s="16">
        <f t="shared" si="0"/>
        <v>1013.52972</v>
      </c>
      <c r="S27" s="16"/>
      <c r="T27" s="16"/>
      <c r="U27" s="15">
        <f t="shared" si="1"/>
        <v>499.87009999999998</v>
      </c>
      <c r="V27" s="15"/>
      <c r="W27" s="15"/>
      <c r="X27" s="15">
        <v>9.5</v>
      </c>
      <c r="Y27" s="15">
        <v>13.5</v>
      </c>
      <c r="Z27" s="15">
        <v>293</v>
      </c>
      <c r="AA27" s="15"/>
      <c r="AB27" s="15">
        <v>4</v>
      </c>
      <c r="AC27" s="15">
        <f t="shared" si="2"/>
        <v>5.4240000000000004</v>
      </c>
      <c r="AD27" s="15"/>
    </row>
    <row r="28" spans="1:30" x14ac:dyDescent="0.25">
      <c r="A28" s="4" t="s">
        <v>1</v>
      </c>
      <c r="B28" s="4" t="s">
        <v>319</v>
      </c>
      <c r="C28" s="4" t="s">
        <v>321</v>
      </c>
      <c r="D28" s="4"/>
      <c r="E28" s="4" t="s">
        <v>322</v>
      </c>
      <c r="F28" s="4">
        <v>1095</v>
      </c>
      <c r="G28" s="4" t="s">
        <v>358</v>
      </c>
      <c r="H28" s="2" t="s">
        <v>434</v>
      </c>
      <c r="I28" s="6">
        <f t="shared" si="3"/>
        <v>787.77777777777783</v>
      </c>
      <c r="J28" s="15"/>
      <c r="K28" s="15"/>
      <c r="L28" s="15">
        <v>95250</v>
      </c>
      <c r="M28" s="15"/>
      <c r="N28" s="15"/>
      <c r="O28" s="15">
        <v>55000</v>
      </c>
      <c r="P28" s="15"/>
      <c r="Q28" s="15"/>
      <c r="R28" s="16">
        <f t="shared" si="0"/>
        <v>656.72589000000005</v>
      </c>
      <c r="S28" s="16"/>
      <c r="T28" s="16"/>
      <c r="U28" s="15">
        <f t="shared" si="1"/>
        <v>379.21179999999998</v>
      </c>
      <c r="V28" s="15"/>
      <c r="W28" s="15"/>
      <c r="X28" s="15">
        <v>13</v>
      </c>
      <c r="Y28" s="15">
        <v>20.6</v>
      </c>
      <c r="Z28" s="15">
        <v>192</v>
      </c>
      <c r="AA28" s="15"/>
      <c r="AB28" s="15">
        <v>2</v>
      </c>
      <c r="AC28" s="15">
        <f t="shared" si="2"/>
        <v>2.7120000000000002</v>
      </c>
      <c r="AD28" s="15"/>
    </row>
    <row r="29" spans="1:30" x14ac:dyDescent="0.25">
      <c r="A29" s="4" t="s">
        <v>1</v>
      </c>
      <c r="B29" s="4" t="s">
        <v>319</v>
      </c>
      <c r="C29" s="4" t="s">
        <v>321</v>
      </c>
      <c r="D29" s="4"/>
      <c r="E29" s="4" t="s">
        <v>322</v>
      </c>
      <c r="F29" s="4">
        <v>1117</v>
      </c>
      <c r="G29" s="4" t="s">
        <v>320</v>
      </c>
      <c r="H29" s="2" t="s">
        <v>16</v>
      </c>
      <c r="I29" s="6" t="str">
        <f t="shared" si="3"/>
        <v/>
      </c>
      <c r="J29" s="15"/>
      <c r="K29" s="15"/>
      <c r="L29" s="15">
        <v>70600</v>
      </c>
      <c r="M29" s="15"/>
      <c r="N29" s="15"/>
      <c r="O29" s="15">
        <v>44300</v>
      </c>
      <c r="P29" s="15"/>
      <c r="Q29" s="15"/>
      <c r="R29" s="16">
        <f t="shared" si="0"/>
        <v>486.77005599999995</v>
      </c>
      <c r="S29" s="16"/>
      <c r="T29" s="16"/>
      <c r="U29" s="15">
        <f t="shared" si="1"/>
        <v>305.43786800000004</v>
      </c>
      <c r="V29" s="15"/>
      <c r="W29" s="15"/>
      <c r="X29" s="15">
        <v>33</v>
      </c>
      <c r="Y29" s="15">
        <v>63</v>
      </c>
      <c r="Z29" s="15">
        <v>143</v>
      </c>
      <c r="AA29" s="15"/>
      <c r="AB29" s="15">
        <v>60</v>
      </c>
      <c r="AC29" s="15">
        <f t="shared" si="2"/>
        <v>81.36</v>
      </c>
      <c r="AD29" s="15"/>
    </row>
    <row r="30" spans="1:30" x14ac:dyDescent="0.25">
      <c r="A30" s="4" t="s">
        <v>1</v>
      </c>
      <c r="B30" s="4" t="s">
        <v>319</v>
      </c>
      <c r="C30" s="4" t="s">
        <v>321</v>
      </c>
      <c r="D30" s="4"/>
      <c r="E30" s="4" t="s">
        <v>322</v>
      </c>
      <c r="F30" s="4">
        <v>1117</v>
      </c>
      <c r="G30" s="4" t="s">
        <v>429</v>
      </c>
      <c r="H30" s="2" t="s">
        <v>433</v>
      </c>
      <c r="I30" s="6">
        <f t="shared" si="3"/>
        <v>898.88888888888891</v>
      </c>
      <c r="J30" s="15"/>
      <c r="K30" s="15"/>
      <c r="L30" s="15">
        <v>67750</v>
      </c>
      <c r="M30" s="15"/>
      <c r="N30" s="15"/>
      <c r="O30" s="15">
        <v>44000</v>
      </c>
      <c r="P30" s="15"/>
      <c r="Q30" s="15"/>
      <c r="R30" s="16">
        <f t="shared" si="0"/>
        <v>467.11998999999997</v>
      </c>
      <c r="S30" s="16"/>
      <c r="T30" s="16"/>
      <c r="U30" s="15">
        <f t="shared" si="1"/>
        <v>303.36944</v>
      </c>
      <c r="V30" s="15"/>
      <c r="W30" s="15"/>
      <c r="X30" s="15">
        <v>33.5</v>
      </c>
      <c r="Y30" s="15">
        <v>63.8</v>
      </c>
      <c r="Z30" s="15">
        <v>137</v>
      </c>
      <c r="AA30" s="15"/>
      <c r="AB30" s="15">
        <v>62.8</v>
      </c>
      <c r="AC30" s="15">
        <f t="shared" si="2"/>
        <v>85.156800000000004</v>
      </c>
      <c r="AD30" s="15"/>
    </row>
    <row r="31" spans="1:30" x14ac:dyDescent="0.25">
      <c r="A31" s="4" t="s">
        <v>1</v>
      </c>
      <c r="B31" s="4" t="s">
        <v>319</v>
      </c>
      <c r="C31" s="4" t="s">
        <v>321</v>
      </c>
      <c r="D31" s="4"/>
      <c r="E31" s="4" t="s">
        <v>322</v>
      </c>
      <c r="F31" s="4">
        <v>1117</v>
      </c>
      <c r="G31" s="4" t="s">
        <v>358</v>
      </c>
      <c r="H31" s="2" t="s">
        <v>435</v>
      </c>
      <c r="I31" s="6">
        <f t="shared" si="3"/>
        <v>857.22222222222217</v>
      </c>
      <c r="J31" s="15"/>
      <c r="K31" s="15"/>
      <c r="L31" s="15">
        <v>62250</v>
      </c>
      <c r="M31" s="15"/>
      <c r="N31" s="15"/>
      <c r="O31" s="15">
        <v>40500</v>
      </c>
      <c r="P31" s="15"/>
      <c r="Q31" s="15"/>
      <c r="R31" s="16">
        <f t="shared" si="0"/>
        <v>429.19880999999998</v>
      </c>
      <c r="S31" s="16"/>
      <c r="T31" s="16"/>
      <c r="U31" s="15">
        <f t="shared" si="1"/>
        <v>279.23778000000004</v>
      </c>
      <c r="V31" s="15"/>
      <c r="W31" s="15"/>
      <c r="X31" s="15">
        <v>32.799999999999997</v>
      </c>
      <c r="Y31" s="15">
        <v>58</v>
      </c>
      <c r="Z31" s="15">
        <v>121</v>
      </c>
      <c r="AA31" s="15"/>
      <c r="AB31" s="15">
        <v>69</v>
      </c>
      <c r="AC31" s="15">
        <f t="shared" si="2"/>
        <v>93.564000000000007</v>
      </c>
      <c r="AD31" s="15"/>
    </row>
    <row r="32" spans="1:30" x14ac:dyDescent="0.25">
      <c r="A32" s="4" t="s">
        <v>1</v>
      </c>
      <c r="B32" s="4" t="s">
        <v>319</v>
      </c>
      <c r="C32" s="4" t="s">
        <v>321</v>
      </c>
      <c r="D32" s="4"/>
      <c r="E32" s="4" t="s">
        <v>322</v>
      </c>
      <c r="F32" s="4">
        <v>1118</v>
      </c>
      <c r="G32" s="4" t="s">
        <v>320</v>
      </c>
      <c r="H32" s="2" t="s">
        <v>16</v>
      </c>
      <c r="I32" s="6" t="str">
        <f t="shared" si="3"/>
        <v/>
      </c>
      <c r="J32" s="15"/>
      <c r="K32" s="15"/>
      <c r="L32" s="15">
        <v>75600</v>
      </c>
      <c r="M32" s="15"/>
      <c r="N32" s="15"/>
      <c r="O32" s="15">
        <v>45900</v>
      </c>
      <c r="P32" s="15"/>
      <c r="Q32" s="15"/>
      <c r="R32" s="16">
        <f t="shared" si="0"/>
        <v>521.24385600000005</v>
      </c>
      <c r="S32" s="16"/>
      <c r="T32" s="16"/>
      <c r="U32" s="15">
        <f t="shared" si="1"/>
        <v>316.46948400000002</v>
      </c>
      <c r="V32" s="15"/>
      <c r="W32" s="15"/>
      <c r="X32" s="15">
        <v>32</v>
      </c>
      <c r="Y32" s="15">
        <v>70</v>
      </c>
      <c r="Z32" s="15">
        <v>149</v>
      </c>
      <c r="AA32" s="15"/>
      <c r="AB32" s="15">
        <v>80</v>
      </c>
      <c r="AC32" s="15">
        <f t="shared" si="2"/>
        <v>108.48</v>
      </c>
      <c r="AD32" s="15"/>
    </row>
    <row r="33" spans="1:30" x14ac:dyDescent="0.25">
      <c r="A33" s="4" t="s">
        <v>1</v>
      </c>
      <c r="B33" s="4" t="s">
        <v>319</v>
      </c>
      <c r="C33" s="4" t="s">
        <v>321</v>
      </c>
      <c r="D33" s="4"/>
      <c r="E33" s="4" t="s">
        <v>322</v>
      </c>
      <c r="F33" s="4">
        <v>1118</v>
      </c>
      <c r="G33" s="4" t="s">
        <v>429</v>
      </c>
      <c r="H33" s="2" t="s">
        <v>430</v>
      </c>
      <c r="I33" s="6">
        <f t="shared" si="3"/>
        <v>926.66666666666663</v>
      </c>
      <c r="J33" s="15"/>
      <c r="K33" s="15"/>
      <c r="L33" s="15">
        <v>69250</v>
      </c>
      <c r="M33" s="15"/>
      <c r="N33" s="15"/>
      <c r="O33" s="15">
        <v>46250</v>
      </c>
      <c r="P33" s="15"/>
      <c r="Q33" s="15"/>
      <c r="R33" s="16">
        <f t="shared" si="0"/>
        <v>477.46213</v>
      </c>
      <c r="S33" s="16"/>
      <c r="T33" s="16"/>
      <c r="U33" s="15">
        <f t="shared" si="1"/>
        <v>318.88265000000001</v>
      </c>
      <c r="V33" s="15"/>
      <c r="W33" s="15"/>
      <c r="X33" s="15">
        <v>33.5</v>
      </c>
      <c r="Y33" s="15">
        <v>65.900000000000006</v>
      </c>
      <c r="Z33" s="15">
        <v>143</v>
      </c>
      <c r="AA33" s="15"/>
      <c r="AB33" s="15">
        <v>76.3</v>
      </c>
      <c r="AC33" s="15">
        <f t="shared" si="2"/>
        <v>103.4628</v>
      </c>
      <c r="AD33" s="15"/>
    </row>
    <row r="34" spans="1:30" x14ac:dyDescent="0.25">
      <c r="A34" s="4" t="s">
        <v>1</v>
      </c>
      <c r="B34" s="4" t="s">
        <v>319</v>
      </c>
      <c r="C34" s="4" t="s">
        <v>321</v>
      </c>
      <c r="D34" s="4"/>
      <c r="E34" s="4" t="s">
        <v>322</v>
      </c>
      <c r="F34" s="4">
        <v>1118</v>
      </c>
      <c r="G34" s="4" t="s">
        <v>358</v>
      </c>
      <c r="H34" s="2" t="s">
        <v>434</v>
      </c>
      <c r="I34" s="6">
        <f t="shared" si="3"/>
        <v>787.77777777777783</v>
      </c>
      <c r="J34" s="15"/>
      <c r="K34" s="15"/>
      <c r="L34" s="15">
        <v>65250</v>
      </c>
      <c r="M34" s="15"/>
      <c r="N34" s="15"/>
      <c r="O34" s="15">
        <v>41250</v>
      </c>
      <c r="P34" s="15"/>
      <c r="Q34" s="15"/>
      <c r="R34" s="16">
        <f t="shared" ref="R34:R65" si="4">L34*6894.76/1000/1000</f>
        <v>449.88309000000004</v>
      </c>
      <c r="S34" s="16"/>
      <c r="T34" s="16"/>
      <c r="U34" s="15">
        <f t="shared" si="1"/>
        <v>284.40884999999997</v>
      </c>
      <c r="V34" s="15"/>
      <c r="W34" s="15"/>
      <c r="X34" s="15">
        <v>34.5</v>
      </c>
      <c r="Y34" s="15">
        <v>66.8</v>
      </c>
      <c r="Z34" s="15">
        <v>131</v>
      </c>
      <c r="AA34" s="15"/>
      <c r="AB34" s="15">
        <v>78.5</v>
      </c>
      <c r="AC34" s="15">
        <f t="shared" si="2"/>
        <v>106.44600000000001</v>
      </c>
      <c r="AD34" s="15"/>
    </row>
    <row r="35" spans="1:30" x14ac:dyDescent="0.25">
      <c r="A35" s="4" t="s">
        <v>1</v>
      </c>
      <c r="B35" s="4" t="s">
        <v>319</v>
      </c>
      <c r="C35" s="4" t="s">
        <v>321</v>
      </c>
      <c r="D35" s="4"/>
      <c r="E35" s="4" t="s">
        <v>322</v>
      </c>
      <c r="F35" s="4">
        <v>1137</v>
      </c>
      <c r="G35" s="4" t="s">
        <v>320</v>
      </c>
      <c r="H35" s="2" t="s">
        <v>16</v>
      </c>
      <c r="I35" s="6" t="str">
        <f t="shared" si="3"/>
        <v/>
      </c>
      <c r="J35" s="15"/>
      <c r="K35" s="15"/>
      <c r="L35" s="15">
        <v>91000</v>
      </c>
      <c r="M35" s="15"/>
      <c r="N35" s="15"/>
      <c r="O35" s="15">
        <v>55000</v>
      </c>
      <c r="P35" s="15"/>
      <c r="Q35" s="15"/>
      <c r="R35" s="16">
        <f t="shared" si="4"/>
        <v>627.42316000000005</v>
      </c>
      <c r="S35" s="16"/>
      <c r="T35" s="16"/>
      <c r="U35" s="15">
        <f t="shared" si="1"/>
        <v>379.21179999999998</v>
      </c>
      <c r="V35" s="15"/>
      <c r="W35" s="15"/>
      <c r="X35" s="15">
        <v>28</v>
      </c>
      <c r="Y35" s="15">
        <v>61</v>
      </c>
      <c r="Z35" s="15">
        <v>192</v>
      </c>
      <c r="AA35" s="15"/>
      <c r="AB35" s="15">
        <v>61</v>
      </c>
      <c r="AC35" s="15">
        <f t="shared" si="2"/>
        <v>82.716000000000008</v>
      </c>
      <c r="AD35" s="15"/>
    </row>
    <row r="36" spans="1:30" x14ac:dyDescent="0.25">
      <c r="A36" s="4" t="s">
        <v>1</v>
      </c>
      <c r="B36" s="4" t="s">
        <v>319</v>
      </c>
      <c r="C36" s="4" t="s">
        <v>321</v>
      </c>
      <c r="D36" s="4"/>
      <c r="E36" s="4" t="s">
        <v>322</v>
      </c>
      <c r="F36" s="4">
        <v>1137</v>
      </c>
      <c r="G36" s="4" t="s">
        <v>429</v>
      </c>
      <c r="H36" s="2" t="s">
        <v>433</v>
      </c>
      <c r="I36" s="6">
        <f t="shared" si="3"/>
        <v>898.88888888888891</v>
      </c>
      <c r="J36" s="15"/>
      <c r="K36" s="15"/>
      <c r="L36" s="15">
        <v>97000</v>
      </c>
      <c r="M36" s="15"/>
      <c r="N36" s="15"/>
      <c r="O36" s="15">
        <v>57500</v>
      </c>
      <c r="P36" s="15"/>
      <c r="Q36" s="15"/>
      <c r="R36" s="16">
        <f t="shared" si="4"/>
        <v>668.79171999999994</v>
      </c>
      <c r="S36" s="16"/>
      <c r="T36" s="16"/>
      <c r="U36" s="15">
        <f t="shared" si="1"/>
        <v>396.44870000000003</v>
      </c>
      <c r="V36" s="15"/>
      <c r="W36" s="15"/>
      <c r="X36" s="15">
        <v>22.5</v>
      </c>
      <c r="Y36" s="15">
        <v>48.5</v>
      </c>
      <c r="Z36" s="15">
        <v>197</v>
      </c>
      <c r="AA36" s="15"/>
      <c r="AB36" s="15">
        <v>47</v>
      </c>
      <c r="AC36" s="15">
        <f t="shared" si="2"/>
        <v>63.732000000000006</v>
      </c>
      <c r="AD36" s="15"/>
    </row>
    <row r="37" spans="1:30" x14ac:dyDescent="0.25">
      <c r="A37" s="4" t="s">
        <v>1</v>
      </c>
      <c r="B37" s="4" t="s">
        <v>319</v>
      </c>
      <c r="C37" s="4" t="s">
        <v>321</v>
      </c>
      <c r="D37" s="4"/>
      <c r="E37" s="4" t="s">
        <v>322</v>
      </c>
      <c r="F37" s="4">
        <v>1137</v>
      </c>
      <c r="G37" s="4" t="s">
        <v>358</v>
      </c>
      <c r="H37" s="2" t="s">
        <v>434</v>
      </c>
      <c r="I37" s="6">
        <f t="shared" si="3"/>
        <v>787.77777777777783</v>
      </c>
      <c r="J37" s="15"/>
      <c r="K37" s="15"/>
      <c r="L37" s="15">
        <v>84750</v>
      </c>
      <c r="M37" s="15"/>
      <c r="N37" s="15"/>
      <c r="O37" s="15">
        <v>50000</v>
      </c>
      <c r="P37" s="15"/>
      <c r="Q37" s="15"/>
      <c r="R37" s="16">
        <f t="shared" si="4"/>
        <v>584.33091000000002</v>
      </c>
      <c r="S37" s="16"/>
      <c r="T37" s="16"/>
      <c r="U37" s="15">
        <f t="shared" si="1"/>
        <v>344.738</v>
      </c>
      <c r="V37" s="15"/>
      <c r="W37" s="15"/>
      <c r="X37" s="15">
        <v>26.8</v>
      </c>
      <c r="Y37" s="15">
        <v>53.9</v>
      </c>
      <c r="Z37" s="15">
        <v>174</v>
      </c>
      <c r="AA37" s="15"/>
      <c r="AB37" s="15">
        <v>36.799999999999997</v>
      </c>
      <c r="AC37" s="15">
        <f t="shared" si="2"/>
        <v>49.900799999999997</v>
      </c>
      <c r="AD37" s="15"/>
    </row>
    <row r="38" spans="1:30" x14ac:dyDescent="0.25">
      <c r="A38" s="4" t="s">
        <v>1</v>
      </c>
      <c r="B38" s="4" t="s">
        <v>319</v>
      </c>
      <c r="C38" s="4" t="s">
        <v>321</v>
      </c>
      <c r="D38" s="4"/>
      <c r="E38" s="4" t="s">
        <v>322</v>
      </c>
      <c r="F38" s="4">
        <v>1141</v>
      </c>
      <c r="G38" s="4" t="s">
        <v>320</v>
      </c>
      <c r="H38" s="2" t="s">
        <v>16</v>
      </c>
      <c r="I38" s="6" t="str">
        <f t="shared" si="3"/>
        <v/>
      </c>
      <c r="J38" s="15"/>
      <c r="K38" s="15"/>
      <c r="L38" s="15">
        <v>98000</v>
      </c>
      <c r="M38" s="15"/>
      <c r="N38" s="15"/>
      <c r="O38" s="15">
        <v>52000</v>
      </c>
      <c r="P38" s="15"/>
      <c r="Q38" s="15"/>
      <c r="R38" s="16">
        <f t="shared" si="4"/>
        <v>675.68647999999996</v>
      </c>
      <c r="S38" s="16"/>
      <c r="T38" s="16"/>
      <c r="U38" s="15">
        <f t="shared" si="1"/>
        <v>358.52752000000004</v>
      </c>
      <c r="V38" s="15"/>
      <c r="W38" s="15"/>
      <c r="X38" s="15">
        <v>22</v>
      </c>
      <c r="Y38" s="15">
        <v>38</v>
      </c>
      <c r="Z38" s="15">
        <v>192</v>
      </c>
      <c r="AA38" s="15"/>
      <c r="AB38" s="15">
        <v>8.1999999999999993</v>
      </c>
      <c r="AC38" s="15">
        <f t="shared" si="2"/>
        <v>11.119199999999999</v>
      </c>
      <c r="AD38" s="15"/>
    </row>
    <row r="39" spans="1:30" x14ac:dyDescent="0.25">
      <c r="A39" s="4" t="s">
        <v>1</v>
      </c>
      <c r="B39" s="4" t="s">
        <v>319</v>
      </c>
      <c r="C39" s="4" t="s">
        <v>321</v>
      </c>
      <c r="D39" s="4"/>
      <c r="E39" s="4" t="s">
        <v>322</v>
      </c>
      <c r="F39" s="4">
        <v>1141</v>
      </c>
      <c r="G39" s="4" t="s">
        <v>429</v>
      </c>
      <c r="H39" s="2" t="s">
        <v>433</v>
      </c>
      <c r="I39" s="6">
        <f t="shared" si="3"/>
        <v>898.88888888888891</v>
      </c>
      <c r="J39" s="15"/>
      <c r="K39" s="15"/>
      <c r="L39" s="15">
        <v>102500</v>
      </c>
      <c r="M39" s="15"/>
      <c r="N39" s="15"/>
      <c r="O39" s="15">
        <v>58750</v>
      </c>
      <c r="P39" s="15"/>
      <c r="Q39" s="15"/>
      <c r="R39" s="16">
        <f t="shared" si="4"/>
        <v>706.71289999999999</v>
      </c>
      <c r="S39" s="16"/>
      <c r="T39" s="16"/>
      <c r="U39" s="15">
        <f t="shared" si="1"/>
        <v>405.06715000000003</v>
      </c>
      <c r="V39" s="15"/>
      <c r="W39" s="15"/>
      <c r="X39" s="15">
        <v>22.7</v>
      </c>
      <c r="Y39" s="15">
        <v>55.5</v>
      </c>
      <c r="Z39" s="15">
        <v>201</v>
      </c>
      <c r="AA39" s="15"/>
      <c r="AB39" s="15">
        <v>38.799999999999997</v>
      </c>
      <c r="AC39" s="15">
        <f t="shared" si="2"/>
        <v>52.6128</v>
      </c>
      <c r="AD39" s="15"/>
    </row>
    <row r="40" spans="1:30" x14ac:dyDescent="0.25">
      <c r="A40" s="4" t="s">
        <v>1</v>
      </c>
      <c r="B40" s="4" t="s">
        <v>319</v>
      </c>
      <c r="C40" s="4" t="s">
        <v>321</v>
      </c>
      <c r="D40" s="4"/>
      <c r="E40" s="4" t="s">
        <v>322</v>
      </c>
      <c r="F40" s="4">
        <v>1141</v>
      </c>
      <c r="G40" s="4" t="s">
        <v>358</v>
      </c>
      <c r="H40" s="2" t="s">
        <v>436</v>
      </c>
      <c r="I40" s="6">
        <f t="shared" si="3"/>
        <v>815.55555555555554</v>
      </c>
      <c r="J40" s="15"/>
      <c r="K40" s="15"/>
      <c r="L40" s="15">
        <v>86800</v>
      </c>
      <c r="M40" s="15"/>
      <c r="N40" s="15"/>
      <c r="O40" s="15">
        <v>51200</v>
      </c>
      <c r="P40" s="15"/>
      <c r="Q40" s="15"/>
      <c r="R40" s="16">
        <f t="shared" si="4"/>
        <v>598.46516799999995</v>
      </c>
      <c r="S40" s="16"/>
      <c r="T40" s="16"/>
      <c r="U40" s="15">
        <f t="shared" si="1"/>
        <v>353.01171199999999</v>
      </c>
      <c r="V40" s="15"/>
      <c r="W40" s="15"/>
      <c r="X40" s="15">
        <v>25.5</v>
      </c>
      <c r="Y40" s="15">
        <v>49.3</v>
      </c>
      <c r="Z40" s="15">
        <v>163</v>
      </c>
      <c r="AA40" s="15"/>
      <c r="AB40" s="15">
        <v>25.3</v>
      </c>
      <c r="AC40" s="15">
        <f t="shared" si="2"/>
        <v>34.306800000000003</v>
      </c>
      <c r="AD40" s="15"/>
    </row>
    <row r="41" spans="1:30" x14ac:dyDescent="0.25">
      <c r="A41" s="4" t="s">
        <v>1</v>
      </c>
      <c r="B41" s="4" t="s">
        <v>319</v>
      </c>
      <c r="C41" s="4" t="s">
        <v>321</v>
      </c>
      <c r="D41" s="4"/>
      <c r="E41" s="4" t="s">
        <v>322</v>
      </c>
      <c r="F41" s="4">
        <v>1144</v>
      </c>
      <c r="G41" s="4" t="s">
        <v>320</v>
      </c>
      <c r="H41" s="2" t="s">
        <v>16</v>
      </c>
      <c r="I41" s="6" t="str">
        <f t="shared" si="3"/>
        <v/>
      </c>
      <c r="J41" s="15"/>
      <c r="K41" s="15"/>
      <c r="L41" s="15">
        <v>102000</v>
      </c>
      <c r="M41" s="15"/>
      <c r="N41" s="15"/>
      <c r="O41" s="15">
        <v>61000</v>
      </c>
      <c r="P41" s="15"/>
      <c r="Q41" s="15"/>
      <c r="R41" s="16">
        <f t="shared" si="4"/>
        <v>703.26552000000004</v>
      </c>
      <c r="S41" s="16"/>
      <c r="T41" s="16"/>
      <c r="U41" s="15">
        <f t="shared" si="1"/>
        <v>420.58035999999998</v>
      </c>
      <c r="V41" s="15"/>
      <c r="W41" s="15"/>
      <c r="X41" s="15">
        <v>21</v>
      </c>
      <c r="Y41" s="15">
        <v>41</v>
      </c>
      <c r="Z41" s="15">
        <v>212</v>
      </c>
      <c r="AA41" s="15"/>
      <c r="AB41" s="15">
        <v>39</v>
      </c>
      <c r="AC41" s="15">
        <f t="shared" si="2"/>
        <v>52.884</v>
      </c>
      <c r="AD41" s="15"/>
    </row>
    <row r="42" spans="1:30" x14ac:dyDescent="0.25">
      <c r="A42" s="4" t="s">
        <v>1</v>
      </c>
      <c r="B42" s="4" t="s">
        <v>319</v>
      </c>
      <c r="C42" s="4" t="s">
        <v>321</v>
      </c>
      <c r="D42" s="4"/>
      <c r="E42" s="4" t="s">
        <v>322</v>
      </c>
      <c r="F42" s="4">
        <v>1144</v>
      </c>
      <c r="G42" s="4" t="s">
        <v>429</v>
      </c>
      <c r="H42" s="2" t="s">
        <v>433</v>
      </c>
      <c r="I42" s="6">
        <f t="shared" si="3"/>
        <v>898.88888888888891</v>
      </c>
      <c r="J42" s="15"/>
      <c r="K42" s="15"/>
      <c r="L42" s="15">
        <v>96750</v>
      </c>
      <c r="M42" s="15"/>
      <c r="N42" s="15"/>
      <c r="O42" s="15">
        <v>58000</v>
      </c>
      <c r="P42" s="15"/>
      <c r="Q42" s="15"/>
      <c r="R42" s="16">
        <f t="shared" si="4"/>
        <v>667.06803000000002</v>
      </c>
      <c r="S42" s="16"/>
      <c r="T42" s="16"/>
      <c r="U42" s="15">
        <f t="shared" si="1"/>
        <v>399.89608000000004</v>
      </c>
      <c r="V42" s="15"/>
      <c r="W42" s="15"/>
      <c r="X42" s="15">
        <v>21</v>
      </c>
      <c r="Y42" s="15">
        <v>40.4</v>
      </c>
      <c r="Z42" s="15">
        <v>197</v>
      </c>
      <c r="AA42" s="15"/>
      <c r="AB42" s="15">
        <v>32</v>
      </c>
      <c r="AC42" s="15">
        <f t="shared" si="2"/>
        <v>43.392000000000003</v>
      </c>
      <c r="AD42" s="15"/>
    </row>
    <row r="43" spans="1:30" x14ac:dyDescent="0.25">
      <c r="A43" s="4" t="s">
        <v>1</v>
      </c>
      <c r="B43" s="4" t="s">
        <v>319</v>
      </c>
      <c r="C43" s="4" t="s">
        <v>321</v>
      </c>
      <c r="D43" s="4"/>
      <c r="E43" s="4" t="s">
        <v>322</v>
      </c>
      <c r="F43" s="4">
        <v>1144</v>
      </c>
      <c r="G43" s="4" t="s">
        <v>358</v>
      </c>
      <c r="H43" s="2" t="s">
        <v>434</v>
      </c>
      <c r="I43" s="6">
        <f t="shared" si="3"/>
        <v>787.77777777777783</v>
      </c>
      <c r="J43" s="15"/>
      <c r="K43" s="15"/>
      <c r="L43" s="15">
        <v>84750</v>
      </c>
      <c r="M43" s="15"/>
      <c r="N43" s="15"/>
      <c r="O43" s="15">
        <v>50250</v>
      </c>
      <c r="P43" s="15"/>
      <c r="Q43" s="15"/>
      <c r="R43" s="16">
        <f t="shared" si="4"/>
        <v>584.33091000000002</v>
      </c>
      <c r="S43" s="16"/>
      <c r="T43" s="16"/>
      <c r="U43" s="15">
        <f t="shared" si="1"/>
        <v>346.46168999999998</v>
      </c>
      <c r="V43" s="15"/>
      <c r="W43" s="15"/>
      <c r="X43" s="15">
        <v>24.8</v>
      </c>
      <c r="Y43" s="15">
        <v>41.3</v>
      </c>
      <c r="Z43" s="15">
        <v>167</v>
      </c>
      <c r="AA43" s="15"/>
      <c r="AB43" s="15">
        <v>48</v>
      </c>
      <c r="AC43" s="15">
        <f t="shared" si="2"/>
        <v>65.088000000000008</v>
      </c>
      <c r="AD43" s="15"/>
    </row>
    <row r="44" spans="1:30" x14ac:dyDescent="0.25">
      <c r="A44" s="4" t="s">
        <v>1</v>
      </c>
      <c r="B44" s="4" t="s">
        <v>319</v>
      </c>
      <c r="C44" s="4" t="s">
        <v>321</v>
      </c>
      <c r="D44" s="4"/>
      <c r="E44" s="4" t="s">
        <v>323</v>
      </c>
      <c r="F44" s="4">
        <v>1340</v>
      </c>
      <c r="G44" s="4" t="s">
        <v>429</v>
      </c>
      <c r="H44" s="2" t="s">
        <v>431</v>
      </c>
      <c r="I44" s="6">
        <f t="shared" si="3"/>
        <v>871.11111111111109</v>
      </c>
      <c r="J44" s="15"/>
      <c r="K44" s="15"/>
      <c r="L44" s="15">
        <v>121250</v>
      </c>
      <c r="M44" s="15"/>
      <c r="N44" s="15"/>
      <c r="O44" s="15">
        <v>81000</v>
      </c>
      <c r="P44" s="15"/>
      <c r="Q44" s="15"/>
      <c r="R44" s="16">
        <f t="shared" si="4"/>
        <v>835.98964999999998</v>
      </c>
      <c r="S44" s="16"/>
      <c r="T44" s="16"/>
      <c r="U44" s="15">
        <f t="shared" si="1"/>
        <v>558.47556000000009</v>
      </c>
      <c r="V44" s="15"/>
      <c r="W44" s="15"/>
      <c r="X44" s="15">
        <v>22</v>
      </c>
      <c r="Y44" s="15">
        <v>62.9</v>
      </c>
      <c r="Z44" s="15">
        <v>248</v>
      </c>
      <c r="AA44" s="15"/>
      <c r="AB44" s="15">
        <v>68.2</v>
      </c>
      <c r="AC44" s="15">
        <f t="shared" si="2"/>
        <v>92.479200000000006</v>
      </c>
      <c r="AD44" s="15"/>
    </row>
    <row r="45" spans="1:30" x14ac:dyDescent="0.25">
      <c r="A45" s="4" t="s">
        <v>1</v>
      </c>
      <c r="B45" s="4" t="s">
        <v>319</v>
      </c>
      <c r="C45" s="4" t="s">
        <v>321</v>
      </c>
      <c r="D45" s="4"/>
      <c r="E45" s="4" t="s">
        <v>323</v>
      </c>
      <c r="F45" s="4">
        <v>1340</v>
      </c>
      <c r="G45" s="4" t="s">
        <v>358</v>
      </c>
      <c r="H45" s="2" t="s">
        <v>437</v>
      </c>
      <c r="I45" s="6">
        <f t="shared" si="3"/>
        <v>801.66666666666663</v>
      </c>
      <c r="J45" s="15"/>
      <c r="K45" s="15"/>
      <c r="L45" s="15">
        <v>102000</v>
      </c>
      <c r="M45" s="15"/>
      <c r="N45" s="15"/>
      <c r="O45" s="15">
        <v>63250</v>
      </c>
      <c r="P45" s="15"/>
      <c r="Q45" s="15"/>
      <c r="R45" s="16">
        <f t="shared" si="4"/>
        <v>703.26552000000004</v>
      </c>
      <c r="S45" s="16"/>
      <c r="T45" s="16"/>
      <c r="U45" s="15">
        <f t="shared" si="1"/>
        <v>436.09357</v>
      </c>
      <c r="V45" s="15"/>
      <c r="W45" s="15"/>
      <c r="X45" s="15">
        <v>25.5</v>
      </c>
      <c r="Y45" s="15">
        <v>57.3</v>
      </c>
      <c r="Z45" s="15">
        <v>207</v>
      </c>
      <c r="AA45" s="15"/>
      <c r="AB45" s="15">
        <v>52</v>
      </c>
      <c r="AC45" s="15">
        <f t="shared" si="2"/>
        <v>70.512</v>
      </c>
      <c r="AD45" s="15"/>
    </row>
    <row r="46" spans="1:30" x14ac:dyDescent="0.25">
      <c r="A46" s="4" t="s">
        <v>1</v>
      </c>
      <c r="B46" s="4" t="s">
        <v>319</v>
      </c>
      <c r="C46" s="4" t="s">
        <v>321</v>
      </c>
      <c r="D46" s="4"/>
      <c r="E46" s="4" t="s">
        <v>323</v>
      </c>
      <c r="F46" s="4">
        <v>3140</v>
      </c>
      <c r="G46" s="4" t="s">
        <v>429</v>
      </c>
      <c r="H46" s="2" t="s">
        <v>431</v>
      </c>
      <c r="I46" s="6">
        <f t="shared" si="3"/>
        <v>871.11111111111109</v>
      </c>
      <c r="J46" s="15"/>
      <c r="K46" s="15"/>
      <c r="L46" s="15">
        <v>129250</v>
      </c>
      <c r="M46" s="15"/>
      <c r="N46" s="15"/>
      <c r="O46" s="15">
        <v>87000</v>
      </c>
      <c r="P46" s="15"/>
      <c r="Q46" s="15"/>
      <c r="R46" s="16">
        <f t="shared" si="4"/>
        <v>891.14773000000002</v>
      </c>
      <c r="S46" s="16"/>
      <c r="T46" s="16"/>
      <c r="U46" s="15">
        <f t="shared" si="1"/>
        <v>599.84411999999998</v>
      </c>
      <c r="V46" s="15"/>
      <c r="W46" s="15"/>
      <c r="X46" s="15">
        <v>19.7</v>
      </c>
      <c r="Y46" s="15">
        <v>57.3</v>
      </c>
      <c r="Z46" s="15">
        <v>262</v>
      </c>
      <c r="AA46" s="15"/>
      <c r="AB46" s="15">
        <v>39.5</v>
      </c>
      <c r="AC46" s="15">
        <f t="shared" si="2"/>
        <v>53.562000000000005</v>
      </c>
      <c r="AD46" s="15"/>
    </row>
    <row r="47" spans="1:30" x14ac:dyDescent="0.25">
      <c r="A47" s="4" t="s">
        <v>1</v>
      </c>
      <c r="B47" s="4" t="s">
        <v>319</v>
      </c>
      <c r="C47" s="4" t="s">
        <v>321</v>
      </c>
      <c r="D47" s="4"/>
      <c r="E47" s="4" t="s">
        <v>323</v>
      </c>
      <c r="F47" s="4">
        <v>3140</v>
      </c>
      <c r="G47" s="4" t="s">
        <v>358</v>
      </c>
      <c r="H47" s="2" t="s">
        <v>436</v>
      </c>
      <c r="I47" s="6">
        <f t="shared" si="3"/>
        <v>815.55555555555554</v>
      </c>
      <c r="J47" s="15"/>
      <c r="K47" s="15"/>
      <c r="L47" s="15">
        <v>100000</v>
      </c>
      <c r="M47" s="15"/>
      <c r="N47" s="15"/>
      <c r="O47" s="15">
        <v>61250</v>
      </c>
      <c r="P47" s="15"/>
      <c r="Q47" s="15"/>
      <c r="R47" s="16">
        <f t="shared" si="4"/>
        <v>689.476</v>
      </c>
      <c r="S47" s="16"/>
      <c r="T47" s="16"/>
      <c r="U47" s="15">
        <f t="shared" si="1"/>
        <v>422.30404999999996</v>
      </c>
      <c r="V47" s="15"/>
      <c r="W47" s="15"/>
      <c r="X47" s="15">
        <v>24.5</v>
      </c>
      <c r="Y47" s="15">
        <v>50.8</v>
      </c>
      <c r="Z47" s="15">
        <v>197</v>
      </c>
      <c r="AA47" s="15"/>
      <c r="AB47" s="15">
        <v>34.200000000000003</v>
      </c>
      <c r="AC47" s="15">
        <f t="shared" si="2"/>
        <v>46.375200000000007</v>
      </c>
      <c r="AD47" s="15"/>
    </row>
    <row r="48" spans="1:30" x14ac:dyDescent="0.25">
      <c r="A48" s="4" t="s">
        <v>1</v>
      </c>
      <c r="B48" s="4" t="s">
        <v>319</v>
      </c>
      <c r="C48" s="4" t="s">
        <v>321</v>
      </c>
      <c r="D48" s="4"/>
      <c r="E48" s="4" t="s">
        <v>323</v>
      </c>
      <c r="F48" s="4">
        <v>4130</v>
      </c>
      <c r="G48" s="4" t="s">
        <v>429</v>
      </c>
      <c r="H48" s="2" t="s">
        <v>431</v>
      </c>
      <c r="I48" s="6">
        <f t="shared" si="3"/>
        <v>871.11111111111109</v>
      </c>
      <c r="J48" s="15"/>
      <c r="K48" s="15"/>
      <c r="L48" s="15">
        <v>97000</v>
      </c>
      <c r="M48" s="15"/>
      <c r="N48" s="15"/>
      <c r="O48" s="15">
        <v>63250</v>
      </c>
      <c r="P48" s="15"/>
      <c r="Q48" s="15"/>
      <c r="R48" s="16">
        <f t="shared" si="4"/>
        <v>668.79171999999994</v>
      </c>
      <c r="S48" s="16"/>
      <c r="T48" s="16"/>
      <c r="U48" s="15">
        <f t="shared" si="1"/>
        <v>436.09357</v>
      </c>
      <c r="V48" s="15"/>
      <c r="W48" s="15"/>
      <c r="X48" s="15">
        <v>25.5</v>
      </c>
      <c r="Y48" s="15">
        <v>59.5</v>
      </c>
      <c r="Z48" s="15">
        <v>197</v>
      </c>
      <c r="AA48" s="15"/>
      <c r="AB48" s="15">
        <v>63.7</v>
      </c>
      <c r="AC48" s="15">
        <f t="shared" si="2"/>
        <v>86.377200000000016</v>
      </c>
      <c r="AD48" s="15"/>
    </row>
    <row r="49" spans="1:30" x14ac:dyDescent="0.25">
      <c r="A49" s="4" t="s">
        <v>1</v>
      </c>
      <c r="B49" s="4" t="s">
        <v>319</v>
      </c>
      <c r="C49" s="4" t="s">
        <v>321</v>
      </c>
      <c r="D49" s="4"/>
      <c r="E49" s="4" t="s">
        <v>323</v>
      </c>
      <c r="F49" s="4">
        <v>4130</v>
      </c>
      <c r="G49" s="4" t="s">
        <v>358</v>
      </c>
      <c r="H49" s="2" t="s">
        <v>438</v>
      </c>
      <c r="I49" s="6">
        <f t="shared" si="3"/>
        <v>862.77777777777783</v>
      </c>
      <c r="J49" s="15"/>
      <c r="K49" s="15"/>
      <c r="L49" s="15">
        <v>81250</v>
      </c>
      <c r="M49" s="15"/>
      <c r="N49" s="15"/>
      <c r="O49" s="15">
        <v>52250</v>
      </c>
      <c r="P49" s="15"/>
      <c r="Q49" s="15"/>
      <c r="R49" s="16">
        <f t="shared" si="4"/>
        <v>560.19925000000001</v>
      </c>
      <c r="S49" s="16"/>
      <c r="T49" s="16"/>
      <c r="U49" s="15">
        <f t="shared" si="1"/>
        <v>360.25121000000001</v>
      </c>
      <c r="V49" s="15"/>
      <c r="W49" s="15"/>
      <c r="X49" s="15">
        <v>28.2</v>
      </c>
      <c r="Y49" s="15">
        <v>55.6</v>
      </c>
      <c r="Z49" s="15">
        <v>156</v>
      </c>
      <c r="AA49" s="15"/>
      <c r="AB49" s="15">
        <v>45.5</v>
      </c>
      <c r="AC49" s="15">
        <f t="shared" si="2"/>
        <v>61.698000000000008</v>
      </c>
      <c r="AD49" s="15"/>
    </row>
    <row r="50" spans="1:30" x14ac:dyDescent="0.25">
      <c r="A50" s="4" t="s">
        <v>1</v>
      </c>
      <c r="B50" s="4" t="s">
        <v>319</v>
      </c>
      <c r="C50" s="4" t="s">
        <v>321</v>
      </c>
      <c r="D50" s="4"/>
      <c r="E50" s="4" t="s">
        <v>323</v>
      </c>
      <c r="F50" s="4">
        <v>4140</v>
      </c>
      <c r="G50" s="4" t="s">
        <v>429</v>
      </c>
      <c r="H50" s="2" t="s">
        <v>431</v>
      </c>
      <c r="I50" s="6">
        <f t="shared" si="3"/>
        <v>871.11111111111109</v>
      </c>
      <c r="J50" s="15"/>
      <c r="K50" s="15"/>
      <c r="L50" s="15">
        <v>148000</v>
      </c>
      <c r="M50" s="15"/>
      <c r="N50" s="15"/>
      <c r="O50" s="15">
        <v>95000</v>
      </c>
      <c r="P50" s="15"/>
      <c r="Q50" s="15"/>
      <c r="R50" s="16">
        <f t="shared" si="4"/>
        <v>1020.42448</v>
      </c>
      <c r="S50" s="16"/>
      <c r="T50" s="16"/>
      <c r="U50" s="15">
        <f t="shared" si="1"/>
        <v>655.0021999999999</v>
      </c>
      <c r="V50" s="15"/>
      <c r="W50" s="15"/>
      <c r="X50" s="15">
        <v>17.7</v>
      </c>
      <c r="Y50" s="15">
        <v>46.8</v>
      </c>
      <c r="Z50" s="15">
        <v>302</v>
      </c>
      <c r="AA50" s="15"/>
      <c r="AB50" s="15">
        <v>16.7</v>
      </c>
      <c r="AC50" s="15">
        <f t="shared" si="2"/>
        <v>22.645199999999999</v>
      </c>
      <c r="AD50" s="15"/>
    </row>
    <row r="51" spans="1:30" x14ac:dyDescent="0.25">
      <c r="A51" s="4" t="s">
        <v>1</v>
      </c>
      <c r="B51" s="4" t="s">
        <v>319</v>
      </c>
      <c r="C51" s="4" t="s">
        <v>321</v>
      </c>
      <c r="D51" s="4"/>
      <c r="E51" s="4" t="s">
        <v>323</v>
      </c>
      <c r="F51" s="4">
        <v>4140</v>
      </c>
      <c r="G51" s="4" t="s">
        <v>358</v>
      </c>
      <c r="H51" s="2" t="s">
        <v>436</v>
      </c>
      <c r="I51" s="6">
        <f t="shared" si="3"/>
        <v>815.55555555555554</v>
      </c>
      <c r="J51" s="15"/>
      <c r="K51" s="15"/>
      <c r="L51" s="15">
        <v>95000</v>
      </c>
      <c r="M51" s="15"/>
      <c r="N51" s="15"/>
      <c r="O51" s="15">
        <v>60500</v>
      </c>
      <c r="P51" s="15"/>
      <c r="Q51" s="15"/>
      <c r="R51" s="16">
        <f t="shared" si="4"/>
        <v>655.0021999999999</v>
      </c>
      <c r="S51" s="16"/>
      <c r="T51" s="16"/>
      <c r="U51" s="15">
        <f t="shared" si="1"/>
        <v>417.13297999999998</v>
      </c>
      <c r="V51" s="15"/>
      <c r="W51" s="15"/>
      <c r="X51" s="15">
        <v>25.7</v>
      </c>
      <c r="Y51" s="15">
        <v>56.9</v>
      </c>
      <c r="Z51" s="15">
        <v>197</v>
      </c>
      <c r="AA51" s="15"/>
      <c r="AB51" s="15">
        <v>40.200000000000003</v>
      </c>
      <c r="AC51" s="15">
        <f t="shared" si="2"/>
        <v>54.511200000000009</v>
      </c>
      <c r="AD51" s="15"/>
    </row>
    <row r="52" spans="1:30" x14ac:dyDescent="0.25">
      <c r="A52" s="4" t="s">
        <v>1</v>
      </c>
      <c r="B52" s="4" t="s">
        <v>319</v>
      </c>
      <c r="C52" s="4" t="s">
        <v>321</v>
      </c>
      <c r="D52" s="4"/>
      <c r="E52" s="4" t="s">
        <v>323</v>
      </c>
      <c r="F52" s="4">
        <v>4150</v>
      </c>
      <c r="G52" s="4" t="s">
        <v>429</v>
      </c>
      <c r="H52" s="2" t="s">
        <v>431</v>
      </c>
      <c r="I52" s="6">
        <f t="shared" si="3"/>
        <v>871.11111111111109</v>
      </c>
      <c r="J52" s="15"/>
      <c r="K52" s="15"/>
      <c r="L52" s="15">
        <v>167500</v>
      </c>
      <c r="M52" s="15"/>
      <c r="N52" s="15"/>
      <c r="O52" s="15">
        <v>106500</v>
      </c>
      <c r="P52" s="15"/>
      <c r="Q52" s="15"/>
      <c r="R52" s="16">
        <f t="shared" si="4"/>
        <v>1154.8723</v>
      </c>
      <c r="S52" s="16"/>
      <c r="T52" s="16"/>
      <c r="U52" s="15">
        <f t="shared" si="1"/>
        <v>734.29193999999995</v>
      </c>
      <c r="V52" s="15"/>
      <c r="W52" s="15"/>
      <c r="X52" s="15">
        <v>11.7</v>
      </c>
      <c r="Y52" s="15">
        <v>30.8</v>
      </c>
      <c r="Z52" s="15">
        <v>321</v>
      </c>
      <c r="AA52" s="15"/>
      <c r="AB52" s="15">
        <v>8.5</v>
      </c>
      <c r="AC52" s="15">
        <f t="shared" si="2"/>
        <v>11.526000000000002</v>
      </c>
      <c r="AD52" s="15"/>
    </row>
    <row r="53" spans="1:30" x14ac:dyDescent="0.25">
      <c r="A53" s="4" t="s">
        <v>1</v>
      </c>
      <c r="B53" s="4" t="s">
        <v>319</v>
      </c>
      <c r="C53" s="4" t="s">
        <v>321</v>
      </c>
      <c r="D53" s="4"/>
      <c r="E53" s="4" t="s">
        <v>323</v>
      </c>
      <c r="F53" s="4">
        <v>4150</v>
      </c>
      <c r="G53" s="4" t="s">
        <v>358</v>
      </c>
      <c r="H53" s="2" t="s">
        <v>436</v>
      </c>
      <c r="I53" s="6">
        <f t="shared" si="3"/>
        <v>815.55555555555554</v>
      </c>
      <c r="J53" s="15"/>
      <c r="K53" s="15"/>
      <c r="L53" s="15">
        <v>105750</v>
      </c>
      <c r="M53" s="15"/>
      <c r="N53" s="15"/>
      <c r="O53" s="15">
        <v>55000</v>
      </c>
      <c r="P53" s="15"/>
      <c r="Q53" s="15"/>
      <c r="R53" s="16">
        <f t="shared" si="4"/>
        <v>729.12086999999997</v>
      </c>
      <c r="S53" s="16"/>
      <c r="T53" s="16"/>
      <c r="U53" s="15">
        <f t="shared" si="1"/>
        <v>379.21179999999998</v>
      </c>
      <c r="V53" s="15"/>
      <c r="W53" s="15"/>
      <c r="X53" s="15">
        <v>20.2</v>
      </c>
      <c r="Y53" s="15">
        <v>40.200000000000003</v>
      </c>
      <c r="Z53" s="15">
        <v>197</v>
      </c>
      <c r="AA53" s="15"/>
      <c r="AB53" s="15">
        <v>18.2</v>
      </c>
      <c r="AC53" s="15">
        <f t="shared" si="2"/>
        <v>24.679200000000002</v>
      </c>
      <c r="AD53" s="15"/>
    </row>
    <row r="54" spans="1:30" x14ac:dyDescent="0.25">
      <c r="A54" s="4" t="s">
        <v>1</v>
      </c>
      <c r="B54" s="4" t="s">
        <v>319</v>
      </c>
      <c r="C54" s="4" t="s">
        <v>321</v>
      </c>
      <c r="D54" s="4"/>
      <c r="E54" s="4" t="s">
        <v>323</v>
      </c>
      <c r="F54" s="4">
        <v>4320</v>
      </c>
      <c r="G54" s="4" t="s">
        <v>429</v>
      </c>
      <c r="H54" s="2" t="s">
        <v>439</v>
      </c>
      <c r="I54" s="6">
        <f t="shared" si="3"/>
        <v>893.33333333333337</v>
      </c>
      <c r="J54" s="15"/>
      <c r="K54" s="15"/>
      <c r="L54" s="15">
        <v>115000</v>
      </c>
      <c r="M54" s="15"/>
      <c r="N54" s="15"/>
      <c r="O54" s="15">
        <v>67250</v>
      </c>
      <c r="P54" s="15"/>
      <c r="Q54" s="15"/>
      <c r="R54" s="16">
        <f t="shared" si="4"/>
        <v>792.89740000000006</v>
      </c>
      <c r="S54" s="16"/>
      <c r="T54" s="16"/>
      <c r="U54" s="15">
        <f t="shared" si="1"/>
        <v>463.67260999999996</v>
      </c>
      <c r="V54" s="15"/>
      <c r="W54" s="15"/>
      <c r="X54" s="15">
        <v>20.8</v>
      </c>
      <c r="Y54" s="15">
        <v>50.7</v>
      </c>
      <c r="Z54" s="15">
        <v>235</v>
      </c>
      <c r="AA54" s="15"/>
      <c r="AB54" s="15">
        <v>53.8</v>
      </c>
      <c r="AC54" s="15">
        <f t="shared" si="2"/>
        <v>72.952799999999996</v>
      </c>
      <c r="AD54" s="15"/>
    </row>
    <row r="55" spans="1:30" x14ac:dyDescent="0.25">
      <c r="A55" s="4" t="s">
        <v>1</v>
      </c>
      <c r="B55" s="4" t="s">
        <v>319</v>
      </c>
      <c r="C55" s="4" t="s">
        <v>321</v>
      </c>
      <c r="D55" s="4"/>
      <c r="E55" s="4" t="s">
        <v>323</v>
      </c>
      <c r="F55" s="4">
        <v>4320</v>
      </c>
      <c r="G55" s="4" t="s">
        <v>358</v>
      </c>
      <c r="H55" s="2" t="s">
        <v>440</v>
      </c>
      <c r="I55" s="6">
        <f t="shared" si="3"/>
        <v>848.88888888888891</v>
      </c>
      <c r="J55" s="15"/>
      <c r="K55" s="15"/>
      <c r="L55" s="15">
        <v>84000</v>
      </c>
      <c r="M55" s="15"/>
      <c r="N55" s="15"/>
      <c r="O55" s="15">
        <v>61625</v>
      </c>
      <c r="P55" s="15"/>
      <c r="Q55" s="15"/>
      <c r="R55" s="16">
        <f t="shared" si="4"/>
        <v>579.15983999999992</v>
      </c>
      <c r="S55" s="16"/>
      <c r="T55" s="16"/>
      <c r="U55" s="15">
        <f t="shared" si="1"/>
        <v>424.88958500000001</v>
      </c>
      <c r="V55" s="15"/>
      <c r="W55" s="15"/>
      <c r="X55" s="15">
        <v>29</v>
      </c>
      <c r="Y55" s="15">
        <v>58.4</v>
      </c>
      <c r="Z55" s="15">
        <v>163</v>
      </c>
      <c r="AA55" s="15"/>
      <c r="AB55" s="15">
        <v>81</v>
      </c>
      <c r="AC55" s="15">
        <f t="shared" si="2"/>
        <v>109.83600000000001</v>
      </c>
      <c r="AD55" s="15"/>
    </row>
    <row r="56" spans="1:30" x14ac:dyDescent="0.25">
      <c r="A56" s="4" t="s">
        <v>1</v>
      </c>
      <c r="B56" s="4" t="s">
        <v>319</v>
      </c>
      <c r="C56" s="4" t="s">
        <v>321</v>
      </c>
      <c r="D56" s="4"/>
      <c r="E56" s="4" t="s">
        <v>323</v>
      </c>
      <c r="F56" s="4">
        <v>4340</v>
      </c>
      <c r="G56" s="4" t="s">
        <v>429</v>
      </c>
      <c r="H56" s="2" t="s">
        <v>431</v>
      </c>
      <c r="I56" s="6">
        <f t="shared" si="3"/>
        <v>871.11111111111109</v>
      </c>
      <c r="J56" s="15"/>
      <c r="K56" s="15"/>
      <c r="L56" s="15">
        <v>185500</v>
      </c>
      <c r="M56" s="15"/>
      <c r="N56" s="15"/>
      <c r="O56" s="15">
        <v>125000</v>
      </c>
      <c r="P56" s="15"/>
      <c r="Q56" s="15"/>
      <c r="R56" s="16">
        <f t="shared" si="4"/>
        <v>1278.9779799999999</v>
      </c>
      <c r="S56" s="16"/>
      <c r="T56" s="16"/>
      <c r="U56" s="15">
        <f t="shared" si="1"/>
        <v>861.84500000000003</v>
      </c>
      <c r="V56" s="15"/>
      <c r="W56" s="15"/>
      <c r="X56" s="15">
        <v>12.2</v>
      </c>
      <c r="Y56" s="15">
        <v>36.299999999999997</v>
      </c>
      <c r="Z56" s="15">
        <v>363</v>
      </c>
      <c r="AA56" s="15"/>
      <c r="AB56" s="15">
        <v>11.7</v>
      </c>
      <c r="AC56" s="15">
        <f t="shared" si="2"/>
        <v>15.8652</v>
      </c>
      <c r="AD56" s="15"/>
    </row>
    <row r="57" spans="1:30" x14ac:dyDescent="0.25">
      <c r="A57" s="4" t="s">
        <v>1</v>
      </c>
      <c r="B57" s="4" t="s">
        <v>319</v>
      </c>
      <c r="C57" s="4" t="s">
        <v>321</v>
      </c>
      <c r="D57" s="4"/>
      <c r="E57" s="4" t="s">
        <v>323</v>
      </c>
      <c r="F57" s="4">
        <v>4340</v>
      </c>
      <c r="G57" s="4" t="s">
        <v>358</v>
      </c>
      <c r="H57" s="2" t="s">
        <v>441</v>
      </c>
      <c r="I57" s="6">
        <f t="shared" si="3"/>
        <v>810</v>
      </c>
      <c r="J57" s="15"/>
      <c r="K57" s="15"/>
      <c r="L57" s="15">
        <v>108000</v>
      </c>
      <c r="M57" s="15"/>
      <c r="N57" s="15"/>
      <c r="O57" s="15">
        <v>68500</v>
      </c>
      <c r="P57" s="15"/>
      <c r="Q57" s="15"/>
      <c r="R57" s="16">
        <f t="shared" si="4"/>
        <v>744.63407999999993</v>
      </c>
      <c r="S57" s="16"/>
      <c r="T57" s="16"/>
      <c r="U57" s="15">
        <f t="shared" si="1"/>
        <v>472.29106000000002</v>
      </c>
      <c r="V57" s="15"/>
      <c r="W57" s="15"/>
      <c r="X57" s="15">
        <v>22</v>
      </c>
      <c r="Y57" s="15">
        <v>49.9</v>
      </c>
      <c r="Z57" s="15">
        <v>217</v>
      </c>
      <c r="AA57" s="15"/>
      <c r="AB57" s="15">
        <v>37.700000000000003</v>
      </c>
      <c r="AC57" s="15">
        <f t="shared" si="2"/>
        <v>51.121200000000009</v>
      </c>
      <c r="AD57" s="15"/>
    </row>
    <row r="58" spans="1:30" x14ac:dyDescent="0.25">
      <c r="A58" s="4" t="s">
        <v>1</v>
      </c>
      <c r="B58" s="4" t="s">
        <v>319</v>
      </c>
      <c r="C58" s="4" t="s">
        <v>321</v>
      </c>
      <c r="D58" s="4"/>
      <c r="E58" s="4" t="s">
        <v>323</v>
      </c>
      <c r="F58" s="4">
        <v>4620</v>
      </c>
      <c r="G58" s="4" t="s">
        <v>429</v>
      </c>
      <c r="H58" s="2" t="s">
        <v>433</v>
      </c>
      <c r="I58" s="6">
        <f t="shared" si="3"/>
        <v>898.88888888888891</v>
      </c>
      <c r="J58" s="15"/>
      <c r="K58" s="15"/>
      <c r="L58" s="15">
        <v>83250</v>
      </c>
      <c r="M58" s="15"/>
      <c r="N58" s="15"/>
      <c r="O58" s="15">
        <v>53125</v>
      </c>
      <c r="P58" s="15"/>
      <c r="Q58" s="15"/>
      <c r="R58" s="16">
        <f t="shared" si="4"/>
        <v>573.98877000000005</v>
      </c>
      <c r="S58" s="16"/>
      <c r="T58" s="16"/>
      <c r="U58" s="15">
        <f t="shared" si="1"/>
        <v>366.28412500000002</v>
      </c>
      <c r="V58" s="15"/>
      <c r="W58" s="15"/>
      <c r="X58" s="15">
        <v>29</v>
      </c>
      <c r="Y58" s="15">
        <v>66.7</v>
      </c>
      <c r="Z58" s="15">
        <v>174</v>
      </c>
      <c r="AA58" s="15"/>
      <c r="AB58" s="15">
        <v>98</v>
      </c>
      <c r="AC58" s="15">
        <f t="shared" si="2"/>
        <v>132.88800000000001</v>
      </c>
      <c r="AD58" s="15"/>
    </row>
    <row r="59" spans="1:30" x14ac:dyDescent="0.25">
      <c r="A59" s="4" t="s">
        <v>1</v>
      </c>
      <c r="B59" s="4" t="s">
        <v>319</v>
      </c>
      <c r="C59" s="4" t="s">
        <v>321</v>
      </c>
      <c r="D59" s="4"/>
      <c r="E59" s="4" t="s">
        <v>323</v>
      </c>
      <c r="F59" s="4">
        <v>4620</v>
      </c>
      <c r="G59" s="4" t="s">
        <v>358</v>
      </c>
      <c r="H59" s="2" t="s">
        <v>435</v>
      </c>
      <c r="I59" s="6">
        <f t="shared" si="3"/>
        <v>857.22222222222217</v>
      </c>
      <c r="J59" s="15"/>
      <c r="K59" s="15"/>
      <c r="L59" s="15">
        <v>74250</v>
      </c>
      <c r="M59" s="15"/>
      <c r="N59" s="15"/>
      <c r="O59" s="15">
        <v>54000</v>
      </c>
      <c r="P59" s="15"/>
      <c r="Q59" s="15"/>
      <c r="R59" s="16">
        <f t="shared" si="4"/>
        <v>511.93592999999998</v>
      </c>
      <c r="S59" s="16"/>
      <c r="T59" s="16"/>
      <c r="U59" s="15">
        <f t="shared" si="1"/>
        <v>372.31703999999996</v>
      </c>
      <c r="V59" s="15"/>
      <c r="W59" s="15"/>
      <c r="X59" s="15">
        <v>31.3</v>
      </c>
      <c r="Y59" s="15">
        <v>60.3</v>
      </c>
      <c r="Z59" s="15">
        <v>149</v>
      </c>
      <c r="AA59" s="15"/>
      <c r="AB59" s="15">
        <v>69</v>
      </c>
      <c r="AC59" s="15">
        <f t="shared" si="2"/>
        <v>93.564000000000007</v>
      </c>
      <c r="AD59" s="15"/>
    </row>
    <row r="60" spans="1:30" x14ac:dyDescent="0.25">
      <c r="A60" s="4" t="s">
        <v>1</v>
      </c>
      <c r="B60" s="4" t="s">
        <v>319</v>
      </c>
      <c r="C60" s="4" t="s">
        <v>321</v>
      </c>
      <c r="D60" s="4"/>
      <c r="E60" s="4" t="s">
        <v>323</v>
      </c>
      <c r="F60" s="4">
        <v>4820</v>
      </c>
      <c r="G60" s="4" t="s">
        <v>429</v>
      </c>
      <c r="H60" s="2" t="s">
        <v>442</v>
      </c>
      <c r="I60" s="6">
        <f t="shared" si="3"/>
        <v>860</v>
      </c>
      <c r="J60" s="15"/>
      <c r="K60" s="15"/>
      <c r="L60" s="15">
        <v>109500</v>
      </c>
      <c r="M60" s="15"/>
      <c r="N60" s="15"/>
      <c r="O60" s="15">
        <v>70250</v>
      </c>
      <c r="P60" s="15"/>
      <c r="Q60" s="15"/>
      <c r="R60" s="16">
        <f t="shared" si="4"/>
        <v>754.97622000000001</v>
      </c>
      <c r="S60" s="16"/>
      <c r="T60" s="16"/>
      <c r="U60" s="15">
        <f t="shared" si="1"/>
        <v>484.35689000000002</v>
      </c>
      <c r="V60" s="15"/>
      <c r="W60" s="15"/>
      <c r="X60" s="15">
        <v>24</v>
      </c>
      <c r="Y60" s="15">
        <v>59.2</v>
      </c>
      <c r="Z60" s="15">
        <v>229</v>
      </c>
      <c r="AA60" s="15"/>
      <c r="AB60" s="15">
        <v>81</v>
      </c>
      <c r="AC60" s="15">
        <f t="shared" si="2"/>
        <v>109.83600000000001</v>
      </c>
      <c r="AD60" s="15"/>
    </row>
    <row r="61" spans="1:30" x14ac:dyDescent="0.25">
      <c r="A61" s="4" t="s">
        <v>1</v>
      </c>
      <c r="B61" s="4" t="s">
        <v>319</v>
      </c>
      <c r="C61" s="4" t="s">
        <v>321</v>
      </c>
      <c r="D61" s="4"/>
      <c r="E61" s="4" t="s">
        <v>323</v>
      </c>
      <c r="F61" s="4">
        <v>4820</v>
      </c>
      <c r="G61" s="4" t="s">
        <v>358</v>
      </c>
      <c r="H61" s="2" t="s">
        <v>436</v>
      </c>
      <c r="I61" s="6">
        <f t="shared" si="3"/>
        <v>815.55555555555554</v>
      </c>
      <c r="J61" s="15"/>
      <c r="K61" s="15"/>
      <c r="L61" s="15">
        <v>98750</v>
      </c>
      <c r="M61" s="15"/>
      <c r="N61" s="15"/>
      <c r="O61" s="15">
        <v>67250</v>
      </c>
      <c r="P61" s="15"/>
      <c r="Q61" s="15"/>
      <c r="R61" s="16">
        <f t="shared" si="4"/>
        <v>680.85755000000006</v>
      </c>
      <c r="S61" s="16"/>
      <c r="T61" s="16"/>
      <c r="U61" s="15">
        <f t="shared" si="1"/>
        <v>463.67260999999996</v>
      </c>
      <c r="V61" s="15"/>
      <c r="W61" s="15"/>
      <c r="X61" s="15">
        <v>22.3</v>
      </c>
      <c r="Y61" s="15">
        <v>58.8</v>
      </c>
      <c r="Z61" s="15">
        <v>197</v>
      </c>
      <c r="AA61" s="15"/>
      <c r="AB61" s="15">
        <v>68.5</v>
      </c>
      <c r="AC61" s="15">
        <f t="shared" si="2"/>
        <v>92.88600000000001</v>
      </c>
      <c r="AD61" s="15"/>
    </row>
    <row r="62" spans="1:30" x14ac:dyDescent="0.25">
      <c r="A62" s="4" t="s">
        <v>1</v>
      </c>
      <c r="B62" s="4" t="s">
        <v>319</v>
      </c>
      <c r="C62" s="4" t="s">
        <v>321</v>
      </c>
      <c r="D62" s="4"/>
      <c r="E62" s="4" t="s">
        <v>323</v>
      </c>
      <c r="F62" s="4">
        <v>5140</v>
      </c>
      <c r="G62" s="4" t="s">
        <v>429</v>
      </c>
      <c r="H62" s="2" t="s">
        <v>431</v>
      </c>
      <c r="I62" s="6">
        <f t="shared" si="3"/>
        <v>871.11111111111109</v>
      </c>
      <c r="J62" s="15"/>
      <c r="K62" s="15"/>
      <c r="L62" s="15">
        <v>115000</v>
      </c>
      <c r="M62" s="15"/>
      <c r="N62" s="15"/>
      <c r="O62" s="15">
        <v>68500</v>
      </c>
      <c r="P62" s="15"/>
      <c r="Q62" s="15"/>
      <c r="R62" s="16">
        <f t="shared" si="4"/>
        <v>792.89740000000006</v>
      </c>
      <c r="S62" s="16"/>
      <c r="T62" s="16"/>
      <c r="U62" s="15">
        <f t="shared" si="1"/>
        <v>472.29106000000002</v>
      </c>
      <c r="V62" s="15"/>
      <c r="W62" s="15"/>
      <c r="X62" s="15">
        <v>22.7</v>
      </c>
      <c r="Y62" s="15">
        <v>59.2</v>
      </c>
      <c r="Z62" s="15">
        <v>229</v>
      </c>
      <c r="AA62" s="15"/>
      <c r="AB62" s="15">
        <v>28</v>
      </c>
      <c r="AC62" s="15">
        <f t="shared" si="2"/>
        <v>37.968000000000004</v>
      </c>
      <c r="AD62" s="15"/>
    </row>
    <row r="63" spans="1:30" x14ac:dyDescent="0.25">
      <c r="A63" s="4" t="s">
        <v>1</v>
      </c>
      <c r="B63" s="4" t="s">
        <v>319</v>
      </c>
      <c r="C63" s="4" t="s">
        <v>321</v>
      </c>
      <c r="D63" s="4"/>
      <c r="E63" s="4" t="s">
        <v>323</v>
      </c>
      <c r="F63" s="4">
        <v>5140</v>
      </c>
      <c r="G63" s="4" t="s">
        <v>358</v>
      </c>
      <c r="H63" s="2" t="s">
        <v>443</v>
      </c>
      <c r="I63" s="6">
        <f t="shared" si="3"/>
        <v>829.44444444444446</v>
      </c>
      <c r="J63" s="15"/>
      <c r="K63" s="15"/>
      <c r="L63" s="15">
        <v>83000</v>
      </c>
      <c r="M63" s="15"/>
      <c r="N63" s="15"/>
      <c r="O63" s="15">
        <v>42500</v>
      </c>
      <c r="P63" s="15"/>
      <c r="Q63" s="15"/>
      <c r="R63" s="16">
        <f t="shared" si="4"/>
        <v>572.26508000000001</v>
      </c>
      <c r="S63" s="16"/>
      <c r="T63" s="16"/>
      <c r="U63" s="15">
        <f t="shared" si="1"/>
        <v>293.02729999999997</v>
      </c>
      <c r="V63" s="15"/>
      <c r="W63" s="15"/>
      <c r="X63" s="15">
        <v>28.6</v>
      </c>
      <c r="Y63" s="15">
        <v>57.3</v>
      </c>
      <c r="Z63" s="15">
        <v>167</v>
      </c>
      <c r="AA63" s="15"/>
      <c r="AB63" s="15">
        <v>30</v>
      </c>
      <c r="AC63" s="15">
        <f t="shared" si="2"/>
        <v>40.68</v>
      </c>
      <c r="AD63" s="15"/>
    </row>
    <row r="64" spans="1:30" x14ac:dyDescent="0.25">
      <c r="A64" s="4" t="s">
        <v>1</v>
      </c>
      <c r="B64" s="4" t="s">
        <v>319</v>
      </c>
      <c r="C64" s="4" t="s">
        <v>321</v>
      </c>
      <c r="D64" s="4"/>
      <c r="E64" s="4" t="s">
        <v>323</v>
      </c>
      <c r="F64" s="4">
        <v>5150</v>
      </c>
      <c r="G64" s="4" t="s">
        <v>429</v>
      </c>
      <c r="H64" s="2" t="s">
        <v>431</v>
      </c>
      <c r="I64" s="6">
        <f t="shared" si="3"/>
        <v>871.11111111111109</v>
      </c>
      <c r="J64" s="15"/>
      <c r="K64" s="15"/>
      <c r="L64" s="15">
        <v>126250</v>
      </c>
      <c r="M64" s="15"/>
      <c r="N64" s="15"/>
      <c r="O64" s="15">
        <v>76750</v>
      </c>
      <c r="P64" s="15"/>
      <c r="Q64" s="15"/>
      <c r="R64" s="16">
        <f t="shared" si="4"/>
        <v>870.46344999999997</v>
      </c>
      <c r="S64" s="16"/>
      <c r="T64" s="16"/>
      <c r="U64" s="15">
        <f t="shared" si="1"/>
        <v>529.17282999999998</v>
      </c>
      <c r="V64" s="15"/>
      <c r="W64" s="15"/>
      <c r="X64" s="15">
        <v>20.7</v>
      </c>
      <c r="Y64" s="15">
        <v>58.7</v>
      </c>
      <c r="Z64" s="15">
        <v>255</v>
      </c>
      <c r="AA64" s="15"/>
      <c r="AB64" s="15">
        <v>23.2</v>
      </c>
      <c r="AC64" s="15">
        <f t="shared" si="2"/>
        <v>31.459200000000003</v>
      </c>
      <c r="AD64" s="15"/>
    </row>
    <row r="65" spans="1:30" x14ac:dyDescent="0.25">
      <c r="A65" s="4" t="s">
        <v>1</v>
      </c>
      <c r="B65" s="4" t="s">
        <v>319</v>
      </c>
      <c r="C65" s="4" t="s">
        <v>321</v>
      </c>
      <c r="D65" s="4"/>
      <c r="E65" s="4" t="s">
        <v>323</v>
      </c>
      <c r="F65" s="4">
        <v>5150</v>
      </c>
      <c r="G65" s="4" t="s">
        <v>358</v>
      </c>
      <c r="H65" s="2" t="s">
        <v>444</v>
      </c>
      <c r="I65" s="6">
        <f t="shared" si="3"/>
        <v>826.66666666666663</v>
      </c>
      <c r="J65" s="15"/>
      <c r="K65" s="15"/>
      <c r="L65" s="15">
        <v>98000</v>
      </c>
      <c r="M65" s="15"/>
      <c r="N65" s="15"/>
      <c r="O65" s="15">
        <v>51750</v>
      </c>
      <c r="P65" s="15"/>
      <c r="Q65" s="15"/>
      <c r="R65" s="16">
        <f t="shared" si="4"/>
        <v>675.68647999999996</v>
      </c>
      <c r="S65" s="16"/>
      <c r="T65" s="16"/>
      <c r="U65" s="15">
        <f t="shared" si="1"/>
        <v>356.80383</v>
      </c>
      <c r="V65" s="15"/>
      <c r="W65" s="15"/>
      <c r="X65" s="15">
        <v>22</v>
      </c>
      <c r="Y65" s="15">
        <v>43.7</v>
      </c>
      <c r="Z65" s="15">
        <v>197</v>
      </c>
      <c r="AA65" s="15"/>
      <c r="AB65" s="15">
        <v>18.5</v>
      </c>
      <c r="AC65" s="15">
        <f t="shared" si="2"/>
        <v>25.086000000000002</v>
      </c>
      <c r="AD65" s="15"/>
    </row>
    <row r="66" spans="1:30" x14ac:dyDescent="0.25">
      <c r="A66" s="4" t="s">
        <v>1</v>
      </c>
      <c r="B66" s="4" t="s">
        <v>319</v>
      </c>
      <c r="C66" s="4" t="s">
        <v>321</v>
      </c>
      <c r="D66" s="4"/>
      <c r="E66" s="4" t="s">
        <v>323</v>
      </c>
      <c r="F66" s="4">
        <v>5160</v>
      </c>
      <c r="G66" s="4" t="s">
        <v>429</v>
      </c>
      <c r="H66" s="2" t="s">
        <v>435</v>
      </c>
      <c r="I66" s="6">
        <f t="shared" si="3"/>
        <v>857.22222222222217</v>
      </c>
      <c r="J66" s="15"/>
      <c r="K66" s="15"/>
      <c r="L66" s="15">
        <v>138750</v>
      </c>
      <c r="M66" s="15"/>
      <c r="N66" s="15"/>
      <c r="O66" s="15">
        <v>77000</v>
      </c>
      <c r="P66" s="15"/>
      <c r="Q66" s="15"/>
      <c r="R66" s="16">
        <f t="shared" ref="R66:R81" si="5">L66*6894.76/1000/1000</f>
        <v>956.64794999999992</v>
      </c>
      <c r="S66" s="16"/>
      <c r="T66" s="16"/>
      <c r="U66" s="15">
        <f t="shared" si="1"/>
        <v>530.89652000000001</v>
      </c>
      <c r="V66" s="15"/>
      <c r="W66" s="15"/>
      <c r="X66" s="15">
        <v>17.5</v>
      </c>
      <c r="Y66" s="15">
        <v>44.8</v>
      </c>
      <c r="Z66" s="15">
        <v>269</v>
      </c>
      <c r="AA66" s="15"/>
      <c r="AB66" s="15">
        <v>8</v>
      </c>
      <c r="AC66" s="15">
        <f t="shared" si="2"/>
        <v>10.848000000000001</v>
      </c>
      <c r="AD66" s="15"/>
    </row>
    <row r="67" spans="1:30" x14ac:dyDescent="0.25">
      <c r="A67" s="4" t="s">
        <v>1</v>
      </c>
      <c r="B67" s="4" t="s">
        <v>319</v>
      </c>
      <c r="C67" s="4" t="s">
        <v>321</v>
      </c>
      <c r="D67" s="4"/>
      <c r="E67" s="4" t="s">
        <v>323</v>
      </c>
      <c r="F67" s="4">
        <v>5160</v>
      </c>
      <c r="G67" s="4" t="s">
        <v>358</v>
      </c>
      <c r="H67" s="2" t="s">
        <v>445</v>
      </c>
      <c r="I67" s="6">
        <f t="shared" si="3"/>
        <v>812.77777777777783</v>
      </c>
      <c r="J67" s="15"/>
      <c r="K67" s="15"/>
      <c r="L67" s="15">
        <v>104750</v>
      </c>
      <c r="M67" s="15"/>
      <c r="N67" s="15"/>
      <c r="O67" s="15">
        <v>40000</v>
      </c>
      <c r="P67" s="15"/>
      <c r="Q67" s="15"/>
      <c r="R67" s="16">
        <f t="shared" si="5"/>
        <v>722.22610999999995</v>
      </c>
      <c r="S67" s="16"/>
      <c r="T67" s="16"/>
      <c r="U67" s="15">
        <f t="shared" ref="U67:U81" si="6">O67*6894.76/1000/1000</f>
        <v>275.79040000000003</v>
      </c>
      <c r="V67" s="15"/>
      <c r="W67" s="15"/>
      <c r="X67" s="15">
        <v>17.2</v>
      </c>
      <c r="Y67" s="15">
        <v>30.6</v>
      </c>
      <c r="Z67" s="15">
        <v>197</v>
      </c>
      <c r="AA67" s="15"/>
      <c r="AB67" s="15">
        <v>7.4</v>
      </c>
      <c r="AC67" s="15">
        <f t="shared" ref="AC67:AC81" si="7">AB67*1.356</f>
        <v>10.034400000000002</v>
      </c>
      <c r="AD67" s="15"/>
    </row>
    <row r="68" spans="1:30" x14ac:dyDescent="0.25">
      <c r="A68" s="4" t="s">
        <v>1</v>
      </c>
      <c r="B68" s="4" t="s">
        <v>319</v>
      </c>
      <c r="C68" s="4" t="s">
        <v>321</v>
      </c>
      <c r="D68" s="4"/>
      <c r="E68" s="4" t="s">
        <v>323</v>
      </c>
      <c r="F68" s="4">
        <v>6150</v>
      </c>
      <c r="G68" s="4" t="s">
        <v>429</v>
      </c>
      <c r="H68" s="2" t="s">
        <v>431</v>
      </c>
      <c r="I68" s="6">
        <f t="shared" ref="I68:I130" si="8">IF(H68="","",(H68-32)*5/9)</f>
        <v>871.11111111111109</v>
      </c>
      <c r="J68" s="15"/>
      <c r="K68" s="15"/>
      <c r="L68" s="15">
        <v>136250</v>
      </c>
      <c r="M68" s="15"/>
      <c r="N68" s="15"/>
      <c r="O68" s="15">
        <v>89250</v>
      </c>
      <c r="P68" s="15"/>
      <c r="Q68" s="15"/>
      <c r="R68" s="16">
        <f t="shared" si="5"/>
        <v>939.41105000000005</v>
      </c>
      <c r="S68" s="16"/>
      <c r="T68" s="16"/>
      <c r="U68" s="15">
        <f t="shared" si="6"/>
        <v>615.35732999999993</v>
      </c>
      <c r="V68" s="15"/>
      <c r="W68" s="15"/>
      <c r="X68" s="15">
        <v>21.8</v>
      </c>
      <c r="Y68" s="15">
        <v>61</v>
      </c>
      <c r="Z68" s="15">
        <v>269</v>
      </c>
      <c r="AA68" s="15"/>
      <c r="AB68" s="15">
        <v>26.2</v>
      </c>
      <c r="AC68" s="15">
        <f t="shared" si="7"/>
        <v>35.527200000000001</v>
      </c>
      <c r="AD68" s="15"/>
    </row>
    <row r="69" spans="1:30" x14ac:dyDescent="0.25">
      <c r="A69" s="4" t="s">
        <v>1</v>
      </c>
      <c r="B69" s="4" t="s">
        <v>319</v>
      </c>
      <c r="C69" s="4" t="s">
        <v>321</v>
      </c>
      <c r="D69" s="4"/>
      <c r="E69" s="4" t="s">
        <v>323</v>
      </c>
      <c r="F69" s="4">
        <v>6150</v>
      </c>
      <c r="G69" s="4" t="s">
        <v>358</v>
      </c>
      <c r="H69" s="2" t="s">
        <v>436</v>
      </c>
      <c r="I69" s="6">
        <f t="shared" si="8"/>
        <v>815.55555555555554</v>
      </c>
      <c r="J69" s="15"/>
      <c r="K69" s="15"/>
      <c r="L69" s="15">
        <v>96750</v>
      </c>
      <c r="M69" s="15"/>
      <c r="N69" s="15"/>
      <c r="O69" s="15">
        <v>59750</v>
      </c>
      <c r="P69" s="15"/>
      <c r="Q69" s="15"/>
      <c r="R69" s="16">
        <f t="shared" si="5"/>
        <v>667.06803000000002</v>
      </c>
      <c r="S69" s="16"/>
      <c r="T69" s="16"/>
      <c r="U69" s="15">
        <f t="shared" si="6"/>
        <v>411.96190999999999</v>
      </c>
      <c r="V69" s="15"/>
      <c r="W69" s="15"/>
      <c r="X69" s="15">
        <v>23</v>
      </c>
      <c r="Y69" s="15">
        <v>48.4</v>
      </c>
      <c r="Z69" s="15">
        <v>197</v>
      </c>
      <c r="AA69" s="15"/>
      <c r="AB69" s="15">
        <v>20.2</v>
      </c>
      <c r="AC69" s="15">
        <f t="shared" si="7"/>
        <v>27.391200000000001</v>
      </c>
      <c r="AD69" s="15"/>
    </row>
    <row r="70" spans="1:30" x14ac:dyDescent="0.25">
      <c r="A70" s="4" t="s">
        <v>1</v>
      </c>
      <c r="B70" s="4" t="s">
        <v>319</v>
      </c>
      <c r="C70" s="4" t="s">
        <v>321</v>
      </c>
      <c r="D70" s="4"/>
      <c r="E70" s="4" t="s">
        <v>323</v>
      </c>
      <c r="F70" s="4">
        <v>8620</v>
      </c>
      <c r="G70" s="4" t="s">
        <v>429</v>
      </c>
      <c r="H70" s="2" t="s">
        <v>446</v>
      </c>
      <c r="I70" s="6">
        <f t="shared" si="8"/>
        <v>912.77777777777783</v>
      </c>
      <c r="J70" s="15"/>
      <c r="K70" s="15"/>
      <c r="L70" s="15">
        <v>91750</v>
      </c>
      <c r="M70" s="15"/>
      <c r="N70" s="15"/>
      <c r="O70" s="15">
        <v>51750</v>
      </c>
      <c r="P70" s="15"/>
      <c r="Q70" s="15"/>
      <c r="R70" s="16">
        <f t="shared" si="5"/>
        <v>632.59422999999992</v>
      </c>
      <c r="S70" s="16"/>
      <c r="T70" s="16"/>
      <c r="U70" s="15">
        <f t="shared" si="6"/>
        <v>356.80383</v>
      </c>
      <c r="V70" s="15"/>
      <c r="W70" s="15"/>
      <c r="X70" s="15">
        <v>26.3</v>
      </c>
      <c r="Y70" s="15">
        <v>59.7</v>
      </c>
      <c r="Z70" s="15">
        <v>183</v>
      </c>
      <c r="AA70" s="15"/>
      <c r="AB70" s="15">
        <v>73.5</v>
      </c>
      <c r="AC70" s="15">
        <f t="shared" si="7"/>
        <v>99.666000000000011</v>
      </c>
      <c r="AD70" s="15"/>
    </row>
    <row r="71" spans="1:30" x14ac:dyDescent="0.25">
      <c r="A71" s="4" t="s">
        <v>1</v>
      </c>
      <c r="B71" s="4" t="s">
        <v>319</v>
      </c>
      <c r="C71" s="4" t="s">
        <v>321</v>
      </c>
      <c r="D71" s="4"/>
      <c r="E71" s="4" t="s">
        <v>323</v>
      </c>
      <c r="F71" s="4">
        <v>8620</v>
      </c>
      <c r="G71" s="4" t="s">
        <v>358</v>
      </c>
      <c r="H71" s="2" t="s">
        <v>431</v>
      </c>
      <c r="I71" s="6">
        <f t="shared" si="8"/>
        <v>871.11111111111109</v>
      </c>
      <c r="J71" s="15"/>
      <c r="K71" s="15"/>
      <c r="L71" s="15">
        <v>77750</v>
      </c>
      <c r="M71" s="15"/>
      <c r="N71" s="15"/>
      <c r="O71" s="15">
        <v>55875</v>
      </c>
      <c r="P71" s="15"/>
      <c r="Q71" s="15"/>
      <c r="R71" s="16">
        <f t="shared" si="5"/>
        <v>536.06759</v>
      </c>
      <c r="S71" s="16"/>
      <c r="T71" s="16"/>
      <c r="U71" s="15">
        <f t="shared" si="6"/>
        <v>385.24471500000004</v>
      </c>
      <c r="V71" s="15"/>
      <c r="W71" s="15"/>
      <c r="X71" s="15">
        <v>31.3</v>
      </c>
      <c r="Y71" s="15">
        <v>62.1</v>
      </c>
      <c r="Z71" s="15">
        <v>149</v>
      </c>
      <c r="AA71" s="15"/>
      <c r="AB71" s="15">
        <v>82.8</v>
      </c>
      <c r="AC71" s="15">
        <f t="shared" si="7"/>
        <v>112.27680000000001</v>
      </c>
      <c r="AD71" s="15"/>
    </row>
    <row r="72" spans="1:30" x14ac:dyDescent="0.25">
      <c r="A72" s="4" t="s">
        <v>1</v>
      </c>
      <c r="B72" s="4" t="s">
        <v>319</v>
      </c>
      <c r="C72" s="4" t="s">
        <v>321</v>
      </c>
      <c r="D72" s="4"/>
      <c r="E72" s="4" t="s">
        <v>323</v>
      </c>
      <c r="F72" s="4">
        <v>8630</v>
      </c>
      <c r="G72" s="4" t="s">
        <v>429</v>
      </c>
      <c r="H72" s="2" t="s">
        <v>431</v>
      </c>
      <c r="I72" s="6">
        <f t="shared" si="8"/>
        <v>871.11111111111109</v>
      </c>
      <c r="J72" s="15"/>
      <c r="K72" s="15"/>
      <c r="L72" s="15">
        <v>94250</v>
      </c>
      <c r="M72" s="15"/>
      <c r="N72" s="15"/>
      <c r="O72" s="15">
        <v>62250</v>
      </c>
      <c r="P72" s="15"/>
      <c r="Q72" s="15"/>
      <c r="R72" s="16">
        <f t="shared" si="5"/>
        <v>649.83113000000003</v>
      </c>
      <c r="S72" s="16"/>
      <c r="T72" s="16"/>
      <c r="U72" s="15">
        <f t="shared" si="6"/>
        <v>429.19880999999998</v>
      </c>
      <c r="V72" s="15"/>
      <c r="W72" s="15"/>
      <c r="X72" s="15">
        <v>23.5</v>
      </c>
      <c r="Y72" s="15">
        <v>53.5</v>
      </c>
      <c r="Z72" s="15">
        <v>187</v>
      </c>
      <c r="AA72" s="15"/>
      <c r="AB72" s="15">
        <v>69.8</v>
      </c>
      <c r="AC72" s="15">
        <f t="shared" si="7"/>
        <v>94.648800000000008</v>
      </c>
      <c r="AD72" s="15"/>
    </row>
    <row r="73" spans="1:30" x14ac:dyDescent="0.25">
      <c r="A73" s="4" t="s">
        <v>1</v>
      </c>
      <c r="B73" s="4" t="s">
        <v>319</v>
      </c>
      <c r="C73" s="4" t="s">
        <v>321</v>
      </c>
      <c r="D73" s="4"/>
      <c r="E73" s="4" t="s">
        <v>323</v>
      </c>
      <c r="F73" s="4">
        <v>8630</v>
      </c>
      <c r="G73" s="4" t="s">
        <v>358</v>
      </c>
      <c r="H73" s="2" t="s">
        <v>432</v>
      </c>
      <c r="I73" s="6">
        <f t="shared" si="8"/>
        <v>843.33333333333337</v>
      </c>
      <c r="J73" s="15"/>
      <c r="K73" s="15"/>
      <c r="L73" s="15">
        <v>81750</v>
      </c>
      <c r="M73" s="15"/>
      <c r="N73" s="15"/>
      <c r="O73" s="15">
        <v>54000</v>
      </c>
      <c r="P73" s="15"/>
      <c r="Q73" s="15"/>
      <c r="R73" s="16">
        <f t="shared" si="5"/>
        <v>563.64662999999996</v>
      </c>
      <c r="S73" s="16"/>
      <c r="T73" s="16"/>
      <c r="U73" s="15">
        <f t="shared" si="6"/>
        <v>372.31703999999996</v>
      </c>
      <c r="V73" s="15"/>
      <c r="W73" s="15"/>
      <c r="X73" s="15">
        <v>29</v>
      </c>
      <c r="Y73" s="15">
        <v>58.9</v>
      </c>
      <c r="Z73" s="15">
        <v>156</v>
      </c>
      <c r="AA73" s="15"/>
      <c r="AB73" s="15">
        <v>70.2</v>
      </c>
      <c r="AC73" s="15">
        <f t="shared" si="7"/>
        <v>95.191200000000009</v>
      </c>
      <c r="AD73" s="15"/>
    </row>
    <row r="74" spans="1:30" x14ac:dyDescent="0.25">
      <c r="A74" s="4" t="s">
        <v>1</v>
      </c>
      <c r="B74" s="4" t="s">
        <v>319</v>
      </c>
      <c r="C74" s="4" t="s">
        <v>321</v>
      </c>
      <c r="D74" s="4"/>
      <c r="E74" s="4" t="s">
        <v>323</v>
      </c>
      <c r="F74" s="4">
        <v>8650</v>
      </c>
      <c r="G74" s="4" t="s">
        <v>429</v>
      </c>
      <c r="H74" s="2" t="s">
        <v>431</v>
      </c>
      <c r="I74" s="6">
        <f t="shared" si="8"/>
        <v>871.11111111111109</v>
      </c>
      <c r="J74" s="15"/>
      <c r="K74" s="15"/>
      <c r="L74" s="15">
        <v>148500</v>
      </c>
      <c r="M74" s="15"/>
      <c r="N74" s="15"/>
      <c r="O74" s="15">
        <v>99750</v>
      </c>
      <c r="P74" s="15"/>
      <c r="Q74" s="15"/>
      <c r="R74" s="16">
        <f t="shared" si="5"/>
        <v>1023.87186</v>
      </c>
      <c r="S74" s="16"/>
      <c r="T74" s="16"/>
      <c r="U74" s="15">
        <f t="shared" si="6"/>
        <v>687.75231000000008</v>
      </c>
      <c r="V74" s="15"/>
      <c r="W74" s="15"/>
      <c r="X74" s="15">
        <v>14</v>
      </c>
      <c r="Y74" s="15">
        <v>40.4</v>
      </c>
      <c r="Z74" s="15">
        <v>302</v>
      </c>
      <c r="AA74" s="15"/>
      <c r="AB74" s="15">
        <v>10</v>
      </c>
      <c r="AC74" s="15">
        <f t="shared" si="7"/>
        <v>13.56</v>
      </c>
      <c r="AD74" s="15"/>
    </row>
    <row r="75" spans="1:30" x14ac:dyDescent="0.25">
      <c r="A75" s="4" t="s">
        <v>1</v>
      </c>
      <c r="B75" s="4" t="s">
        <v>319</v>
      </c>
      <c r="C75" s="4" t="s">
        <v>321</v>
      </c>
      <c r="D75" s="4"/>
      <c r="E75" s="4" t="s">
        <v>323</v>
      </c>
      <c r="F75" s="4">
        <v>8650</v>
      </c>
      <c r="G75" s="4" t="s">
        <v>358</v>
      </c>
      <c r="H75" s="2" t="s">
        <v>447</v>
      </c>
      <c r="I75" s="6">
        <f t="shared" si="8"/>
        <v>796.11111111111109</v>
      </c>
      <c r="J75" s="15"/>
      <c r="K75" s="15"/>
      <c r="L75" s="15">
        <v>103750</v>
      </c>
      <c r="M75" s="15"/>
      <c r="N75" s="15"/>
      <c r="O75" s="15">
        <v>56000</v>
      </c>
      <c r="P75" s="15"/>
      <c r="Q75" s="15"/>
      <c r="R75" s="16">
        <f t="shared" si="5"/>
        <v>715.33134999999993</v>
      </c>
      <c r="S75" s="16"/>
      <c r="T75" s="16"/>
      <c r="U75" s="15">
        <f t="shared" si="6"/>
        <v>386.10656</v>
      </c>
      <c r="V75" s="15"/>
      <c r="W75" s="15"/>
      <c r="X75" s="15">
        <v>22.5</v>
      </c>
      <c r="Y75" s="15">
        <v>46.4</v>
      </c>
      <c r="Z75" s="15">
        <v>212</v>
      </c>
      <c r="AA75" s="15"/>
      <c r="AB75" s="15">
        <v>21.7</v>
      </c>
      <c r="AC75" s="15">
        <f t="shared" si="7"/>
        <v>29.4252</v>
      </c>
      <c r="AD75" s="15"/>
    </row>
    <row r="76" spans="1:30" x14ac:dyDescent="0.25">
      <c r="A76" s="4" t="s">
        <v>1</v>
      </c>
      <c r="B76" s="4" t="s">
        <v>319</v>
      </c>
      <c r="C76" s="4" t="s">
        <v>321</v>
      </c>
      <c r="D76" s="4"/>
      <c r="E76" s="4" t="s">
        <v>323</v>
      </c>
      <c r="F76" s="4">
        <v>8740</v>
      </c>
      <c r="G76" s="4" t="s">
        <v>429</v>
      </c>
      <c r="H76" s="2" t="s">
        <v>431</v>
      </c>
      <c r="I76" s="6">
        <f t="shared" si="8"/>
        <v>871.11111111111109</v>
      </c>
      <c r="J76" s="15"/>
      <c r="K76" s="15"/>
      <c r="L76" s="15">
        <v>134750</v>
      </c>
      <c r="M76" s="15"/>
      <c r="N76" s="15"/>
      <c r="O76" s="15">
        <v>88000</v>
      </c>
      <c r="P76" s="15"/>
      <c r="Q76" s="15"/>
      <c r="R76" s="16">
        <f t="shared" si="5"/>
        <v>929.06891000000007</v>
      </c>
      <c r="S76" s="16"/>
      <c r="T76" s="16"/>
      <c r="U76" s="15">
        <f t="shared" si="6"/>
        <v>606.73887999999999</v>
      </c>
      <c r="V76" s="15"/>
      <c r="W76" s="15"/>
      <c r="X76" s="15">
        <v>16</v>
      </c>
      <c r="Y76" s="15">
        <v>47.9</v>
      </c>
      <c r="Z76" s="15">
        <v>269</v>
      </c>
      <c r="AA76" s="15"/>
      <c r="AB76" s="15">
        <v>13</v>
      </c>
      <c r="AC76" s="15">
        <f t="shared" si="7"/>
        <v>17.628</v>
      </c>
      <c r="AD76" s="15"/>
    </row>
    <row r="77" spans="1:30" x14ac:dyDescent="0.25">
      <c r="A77" s="4" t="s">
        <v>1</v>
      </c>
      <c r="B77" s="4" t="s">
        <v>319</v>
      </c>
      <c r="C77" s="4" t="s">
        <v>321</v>
      </c>
      <c r="D77" s="4"/>
      <c r="E77" s="4" t="s">
        <v>323</v>
      </c>
      <c r="F77" s="4">
        <v>8740</v>
      </c>
      <c r="G77" s="4" t="s">
        <v>358</v>
      </c>
      <c r="H77" s="2" t="s">
        <v>436</v>
      </c>
      <c r="I77" s="6">
        <f t="shared" si="8"/>
        <v>815.55555555555554</v>
      </c>
      <c r="J77" s="15"/>
      <c r="K77" s="15"/>
      <c r="L77" s="15">
        <v>100750</v>
      </c>
      <c r="M77" s="15"/>
      <c r="N77" s="15"/>
      <c r="O77" s="15">
        <v>60250</v>
      </c>
      <c r="P77" s="15"/>
      <c r="Q77" s="15"/>
      <c r="R77" s="16">
        <f t="shared" si="5"/>
        <v>694.64706999999999</v>
      </c>
      <c r="S77" s="16"/>
      <c r="T77" s="16"/>
      <c r="U77" s="15">
        <f t="shared" si="6"/>
        <v>415.40929</v>
      </c>
      <c r="V77" s="15"/>
      <c r="W77" s="15"/>
      <c r="X77" s="15">
        <v>22.2</v>
      </c>
      <c r="Y77" s="15">
        <v>46.4</v>
      </c>
      <c r="Z77" s="15">
        <v>201</v>
      </c>
      <c r="AA77" s="15"/>
      <c r="AB77" s="15">
        <v>29.5</v>
      </c>
      <c r="AC77" s="15">
        <f t="shared" si="7"/>
        <v>40.002000000000002</v>
      </c>
      <c r="AD77" s="15"/>
    </row>
    <row r="78" spans="1:30" x14ac:dyDescent="0.25">
      <c r="A78" s="4" t="s">
        <v>1</v>
      </c>
      <c r="B78" s="4" t="s">
        <v>319</v>
      </c>
      <c r="C78" s="4" t="s">
        <v>321</v>
      </c>
      <c r="D78" s="4"/>
      <c r="E78" s="4" t="s">
        <v>323</v>
      </c>
      <c r="F78" s="4">
        <v>9255</v>
      </c>
      <c r="G78" s="4" t="s">
        <v>429</v>
      </c>
      <c r="H78" s="2" t="s">
        <v>433</v>
      </c>
      <c r="I78" s="6">
        <f t="shared" si="8"/>
        <v>898.88888888888891</v>
      </c>
      <c r="J78" s="15"/>
      <c r="K78" s="15"/>
      <c r="L78" s="15">
        <v>135250</v>
      </c>
      <c r="M78" s="15"/>
      <c r="N78" s="15"/>
      <c r="O78" s="15">
        <v>84000</v>
      </c>
      <c r="P78" s="15"/>
      <c r="Q78" s="15"/>
      <c r="R78" s="16">
        <f t="shared" si="5"/>
        <v>932.51629000000003</v>
      </c>
      <c r="S78" s="16"/>
      <c r="T78" s="16"/>
      <c r="U78" s="15">
        <f t="shared" si="6"/>
        <v>579.15983999999992</v>
      </c>
      <c r="V78" s="15"/>
      <c r="W78" s="15"/>
      <c r="X78" s="15">
        <v>19.7</v>
      </c>
      <c r="Y78" s="15">
        <v>43.4</v>
      </c>
      <c r="Z78" s="15">
        <v>269</v>
      </c>
      <c r="AA78" s="15"/>
      <c r="AB78" s="15">
        <v>10</v>
      </c>
      <c r="AC78" s="15">
        <f t="shared" si="7"/>
        <v>13.56</v>
      </c>
      <c r="AD78" s="15"/>
    </row>
    <row r="79" spans="1:30" x14ac:dyDescent="0.25">
      <c r="A79" s="4" t="s">
        <v>1</v>
      </c>
      <c r="B79" s="4" t="s">
        <v>319</v>
      </c>
      <c r="C79" s="4" t="s">
        <v>321</v>
      </c>
      <c r="D79" s="4"/>
      <c r="E79" s="4" t="s">
        <v>323</v>
      </c>
      <c r="F79" s="4">
        <v>9255</v>
      </c>
      <c r="G79" s="4" t="s">
        <v>358</v>
      </c>
      <c r="H79" s="2" t="s">
        <v>432</v>
      </c>
      <c r="I79" s="6">
        <f t="shared" si="8"/>
        <v>843.33333333333337</v>
      </c>
      <c r="J79" s="15"/>
      <c r="K79" s="15"/>
      <c r="L79" s="15">
        <v>112250</v>
      </c>
      <c r="M79" s="15"/>
      <c r="N79" s="15"/>
      <c r="O79" s="15">
        <v>70500</v>
      </c>
      <c r="P79" s="15"/>
      <c r="Q79" s="15"/>
      <c r="R79" s="16">
        <f t="shared" si="5"/>
        <v>773.93681000000004</v>
      </c>
      <c r="S79" s="16"/>
      <c r="T79" s="16"/>
      <c r="U79" s="15">
        <f t="shared" si="6"/>
        <v>486.08058</v>
      </c>
      <c r="V79" s="15"/>
      <c r="W79" s="15"/>
      <c r="X79" s="15">
        <v>21.7</v>
      </c>
      <c r="Y79" s="15">
        <v>41.1</v>
      </c>
      <c r="Z79" s="15">
        <v>229</v>
      </c>
      <c r="AA79" s="15"/>
      <c r="AB79" s="15">
        <v>6.5</v>
      </c>
      <c r="AC79" s="15">
        <f t="shared" si="7"/>
        <v>8.8140000000000001</v>
      </c>
      <c r="AD79" s="15"/>
    </row>
    <row r="80" spans="1:30" x14ac:dyDescent="0.25">
      <c r="A80" s="4" t="s">
        <v>1</v>
      </c>
      <c r="B80" s="4" t="s">
        <v>319</v>
      </c>
      <c r="C80" s="4" t="s">
        <v>321</v>
      </c>
      <c r="D80" s="4"/>
      <c r="E80" s="4" t="s">
        <v>323</v>
      </c>
      <c r="F80" s="4">
        <v>9310</v>
      </c>
      <c r="G80" s="4" t="s">
        <v>429</v>
      </c>
      <c r="H80" s="2" t="s">
        <v>448</v>
      </c>
      <c r="I80" s="6">
        <f t="shared" si="8"/>
        <v>887.77777777777783</v>
      </c>
      <c r="J80" s="15"/>
      <c r="K80" s="15"/>
      <c r="L80" s="15">
        <v>131500</v>
      </c>
      <c r="M80" s="15"/>
      <c r="N80" s="15"/>
      <c r="O80" s="15">
        <v>82750</v>
      </c>
      <c r="P80" s="15"/>
      <c r="Q80" s="15"/>
      <c r="R80" s="16">
        <f t="shared" si="5"/>
        <v>906.66093999999998</v>
      </c>
      <c r="S80" s="16"/>
      <c r="T80" s="16"/>
      <c r="U80" s="15">
        <f t="shared" si="6"/>
        <v>570.54138999999998</v>
      </c>
      <c r="V80" s="15"/>
      <c r="W80" s="15"/>
      <c r="X80" s="15">
        <v>18.8</v>
      </c>
      <c r="Y80" s="15">
        <v>58.1</v>
      </c>
      <c r="Z80" s="15">
        <v>269</v>
      </c>
      <c r="AA80" s="15"/>
      <c r="AB80" s="15">
        <v>88</v>
      </c>
      <c r="AC80" s="15">
        <f t="shared" si="7"/>
        <v>119.328</v>
      </c>
      <c r="AD80" s="15"/>
    </row>
    <row r="81" spans="1:30" x14ac:dyDescent="0.25">
      <c r="A81" s="4" t="s">
        <v>1</v>
      </c>
      <c r="B81" s="4" t="s">
        <v>319</v>
      </c>
      <c r="C81" s="4" t="s">
        <v>321</v>
      </c>
      <c r="D81" s="4"/>
      <c r="E81" s="4" t="s">
        <v>323</v>
      </c>
      <c r="F81" s="4">
        <v>9310</v>
      </c>
      <c r="G81" s="4" t="s">
        <v>358</v>
      </c>
      <c r="H81" s="2" t="s">
        <v>432</v>
      </c>
      <c r="I81" s="6">
        <f t="shared" si="8"/>
        <v>843.33333333333337</v>
      </c>
      <c r="J81" s="15"/>
      <c r="K81" s="15"/>
      <c r="L81" s="15">
        <v>119000</v>
      </c>
      <c r="M81" s="15"/>
      <c r="N81" s="15"/>
      <c r="O81" s="15">
        <v>63750</v>
      </c>
      <c r="P81" s="15"/>
      <c r="Q81" s="15"/>
      <c r="R81" s="16">
        <f t="shared" si="5"/>
        <v>820.47643999999991</v>
      </c>
      <c r="S81" s="16"/>
      <c r="T81" s="16"/>
      <c r="U81" s="15">
        <f t="shared" si="6"/>
        <v>439.54095000000001</v>
      </c>
      <c r="V81" s="15"/>
      <c r="W81" s="15"/>
      <c r="X81" s="15">
        <v>17.3</v>
      </c>
      <c r="Y81" s="15">
        <v>42.1</v>
      </c>
      <c r="Z81" s="15">
        <v>241</v>
      </c>
      <c r="AA81" s="15"/>
      <c r="AB81" s="15">
        <v>58</v>
      </c>
      <c r="AC81" s="15">
        <f t="shared" si="7"/>
        <v>78.64800000000001</v>
      </c>
      <c r="AD81" s="15"/>
    </row>
    <row r="82" spans="1:30" x14ac:dyDescent="0.25">
      <c r="A82" s="4" t="s">
        <v>1</v>
      </c>
      <c r="B82" s="4" t="s">
        <v>319</v>
      </c>
      <c r="C82" s="4" t="s">
        <v>321</v>
      </c>
      <c r="D82" s="4"/>
      <c r="E82" s="4" t="s">
        <v>337</v>
      </c>
      <c r="F82" s="4" t="s">
        <v>345</v>
      </c>
      <c r="G82" s="4" t="s">
        <v>341</v>
      </c>
      <c r="H82" s="2">
        <v>400</v>
      </c>
      <c r="I82" s="6">
        <f t="shared" si="8"/>
        <v>204.44444444444446</v>
      </c>
      <c r="J82" s="15"/>
      <c r="K82" s="15"/>
      <c r="L82" s="15">
        <v>123000</v>
      </c>
      <c r="M82" s="15"/>
      <c r="N82" s="15"/>
      <c r="O82" s="15">
        <v>94000</v>
      </c>
      <c r="P82" s="15"/>
      <c r="Q82" s="15"/>
      <c r="R82" s="16">
        <v>848.05547999999999</v>
      </c>
      <c r="S82" s="16"/>
      <c r="T82" s="16"/>
      <c r="U82" s="15">
        <v>648.10744</v>
      </c>
      <c r="V82" s="15"/>
      <c r="W82" s="15"/>
      <c r="X82" s="15">
        <v>17</v>
      </c>
      <c r="Y82" s="15">
        <v>47</v>
      </c>
      <c r="Z82" s="15">
        <v>495</v>
      </c>
      <c r="AA82" s="15"/>
      <c r="AB82" s="15"/>
      <c r="AC82" s="15"/>
      <c r="AD82" s="15" t="s">
        <v>346</v>
      </c>
    </row>
    <row r="83" spans="1:30" x14ac:dyDescent="0.25">
      <c r="A83" s="4" t="s">
        <v>1</v>
      </c>
      <c r="B83" s="4" t="s">
        <v>319</v>
      </c>
      <c r="C83" s="4" t="s">
        <v>321</v>
      </c>
      <c r="D83" s="4"/>
      <c r="E83" s="4" t="s">
        <v>337</v>
      </c>
      <c r="F83" s="4" t="s">
        <v>345</v>
      </c>
      <c r="G83" s="4" t="s">
        <v>341</v>
      </c>
      <c r="H83" s="2">
        <v>600</v>
      </c>
      <c r="I83" s="6">
        <f t="shared" si="8"/>
        <v>315.55555555555554</v>
      </c>
      <c r="J83" s="15"/>
      <c r="K83" s="15"/>
      <c r="L83" s="15">
        <v>116000</v>
      </c>
      <c r="M83" s="15"/>
      <c r="N83" s="15"/>
      <c r="O83" s="15">
        <v>90000</v>
      </c>
      <c r="P83" s="15"/>
      <c r="Q83" s="15"/>
      <c r="R83" s="16">
        <v>799.79215999999997</v>
      </c>
      <c r="S83" s="16"/>
      <c r="T83" s="16"/>
      <c r="U83" s="15">
        <v>620.52840000000003</v>
      </c>
      <c r="V83" s="15"/>
      <c r="W83" s="15"/>
      <c r="X83" s="15">
        <v>19</v>
      </c>
      <c r="Y83" s="15">
        <v>53</v>
      </c>
      <c r="Z83" s="15">
        <v>401</v>
      </c>
      <c r="AA83" s="15"/>
      <c r="AB83" s="15"/>
      <c r="AC83" s="15"/>
      <c r="AD83" s="15" t="s">
        <v>346</v>
      </c>
    </row>
    <row r="84" spans="1:30" x14ac:dyDescent="0.25">
      <c r="A84" s="4" t="s">
        <v>1</v>
      </c>
      <c r="B84" s="4" t="s">
        <v>319</v>
      </c>
      <c r="C84" s="4" t="s">
        <v>321</v>
      </c>
      <c r="D84" s="4"/>
      <c r="E84" s="4" t="s">
        <v>337</v>
      </c>
      <c r="F84" s="4" t="s">
        <v>345</v>
      </c>
      <c r="G84" s="4" t="s">
        <v>341</v>
      </c>
      <c r="H84" s="2">
        <v>800</v>
      </c>
      <c r="I84" s="6">
        <f t="shared" si="8"/>
        <v>426.66666666666669</v>
      </c>
      <c r="J84" s="15"/>
      <c r="K84" s="15"/>
      <c r="L84" s="15">
        <v>106000</v>
      </c>
      <c r="M84" s="15"/>
      <c r="N84" s="15"/>
      <c r="O84" s="15">
        <v>84000</v>
      </c>
      <c r="P84" s="15"/>
      <c r="Q84" s="15"/>
      <c r="R84" s="16">
        <v>730.84456</v>
      </c>
      <c r="S84" s="16"/>
      <c r="T84" s="16"/>
      <c r="U84" s="15">
        <v>579.15984000000003</v>
      </c>
      <c r="V84" s="15"/>
      <c r="W84" s="15"/>
      <c r="X84" s="15">
        <v>23</v>
      </c>
      <c r="Y84" s="15">
        <v>60</v>
      </c>
      <c r="Z84" s="15">
        <v>302</v>
      </c>
      <c r="AA84" s="15"/>
      <c r="AB84" s="15"/>
      <c r="AC84" s="15"/>
      <c r="AD84" s="15" t="s">
        <v>346</v>
      </c>
    </row>
    <row r="85" spans="1:30" x14ac:dyDescent="0.25">
      <c r="A85" s="4" t="s">
        <v>1</v>
      </c>
      <c r="B85" s="4" t="s">
        <v>319</v>
      </c>
      <c r="C85" s="4" t="s">
        <v>321</v>
      </c>
      <c r="D85" s="4"/>
      <c r="E85" s="4" t="s">
        <v>337</v>
      </c>
      <c r="F85" s="4" t="s">
        <v>345</v>
      </c>
      <c r="G85" s="4" t="s">
        <v>341</v>
      </c>
      <c r="H85" s="2">
        <v>1000</v>
      </c>
      <c r="I85" s="6">
        <f t="shared" si="8"/>
        <v>537.77777777777783</v>
      </c>
      <c r="J85" s="15"/>
      <c r="K85" s="15"/>
      <c r="L85" s="15">
        <v>97000</v>
      </c>
      <c r="M85" s="15"/>
      <c r="N85" s="15"/>
      <c r="O85" s="15">
        <v>75000</v>
      </c>
      <c r="P85" s="15"/>
      <c r="Q85" s="15"/>
      <c r="R85" s="16">
        <v>668.79171999999994</v>
      </c>
      <c r="S85" s="16"/>
      <c r="T85" s="16"/>
      <c r="U85" s="15">
        <v>517.10699999999997</v>
      </c>
      <c r="V85" s="15"/>
      <c r="W85" s="15"/>
      <c r="X85" s="15">
        <v>28</v>
      </c>
      <c r="Y85" s="15">
        <v>65</v>
      </c>
      <c r="Z85" s="15">
        <v>255</v>
      </c>
      <c r="AA85" s="15"/>
      <c r="AB85" s="15"/>
      <c r="AC85" s="15"/>
      <c r="AD85" s="15" t="s">
        <v>346</v>
      </c>
    </row>
    <row r="86" spans="1:30" x14ac:dyDescent="0.25">
      <c r="A86" s="4" t="s">
        <v>1</v>
      </c>
      <c r="B86" s="4" t="s">
        <v>319</v>
      </c>
      <c r="C86" s="4" t="s">
        <v>321</v>
      </c>
      <c r="D86" s="4"/>
      <c r="E86" s="4" t="s">
        <v>337</v>
      </c>
      <c r="F86" s="4" t="s">
        <v>345</v>
      </c>
      <c r="G86" s="4" t="s">
        <v>341</v>
      </c>
      <c r="H86" s="2">
        <v>1200</v>
      </c>
      <c r="I86" s="6">
        <f t="shared" si="8"/>
        <v>648.88888888888891</v>
      </c>
      <c r="J86" s="15"/>
      <c r="K86" s="15"/>
      <c r="L86" s="15">
        <v>85000</v>
      </c>
      <c r="M86" s="15"/>
      <c r="N86" s="15"/>
      <c r="O86" s="15">
        <v>64000</v>
      </c>
      <c r="P86" s="15"/>
      <c r="Q86" s="15"/>
      <c r="R86" s="16">
        <v>586.05459999999994</v>
      </c>
      <c r="S86" s="16"/>
      <c r="T86" s="16"/>
      <c r="U86" s="15">
        <v>441.26463999999999</v>
      </c>
      <c r="V86" s="15"/>
      <c r="W86" s="15"/>
      <c r="X86" s="15">
        <v>32</v>
      </c>
      <c r="Y86" s="15">
        <v>70</v>
      </c>
      <c r="Z86" s="15">
        <v>207</v>
      </c>
      <c r="AA86" s="15"/>
      <c r="AB86" s="15"/>
      <c r="AC86" s="15"/>
      <c r="AD86" s="15" t="s">
        <v>346</v>
      </c>
    </row>
    <row r="87" spans="1:30" x14ac:dyDescent="0.25">
      <c r="A87" s="4" t="s">
        <v>1</v>
      </c>
      <c r="B87" s="4" t="s">
        <v>319</v>
      </c>
      <c r="C87" s="4" t="s">
        <v>321</v>
      </c>
      <c r="D87" s="4"/>
      <c r="E87" s="4" t="s">
        <v>337</v>
      </c>
      <c r="F87" s="4" t="s">
        <v>347</v>
      </c>
      <c r="G87" s="4" t="s">
        <v>341</v>
      </c>
      <c r="H87" s="2">
        <v>400</v>
      </c>
      <c r="I87" s="6">
        <f t="shared" si="8"/>
        <v>204.44444444444446</v>
      </c>
      <c r="J87" s="15"/>
      <c r="K87" s="15"/>
      <c r="L87" s="15">
        <v>130000</v>
      </c>
      <c r="M87" s="15"/>
      <c r="N87" s="15"/>
      <c r="O87" s="15">
        <v>96000</v>
      </c>
      <c r="P87" s="15"/>
      <c r="Q87" s="15"/>
      <c r="R87" s="16">
        <v>896.31880000000001</v>
      </c>
      <c r="S87" s="16"/>
      <c r="T87" s="16"/>
      <c r="U87" s="15">
        <v>661.89696000000004</v>
      </c>
      <c r="V87" s="15"/>
      <c r="W87" s="15"/>
      <c r="X87" s="15">
        <v>16</v>
      </c>
      <c r="Y87" s="15">
        <v>45</v>
      </c>
      <c r="Z87" s="15">
        <v>514</v>
      </c>
      <c r="AA87" s="15"/>
      <c r="AB87" s="15"/>
      <c r="AC87" s="15"/>
      <c r="AD87" s="15" t="s">
        <v>346</v>
      </c>
    </row>
    <row r="88" spans="1:30" x14ac:dyDescent="0.25">
      <c r="A88" s="4" t="s">
        <v>1</v>
      </c>
      <c r="B88" s="4" t="s">
        <v>319</v>
      </c>
      <c r="C88" s="4" t="s">
        <v>321</v>
      </c>
      <c r="D88" s="4"/>
      <c r="E88" s="4" t="s">
        <v>337</v>
      </c>
      <c r="F88" s="4" t="s">
        <v>347</v>
      </c>
      <c r="G88" s="4" t="s">
        <v>341</v>
      </c>
      <c r="H88" s="2">
        <v>600</v>
      </c>
      <c r="I88" s="6">
        <f t="shared" si="8"/>
        <v>315.55555555555554</v>
      </c>
      <c r="J88" s="15"/>
      <c r="K88" s="15"/>
      <c r="L88" s="15">
        <v>129000</v>
      </c>
      <c r="M88" s="15"/>
      <c r="N88" s="15"/>
      <c r="O88" s="15">
        <v>94000</v>
      </c>
      <c r="P88" s="15"/>
      <c r="Q88" s="15"/>
      <c r="R88" s="16">
        <v>889.42403999999999</v>
      </c>
      <c r="S88" s="16"/>
      <c r="T88" s="16"/>
      <c r="U88" s="15">
        <v>648.10744</v>
      </c>
      <c r="V88" s="15"/>
      <c r="W88" s="15"/>
      <c r="X88" s="15">
        <v>18</v>
      </c>
      <c r="Y88" s="15">
        <v>52</v>
      </c>
      <c r="Z88" s="15">
        <v>444</v>
      </c>
      <c r="AA88" s="15"/>
      <c r="AB88" s="15"/>
      <c r="AC88" s="15"/>
      <c r="AD88" s="15" t="s">
        <v>346</v>
      </c>
    </row>
    <row r="89" spans="1:30" x14ac:dyDescent="0.25">
      <c r="A89" s="4" t="s">
        <v>1</v>
      </c>
      <c r="B89" s="4" t="s">
        <v>319</v>
      </c>
      <c r="C89" s="4" t="s">
        <v>321</v>
      </c>
      <c r="D89" s="4"/>
      <c r="E89" s="4" t="s">
        <v>337</v>
      </c>
      <c r="F89" s="4" t="s">
        <v>347</v>
      </c>
      <c r="G89" s="4" t="s">
        <v>341</v>
      </c>
      <c r="H89" s="2">
        <v>800</v>
      </c>
      <c r="I89" s="6">
        <f t="shared" si="8"/>
        <v>426.66666666666669</v>
      </c>
      <c r="J89" s="15"/>
      <c r="K89" s="15"/>
      <c r="L89" s="15">
        <v>122000</v>
      </c>
      <c r="M89" s="15"/>
      <c r="N89" s="15"/>
      <c r="O89" s="15">
        <v>92000</v>
      </c>
      <c r="P89" s="15"/>
      <c r="Q89" s="15"/>
      <c r="R89" s="16">
        <v>841.16071999999997</v>
      </c>
      <c r="S89" s="16"/>
      <c r="T89" s="16"/>
      <c r="U89" s="15">
        <v>634.31791999999996</v>
      </c>
      <c r="V89" s="15"/>
      <c r="W89" s="15"/>
      <c r="X89" s="15">
        <v>21</v>
      </c>
      <c r="Y89" s="15">
        <v>57</v>
      </c>
      <c r="Z89" s="15">
        <v>352</v>
      </c>
      <c r="AA89" s="15"/>
      <c r="AB89" s="15"/>
      <c r="AC89" s="15"/>
      <c r="AD89" s="15" t="s">
        <v>346</v>
      </c>
    </row>
    <row r="90" spans="1:30" x14ac:dyDescent="0.25">
      <c r="A90" s="4" t="s">
        <v>1</v>
      </c>
      <c r="B90" s="4" t="s">
        <v>319</v>
      </c>
      <c r="C90" s="4" t="s">
        <v>321</v>
      </c>
      <c r="D90" s="4"/>
      <c r="E90" s="4" t="s">
        <v>337</v>
      </c>
      <c r="F90" s="4" t="s">
        <v>347</v>
      </c>
      <c r="G90" s="4" t="s">
        <v>341</v>
      </c>
      <c r="H90" s="2">
        <v>1000</v>
      </c>
      <c r="I90" s="6">
        <f t="shared" si="8"/>
        <v>537.77777777777783</v>
      </c>
      <c r="J90" s="15"/>
      <c r="K90" s="15"/>
      <c r="L90" s="15">
        <v>113000</v>
      </c>
      <c r="M90" s="15"/>
      <c r="N90" s="15"/>
      <c r="O90" s="15">
        <v>86000</v>
      </c>
      <c r="P90" s="15"/>
      <c r="Q90" s="15"/>
      <c r="R90" s="16">
        <v>779.10788000000002</v>
      </c>
      <c r="S90" s="16"/>
      <c r="T90" s="16"/>
      <c r="U90" s="15">
        <v>592.94935999999996</v>
      </c>
      <c r="V90" s="15"/>
      <c r="W90" s="15"/>
      <c r="X90" s="15">
        <v>23</v>
      </c>
      <c r="Y90" s="15">
        <v>61</v>
      </c>
      <c r="Z90" s="15">
        <v>269</v>
      </c>
      <c r="AA90" s="15"/>
      <c r="AB90" s="15"/>
      <c r="AC90" s="15"/>
      <c r="AD90" s="15" t="s">
        <v>346</v>
      </c>
    </row>
    <row r="91" spans="1:30" x14ac:dyDescent="0.25">
      <c r="A91" s="4" t="s">
        <v>1</v>
      </c>
      <c r="B91" s="4" t="s">
        <v>319</v>
      </c>
      <c r="C91" s="4" t="s">
        <v>321</v>
      </c>
      <c r="D91" s="4"/>
      <c r="E91" s="4" t="s">
        <v>337</v>
      </c>
      <c r="F91" s="4" t="s">
        <v>347</v>
      </c>
      <c r="G91" s="4" t="s">
        <v>341</v>
      </c>
      <c r="H91" s="2">
        <v>1200</v>
      </c>
      <c r="I91" s="6">
        <f t="shared" si="8"/>
        <v>648.88888888888891</v>
      </c>
      <c r="J91" s="15"/>
      <c r="K91" s="15"/>
      <c r="L91" s="15">
        <v>97000</v>
      </c>
      <c r="M91" s="15"/>
      <c r="N91" s="15"/>
      <c r="O91" s="15">
        <v>72000</v>
      </c>
      <c r="P91" s="15"/>
      <c r="Q91" s="15"/>
      <c r="R91" s="16">
        <v>668.79171999999994</v>
      </c>
      <c r="S91" s="16"/>
      <c r="T91" s="16"/>
      <c r="U91" s="15">
        <v>496.42271999999997</v>
      </c>
      <c r="V91" s="15"/>
      <c r="W91" s="15"/>
      <c r="X91" s="15">
        <v>28</v>
      </c>
      <c r="Y91" s="15">
        <v>68</v>
      </c>
      <c r="Z91" s="15">
        <v>201</v>
      </c>
      <c r="AA91" s="15"/>
      <c r="AB91" s="15"/>
      <c r="AC91" s="15"/>
      <c r="AD91" s="15" t="s">
        <v>346</v>
      </c>
    </row>
    <row r="92" spans="1:30" x14ac:dyDescent="0.25">
      <c r="A92" s="4" t="s">
        <v>1</v>
      </c>
      <c r="B92" s="4" t="s">
        <v>319</v>
      </c>
      <c r="C92" s="4" t="s">
        <v>321</v>
      </c>
      <c r="D92" s="4"/>
      <c r="E92" s="4" t="s">
        <v>337</v>
      </c>
      <c r="F92" s="4">
        <v>1040</v>
      </c>
      <c r="G92" s="4" t="s">
        <v>341</v>
      </c>
      <c r="H92" s="2">
        <v>400</v>
      </c>
      <c r="I92" s="6">
        <f t="shared" si="8"/>
        <v>204.44444444444446</v>
      </c>
      <c r="J92" s="15"/>
      <c r="K92" s="15"/>
      <c r="L92" s="15">
        <v>113000</v>
      </c>
      <c r="M92" s="15"/>
      <c r="N92" s="15"/>
      <c r="O92" s="15">
        <v>86000</v>
      </c>
      <c r="P92" s="15"/>
      <c r="Q92" s="15"/>
      <c r="R92" s="16">
        <v>779.10788000000002</v>
      </c>
      <c r="S92" s="16"/>
      <c r="T92" s="16"/>
      <c r="U92" s="15">
        <v>592.94935999999996</v>
      </c>
      <c r="V92" s="15"/>
      <c r="W92" s="15"/>
      <c r="X92" s="15">
        <v>19</v>
      </c>
      <c r="Y92" s="15">
        <v>48</v>
      </c>
      <c r="Z92" s="15">
        <v>262</v>
      </c>
      <c r="AA92" s="15"/>
      <c r="AB92" s="15"/>
      <c r="AC92" s="15"/>
      <c r="AD92" s="15" t="s">
        <v>16</v>
      </c>
    </row>
    <row r="93" spans="1:30" x14ac:dyDescent="0.25">
      <c r="A93" s="4" t="s">
        <v>1</v>
      </c>
      <c r="B93" s="4" t="s">
        <v>319</v>
      </c>
      <c r="C93" s="4" t="s">
        <v>321</v>
      </c>
      <c r="D93" s="4"/>
      <c r="E93" s="4" t="s">
        <v>337</v>
      </c>
      <c r="F93" s="4">
        <v>1040</v>
      </c>
      <c r="G93" s="4" t="s">
        <v>341</v>
      </c>
      <c r="H93" s="2">
        <v>600</v>
      </c>
      <c r="I93" s="6">
        <f t="shared" si="8"/>
        <v>315.55555555555554</v>
      </c>
      <c r="J93" s="15"/>
      <c r="K93" s="15"/>
      <c r="L93" s="15">
        <v>113000</v>
      </c>
      <c r="M93" s="15"/>
      <c r="N93" s="15"/>
      <c r="O93" s="15">
        <v>86000</v>
      </c>
      <c r="P93" s="15"/>
      <c r="Q93" s="15"/>
      <c r="R93" s="16">
        <v>779.10788000000002</v>
      </c>
      <c r="S93" s="16"/>
      <c r="T93" s="16"/>
      <c r="U93" s="15">
        <v>592.94935999999996</v>
      </c>
      <c r="V93" s="15"/>
      <c r="W93" s="15"/>
      <c r="X93" s="15">
        <v>20</v>
      </c>
      <c r="Y93" s="15">
        <v>53</v>
      </c>
      <c r="Z93" s="15">
        <v>255</v>
      </c>
      <c r="AA93" s="15"/>
      <c r="AB93" s="15"/>
      <c r="AC93" s="15"/>
      <c r="AD93" s="15" t="s">
        <v>16</v>
      </c>
    </row>
    <row r="94" spans="1:30" x14ac:dyDescent="0.25">
      <c r="A94" s="4" t="s">
        <v>1</v>
      </c>
      <c r="B94" s="4" t="s">
        <v>319</v>
      </c>
      <c r="C94" s="4" t="s">
        <v>321</v>
      </c>
      <c r="D94" s="4"/>
      <c r="E94" s="4" t="s">
        <v>337</v>
      </c>
      <c r="F94" s="4">
        <v>1040</v>
      </c>
      <c r="G94" s="4" t="s">
        <v>341</v>
      </c>
      <c r="H94" s="2">
        <v>800</v>
      </c>
      <c r="I94" s="6">
        <f t="shared" si="8"/>
        <v>426.66666666666669</v>
      </c>
      <c r="J94" s="15"/>
      <c r="K94" s="15"/>
      <c r="L94" s="15">
        <v>110000</v>
      </c>
      <c r="M94" s="15"/>
      <c r="N94" s="15"/>
      <c r="O94" s="15">
        <v>80000</v>
      </c>
      <c r="P94" s="15"/>
      <c r="Q94" s="15"/>
      <c r="R94" s="16">
        <v>758.42359999999996</v>
      </c>
      <c r="S94" s="16"/>
      <c r="T94" s="16"/>
      <c r="U94" s="15">
        <v>551.58079999999995</v>
      </c>
      <c r="V94" s="15"/>
      <c r="W94" s="15"/>
      <c r="X94" s="15">
        <v>21</v>
      </c>
      <c r="Y94" s="15">
        <v>54</v>
      </c>
      <c r="Z94" s="15">
        <v>241</v>
      </c>
      <c r="AA94" s="15"/>
      <c r="AB94" s="15"/>
      <c r="AC94" s="15"/>
      <c r="AD94" s="15" t="s">
        <v>16</v>
      </c>
    </row>
    <row r="95" spans="1:30" x14ac:dyDescent="0.25">
      <c r="A95" s="4" t="s">
        <v>1</v>
      </c>
      <c r="B95" s="4" t="s">
        <v>319</v>
      </c>
      <c r="C95" s="4" t="s">
        <v>321</v>
      </c>
      <c r="D95" s="4"/>
      <c r="E95" s="4" t="s">
        <v>337</v>
      </c>
      <c r="F95" s="4">
        <v>1040</v>
      </c>
      <c r="G95" s="4" t="s">
        <v>341</v>
      </c>
      <c r="H95" s="2">
        <v>1000</v>
      </c>
      <c r="I95" s="6">
        <f t="shared" si="8"/>
        <v>537.77777777777783</v>
      </c>
      <c r="J95" s="15"/>
      <c r="K95" s="15"/>
      <c r="L95" s="15">
        <v>104000</v>
      </c>
      <c r="M95" s="15"/>
      <c r="N95" s="15"/>
      <c r="O95" s="15">
        <v>71000</v>
      </c>
      <c r="P95" s="15"/>
      <c r="Q95" s="15"/>
      <c r="R95" s="16">
        <v>717.05503999999996</v>
      </c>
      <c r="S95" s="16"/>
      <c r="T95" s="16"/>
      <c r="U95" s="15">
        <v>489.52796000000001</v>
      </c>
      <c r="V95" s="15"/>
      <c r="W95" s="15"/>
      <c r="X95" s="15">
        <v>26</v>
      </c>
      <c r="Y95" s="15">
        <v>57</v>
      </c>
      <c r="Z95" s="15">
        <v>212</v>
      </c>
      <c r="AA95" s="15"/>
      <c r="AB95" s="15"/>
      <c r="AC95" s="15"/>
      <c r="AD95" s="15" t="s">
        <v>16</v>
      </c>
    </row>
    <row r="96" spans="1:30" x14ac:dyDescent="0.25">
      <c r="A96" s="4" t="s">
        <v>1</v>
      </c>
      <c r="B96" s="4" t="s">
        <v>319</v>
      </c>
      <c r="C96" s="4" t="s">
        <v>321</v>
      </c>
      <c r="D96" s="4"/>
      <c r="E96" s="4" t="s">
        <v>337</v>
      </c>
      <c r="F96" s="4">
        <v>1040</v>
      </c>
      <c r="G96" s="4" t="s">
        <v>341</v>
      </c>
      <c r="H96" s="2">
        <v>1200</v>
      </c>
      <c r="I96" s="6">
        <f t="shared" si="8"/>
        <v>648.88888888888891</v>
      </c>
      <c r="J96" s="15"/>
      <c r="K96" s="15"/>
      <c r="L96" s="15">
        <v>92000</v>
      </c>
      <c r="M96" s="15"/>
      <c r="N96" s="15"/>
      <c r="O96" s="15">
        <v>63000</v>
      </c>
      <c r="P96" s="15"/>
      <c r="Q96" s="15"/>
      <c r="R96" s="16">
        <v>634.31791999999996</v>
      </c>
      <c r="S96" s="16"/>
      <c r="T96" s="16"/>
      <c r="U96" s="15">
        <v>434.36987999999997</v>
      </c>
      <c r="V96" s="15"/>
      <c r="W96" s="15"/>
      <c r="X96" s="15">
        <v>29</v>
      </c>
      <c r="Y96" s="15">
        <v>65</v>
      </c>
      <c r="Z96" s="15">
        <v>192</v>
      </c>
      <c r="AA96" s="15"/>
      <c r="AB96" s="15"/>
      <c r="AC96" s="15"/>
      <c r="AD96" s="15" t="s">
        <v>16</v>
      </c>
    </row>
    <row r="97" spans="1:30" x14ac:dyDescent="0.25">
      <c r="A97" s="4" t="s">
        <v>1</v>
      </c>
      <c r="B97" s="4" t="s">
        <v>319</v>
      </c>
      <c r="C97" s="4" t="s">
        <v>321</v>
      </c>
      <c r="D97" s="4"/>
      <c r="E97" s="4" t="s">
        <v>337</v>
      </c>
      <c r="F97" s="4" t="s">
        <v>348</v>
      </c>
      <c r="G97" s="4" t="s">
        <v>341</v>
      </c>
      <c r="H97" s="2">
        <v>400</v>
      </c>
      <c r="I97" s="6">
        <f t="shared" si="8"/>
        <v>204.44444444444446</v>
      </c>
      <c r="J97" s="15"/>
      <c r="K97" s="15"/>
      <c r="L97" s="15">
        <v>163000</v>
      </c>
      <c r="M97" s="15"/>
      <c r="N97" s="15"/>
      <c r="O97" s="15">
        <v>117000</v>
      </c>
      <c r="P97" s="15"/>
      <c r="Q97" s="15"/>
      <c r="R97" s="16">
        <v>1123.8458799999999</v>
      </c>
      <c r="S97" s="16"/>
      <c r="T97" s="16"/>
      <c r="U97" s="15">
        <v>806.68691999999999</v>
      </c>
      <c r="V97" s="15"/>
      <c r="W97" s="15"/>
      <c r="X97" s="15">
        <v>9</v>
      </c>
      <c r="Y97" s="15">
        <v>27</v>
      </c>
      <c r="Z97" s="15">
        <v>514</v>
      </c>
      <c r="AA97" s="15"/>
      <c r="AB97" s="15"/>
      <c r="AC97" s="15"/>
      <c r="AD97" s="15" t="s">
        <v>346</v>
      </c>
    </row>
    <row r="98" spans="1:30" x14ac:dyDescent="0.25">
      <c r="A98" s="4" t="s">
        <v>1</v>
      </c>
      <c r="B98" s="4" t="s">
        <v>319</v>
      </c>
      <c r="C98" s="4" t="s">
        <v>321</v>
      </c>
      <c r="D98" s="4"/>
      <c r="E98" s="4" t="s">
        <v>337</v>
      </c>
      <c r="F98" s="4" t="s">
        <v>348</v>
      </c>
      <c r="G98" s="4" t="s">
        <v>341</v>
      </c>
      <c r="H98" s="2">
        <v>600</v>
      </c>
      <c r="I98" s="6">
        <f t="shared" si="8"/>
        <v>315.55555555555554</v>
      </c>
      <c r="J98" s="15"/>
      <c r="K98" s="15"/>
      <c r="L98" s="15">
        <v>158000</v>
      </c>
      <c r="M98" s="15"/>
      <c r="N98" s="15"/>
      <c r="O98" s="15">
        <v>115000</v>
      </c>
      <c r="P98" s="15"/>
      <c r="Q98" s="15"/>
      <c r="R98" s="16">
        <v>1089.3720799999999</v>
      </c>
      <c r="S98" s="16"/>
      <c r="T98" s="16"/>
      <c r="U98" s="15">
        <v>792.89739999999995</v>
      </c>
      <c r="V98" s="15"/>
      <c r="W98" s="15"/>
      <c r="X98" s="15">
        <v>13</v>
      </c>
      <c r="Y98" s="15">
        <v>36</v>
      </c>
      <c r="Z98" s="15">
        <v>444</v>
      </c>
      <c r="AA98" s="15"/>
      <c r="AB98" s="15"/>
      <c r="AC98" s="15"/>
      <c r="AD98" s="15" t="s">
        <v>346</v>
      </c>
    </row>
    <row r="99" spans="1:30" x14ac:dyDescent="0.25">
      <c r="A99" s="4" t="s">
        <v>1</v>
      </c>
      <c r="B99" s="4" t="s">
        <v>319</v>
      </c>
      <c r="C99" s="4" t="s">
        <v>321</v>
      </c>
      <c r="D99" s="4"/>
      <c r="E99" s="4" t="s">
        <v>337</v>
      </c>
      <c r="F99" s="4" t="s">
        <v>348</v>
      </c>
      <c r="G99" s="4" t="s">
        <v>341</v>
      </c>
      <c r="H99" s="2">
        <v>800</v>
      </c>
      <c r="I99" s="6">
        <f t="shared" si="8"/>
        <v>426.66666666666669</v>
      </c>
      <c r="J99" s="15"/>
      <c r="K99" s="15"/>
      <c r="L99" s="15">
        <v>145000</v>
      </c>
      <c r="M99" s="15"/>
      <c r="N99" s="15"/>
      <c r="O99" s="15">
        <v>110000</v>
      </c>
      <c r="P99" s="15"/>
      <c r="Q99" s="15"/>
      <c r="R99" s="16">
        <v>999.74019999999996</v>
      </c>
      <c r="S99" s="16"/>
      <c r="T99" s="16"/>
      <c r="U99" s="15">
        <v>758.42359999999996</v>
      </c>
      <c r="V99" s="15"/>
      <c r="W99" s="15"/>
      <c r="X99" s="15">
        <v>19</v>
      </c>
      <c r="Y99" s="15">
        <v>48</v>
      </c>
      <c r="Z99" s="15">
        <v>375</v>
      </c>
      <c r="AA99" s="15"/>
      <c r="AB99" s="15"/>
      <c r="AC99" s="15"/>
      <c r="AD99" s="15" t="s">
        <v>346</v>
      </c>
    </row>
    <row r="100" spans="1:30" x14ac:dyDescent="0.25">
      <c r="A100" s="4" t="s">
        <v>1</v>
      </c>
      <c r="B100" s="4" t="s">
        <v>319</v>
      </c>
      <c r="C100" s="4" t="s">
        <v>321</v>
      </c>
      <c r="D100" s="4"/>
      <c r="E100" s="4" t="s">
        <v>337</v>
      </c>
      <c r="F100" s="4" t="s">
        <v>348</v>
      </c>
      <c r="G100" s="4" t="s">
        <v>341</v>
      </c>
      <c r="H100" s="2">
        <v>1000</v>
      </c>
      <c r="I100" s="6">
        <f t="shared" si="8"/>
        <v>537.77777777777783</v>
      </c>
      <c r="J100" s="15"/>
      <c r="K100" s="15"/>
      <c r="L100" s="15">
        <v>125000</v>
      </c>
      <c r="M100" s="15"/>
      <c r="N100" s="15"/>
      <c r="O100" s="15">
        <v>95000</v>
      </c>
      <c r="P100" s="15"/>
      <c r="Q100" s="15"/>
      <c r="R100" s="16">
        <v>861.84500000000003</v>
      </c>
      <c r="S100" s="16"/>
      <c r="T100" s="16"/>
      <c r="U100" s="15">
        <v>655.00220000000002</v>
      </c>
      <c r="V100" s="15"/>
      <c r="W100" s="15"/>
      <c r="X100" s="15">
        <v>23</v>
      </c>
      <c r="Y100" s="15">
        <v>58</v>
      </c>
      <c r="Z100" s="15">
        <v>293</v>
      </c>
      <c r="AA100" s="15"/>
      <c r="AB100" s="15"/>
      <c r="AC100" s="15"/>
      <c r="AD100" s="15" t="s">
        <v>346</v>
      </c>
    </row>
    <row r="101" spans="1:30" x14ac:dyDescent="0.25">
      <c r="A101" s="4" t="s">
        <v>1</v>
      </c>
      <c r="B101" s="4" t="s">
        <v>319</v>
      </c>
      <c r="C101" s="4" t="s">
        <v>321</v>
      </c>
      <c r="D101" s="4"/>
      <c r="E101" s="4" t="s">
        <v>337</v>
      </c>
      <c r="F101" s="4" t="s">
        <v>348</v>
      </c>
      <c r="G101" s="4" t="s">
        <v>341</v>
      </c>
      <c r="H101" s="2">
        <v>1200</v>
      </c>
      <c r="I101" s="6">
        <f t="shared" si="8"/>
        <v>648.88888888888891</v>
      </c>
      <c r="J101" s="15"/>
      <c r="K101" s="15"/>
      <c r="L101" s="15">
        <v>104000</v>
      </c>
      <c r="M101" s="15"/>
      <c r="N101" s="15"/>
      <c r="O101" s="15">
        <v>78000</v>
      </c>
      <c r="P101" s="15"/>
      <c r="Q101" s="15"/>
      <c r="R101" s="16">
        <v>717.05503999999996</v>
      </c>
      <c r="S101" s="16"/>
      <c r="T101" s="16"/>
      <c r="U101" s="15">
        <v>537.79128000000003</v>
      </c>
      <c r="V101" s="15"/>
      <c r="W101" s="15"/>
      <c r="X101" s="15">
        <v>28</v>
      </c>
      <c r="Y101" s="15">
        <v>65</v>
      </c>
      <c r="Z101" s="15">
        <v>235</v>
      </c>
      <c r="AA101" s="15"/>
      <c r="AB101" s="15"/>
      <c r="AC101" s="15"/>
      <c r="AD101" s="15" t="s">
        <v>346</v>
      </c>
    </row>
    <row r="102" spans="1:30" x14ac:dyDescent="0.25">
      <c r="A102" s="4" t="s">
        <v>1</v>
      </c>
      <c r="B102" s="4" t="s">
        <v>319</v>
      </c>
      <c r="C102" s="4" t="s">
        <v>321</v>
      </c>
      <c r="D102" s="4"/>
      <c r="E102" s="4" t="s">
        <v>337</v>
      </c>
      <c r="F102" s="4">
        <v>1050</v>
      </c>
      <c r="G102" s="4" t="s">
        <v>341</v>
      </c>
      <c r="H102" s="2">
        <v>600</v>
      </c>
      <c r="I102" s="6">
        <f t="shared" si="8"/>
        <v>315.55555555555554</v>
      </c>
      <c r="J102" s="15"/>
      <c r="K102" s="15"/>
      <c r="L102" s="15">
        <v>142000</v>
      </c>
      <c r="M102" s="15"/>
      <c r="N102" s="15"/>
      <c r="O102" s="15">
        <v>105000</v>
      </c>
      <c r="P102" s="15"/>
      <c r="Q102" s="15"/>
      <c r="R102" s="16">
        <v>979.05592000000001</v>
      </c>
      <c r="S102" s="16"/>
      <c r="T102" s="16"/>
      <c r="U102" s="15">
        <v>723.94979999999998</v>
      </c>
      <c r="V102" s="15"/>
      <c r="W102" s="15"/>
      <c r="X102" s="15">
        <v>14</v>
      </c>
      <c r="Y102" s="15">
        <v>47</v>
      </c>
      <c r="Z102" s="15">
        <v>321</v>
      </c>
      <c r="AA102" s="15"/>
      <c r="AB102" s="15"/>
      <c r="AC102" s="15"/>
      <c r="AD102" s="15" t="s">
        <v>16</v>
      </c>
    </row>
    <row r="103" spans="1:30" x14ac:dyDescent="0.25">
      <c r="A103" s="4" t="s">
        <v>1</v>
      </c>
      <c r="B103" s="4" t="s">
        <v>319</v>
      </c>
      <c r="C103" s="4" t="s">
        <v>321</v>
      </c>
      <c r="D103" s="4"/>
      <c r="E103" s="4" t="s">
        <v>337</v>
      </c>
      <c r="F103" s="4">
        <v>1050</v>
      </c>
      <c r="G103" s="4" t="s">
        <v>341</v>
      </c>
      <c r="H103" s="2">
        <v>800</v>
      </c>
      <c r="I103" s="6">
        <f t="shared" si="8"/>
        <v>426.66666666666669</v>
      </c>
      <c r="J103" s="15"/>
      <c r="K103" s="15"/>
      <c r="L103" s="15">
        <v>136000</v>
      </c>
      <c r="M103" s="15"/>
      <c r="N103" s="15"/>
      <c r="O103" s="15">
        <v>95000</v>
      </c>
      <c r="P103" s="15"/>
      <c r="Q103" s="15"/>
      <c r="R103" s="16">
        <v>937.68736000000001</v>
      </c>
      <c r="S103" s="16"/>
      <c r="T103" s="16"/>
      <c r="U103" s="15">
        <v>655.00220000000002</v>
      </c>
      <c r="V103" s="15"/>
      <c r="W103" s="15"/>
      <c r="X103" s="15">
        <v>20</v>
      </c>
      <c r="Y103" s="15">
        <v>50</v>
      </c>
      <c r="Z103" s="15">
        <v>277</v>
      </c>
      <c r="AA103" s="15"/>
      <c r="AB103" s="15"/>
      <c r="AC103" s="15"/>
      <c r="AD103" s="15" t="s">
        <v>16</v>
      </c>
    </row>
    <row r="104" spans="1:30" x14ac:dyDescent="0.25">
      <c r="A104" s="4" t="s">
        <v>1</v>
      </c>
      <c r="B104" s="4" t="s">
        <v>319</v>
      </c>
      <c r="C104" s="4" t="s">
        <v>321</v>
      </c>
      <c r="D104" s="4"/>
      <c r="E104" s="4" t="s">
        <v>337</v>
      </c>
      <c r="F104" s="4">
        <v>1050</v>
      </c>
      <c r="G104" s="4" t="s">
        <v>341</v>
      </c>
      <c r="H104" s="2">
        <v>1000</v>
      </c>
      <c r="I104" s="6">
        <f t="shared" si="8"/>
        <v>537.77777777777783</v>
      </c>
      <c r="J104" s="15"/>
      <c r="K104" s="15"/>
      <c r="L104" s="15">
        <v>127000</v>
      </c>
      <c r="M104" s="15"/>
      <c r="N104" s="15"/>
      <c r="O104" s="15">
        <v>84000</v>
      </c>
      <c r="P104" s="15"/>
      <c r="Q104" s="15"/>
      <c r="R104" s="16">
        <v>875.63451999999995</v>
      </c>
      <c r="S104" s="16"/>
      <c r="T104" s="16"/>
      <c r="U104" s="15">
        <v>579.15984000000003</v>
      </c>
      <c r="V104" s="15"/>
      <c r="W104" s="15"/>
      <c r="X104" s="15">
        <v>23</v>
      </c>
      <c r="Y104" s="15">
        <v>53</v>
      </c>
      <c r="Z104" s="15">
        <v>262</v>
      </c>
      <c r="AA104" s="15"/>
      <c r="AB104" s="15"/>
      <c r="AC104" s="15"/>
      <c r="AD104" s="15" t="s">
        <v>16</v>
      </c>
    </row>
    <row r="105" spans="1:30" x14ac:dyDescent="0.25">
      <c r="A105" s="4" t="s">
        <v>1</v>
      </c>
      <c r="B105" s="4" t="s">
        <v>319</v>
      </c>
      <c r="C105" s="4" t="s">
        <v>321</v>
      </c>
      <c r="D105" s="4"/>
      <c r="E105" s="4" t="s">
        <v>337</v>
      </c>
      <c r="F105" s="4">
        <v>1050</v>
      </c>
      <c r="G105" s="4" t="s">
        <v>341</v>
      </c>
      <c r="H105" s="2">
        <v>1200</v>
      </c>
      <c r="I105" s="6">
        <f t="shared" si="8"/>
        <v>648.88888888888891</v>
      </c>
      <c r="J105" s="15"/>
      <c r="K105" s="15"/>
      <c r="L105" s="15">
        <v>107000</v>
      </c>
      <c r="M105" s="15"/>
      <c r="N105" s="15"/>
      <c r="O105" s="15">
        <v>68000</v>
      </c>
      <c r="P105" s="15"/>
      <c r="Q105" s="15"/>
      <c r="R105" s="16">
        <v>737.73932000000002</v>
      </c>
      <c r="S105" s="16"/>
      <c r="T105" s="16"/>
      <c r="U105" s="15">
        <v>468.84368000000001</v>
      </c>
      <c r="V105" s="15"/>
      <c r="W105" s="15"/>
      <c r="X105" s="15">
        <v>29</v>
      </c>
      <c r="Y105" s="15">
        <v>60</v>
      </c>
      <c r="Z105" s="15">
        <v>223</v>
      </c>
      <c r="AA105" s="15"/>
      <c r="AB105" s="15"/>
      <c r="AC105" s="15"/>
      <c r="AD105" s="15" t="s">
        <v>16</v>
      </c>
    </row>
    <row r="106" spans="1:30" x14ac:dyDescent="0.25">
      <c r="A106" s="4" t="s">
        <v>1</v>
      </c>
      <c r="B106" s="4" t="s">
        <v>319</v>
      </c>
      <c r="C106" s="4" t="s">
        <v>321</v>
      </c>
      <c r="D106" s="4"/>
      <c r="E106" s="4" t="s">
        <v>337</v>
      </c>
      <c r="F106" s="4">
        <v>1060</v>
      </c>
      <c r="G106" s="4" t="s">
        <v>341</v>
      </c>
      <c r="H106" s="2">
        <v>400</v>
      </c>
      <c r="I106" s="6">
        <f t="shared" si="8"/>
        <v>204.44444444444446</v>
      </c>
      <c r="J106" s="15"/>
      <c r="K106" s="15"/>
      <c r="L106" s="15">
        <v>160000</v>
      </c>
      <c r="M106" s="15"/>
      <c r="N106" s="15"/>
      <c r="O106" s="15">
        <v>113000</v>
      </c>
      <c r="P106" s="15"/>
      <c r="Q106" s="15"/>
      <c r="R106" s="16">
        <v>1103.1615999999999</v>
      </c>
      <c r="S106" s="16"/>
      <c r="T106" s="16"/>
      <c r="U106" s="15">
        <v>779.10788000000002</v>
      </c>
      <c r="V106" s="15"/>
      <c r="W106" s="15"/>
      <c r="X106" s="15">
        <v>13</v>
      </c>
      <c r="Y106" s="15">
        <v>40</v>
      </c>
      <c r="Z106" s="15">
        <v>321</v>
      </c>
      <c r="AA106" s="15"/>
      <c r="AB106" s="15"/>
      <c r="AC106" s="15"/>
      <c r="AD106" s="15" t="s">
        <v>16</v>
      </c>
    </row>
    <row r="107" spans="1:30" x14ac:dyDescent="0.25">
      <c r="A107" s="4" t="s">
        <v>1</v>
      </c>
      <c r="B107" s="4" t="s">
        <v>319</v>
      </c>
      <c r="C107" s="4" t="s">
        <v>321</v>
      </c>
      <c r="D107" s="4"/>
      <c r="E107" s="4" t="s">
        <v>337</v>
      </c>
      <c r="F107" s="4">
        <v>1060</v>
      </c>
      <c r="G107" s="4" t="s">
        <v>341</v>
      </c>
      <c r="H107" s="2">
        <v>600</v>
      </c>
      <c r="I107" s="6">
        <f t="shared" si="8"/>
        <v>315.55555555555554</v>
      </c>
      <c r="J107" s="15"/>
      <c r="K107" s="15"/>
      <c r="L107" s="15">
        <v>160000</v>
      </c>
      <c r="M107" s="15"/>
      <c r="N107" s="15"/>
      <c r="O107" s="15">
        <v>113000</v>
      </c>
      <c r="P107" s="15"/>
      <c r="Q107" s="15"/>
      <c r="R107" s="16">
        <v>1103.1615999999999</v>
      </c>
      <c r="S107" s="16"/>
      <c r="T107" s="16"/>
      <c r="U107" s="15">
        <v>779.10788000000002</v>
      </c>
      <c r="V107" s="15"/>
      <c r="W107" s="15"/>
      <c r="X107" s="15">
        <v>13</v>
      </c>
      <c r="Y107" s="15">
        <v>40</v>
      </c>
      <c r="Z107" s="15">
        <v>321</v>
      </c>
      <c r="AA107" s="15"/>
      <c r="AB107" s="15"/>
      <c r="AC107" s="15"/>
      <c r="AD107" s="15" t="s">
        <v>16</v>
      </c>
    </row>
    <row r="108" spans="1:30" x14ac:dyDescent="0.25">
      <c r="A108" s="4" t="s">
        <v>1</v>
      </c>
      <c r="B108" s="4" t="s">
        <v>319</v>
      </c>
      <c r="C108" s="4" t="s">
        <v>321</v>
      </c>
      <c r="D108" s="4"/>
      <c r="E108" s="4" t="s">
        <v>337</v>
      </c>
      <c r="F108" s="4">
        <v>1060</v>
      </c>
      <c r="G108" s="4" t="s">
        <v>341</v>
      </c>
      <c r="H108" s="2">
        <v>800</v>
      </c>
      <c r="I108" s="6">
        <f t="shared" si="8"/>
        <v>426.66666666666669</v>
      </c>
      <c r="J108" s="15"/>
      <c r="K108" s="15"/>
      <c r="L108" s="15">
        <v>156000</v>
      </c>
      <c r="M108" s="15"/>
      <c r="N108" s="15"/>
      <c r="O108" s="15">
        <v>111000</v>
      </c>
      <c r="P108" s="15"/>
      <c r="Q108" s="15"/>
      <c r="R108" s="16">
        <v>1075.5825600000001</v>
      </c>
      <c r="S108" s="16"/>
      <c r="T108" s="16"/>
      <c r="U108" s="15">
        <v>765.31835999999998</v>
      </c>
      <c r="V108" s="15"/>
      <c r="W108" s="15"/>
      <c r="X108" s="15">
        <v>14</v>
      </c>
      <c r="Y108" s="15">
        <v>41</v>
      </c>
      <c r="Z108" s="15">
        <v>311</v>
      </c>
      <c r="AA108" s="15"/>
      <c r="AB108" s="15"/>
      <c r="AC108" s="15"/>
      <c r="AD108" s="15" t="s">
        <v>16</v>
      </c>
    </row>
    <row r="109" spans="1:30" x14ac:dyDescent="0.25">
      <c r="A109" s="4" t="s">
        <v>1</v>
      </c>
      <c r="B109" s="4" t="s">
        <v>319</v>
      </c>
      <c r="C109" s="4" t="s">
        <v>321</v>
      </c>
      <c r="D109" s="4"/>
      <c r="E109" s="4" t="s">
        <v>337</v>
      </c>
      <c r="F109" s="4">
        <v>1060</v>
      </c>
      <c r="G109" s="4" t="s">
        <v>341</v>
      </c>
      <c r="H109" s="2">
        <v>1000</v>
      </c>
      <c r="I109" s="6">
        <f t="shared" si="8"/>
        <v>537.77777777777783</v>
      </c>
      <c r="J109" s="15"/>
      <c r="K109" s="15"/>
      <c r="L109" s="15">
        <v>140000</v>
      </c>
      <c r="M109" s="15"/>
      <c r="N109" s="15"/>
      <c r="O109" s="15">
        <v>97000</v>
      </c>
      <c r="P109" s="15"/>
      <c r="Q109" s="15"/>
      <c r="R109" s="16">
        <v>965.26639999999998</v>
      </c>
      <c r="S109" s="16"/>
      <c r="T109" s="16"/>
      <c r="U109" s="15">
        <v>668.79171999999994</v>
      </c>
      <c r="V109" s="15"/>
      <c r="W109" s="15"/>
      <c r="X109" s="15">
        <v>17</v>
      </c>
      <c r="Y109" s="15">
        <v>45</v>
      </c>
      <c r="Z109" s="15">
        <v>277</v>
      </c>
      <c r="AA109" s="15"/>
      <c r="AB109" s="15"/>
      <c r="AC109" s="15"/>
      <c r="AD109" s="15" t="s">
        <v>16</v>
      </c>
    </row>
    <row r="110" spans="1:30" x14ac:dyDescent="0.25">
      <c r="A110" s="4" t="s">
        <v>1</v>
      </c>
      <c r="B110" s="4" t="s">
        <v>319</v>
      </c>
      <c r="C110" s="4" t="s">
        <v>321</v>
      </c>
      <c r="D110" s="4"/>
      <c r="E110" s="4" t="s">
        <v>337</v>
      </c>
      <c r="F110" s="4">
        <v>1060</v>
      </c>
      <c r="G110" s="4" t="s">
        <v>341</v>
      </c>
      <c r="H110" s="2">
        <v>1200</v>
      </c>
      <c r="I110" s="6">
        <f t="shared" si="8"/>
        <v>648.88888888888891</v>
      </c>
      <c r="J110" s="15"/>
      <c r="K110" s="15"/>
      <c r="L110" s="15">
        <v>116000</v>
      </c>
      <c r="M110" s="15"/>
      <c r="N110" s="15"/>
      <c r="O110" s="15">
        <v>76000</v>
      </c>
      <c r="P110" s="15"/>
      <c r="Q110" s="15"/>
      <c r="R110" s="16">
        <v>799.79215999999997</v>
      </c>
      <c r="S110" s="16"/>
      <c r="T110" s="16"/>
      <c r="U110" s="15">
        <v>524.00175999999999</v>
      </c>
      <c r="V110" s="15"/>
      <c r="W110" s="15"/>
      <c r="X110" s="15">
        <v>23</v>
      </c>
      <c r="Y110" s="15">
        <v>54</v>
      </c>
      <c r="Z110" s="15">
        <v>229</v>
      </c>
      <c r="AA110" s="15"/>
      <c r="AB110" s="15"/>
      <c r="AC110" s="15"/>
      <c r="AD110" s="15" t="s">
        <v>16</v>
      </c>
    </row>
    <row r="111" spans="1:30" x14ac:dyDescent="0.25">
      <c r="A111" s="4" t="s">
        <v>1</v>
      </c>
      <c r="B111" s="4" t="s">
        <v>319</v>
      </c>
      <c r="C111" s="4" t="s">
        <v>321</v>
      </c>
      <c r="D111" s="4"/>
      <c r="E111" s="4" t="s">
        <v>337</v>
      </c>
      <c r="F111" s="4">
        <v>1080</v>
      </c>
      <c r="G111" s="4" t="s">
        <v>341</v>
      </c>
      <c r="H111" s="2">
        <v>400</v>
      </c>
      <c r="I111" s="6">
        <f t="shared" si="8"/>
        <v>204.44444444444446</v>
      </c>
      <c r="J111" s="15"/>
      <c r="K111" s="15"/>
      <c r="L111" s="15">
        <v>190000</v>
      </c>
      <c r="M111" s="15"/>
      <c r="N111" s="15"/>
      <c r="O111" s="15">
        <v>142000</v>
      </c>
      <c r="P111" s="15"/>
      <c r="Q111" s="15"/>
      <c r="R111" s="16">
        <v>1310.0044</v>
      </c>
      <c r="S111" s="16"/>
      <c r="T111" s="16"/>
      <c r="U111" s="15">
        <v>979.05592000000001</v>
      </c>
      <c r="V111" s="15"/>
      <c r="W111" s="15"/>
      <c r="X111" s="15">
        <v>12</v>
      </c>
      <c r="Y111" s="15">
        <v>35</v>
      </c>
      <c r="Z111" s="15">
        <v>388</v>
      </c>
      <c r="AA111" s="15"/>
      <c r="AB111" s="15"/>
      <c r="AC111" s="15"/>
      <c r="AD111" s="15" t="s">
        <v>16</v>
      </c>
    </row>
    <row r="112" spans="1:30" x14ac:dyDescent="0.25">
      <c r="A112" s="4" t="s">
        <v>1</v>
      </c>
      <c r="B112" s="4" t="s">
        <v>319</v>
      </c>
      <c r="C112" s="4" t="s">
        <v>321</v>
      </c>
      <c r="D112" s="4"/>
      <c r="E112" s="4" t="s">
        <v>337</v>
      </c>
      <c r="F112" s="4">
        <v>1080</v>
      </c>
      <c r="G112" s="4" t="s">
        <v>341</v>
      </c>
      <c r="H112" s="2">
        <v>600</v>
      </c>
      <c r="I112" s="6">
        <f t="shared" si="8"/>
        <v>315.55555555555554</v>
      </c>
      <c r="J112" s="15"/>
      <c r="K112" s="15"/>
      <c r="L112" s="15">
        <v>189000</v>
      </c>
      <c r="M112" s="15"/>
      <c r="N112" s="15"/>
      <c r="O112" s="15">
        <v>142000</v>
      </c>
      <c r="P112" s="15"/>
      <c r="Q112" s="15"/>
      <c r="R112" s="16">
        <v>1303.1096399999999</v>
      </c>
      <c r="S112" s="16"/>
      <c r="T112" s="16"/>
      <c r="U112" s="15">
        <v>979.05592000000001</v>
      </c>
      <c r="V112" s="15"/>
      <c r="W112" s="15"/>
      <c r="X112" s="15">
        <v>12</v>
      </c>
      <c r="Y112" s="15">
        <v>35</v>
      </c>
      <c r="Z112" s="15">
        <v>388</v>
      </c>
      <c r="AA112" s="15"/>
      <c r="AB112" s="15"/>
      <c r="AC112" s="15"/>
      <c r="AD112" s="15" t="s">
        <v>16</v>
      </c>
    </row>
    <row r="113" spans="1:30" x14ac:dyDescent="0.25">
      <c r="A113" s="4" t="s">
        <v>1</v>
      </c>
      <c r="B113" s="4" t="s">
        <v>319</v>
      </c>
      <c r="C113" s="4" t="s">
        <v>321</v>
      </c>
      <c r="D113" s="4"/>
      <c r="E113" s="4" t="s">
        <v>337</v>
      </c>
      <c r="F113" s="4">
        <v>1080</v>
      </c>
      <c r="G113" s="4" t="s">
        <v>341</v>
      </c>
      <c r="H113" s="2">
        <v>800</v>
      </c>
      <c r="I113" s="6">
        <f t="shared" si="8"/>
        <v>426.66666666666669</v>
      </c>
      <c r="J113" s="15"/>
      <c r="K113" s="15"/>
      <c r="L113" s="15">
        <v>187000</v>
      </c>
      <c r="M113" s="15"/>
      <c r="N113" s="15"/>
      <c r="O113" s="15">
        <v>138000</v>
      </c>
      <c r="P113" s="15"/>
      <c r="Q113" s="15"/>
      <c r="R113" s="16">
        <v>1289.3201199999999</v>
      </c>
      <c r="S113" s="16"/>
      <c r="T113" s="16"/>
      <c r="U113" s="15">
        <v>951.47687999999994</v>
      </c>
      <c r="V113" s="15"/>
      <c r="W113" s="15"/>
      <c r="X113" s="15">
        <v>13</v>
      </c>
      <c r="Y113" s="15">
        <v>36</v>
      </c>
      <c r="Z113" s="15">
        <v>375</v>
      </c>
      <c r="AA113" s="15"/>
      <c r="AB113" s="15"/>
      <c r="AC113" s="15"/>
      <c r="AD113" s="15" t="s">
        <v>16</v>
      </c>
    </row>
    <row r="114" spans="1:30" x14ac:dyDescent="0.25">
      <c r="A114" s="4" t="s">
        <v>1</v>
      </c>
      <c r="B114" s="4" t="s">
        <v>319</v>
      </c>
      <c r="C114" s="4" t="s">
        <v>321</v>
      </c>
      <c r="D114" s="4"/>
      <c r="E114" s="4" t="s">
        <v>337</v>
      </c>
      <c r="F114" s="4">
        <v>1080</v>
      </c>
      <c r="G114" s="4" t="s">
        <v>341</v>
      </c>
      <c r="H114" s="2">
        <v>1000</v>
      </c>
      <c r="I114" s="6">
        <f t="shared" si="8"/>
        <v>537.77777777777783</v>
      </c>
      <c r="J114" s="15"/>
      <c r="K114" s="15"/>
      <c r="L114" s="15">
        <v>164000</v>
      </c>
      <c r="M114" s="15"/>
      <c r="N114" s="15"/>
      <c r="O114" s="15">
        <v>117000</v>
      </c>
      <c r="P114" s="15"/>
      <c r="Q114" s="15"/>
      <c r="R114" s="16">
        <v>1130.74064</v>
      </c>
      <c r="S114" s="16"/>
      <c r="T114" s="16"/>
      <c r="U114" s="15">
        <v>806.68691999999999</v>
      </c>
      <c r="V114" s="15"/>
      <c r="W114" s="15"/>
      <c r="X114" s="15">
        <v>16</v>
      </c>
      <c r="Y114" s="15">
        <v>40</v>
      </c>
      <c r="Z114" s="15">
        <v>321</v>
      </c>
      <c r="AA114" s="15"/>
      <c r="AB114" s="15"/>
      <c r="AC114" s="15"/>
      <c r="AD114" s="15" t="s">
        <v>16</v>
      </c>
    </row>
    <row r="115" spans="1:30" x14ac:dyDescent="0.25">
      <c r="A115" s="4" t="s">
        <v>1</v>
      </c>
      <c r="B115" s="4" t="s">
        <v>319</v>
      </c>
      <c r="C115" s="4" t="s">
        <v>321</v>
      </c>
      <c r="D115" s="4"/>
      <c r="E115" s="4" t="s">
        <v>337</v>
      </c>
      <c r="F115" s="4">
        <v>1080</v>
      </c>
      <c r="G115" s="4" t="s">
        <v>341</v>
      </c>
      <c r="H115" s="2">
        <v>1200</v>
      </c>
      <c r="I115" s="6">
        <f t="shared" si="8"/>
        <v>648.88888888888891</v>
      </c>
      <c r="J115" s="15"/>
      <c r="K115" s="15"/>
      <c r="L115" s="15">
        <v>129000</v>
      </c>
      <c r="M115" s="15"/>
      <c r="N115" s="15"/>
      <c r="O115" s="15">
        <v>87000</v>
      </c>
      <c r="P115" s="15"/>
      <c r="Q115" s="15"/>
      <c r="R115" s="16">
        <v>889.42403999999999</v>
      </c>
      <c r="S115" s="16"/>
      <c r="T115" s="16"/>
      <c r="U115" s="15">
        <v>599.84411999999998</v>
      </c>
      <c r="V115" s="15"/>
      <c r="W115" s="15"/>
      <c r="X115" s="15">
        <v>21</v>
      </c>
      <c r="Y115" s="15">
        <v>50</v>
      </c>
      <c r="Z115" s="15">
        <v>255</v>
      </c>
      <c r="AA115" s="15"/>
      <c r="AB115" s="15"/>
      <c r="AC115" s="15"/>
      <c r="AD115" s="15" t="s">
        <v>16</v>
      </c>
    </row>
    <row r="116" spans="1:30" x14ac:dyDescent="0.25">
      <c r="A116" s="4" t="s">
        <v>1</v>
      </c>
      <c r="B116" s="4" t="s">
        <v>319</v>
      </c>
      <c r="C116" s="4" t="s">
        <v>321</v>
      </c>
      <c r="D116" s="4"/>
      <c r="E116" s="4" t="s">
        <v>337</v>
      </c>
      <c r="F116" s="4" t="s">
        <v>349</v>
      </c>
      <c r="G116" s="4" t="s">
        <v>341</v>
      </c>
      <c r="H116" s="2">
        <v>400</v>
      </c>
      <c r="I116" s="6">
        <f t="shared" si="8"/>
        <v>204.44444444444446</v>
      </c>
      <c r="J116" s="15"/>
      <c r="K116" s="15"/>
      <c r="L116" s="15">
        <v>216000</v>
      </c>
      <c r="M116" s="15"/>
      <c r="N116" s="15"/>
      <c r="O116" s="15">
        <v>152000</v>
      </c>
      <c r="P116" s="15"/>
      <c r="Q116" s="15"/>
      <c r="R116" s="16">
        <v>1489.2681599999999</v>
      </c>
      <c r="S116" s="16"/>
      <c r="T116" s="16"/>
      <c r="U116" s="15">
        <v>1048.00352</v>
      </c>
      <c r="V116" s="15"/>
      <c r="W116" s="15"/>
      <c r="X116" s="15">
        <v>10</v>
      </c>
      <c r="Y116" s="15">
        <v>31</v>
      </c>
      <c r="Z116" s="15">
        <v>601</v>
      </c>
      <c r="AA116" s="15"/>
      <c r="AB116" s="15"/>
      <c r="AC116" s="15"/>
      <c r="AD116" s="15" t="s">
        <v>346</v>
      </c>
    </row>
    <row r="117" spans="1:30" x14ac:dyDescent="0.25">
      <c r="A117" s="4" t="s">
        <v>1</v>
      </c>
      <c r="B117" s="4" t="s">
        <v>319</v>
      </c>
      <c r="C117" s="4" t="s">
        <v>321</v>
      </c>
      <c r="D117" s="4"/>
      <c r="E117" s="4" t="s">
        <v>337</v>
      </c>
      <c r="F117" s="4" t="s">
        <v>349</v>
      </c>
      <c r="G117" s="4" t="s">
        <v>341</v>
      </c>
      <c r="H117" s="2">
        <v>600</v>
      </c>
      <c r="I117" s="6">
        <f t="shared" si="8"/>
        <v>315.55555555555554</v>
      </c>
      <c r="J117" s="15"/>
      <c r="K117" s="15"/>
      <c r="L117" s="15">
        <v>212000</v>
      </c>
      <c r="M117" s="15"/>
      <c r="N117" s="15"/>
      <c r="O117" s="15">
        <v>150000</v>
      </c>
      <c r="P117" s="15"/>
      <c r="Q117" s="15"/>
      <c r="R117" s="16">
        <v>1461.68912</v>
      </c>
      <c r="S117" s="16"/>
      <c r="T117" s="16"/>
      <c r="U117" s="15">
        <v>1034.2139999999999</v>
      </c>
      <c r="V117" s="15"/>
      <c r="W117" s="15"/>
      <c r="X117" s="15">
        <v>11</v>
      </c>
      <c r="Y117" s="15">
        <v>33</v>
      </c>
      <c r="Z117" s="15">
        <v>534</v>
      </c>
      <c r="AA117" s="15"/>
      <c r="AB117" s="15"/>
      <c r="AC117" s="15"/>
      <c r="AD117" s="15" t="s">
        <v>346</v>
      </c>
    </row>
    <row r="118" spans="1:30" x14ac:dyDescent="0.25">
      <c r="A118" s="4" t="s">
        <v>1</v>
      </c>
      <c r="B118" s="4" t="s">
        <v>319</v>
      </c>
      <c r="C118" s="4" t="s">
        <v>321</v>
      </c>
      <c r="D118" s="4"/>
      <c r="E118" s="4" t="s">
        <v>337</v>
      </c>
      <c r="F118" s="4" t="s">
        <v>349</v>
      </c>
      <c r="G118" s="4" t="s">
        <v>341</v>
      </c>
      <c r="H118" s="2">
        <v>800</v>
      </c>
      <c r="I118" s="6">
        <f t="shared" si="8"/>
        <v>426.66666666666669</v>
      </c>
      <c r="J118" s="15"/>
      <c r="K118" s="15"/>
      <c r="L118" s="15">
        <v>199000</v>
      </c>
      <c r="M118" s="15"/>
      <c r="N118" s="15"/>
      <c r="O118" s="15">
        <v>139000</v>
      </c>
      <c r="P118" s="15"/>
      <c r="Q118" s="15"/>
      <c r="R118" s="16">
        <v>1372.0572399999999</v>
      </c>
      <c r="S118" s="16"/>
      <c r="T118" s="16"/>
      <c r="U118" s="15">
        <v>958.37163999999996</v>
      </c>
      <c r="V118" s="15"/>
      <c r="W118" s="15"/>
      <c r="X118" s="15">
        <v>13</v>
      </c>
      <c r="Y118" s="15">
        <v>35</v>
      </c>
      <c r="Z118" s="15">
        <v>388</v>
      </c>
      <c r="AA118" s="15"/>
      <c r="AB118" s="15"/>
      <c r="AC118" s="15"/>
      <c r="AD118" s="15" t="s">
        <v>346</v>
      </c>
    </row>
    <row r="119" spans="1:30" x14ac:dyDescent="0.25">
      <c r="A119" s="4" t="s">
        <v>1</v>
      </c>
      <c r="B119" s="4" t="s">
        <v>319</v>
      </c>
      <c r="C119" s="4" t="s">
        <v>321</v>
      </c>
      <c r="D119" s="4"/>
      <c r="E119" s="4" t="s">
        <v>337</v>
      </c>
      <c r="F119" s="4" t="s">
        <v>349</v>
      </c>
      <c r="G119" s="4" t="s">
        <v>341</v>
      </c>
      <c r="H119" s="2">
        <v>1000</v>
      </c>
      <c r="I119" s="6">
        <f t="shared" si="8"/>
        <v>537.77777777777783</v>
      </c>
      <c r="J119" s="15"/>
      <c r="K119" s="15"/>
      <c r="L119" s="15">
        <v>165000</v>
      </c>
      <c r="M119" s="15"/>
      <c r="N119" s="15"/>
      <c r="O119" s="15">
        <v>110000</v>
      </c>
      <c r="P119" s="15"/>
      <c r="Q119" s="15"/>
      <c r="R119" s="16">
        <v>1137.6353999999999</v>
      </c>
      <c r="S119" s="16"/>
      <c r="T119" s="16"/>
      <c r="U119" s="15">
        <v>758.42359999999996</v>
      </c>
      <c r="V119" s="15"/>
      <c r="W119" s="15"/>
      <c r="X119" s="15">
        <v>15</v>
      </c>
      <c r="Y119" s="15">
        <v>40</v>
      </c>
      <c r="Z119" s="15">
        <v>293</v>
      </c>
      <c r="AA119" s="15"/>
      <c r="AB119" s="15"/>
      <c r="AC119" s="15"/>
      <c r="AD119" s="15" t="s">
        <v>346</v>
      </c>
    </row>
    <row r="120" spans="1:30" x14ac:dyDescent="0.25">
      <c r="A120" s="4" t="s">
        <v>1</v>
      </c>
      <c r="B120" s="4" t="s">
        <v>319</v>
      </c>
      <c r="C120" s="4" t="s">
        <v>321</v>
      </c>
      <c r="D120" s="4"/>
      <c r="E120" s="4" t="s">
        <v>337</v>
      </c>
      <c r="F120" s="4" t="s">
        <v>349</v>
      </c>
      <c r="G120" s="4" t="s">
        <v>341</v>
      </c>
      <c r="H120" s="2">
        <v>1200</v>
      </c>
      <c r="I120" s="6">
        <f t="shared" si="8"/>
        <v>648.88888888888891</v>
      </c>
      <c r="J120" s="15"/>
      <c r="K120" s="15"/>
      <c r="L120" s="15">
        <v>122000</v>
      </c>
      <c r="M120" s="15"/>
      <c r="N120" s="15"/>
      <c r="O120" s="15">
        <v>85000</v>
      </c>
      <c r="P120" s="15"/>
      <c r="Q120" s="15"/>
      <c r="R120" s="16">
        <v>841.16071999999997</v>
      </c>
      <c r="S120" s="16"/>
      <c r="T120" s="16"/>
      <c r="U120" s="15">
        <v>586.05459999999994</v>
      </c>
      <c r="V120" s="15"/>
      <c r="W120" s="15"/>
      <c r="X120" s="15">
        <v>20</v>
      </c>
      <c r="Y120" s="15">
        <v>47</v>
      </c>
      <c r="Z120" s="15">
        <v>235</v>
      </c>
      <c r="AA120" s="15"/>
      <c r="AB120" s="15"/>
      <c r="AC120" s="15"/>
      <c r="AD120" s="15" t="s">
        <v>346</v>
      </c>
    </row>
    <row r="121" spans="1:30" x14ac:dyDescent="0.25">
      <c r="A121" s="4" t="s">
        <v>1</v>
      </c>
      <c r="B121" s="4" t="s">
        <v>319</v>
      </c>
      <c r="C121" s="4" t="s">
        <v>321</v>
      </c>
      <c r="D121" s="4"/>
      <c r="E121" s="4" t="s">
        <v>337</v>
      </c>
      <c r="F121" s="4">
        <v>1095</v>
      </c>
      <c r="G121" s="4" t="s">
        <v>341</v>
      </c>
      <c r="H121" s="2">
        <v>400</v>
      </c>
      <c r="I121" s="6">
        <f t="shared" si="8"/>
        <v>204.44444444444446</v>
      </c>
      <c r="J121" s="15"/>
      <c r="K121" s="15"/>
      <c r="L121" s="15">
        <v>187000</v>
      </c>
      <c r="M121" s="15"/>
      <c r="N121" s="15"/>
      <c r="O121" s="15">
        <v>120000</v>
      </c>
      <c r="P121" s="15"/>
      <c r="Q121" s="15"/>
      <c r="R121" s="16">
        <v>1289.3201199999999</v>
      </c>
      <c r="S121" s="16"/>
      <c r="T121" s="16"/>
      <c r="U121" s="15">
        <v>827.37119999999993</v>
      </c>
      <c r="V121" s="15"/>
      <c r="W121" s="15"/>
      <c r="X121" s="15">
        <v>10</v>
      </c>
      <c r="Y121" s="15">
        <v>30</v>
      </c>
      <c r="Z121" s="15">
        <v>401</v>
      </c>
      <c r="AA121" s="15"/>
      <c r="AB121" s="15"/>
      <c r="AC121" s="15"/>
      <c r="AD121" s="15" t="s">
        <v>16</v>
      </c>
    </row>
    <row r="122" spans="1:30" x14ac:dyDescent="0.25">
      <c r="A122" s="4" t="s">
        <v>1</v>
      </c>
      <c r="B122" s="4" t="s">
        <v>319</v>
      </c>
      <c r="C122" s="4" t="s">
        <v>321</v>
      </c>
      <c r="D122" s="4"/>
      <c r="E122" s="4" t="s">
        <v>337</v>
      </c>
      <c r="F122" s="4">
        <v>1095</v>
      </c>
      <c r="G122" s="4" t="s">
        <v>341</v>
      </c>
      <c r="H122" s="2">
        <v>600</v>
      </c>
      <c r="I122" s="6">
        <f t="shared" si="8"/>
        <v>315.55555555555554</v>
      </c>
      <c r="J122" s="15"/>
      <c r="K122" s="15"/>
      <c r="L122" s="15">
        <v>183000</v>
      </c>
      <c r="M122" s="15"/>
      <c r="N122" s="15"/>
      <c r="O122" s="15">
        <v>118000</v>
      </c>
      <c r="P122" s="15"/>
      <c r="Q122" s="15"/>
      <c r="R122" s="16">
        <v>1261.74108</v>
      </c>
      <c r="S122" s="16"/>
      <c r="T122" s="16"/>
      <c r="U122" s="15">
        <v>813.58168000000001</v>
      </c>
      <c r="V122" s="15"/>
      <c r="W122" s="15"/>
      <c r="X122" s="15">
        <v>10</v>
      </c>
      <c r="Y122" s="15">
        <v>30</v>
      </c>
      <c r="Z122" s="15">
        <v>375</v>
      </c>
      <c r="AA122" s="15"/>
      <c r="AB122" s="15"/>
      <c r="AC122" s="15"/>
      <c r="AD122" s="15" t="s">
        <v>16</v>
      </c>
    </row>
    <row r="123" spans="1:30" x14ac:dyDescent="0.25">
      <c r="A123" s="4" t="s">
        <v>1</v>
      </c>
      <c r="B123" s="4" t="s">
        <v>319</v>
      </c>
      <c r="C123" s="4" t="s">
        <v>321</v>
      </c>
      <c r="D123" s="4"/>
      <c r="E123" s="4" t="s">
        <v>337</v>
      </c>
      <c r="F123" s="4">
        <v>1095</v>
      </c>
      <c r="G123" s="4" t="s">
        <v>341</v>
      </c>
      <c r="H123" s="2">
        <v>800</v>
      </c>
      <c r="I123" s="6">
        <f t="shared" si="8"/>
        <v>426.66666666666669</v>
      </c>
      <c r="J123" s="15"/>
      <c r="K123" s="15"/>
      <c r="L123" s="15">
        <v>176000</v>
      </c>
      <c r="M123" s="15"/>
      <c r="N123" s="15"/>
      <c r="O123" s="15">
        <v>112000</v>
      </c>
      <c r="P123" s="15"/>
      <c r="Q123" s="15"/>
      <c r="R123" s="16">
        <v>1213.47776</v>
      </c>
      <c r="S123" s="16"/>
      <c r="T123" s="16"/>
      <c r="U123" s="15">
        <v>772.21312</v>
      </c>
      <c r="V123" s="15"/>
      <c r="W123" s="15"/>
      <c r="X123" s="15">
        <v>12</v>
      </c>
      <c r="Y123" s="15">
        <v>32</v>
      </c>
      <c r="Z123" s="15">
        <v>363</v>
      </c>
      <c r="AA123" s="15"/>
      <c r="AB123" s="15"/>
      <c r="AC123" s="15"/>
      <c r="AD123" s="15" t="s">
        <v>16</v>
      </c>
    </row>
    <row r="124" spans="1:30" x14ac:dyDescent="0.25">
      <c r="A124" s="4" t="s">
        <v>1</v>
      </c>
      <c r="B124" s="4" t="s">
        <v>319</v>
      </c>
      <c r="C124" s="4" t="s">
        <v>321</v>
      </c>
      <c r="D124" s="4"/>
      <c r="E124" s="4" t="s">
        <v>337</v>
      </c>
      <c r="F124" s="4">
        <v>1095</v>
      </c>
      <c r="G124" s="4" t="s">
        <v>341</v>
      </c>
      <c r="H124" s="2">
        <v>1000</v>
      </c>
      <c r="I124" s="6">
        <f t="shared" si="8"/>
        <v>537.77777777777783</v>
      </c>
      <c r="J124" s="15"/>
      <c r="K124" s="15"/>
      <c r="L124" s="15">
        <v>158000</v>
      </c>
      <c r="M124" s="15"/>
      <c r="N124" s="15"/>
      <c r="O124" s="15">
        <v>98000</v>
      </c>
      <c r="P124" s="15"/>
      <c r="Q124" s="15"/>
      <c r="R124" s="16">
        <v>1089.3720799999999</v>
      </c>
      <c r="S124" s="16"/>
      <c r="T124" s="16"/>
      <c r="U124" s="15">
        <v>675.68647999999996</v>
      </c>
      <c r="V124" s="15"/>
      <c r="W124" s="15"/>
      <c r="X124" s="15">
        <v>15</v>
      </c>
      <c r="Y124" s="15">
        <v>37</v>
      </c>
      <c r="Z124" s="15">
        <v>321</v>
      </c>
      <c r="AA124" s="15"/>
      <c r="AB124" s="15"/>
      <c r="AC124" s="15"/>
      <c r="AD124" s="15" t="s">
        <v>16</v>
      </c>
    </row>
    <row r="125" spans="1:30" x14ac:dyDescent="0.25">
      <c r="A125" s="4" t="s">
        <v>1</v>
      </c>
      <c r="B125" s="4" t="s">
        <v>319</v>
      </c>
      <c r="C125" s="4" t="s">
        <v>321</v>
      </c>
      <c r="D125" s="4"/>
      <c r="E125" s="4" t="s">
        <v>337</v>
      </c>
      <c r="F125" s="4">
        <v>1095</v>
      </c>
      <c r="G125" s="4" t="s">
        <v>341</v>
      </c>
      <c r="H125" s="2">
        <v>1200</v>
      </c>
      <c r="I125" s="6">
        <f t="shared" si="8"/>
        <v>648.88888888888891</v>
      </c>
      <c r="J125" s="15"/>
      <c r="K125" s="15"/>
      <c r="L125" s="15">
        <v>130000</v>
      </c>
      <c r="M125" s="15"/>
      <c r="N125" s="15"/>
      <c r="O125" s="15">
        <v>80000</v>
      </c>
      <c r="P125" s="15"/>
      <c r="Q125" s="15"/>
      <c r="R125" s="16">
        <v>896.31880000000001</v>
      </c>
      <c r="S125" s="16"/>
      <c r="T125" s="16"/>
      <c r="U125" s="15">
        <v>551.58079999999995</v>
      </c>
      <c r="V125" s="15"/>
      <c r="W125" s="15"/>
      <c r="X125" s="15">
        <v>21</v>
      </c>
      <c r="Y125" s="15">
        <v>47</v>
      </c>
      <c r="Z125" s="15">
        <v>269</v>
      </c>
      <c r="AA125" s="15"/>
      <c r="AB125" s="15"/>
      <c r="AC125" s="15"/>
      <c r="AD125" s="15" t="s">
        <v>16</v>
      </c>
    </row>
    <row r="126" spans="1:30" x14ac:dyDescent="0.25">
      <c r="A126" s="4" t="s">
        <v>1</v>
      </c>
      <c r="B126" s="4" t="s">
        <v>319</v>
      </c>
      <c r="C126" s="4" t="s">
        <v>321</v>
      </c>
      <c r="D126" s="4"/>
      <c r="E126" s="4" t="s">
        <v>337</v>
      </c>
      <c r="F126" s="4">
        <v>1137</v>
      </c>
      <c r="G126" s="4" t="s">
        <v>341</v>
      </c>
      <c r="H126" s="2">
        <v>400</v>
      </c>
      <c r="I126" s="6">
        <f t="shared" si="8"/>
        <v>204.44444444444446</v>
      </c>
      <c r="J126" s="15"/>
      <c r="K126" s="15"/>
      <c r="L126" s="15">
        <v>157000</v>
      </c>
      <c r="M126" s="15"/>
      <c r="N126" s="15"/>
      <c r="O126" s="15">
        <v>136000</v>
      </c>
      <c r="P126" s="15"/>
      <c r="Q126" s="15"/>
      <c r="R126" s="16">
        <v>1082.47732</v>
      </c>
      <c r="S126" s="16"/>
      <c r="T126" s="16"/>
      <c r="U126" s="15">
        <v>937.68736000000001</v>
      </c>
      <c r="V126" s="15"/>
      <c r="W126" s="15"/>
      <c r="X126" s="15">
        <v>5</v>
      </c>
      <c r="Y126" s="15">
        <v>22</v>
      </c>
      <c r="Z126" s="15">
        <v>352</v>
      </c>
      <c r="AA126" s="15"/>
      <c r="AB126" s="15"/>
      <c r="AC126" s="15"/>
      <c r="AD126" s="15" t="s">
        <v>16</v>
      </c>
    </row>
    <row r="127" spans="1:30" x14ac:dyDescent="0.25">
      <c r="A127" s="4" t="s">
        <v>1</v>
      </c>
      <c r="B127" s="4" t="s">
        <v>319</v>
      </c>
      <c r="C127" s="4" t="s">
        <v>321</v>
      </c>
      <c r="D127" s="4"/>
      <c r="E127" s="4" t="s">
        <v>337</v>
      </c>
      <c r="F127" s="4">
        <v>1137</v>
      </c>
      <c r="G127" s="4" t="s">
        <v>341</v>
      </c>
      <c r="H127" s="2">
        <v>600</v>
      </c>
      <c r="I127" s="6">
        <f t="shared" si="8"/>
        <v>315.55555555555554</v>
      </c>
      <c r="J127" s="15"/>
      <c r="K127" s="15"/>
      <c r="L127" s="15">
        <v>143000</v>
      </c>
      <c r="M127" s="15"/>
      <c r="N127" s="15"/>
      <c r="O127" s="15">
        <v>122000</v>
      </c>
      <c r="P127" s="15"/>
      <c r="Q127" s="15"/>
      <c r="R127" s="16">
        <v>985.95067999999992</v>
      </c>
      <c r="S127" s="16"/>
      <c r="T127" s="16"/>
      <c r="U127" s="15">
        <v>841.16071999999997</v>
      </c>
      <c r="V127" s="15"/>
      <c r="W127" s="15"/>
      <c r="X127" s="15">
        <v>10</v>
      </c>
      <c r="Y127" s="15">
        <v>33</v>
      </c>
      <c r="Z127" s="15">
        <v>285</v>
      </c>
      <c r="AA127" s="15"/>
      <c r="AB127" s="15"/>
      <c r="AC127" s="15"/>
      <c r="AD127" s="15" t="s">
        <v>16</v>
      </c>
    </row>
    <row r="128" spans="1:30" x14ac:dyDescent="0.25">
      <c r="A128" s="4" t="s">
        <v>1</v>
      </c>
      <c r="B128" s="4" t="s">
        <v>319</v>
      </c>
      <c r="C128" s="4" t="s">
        <v>321</v>
      </c>
      <c r="D128" s="4"/>
      <c r="E128" s="4" t="s">
        <v>337</v>
      </c>
      <c r="F128" s="4">
        <v>1137</v>
      </c>
      <c r="G128" s="4" t="s">
        <v>341</v>
      </c>
      <c r="H128" s="2">
        <v>800</v>
      </c>
      <c r="I128" s="6">
        <f t="shared" si="8"/>
        <v>426.66666666666669</v>
      </c>
      <c r="J128" s="15"/>
      <c r="K128" s="15"/>
      <c r="L128" s="15">
        <v>127000</v>
      </c>
      <c r="M128" s="15"/>
      <c r="N128" s="15"/>
      <c r="O128" s="15">
        <v>106000</v>
      </c>
      <c r="P128" s="15"/>
      <c r="Q128" s="15"/>
      <c r="R128" s="16">
        <v>875.63451999999995</v>
      </c>
      <c r="S128" s="16"/>
      <c r="T128" s="16"/>
      <c r="U128" s="15">
        <v>730.84456</v>
      </c>
      <c r="V128" s="15"/>
      <c r="W128" s="15"/>
      <c r="X128" s="15">
        <v>15</v>
      </c>
      <c r="Y128" s="15">
        <v>48</v>
      </c>
      <c r="Z128" s="15">
        <v>262</v>
      </c>
      <c r="AA128" s="15"/>
      <c r="AB128" s="15"/>
      <c r="AC128" s="15"/>
      <c r="AD128" s="15" t="s">
        <v>16</v>
      </c>
    </row>
    <row r="129" spans="1:30" x14ac:dyDescent="0.25">
      <c r="A129" s="4" t="s">
        <v>1</v>
      </c>
      <c r="B129" s="4" t="s">
        <v>319</v>
      </c>
      <c r="C129" s="4" t="s">
        <v>321</v>
      </c>
      <c r="D129" s="4"/>
      <c r="E129" s="4" t="s">
        <v>337</v>
      </c>
      <c r="F129" s="4">
        <v>1137</v>
      </c>
      <c r="G129" s="4" t="s">
        <v>341</v>
      </c>
      <c r="H129" s="2">
        <v>1000</v>
      </c>
      <c r="I129" s="6">
        <f t="shared" si="8"/>
        <v>537.77777777777783</v>
      </c>
      <c r="J129" s="15"/>
      <c r="K129" s="15"/>
      <c r="L129" s="15">
        <v>110000</v>
      </c>
      <c r="M129" s="15"/>
      <c r="N129" s="15"/>
      <c r="O129" s="15">
        <v>88000</v>
      </c>
      <c r="P129" s="15"/>
      <c r="Q129" s="15"/>
      <c r="R129" s="16">
        <v>758.42359999999996</v>
      </c>
      <c r="S129" s="16"/>
      <c r="T129" s="16"/>
      <c r="U129" s="15">
        <v>606.73887999999999</v>
      </c>
      <c r="V129" s="15"/>
      <c r="W129" s="15"/>
      <c r="X129" s="15">
        <v>24</v>
      </c>
      <c r="Y129" s="15">
        <v>62</v>
      </c>
      <c r="Z129" s="15">
        <v>229</v>
      </c>
      <c r="AA129" s="15"/>
      <c r="AB129" s="15"/>
      <c r="AC129" s="15"/>
      <c r="AD129" s="15" t="s">
        <v>16</v>
      </c>
    </row>
    <row r="130" spans="1:30" x14ac:dyDescent="0.25">
      <c r="A130" s="4" t="s">
        <v>1</v>
      </c>
      <c r="B130" s="4" t="s">
        <v>319</v>
      </c>
      <c r="C130" s="4" t="s">
        <v>321</v>
      </c>
      <c r="D130" s="4"/>
      <c r="E130" s="4" t="s">
        <v>337</v>
      </c>
      <c r="F130" s="4">
        <v>1137</v>
      </c>
      <c r="G130" s="4" t="s">
        <v>341</v>
      </c>
      <c r="H130" s="2">
        <v>1200</v>
      </c>
      <c r="I130" s="6">
        <f t="shared" si="8"/>
        <v>648.88888888888891</v>
      </c>
      <c r="J130" s="15"/>
      <c r="K130" s="15"/>
      <c r="L130" s="15">
        <v>95000</v>
      </c>
      <c r="M130" s="15"/>
      <c r="N130" s="15"/>
      <c r="O130" s="15">
        <v>70000</v>
      </c>
      <c r="P130" s="15"/>
      <c r="Q130" s="15"/>
      <c r="R130" s="16">
        <v>655.00220000000002</v>
      </c>
      <c r="S130" s="16"/>
      <c r="T130" s="16"/>
      <c r="U130" s="15">
        <v>482.63319999999999</v>
      </c>
      <c r="V130" s="15"/>
      <c r="W130" s="15"/>
      <c r="X130" s="15">
        <v>28</v>
      </c>
      <c r="Y130" s="15">
        <v>69</v>
      </c>
      <c r="Z130" s="15">
        <v>197</v>
      </c>
      <c r="AA130" s="15"/>
      <c r="AB130" s="15"/>
      <c r="AC130" s="15"/>
      <c r="AD130" s="15" t="s">
        <v>16</v>
      </c>
    </row>
    <row r="131" spans="1:30" x14ac:dyDescent="0.25">
      <c r="A131" s="4" t="s">
        <v>1</v>
      </c>
      <c r="B131" s="4" t="s">
        <v>319</v>
      </c>
      <c r="C131" s="4" t="s">
        <v>321</v>
      </c>
      <c r="D131" s="4"/>
      <c r="E131" s="4" t="s">
        <v>338</v>
      </c>
      <c r="F131" s="4" t="s">
        <v>350</v>
      </c>
      <c r="G131" s="4" t="s">
        <v>341</v>
      </c>
      <c r="H131" s="2">
        <v>400</v>
      </c>
      <c r="I131" s="6">
        <f t="shared" ref="I131:I194" si="9">IF(H131="","",(H131-32)*5/9)</f>
        <v>204.44444444444446</v>
      </c>
      <c r="J131" s="15"/>
      <c r="K131" s="15"/>
      <c r="L131" s="15">
        <v>217000</v>
      </c>
      <c r="M131" s="15"/>
      <c r="N131" s="15"/>
      <c r="O131" s="15">
        <v>169000</v>
      </c>
      <c r="P131" s="15"/>
      <c r="Q131" s="15"/>
      <c r="R131" s="16">
        <v>1496.16292</v>
      </c>
      <c r="S131" s="16"/>
      <c r="T131" s="16"/>
      <c r="U131" s="15">
        <v>1165.21444</v>
      </c>
      <c r="V131" s="15"/>
      <c r="W131" s="15"/>
      <c r="X131" s="15">
        <v>5</v>
      </c>
      <c r="Y131" s="15">
        <v>17</v>
      </c>
      <c r="Z131" s="15">
        <v>415</v>
      </c>
      <c r="AA131" s="15"/>
      <c r="AB131" s="15"/>
      <c r="AC131" s="15"/>
      <c r="AD131" s="15" t="s">
        <v>346</v>
      </c>
    </row>
    <row r="132" spans="1:30" x14ac:dyDescent="0.25">
      <c r="A132" s="4" t="s">
        <v>1</v>
      </c>
      <c r="B132" s="4" t="s">
        <v>319</v>
      </c>
      <c r="C132" s="4" t="s">
        <v>321</v>
      </c>
      <c r="D132" s="4"/>
      <c r="E132" s="4" t="s">
        <v>338</v>
      </c>
      <c r="F132" s="4" t="s">
        <v>350</v>
      </c>
      <c r="G132" s="4" t="s">
        <v>341</v>
      </c>
      <c r="H132" s="2">
        <v>600</v>
      </c>
      <c r="I132" s="6">
        <f t="shared" si="9"/>
        <v>315.55555555555554</v>
      </c>
      <c r="J132" s="15"/>
      <c r="K132" s="15"/>
      <c r="L132" s="15">
        <v>199000</v>
      </c>
      <c r="M132" s="15"/>
      <c r="N132" s="15"/>
      <c r="O132" s="15">
        <v>163000</v>
      </c>
      <c r="P132" s="15"/>
      <c r="Q132" s="15"/>
      <c r="R132" s="16">
        <v>1372.0572399999999</v>
      </c>
      <c r="S132" s="16"/>
      <c r="T132" s="16"/>
      <c r="U132" s="15">
        <v>1123.8458799999999</v>
      </c>
      <c r="V132" s="15"/>
      <c r="W132" s="15"/>
      <c r="X132" s="15">
        <v>9</v>
      </c>
      <c r="Y132" s="15">
        <v>25</v>
      </c>
      <c r="Z132" s="15">
        <v>375</v>
      </c>
      <c r="AA132" s="15"/>
      <c r="AB132" s="15"/>
      <c r="AC132" s="15"/>
      <c r="AD132" s="15" t="s">
        <v>346</v>
      </c>
    </row>
    <row r="133" spans="1:30" x14ac:dyDescent="0.25">
      <c r="A133" s="4" t="s">
        <v>1</v>
      </c>
      <c r="B133" s="4" t="s">
        <v>319</v>
      </c>
      <c r="C133" s="4" t="s">
        <v>321</v>
      </c>
      <c r="D133" s="4"/>
      <c r="E133" s="4" t="s">
        <v>338</v>
      </c>
      <c r="F133" s="4" t="s">
        <v>350</v>
      </c>
      <c r="G133" s="4" t="s">
        <v>341</v>
      </c>
      <c r="H133" s="2">
        <v>800</v>
      </c>
      <c r="I133" s="6">
        <f t="shared" si="9"/>
        <v>426.66666666666669</v>
      </c>
      <c r="J133" s="15"/>
      <c r="K133" s="15"/>
      <c r="L133" s="15">
        <v>160000</v>
      </c>
      <c r="M133" s="15"/>
      <c r="N133" s="15"/>
      <c r="O133" s="15">
        <v>143000</v>
      </c>
      <c r="P133" s="15"/>
      <c r="Q133" s="15"/>
      <c r="R133" s="16">
        <v>1103.1615999999999</v>
      </c>
      <c r="S133" s="16"/>
      <c r="T133" s="16"/>
      <c r="U133" s="15">
        <v>985.95067999999992</v>
      </c>
      <c r="V133" s="15"/>
      <c r="W133" s="15"/>
      <c r="X133" s="15">
        <v>14</v>
      </c>
      <c r="Y133" s="15">
        <v>40</v>
      </c>
      <c r="Z133" s="15">
        <v>311</v>
      </c>
      <c r="AA133" s="15"/>
      <c r="AB133" s="15"/>
      <c r="AC133" s="15"/>
      <c r="AD133" s="15" t="s">
        <v>346</v>
      </c>
    </row>
    <row r="134" spans="1:30" x14ac:dyDescent="0.25">
      <c r="A134" s="4" t="s">
        <v>1</v>
      </c>
      <c r="B134" s="4" t="s">
        <v>319</v>
      </c>
      <c r="C134" s="4" t="s">
        <v>321</v>
      </c>
      <c r="D134" s="4"/>
      <c r="E134" s="4" t="s">
        <v>338</v>
      </c>
      <c r="F134" s="4" t="s">
        <v>350</v>
      </c>
      <c r="G134" s="4" t="s">
        <v>341</v>
      </c>
      <c r="H134" s="2">
        <v>1000</v>
      </c>
      <c r="I134" s="6">
        <f t="shared" si="9"/>
        <v>537.77777777777783</v>
      </c>
      <c r="J134" s="15"/>
      <c r="K134" s="15"/>
      <c r="L134" s="15">
        <v>120000</v>
      </c>
      <c r="M134" s="15"/>
      <c r="N134" s="15"/>
      <c r="O134" s="15">
        <v>105000</v>
      </c>
      <c r="P134" s="15"/>
      <c r="Q134" s="15"/>
      <c r="R134" s="16">
        <v>827.37119999999993</v>
      </c>
      <c r="S134" s="16"/>
      <c r="T134" s="16"/>
      <c r="U134" s="15">
        <v>723.94979999999998</v>
      </c>
      <c r="V134" s="15"/>
      <c r="W134" s="15"/>
      <c r="X134" s="15">
        <v>19</v>
      </c>
      <c r="Y134" s="15">
        <v>60</v>
      </c>
      <c r="Z134" s="15">
        <v>262</v>
      </c>
      <c r="AA134" s="15"/>
      <c r="AB134" s="15"/>
      <c r="AC134" s="15"/>
      <c r="AD134" s="15" t="s">
        <v>346</v>
      </c>
    </row>
    <row r="135" spans="1:30" x14ac:dyDescent="0.25">
      <c r="A135" s="4" t="s">
        <v>1</v>
      </c>
      <c r="B135" s="4" t="s">
        <v>319</v>
      </c>
      <c r="C135" s="4" t="s">
        <v>321</v>
      </c>
      <c r="D135" s="4"/>
      <c r="E135" s="4" t="s">
        <v>338</v>
      </c>
      <c r="F135" s="4" t="s">
        <v>350</v>
      </c>
      <c r="G135" s="4" t="s">
        <v>341</v>
      </c>
      <c r="H135" s="2">
        <v>1200</v>
      </c>
      <c r="I135" s="6">
        <f t="shared" si="9"/>
        <v>648.88888888888891</v>
      </c>
      <c r="J135" s="15"/>
      <c r="K135" s="15"/>
      <c r="L135" s="15">
        <v>94000</v>
      </c>
      <c r="M135" s="15"/>
      <c r="N135" s="15"/>
      <c r="O135" s="15">
        <v>77000</v>
      </c>
      <c r="P135" s="15"/>
      <c r="Q135" s="15"/>
      <c r="R135" s="16">
        <v>648.10744</v>
      </c>
      <c r="S135" s="16"/>
      <c r="T135" s="16"/>
      <c r="U135" s="15">
        <v>530.89652000000001</v>
      </c>
      <c r="V135" s="15"/>
      <c r="W135" s="15"/>
      <c r="X135" s="15">
        <v>25</v>
      </c>
      <c r="Y135" s="15">
        <v>69</v>
      </c>
      <c r="Z135" s="15">
        <v>187</v>
      </c>
      <c r="AA135" s="15"/>
      <c r="AB135" s="15"/>
      <c r="AC135" s="15"/>
      <c r="AD135" s="15" t="s">
        <v>346</v>
      </c>
    </row>
    <row r="136" spans="1:30" x14ac:dyDescent="0.25">
      <c r="A136" s="4" t="s">
        <v>1</v>
      </c>
      <c r="B136" s="4" t="s">
        <v>319</v>
      </c>
      <c r="C136" s="4" t="s">
        <v>321</v>
      </c>
      <c r="D136" s="4"/>
      <c r="E136" s="4" t="s">
        <v>338</v>
      </c>
      <c r="F136" s="4">
        <v>1141</v>
      </c>
      <c r="G136" s="4" t="s">
        <v>341</v>
      </c>
      <c r="H136" s="2">
        <v>400</v>
      </c>
      <c r="I136" s="6">
        <f t="shared" si="9"/>
        <v>204.44444444444446</v>
      </c>
      <c r="J136" s="15"/>
      <c r="K136" s="15"/>
      <c r="L136" s="15">
        <v>237000</v>
      </c>
      <c r="M136" s="15"/>
      <c r="N136" s="15"/>
      <c r="O136" s="15">
        <v>176000</v>
      </c>
      <c r="P136" s="15"/>
      <c r="Q136" s="15"/>
      <c r="R136" s="16">
        <v>1634.0581199999999</v>
      </c>
      <c r="S136" s="16"/>
      <c r="T136" s="16"/>
      <c r="U136" s="15">
        <v>1213.47776</v>
      </c>
      <c r="V136" s="15"/>
      <c r="W136" s="15"/>
      <c r="X136" s="15">
        <v>6</v>
      </c>
      <c r="Y136" s="15">
        <v>17</v>
      </c>
      <c r="Z136" s="15">
        <v>461</v>
      </c>
      <c r="AA136" s="15"/>
      <c r="AB136" s="15"/>
      <c r="AC136" s="15"/>
      <c r="AD136" s="15" t="s">
        <v>16</v>
      </c>
    </row>
    <row r="137" spans="1:30" x14ac:dyDescent="0.25">
      <c r="A137" s="4" t="s">
        <v>1</v>
      </c>
      <c r="B137" s="4" t="s">
        <v>319</v>
      </c>
      <c r="C137" s="4" t="s">
        <v>321</v>
      </c>
      <c r="D137" s="4"/>
      <c r="E137" s="4" t="s">
        <v>338</v>
      </c>
      <c r="F137" s="4">
        <v>1141</v>
      </c>
      <c r="G137" s="4" t="s">
        <v>341</v>
      </c>
      <c r="H137" s="2">
        <v>600</v>
      </c>
      <c r="I137" s="6">
        <f t="shared" si="9"/>
        <v>315.55555555555554</v>
      </c>
      <c r="J137" s="15"/>
      <c r="K137" s="15"/>
      <c r="L137" s="15">
        <v>212000</v>
      </c>
      <c r="M137" s="15"/>
      <c r="N137" s="15"/>
      <c r="O137" s="15">
        <v>186000</v>
      </c>
      <c r="P137" s="15"/>
      <c r="Q137" s="15"/>
      <c r="R137" s="16">
        <v>1461.68912</v>
      </c>
      <c r="S137" s="16"/>
      <c r="T137" s="16"/>
      <c r="U137" s="15">
        <v>1282.42536</v>
      </c>
      <c r="V137" s="15"/>
      <c r="W137" s="15"/>
      <c r="X137" s="15">
        <v>9</v>
      </c>
      <c r="Y137" s="15">
        <v>32</v>
      </c>
      <c r="Z137" s="15">
        <v>415</v>
      </c>
      <c r="AA137" s="15"/>
      <c r="AB137" s="15"/>
      <c r="AC137" s="15"/>
      <c r="AD137" s="15" t="s">
        <v>16</v>
      </c>
    </row>
    <row r="138" spans="1:30" x14ac:dyDescent="0.25">
      <c r="A138" s="4" t="s">
        <v>1</v>
      </c>
      <c r="B138" s="4" t="s">
        <v>319</v>
      </c>
      <c r="C138" s="4" t="s">
        <v>321</v>
      </c>
      <c r="D138" s="4"/>
      <c r="E138" s="4" t="s">
        <v>338</v>
      </c>
      <c r="F138" s="4">
        <v>1141</v>
      </c>
      <c r="G138" s="4" t="s">
        <v>341</v>
      </c>
      <c r="H138" s="2">
        <v>800</v>
      </c>
      <c r="I138" s="6">
        <f t="shared" si="9"/>
        <v>426.66666666666669</v>
      </c>
      <c r="J138" s="15"/>
      <c r="K138" s="15"/>
      <c r="L138" s="15">
        <v>169000</v>
      </c>
      <c r="M138" s="15"/>
      <c r="N138" s="15"/>
      <c r="O138" s="15">
        <v>150000</v>
      </c>
      <c r="P138" s="15"/>
      <c r="Q138" s="15"/>
      <c r="R138" s="16">
        <v>1165.21444</v>
      </c>
      <c r="S138" s="16"/>
      <c r="T138" s="16"/>
      <c r="U138" s="15">
        <v>1034.2139999999999</v>
      </c>
      <c r="V138" s="15"/>
      <c r="W138" s="15"/>
      <c r="X138" s="15">
        <v>12</v>
      </c>
      <c r="Y138" s="15">
        <v>47</v>
      </c>
      <c r="Z138" s="15">
        <v>331</v>
      </c>
      <c r="AA138" s="15"/>
      <c r="AB138" s="15"/>
      <c r="AC138" s="15"/>
      <c r="AD138" s="15" t="s">
        <v>16</v>
      </c>
    </row>
    <row r="139" spans="1:30" x14ac:dyDescent="0.25">
      <c r="A139" s="4" t="s">
        <v>1</v>
      </c>
      <c r="B139" s="4" t="s">
        <v>319</v>
      </c>
      <c r="C139" s="4" t="s">
        <v>321</v>
      </c>
      <c r="D139" s="4"/>
      <c r="E139" s="4" t="s">
        <v>338</v>
      </c>
      <c r="F139" s="4">
        <v>1141</v>
      </c>
      <c r="G139" s="4" t="s">
        <v>341</v>
      </c>
      <c r="H139" s="2">
        <v>1000</v>
      </c>
      <c r="I139" s="6">
        <f t="shared" si="9"/>
        <v>537.77777777777783</v>
      </c>
      <c r="J139" s="15"/>
      <c r="K139" s="15"/>
      <c r="L139" s="15">
        <v>130000</v>
      </c>
      <c r="M139" s="15"/>
      <c r="N139" s="15"/>
      <c r="O139" s="15">
        <v>111000</v>
      </c>
      <c r="P139" s="15"/>
      <c r="Q139" s="15"/>
      <c r="R139" s="16">
        <v>896.31880000000001</v>
      </c>
      <c r="S139" s="16"/>
      <c r="T139" s="16"/>
      <c r="U139" s="15">
        <v>765.31835999999998</v>
      </c>
      <c r="V139" s="15"/>
      <c r="W139" s="15"/>
      <c r="X139" s="15">
        <v>18</v>
      </c>
      <c r="Y139" s="15">
        <v>57</v>
      </c>
      <c r="Z139" s="15">
        <v>262</v>
      </c>
      <c r="AA139" s="15"/>
      <c r="AB139" s="15"/>
      <c r="AC139" s="15"/>
      <c r="AD139" s="15" t="s">
        <v>16</v>
      </c>
    </row>
    <row r="140" spans="1:30" x14ac:dyDescent="0.25">
      <c r="A140" s="4" t="s">
        <v>1</v>
      </c>
      <c r="B140" s="4" t="s">
        <v>319</v>
      </c>
      <c r="C140" s="4" t="s">
        <v>321</v>
      </c>
      <c r="D140" s="4"/>
      <c r="E140" s="4" t="s">
        <v>338</v>
      </c>
      <c r="F140" s="4">
        <v>1141</v>
      </c>
      <c r="G140" s="4" t="s">
        <v>341</v>
      </c>
      <c r="H140" s="2">
        <v>1200</v>
      </c>
      <c r="I140" s="6">
        <f t="shared" si="9"/>
        <v>648.88888888888891</v>
      </c>
      <c r="J140" s="15"/>
      <c r="K140" s="15"/>
      <c r="L140" s="15">
        <v>103000</v>
      </c>
      <c r="M140" s="15"/>
      <c r="N140" s="15"/>
      <c r="O140" s="15">
        <v>86000</v>
      </c>
      <c r="P140" s="15"/>
      <c r="Q140" s="15"/>
      <c r="R140" s="16">
        <v>710.16027999999994</v>
      </c>
      <c r="S140" s="16"/>
      <c r="T140" s="16"/>
      <c r="U140" s="15">
        <v>592.94935999999996</v>
      </c>
      <c r="V140" s="15"/>
      <c r="W140" s="15"/>
      <c r="X140" s="15">
        <v>23</v>
      </c>
      <c r="Y140" s="15">
        <v>62</v>
      </c>
      <c r="Z140" s="15">
        <v>217</v>
      </c>
      <c r="AA140" s="15"/>
      <c r="AB140" s="15"/>
      <c r="AC140" s="15"/>
      <c r="AD140" s="15" t="s">
        <v>16</v>
      </c>
    </row>
    <row r="141" spans="1:30" x14ac:dyDescent="0.25">
      <c r="A141" s="4" t="s">
        <v>1</v>
      </c>
      <c r="B141" s="4" t="s">
        <v>319</v>
      </c>
      <c r="C141" s="4" t="s">
        <v>321</v>
      </c>
      <c r="D141" s="4"/>
      <c r="E141" s="4" t="s">
        <v>338</v>
      </c>
      <c r="F141" s="4">
        <v>1144</v>
      </c>
      <c r="G141" s="4" t="s">
        <v>341</v>
      </c>
      <c r="H141" s="2">
        <v>400</v>
      </c>
      <c r="I141" s="6">
        <f t="shared" si="9"/>
        <v>204.44444444444446</v>
      </c>
      <c r="J141" s="15"/>
      <c r="K141" s="15"/>
      <c r="L141" s="15">
        <v>127000</v>
      </c>
      <c r="M141" s="15"/>
      <c r="N141" s="15"/>
      <c r="O141" s="15">
        <v>91000</v>
      </c>
      <c r="P141" s="15"/>
      <c r="Q141" s="15"/>
      <c r="R141" s="16">
        <v>875.63451999999995</v>
      </c>
      <c r="S141" s="16"/>
      <c r="T141" s="16"/>
      <c r="U141" s="15">
        <v>627.42315999999994</v>
      </c>
      <c r="V141" s="15"/>
      <c r="W141" s="15"/>
      <c r="X141" s="15">
        <v>17</v>
      </c>
      <c r="Y141" s="15">
        <v>36</v>
      </c>
      <c r="Z141" s="15">
        <v>277</v>
      </c>
      <c r="AA141" s="15"/>
      <c r="AB141" s="15"/>
      <c r="AC141" s="15"/>
      <c r="AD141" s="15" t="s">
        <v>16</v>
      </c>
    </row>
    <row r="142" spans="1:30" x14ac:dyDescent="0.25">
      <c r="A142" s="4" t="s">
        <v>1</v>
      </c>
      <c r="B142" s="4" t="s">
        <v>319</v>
      </c>
      <c r="C142" s="4" t="s">
        <v>321</v>
      </c>
      <c r="D142" s="4"/>
      <c r="E142" s="4" t="s">
        <v>338</v>
      </c>
      <c r="F142" s="4">
        <v>1144</v>
      </c>
      <c r="G142" s="4" t="s">
        <v>341</v>
      </c>
      <c r="H142" s="2">
        <v>600</v>
      </c>
      <c r="I142" s="6">
        <f t="shared" si="9"/>
        <v>315.55555555555554</v>
      </c>
      <c r="J142" s="15"/>
      <c r="K142" s="15"/>
      <c r="L142" s="15">
        <v>126000</v>
      </c>
      <c r="M142" s="15"/>
      <c r="N142" s="15"/>
      <c r="O142" s="15">
        <v>90000</v>
      </c>
      <c r="P142" s="15"/>
      <c r="Q142" s="15"/>
      <c r="R142" s="16">
        <v>868.73975999999993</v>
      </c>
      <c r="S142" s="16"/>
      <c r="T142" s="16"/>
      <c r="U142" s="15">
        <v>620.52840000000003</v>
      </c>
      <c r="V142" s="15"/>
      <c r="W142" s="15"/>
      <c r="X142" s="15">
        <v>17</v>
      </c>
      <c r="Y142" s="15">
        <v>40</v>
      </c>
      <c r="Z142" s="15">
        <v>262</v>
      </c>
      <c r="AA142" s="15"/>
      <c r="AB142" s="15"/>
      <c r="AC142" s="15"/>
      <c r="AD142" s="15" t="s">
        <v>16</v>
      </c>
    </row>
    <row r="143" spans="1:30" x14ac:dyDescent="0.25">
      <c r="A143" s="4" t="s">
        <v>1</v>
      </c>
      <c r="B143" s="4" t="s">
        <v>319</v>
      </c>
      <c r="C143" s="4" t="s">
        <v>321</v>
      </c>
      <c r="D143" s="4"/>
      <c r="E143" s="4" t="s">
        <v>338</v>
      </c>
      <c r="F143" s="4">
        <v>1144</v>
      </c>
      <c r="G143" s="4" t="s">
        <v>341</v>
      </c>
      <c r="H143" s="2">
        <v>800</v>
      </c>
      <c r="I143" s="6">
        <f t="shared" si="9"/>
        <v>426.66666666666669</v>
      </c>
      <c r="J143" s="15"/>
      <c r="K143" s="15"/>
      <c r="L143" s="15">
        <v>123000</v>
      </c>
      <c r="M143" s="15"/>
      <c r="N143" s="15"/>
      <c r="O143" s="15">
        <v>88000</v>
      </c>
      <c r="P143" s="15"/>
      <c r="Q143" s="15"/>
      <c r="R143" s="16">
        <v>848.05547999999999</v>
      </c>
      <c r="S143" s="16"/>
      <c r="T143" s="16"/>
      <c r="U143" s="15">
        <v>606.73887999999999</v>
      </c>
      <c r="V143" s="15"/>
      <c r="W143" s="15"/>
      <c r="X143" s="15">
        <v>18</v>
      </c>
      <c r="Y143" s="15">
        <v>42</v>
      </c>
      <c r="Z143" s="15">
        <v>248</v>
      </c>
      <c r="AA143" s="15"/>
      <c r="AB143" s="15"/>
      <c r="AC143" s="15"/>
      <c r="AD143" s="15" t="s">
        <v>16</v>
      </c>
    </row>
    <row r="144" spans="1:30" x14ac:dyDescent="0.25">
      <c r="A144" s="4" t="s">
        <v>1</v>
      </c>
      <c r="B144" s="4" t="s">
        <v>319</v>
      </c>
      <c r="C144" s="4" t="s">
        <v>321</v>
      </c>
      <c r="D144" s="4"/>
      <c r="E144" s="4" t="s">
        <v>338</v>
      </c>
      <c r="F144" s="4">
        <v>1144</v>
      </c>
      <c r="G144" s="4" t="s">
        <v>341</v>
      </c>
      <c r="H144" s="2">
        <v>1000</v>
      </c>
      <c r="I144" s="6">
        <f t="shared" si="9"/>
        <v>537.77777777777783</v>
      </c>
      <c r="J144" s="15"/>
      <c r="K144" s="15"/>
      <c r="L144" s="15">
        <v>117000</v>
      </c>
      <c r="M144" s="15"/>
      <c r="N144" s="15"/>
      <c r="O144" s="15">
        <v>83000</v>
      </c>
      <c r="P144" s="15"/>
      <c r="Q144" s="15"/>
      <c r="R144" s="16">
        <v>806.68691999999999</v>
      </c>
      <c r="S144" s="16"/>
      <c r="T144" s="16"/>
      <c r="U144" s="15">
        <v>572.26508000000001</v>
      </c>
      <c r="V144" s="15"/>
      <c r="W144" s="15"/>
      <c r="X144" s="15">
        <v>20</v>
      </c>
      <c r="Y144" s="15">
        <v>46</v>
      </c>
      <c r="Z144" s="15">
        <v>235</v>
      </c>
      <c r="AA144" s="15"/>
      <c r="AB144" s="15"/>
      <c r="AC144" s="15"/>
      <c r="AD144" s="15" t="s">
        <v>16</v>
      </c>
    </row>
    <row r="145" spans="1:30" x14ac:dyDescent="0.25">
      <c r="A145" s="4" t="s">
        <v>1</v>
      </c>
      <c r="B145" s="4" t="s">
        <v>319</v>
      </c>
      <c r="C145" s="4" t="s">
        <v>321</v>
      </c>
      <c r="D145" s="4"/>
      <c r="E145" s="4" t="s">
        <v>338</v>
      </c>
      <c r="F145" s="4">
        <v>1144</v>
      </c>
      <c r="G145" s="4" t="s">
        <v>341</v>
      </c>
      <c r="H145" s="2">
        <v>1200</v>
      </c>
      <c r="I145" s="6">
        <f t="shared" si="9"/>
        <v>648.88888888888891</v>
      </c>
      <c r="J145" s="15"/>
      <c r="K145" s="15"/>
      <c r="L145" s="15">
        <v>105000</v>
      </c>
      <c r="M145" s="15"/>
      <c r="N145" s="15"/>
      <c r="O145" s="15">
        <v>73000</v>
      </c>
      <c r="P145" s="15"/>
      <c r="Q145" s="15"/>
      <c r="R145" s="16">
        <v>723.94979999999998</v>
      </c>
      <c r="S145" s="16"/>
      <c r="T145" s="16"/>
      <c r="U145" s="15">
        <v>503.31747999999999</v>
      </c>
      <c r="V145" s="15"/>
      <c r="W145" s="15"/>
      <c r="X145" s="15">
        <v>23</v>
      </c>
      <c r="Y145" s="15">
        <v>55</v>
      </c>
      <c r="Z145" s="15">
        <v>217</v>
      </c>
      <c r="AA145" s="15"/>
      <c r="AB145" s="15"/>
      <c r="AC145" s="15"/>
      <c r="AD145" s="15" t="s">
        <v>16</v>
      </c>
    </row>
    <row r="146" spans="1:30" x14ac:dyDescent="0.25">
      <c r="A146" s="4" t="s">
        <v>1</v>
      </c>
      <c r="B146" s="4" t="s">
        <v>319</v>
      </c>
      <c r="C146" s="4" t="s">
        <v>321</v>
      </c>
      <c r="D146" s="4"/>
      <c r="E146" s="4" t="s">
        <v>338</v>
      </c>
      <c r="F146" s="4" t="s">
        <v>351</v>
      </c>
      <c r="G146" s="4" t="s">
        <v>341</v>
      </c>
      <c r="H146" s="2">
        <v>400</v>
      </c>
      <c r="I146" s="6">
        <f t="shared" si="9"/>
        <v>204.44444444444446</v>
      </c>
      <c r="J146" s="15"/>
      <c r="K146" s="15"/>
      <c r="L146" s="15">
        <v>232000</v>
      </c>
      <c r="M146" s="15"/>
      <c r="N146" s="15"/>
      <c r="O146" s="15">
        <v>211000</v>
      </c>
      <c r="P146" s="15"/>
      <c r="Q146" s="15"/>
      <c r="R146" s="16">
        <v>1599.5843199999999</v>
      </c>
      <c r="S146" s="16"/>
      <c r="T146" s="16"/>
      <c r="U146" s="15">
        <v>1454.7943599999999</v>
      </c>
      <c r="V146" s="15"/>
      <c r="W146" s="15"/>
      <c r="X146" s="15">
        <v>9</v>
      </c>
      <c r="Y146" s="15">
        <v>39</v>
      </c>
      <c r="Z146" s="15">
        <v>459</v>
      </c>
      <c r="AA146" s="15"/>
      <c r="AB146" s="15"/>
      <c r="AC146" s="15"/>
      <c r="AD146" s="15" t="s">
        <v>346</v>
      </c>
    </row>
    <row r="147" spans="1:30" x14ac:dyDescent="0.25">
      <c r="A147" s="4" t="s">
        <v>1</v>
      </c>
      <c r="B147" s="4" t="s">
        <v>319</v>
      </c>
      <c r="C147" s="4" t="s">
        <v>321</v>
      </c>
      <c r="D147" s="4"/>
      <c r="E147" s="4" t="s">
        <v>338</v>
      </c>
      <c r="F147" s="4" t="s">
        <v>351</v>
      </c>
      <c r="G147" s="4" t="s">
        <v>341</v>
      </c>
      <c r="H147" s="2">
        <v>600</v>
      </c>
      <c r="I147" s="6">
        <f t="shared" si="9"/>
        <v>315.55555555555554</v>
      </c>
      <c r="J147" s="15"/>
      <c r="K147" s="15"/>
      <c r="L147" s="15">
        <v>207000</v>
      </c>
      <c r="M147" s="15"/>
      <c r="N147" s="15"/>
      <c r="O147" s="15">
        <v>186000</v>
      </c>
      <c r="P147" s="15"/>
      <c r="Q147" s="15"/>
      <c r="R147" s="16">
        <v>1427.21532</v>
      </c>
      <c r="S147" s="16"/>
      <c r="T147" s="16"/>
      <c r="U147" s="15">
        <v>1282.42536</v>
      </c>
      <c r="V147" s="15"/>
      <c r="W147" s="15"/>
      <c r="X147" s="15">
        <v>9</v>
      </c>
      <c r="Y147" s="15">
        <v>44</v>
      </c>
      <c r="Z147" s="15">
        <v>402</v>
      </c>
      <c r="AA147" s="15"/>
      <c r="AB147" s="15"/>
      <c r="AC147" s="15"/>
      <c r="AD147" s="15" t="s">
        <v>346</v>
      </c>
    </row>
    <row r="148" spans="1:30" x14ac:dyDescent="0.25">
      <c r="A148" s="4" t="s">
        <v>1</v>
      </c>
      <c r="B148" s="4" t="s">
        <v>319</v>
      </c>
      <c r="C148" s="4" t="s">
        <v>321</v>
      </c>
      <c r="D148" s="4"/>
      <c r="E148" s="4" t="s">
        <v>338</v>
      </c>
      <c r="F148" s="4" t="s">
        <v>351</v>
      </c>
      <c r="G148" s="4" t="s">
        <v>341</v>
      </c>
      <c r="H148" s="2">
        <v>800</v>
      </c>
      <c r="I148" s="6">
        <f t="shared" si="9"/>
        <v>426.66666666666669</v>
      </c>
      <c r="J148" s="15"/>
      <c r="K148" s="15"/>
      <c r="L148" s="15">
        <v>168000</v>
      </c>
      <c r="M148" s="15"/>
      <c r="N148" s="15"/>
      <c r="O148" s="15">
        <v>150000</v>
      </c>
      <c r="P148" s="15"/>
      <c r="Q148" s="15"/>
      <c r="R148" s="16">
        <v>1158.3196800000001</v>
      </c>
      <c r="S148" s="16"/>
      <c r="T148" s="16"/>
      <c r="U148" s="15">
        <v>1034.2139999999999</v>
      </c>
      <c r="V148" s="15"/>
      <c r="W148" s="15"/>
      <c r="X148" s="15">
        <v>15</v>
      </c>
      <c r="Y148" s="15">
        <v>53</v>
      </c>
      <c r="Z148" s="15">
        <v>335</v>
      </c>
      <c r="AA148" s="15"/>
      <c r="AB148" s="15"/>
      <c r="AC148" s="15"/>
      <c r="AD148" s="15" t="s">
        <v>346</v>
      </c>
    </row>
    <row r="149" spans="1:30" x14ac:dyDescent="0.25">
      <c r="A149" s="4" t="s">
        <v>1</v>
      </c>
      <c r="B149" s="4" t="s">
        <v>319</v>
      </c>
      <c r="C149" s="4" t="s">
        <v>321</v>
      </c>
      <c r="D149" s="4"/>
      <c r="E149" s="4" t="s">
        <v>338</v>
      </c>
      <c r="F149" s="4" t="s">
        <v>351</v>
      </c>
      <c r="G149" s="4" t="s">
        <v>341</v>
      </c>
      <c r="H149" s="2">
        <v>1000</v>
      </c>
      <c r="I149" s="6">
        <f t="shared" si="9"/>
        <v>537.77777777777783</v>
      </c>
      <c r="J149" s="15"/>
      <c r="K149" s="15"/>
      <c r="L149" s="15">
        <v>127000</v>
      </c>
      <c r="M149" s="15"/>
      <c r="N149" s="15"/>
      <c r="O149" s="15">
        <v>112000</v>
      </c>
      <c r="P149" s="15"/>
      <c r="Q149" s="15"/>
      <c r="R149" s="16">
        <v>875.63451999999995</v>
      </c>
      <c r="S149" s="16"/>
      <c r="T149" s="16"/>
      <c r="U149" s="15">
        <v>772.21312</v>
      </c>
      <c r="V149" s="15"/>
      <c r="W149" s="15"/>
      <c r="X149" s="15">
        <v>18</v>
      </c>
      <c r="Y149" s="15">
        <v>60</v>
      </c>
      <c r="Z149" s="15">
        <v>263</v>
      </c>
      <c r="AA149" s="15"/>
      <c r="AB149" s="15"/>
      <c r="AC149" s="15"/>
      <c r="AD149" s="15" t="s">
        <v>346</v>
      </c>
    </row>
    <row r="150" spans="1:30" x14ac:dyDescent="0.25">
      <c r="A150" s="4" t="s">
        <v>1</v>
      </c>
      <c r="B150" s="4" t="s">
        <v>319</v>
      </c>
      <c r="C150" s="4" t="s">
        <v>321</v>
      </c>
      <c r="D150" s="4"/>
      <c r="E150" s="4" t="s">
        <v>338</v>
      </c>
      <c r="F150" s="4" t="s">
        <v>351</v>
      </c>
      <c r="G150" s="4" t="s">
        <v>341</v>
      </c>
      <c r="H150" s="2">
        <v>1200</v>
      </c>
      <c r="I150" s="6">
        <f t="shared" si="9"/>
        <v>648.88888888888891</v>
      </c>
      <c r="J150" s="15"/>
      <c r="K150" s="15"/>
      <c r="L150" s="15">
        <v>106000</v>
      </c>
      <c r="M150" s="15"/>
      <c r="N150" s="15"/>
      <c r="O150" s="15">
        <v>83000</v>
      </c>
      <c r="P150" s="15"/>
      <c r="Q150" s="15"/>
      <c r="R150" s="16">
        <v>730.84456</v>
      </c>
      <c r="S150" s="16"/>
      <c r="T150" s="16"/>
      <c r="U150" s="15">
        <v>572.26508000000001</v>
      </c>
      <c r="V150" s="15"/>
      <c r="W150" s="15"/>
      <c r="X150" s="15">
        <v>23</v>
      </c>
      <c r="Y150" s="15">
        <v>63</v>
      </c>
      <c r="Z150" s="15">
        <v>216</v>
      </c>
      <c r="AA150" s="15"/>
      <c r="AB150" s="15"/>
      <c r="AC150" s="15"/>
      <c r="AD150" s="15" t="s">
        <v>346</v>
      </c>
    </row>
    <row r="151" spans="1:30" x14ac:dyDescent="0.25">
      <c r="A151" s="4" t="s">
        <v>1</v>
      </c>
      <c r="B151" s="4" t="s">
        <v>319</v>
      </c>
      <c r="C151" s="4" t="s">
        <v>321</v>
      </c>
      <c r="D151" s="4"/>
      <c r="E151" s="4" t="s">
        <v>338</v>
      </c>
      <c r="F151" s="4">
        <v>1340</v>
      </c>
      <c r="G151" s="4" t="s">
        <v>341</v>
      </c>
      <c r="H151" s="2">
        <v>400</v>
      </c>
      <c r="I151" s="6">
        <f t="shared" si="9"/>
        <v>204.44444444444446</v>
      </c>
      <c r="J151" s="15"/>
      <c r="K151" s="15"/>
      <c r="L151" s="15">
        <v>262000</v>
      </c>
      <c r="M151" s="15"/>
      <c r="N151" s="15"/>
      <c r="O151" s="15">
        <v>231000</v>
      </c>
      <c r="P151" s="15"/>
      <c r="Q151" s="15"/>
      <c r="R151" s="16">
        <v>1806.4271199999998</v>
      </c>
      <c r="S151" s="16"/>
      <c r="T151" s="16"/>
      <c r="U151" s="15">
        <v>1592.68956</v>
      </c>
      <c r="V151" s="15"/>
      <c r="W151" s="15"/>
      <c r="X151" s="15">
        <v>11</v>
      </c>
      <c r="Y151" s="15">
        <v>35</v>
      </c>
      <c r="Z151" s="15">
        <v>505</v>
      </c>
      <c r="AA151" s="15"/>
      <c r="AB151" s="15"/>
      <c r="AC151" s="15"/>
      <c r="AD151" s="15" t="s">
        <v>16</v>
      </c>
    </row>
    <row r="152" spans="1:30" x14ac:dyDescent="0.25">
      <c r="A152" s="4" t="s">
        <v>1</v>
      </c>
      <c r="B152" s="4" t="s">
        <v>319</v>
      </c>
      <c r="C152" s="4" t="s">
        <v>321</v>
      </c>
      <c r="D152" s="4"/>
      <c r="E152" s="4" t="s">
        <v>338</v>
      </c>
      <c r="F152" s="4">
        <v>1340</v>
      </c>
      <c r="G152" s="4" t="s">
        <v>341</v>
      </c>
      <c r="H152" s="2">
        <v>600</v>
      </c>
      <c r="I152" s="6">
        <f t="shared" si="9"/>
        <v>315.55555555555554</v>
      </c>
      <c r="J152" s="15"/>
      <c r="K152" s="15"/>
      <c r="L152" s="15">
        <v>230000</v>
      </c>
      <c r="M152" s="15"/>
      <c r="N152" s="15"/>
      <c r="O152" s="15">
        <v>206000</v>
      </c>
      <c r="P152" s="15"/>
      <c r="Q152" s="15"/>
      <c r="R152" s="16">
        <v>1585.7947999999999</v>
      </c>
      <c r="S152" s="16"/>
      <c r="T152" s="16"/>
      <c r="U152" s="15">
        <v>1420.3205599999999</v>
      </c>
      <c r="V152" s="15"/>
      <c r="W152" s="15"/>
      <c r="X152" s="15">
        <v>12</v>
      </c>
      <c r="Y152" s="15">
        <v>43</v>
      </c>
      <c r="Z152" s="15">
        <v>453</v>
      </c>
      <c r="AA152" s="15"/>
      <c r="AB152" s="15"/>
      <c r="AC152" s="15"/>
      <c r="AD152" s="15" t="s">
        <v>16</v>
      </c>
    </row>
    <row r="153" spans="1:30" x14ac:dyDescent="0.25">
      <c r="A153" s="4" t="s">
        <v>1</v>
      </c>
      <c r="B153" s="4" t="s">
        <v>319</v>
      </c>
      <c r="C153" s="4" t="s">
        <v>321</v>
      </c>
      <c r="D153" s="4"/>
      <c r="E153" s="4" t="s">
        <v>338</v>
      </c>
      <c r="F153" s="4">
        <v>1340</v>
      </c>
      <c r="G153" s="4" t="s">
        <v>341</v>
      </c>
      <c r="H153" s="2">
        <v>800</v>
      </c>
      <c r="I153" s="6">
        <f t="shared" si="9"/>
        <v>426.66666666666669</v>
      </c>
      <c r="J153" s="15"/>
      <c r="K153" s="15"/>
      <c r="L153" s="15">
        <v>183000</v>
      </c>
      <c r="M153" s="15"/>
      <c r="N153" s="15"/>
      <c r="O153" s="15">
        <v>167000</v>
      </c>
      <c r="P153" s="15"/>
      <c r="Q153" s="15"/>
      <c r="R153" s="16">
        <v>1261.74108</v>
      </c>
      <c r="S153" s="16"/>
      <c r="T153" s="16"/>
      <c r="U153" s="15">
        <v>1151.4249199999999</v>
      </c>
      <c r="V153" s="15"/>
      <c r="W153" s="15"/>
      <c r="X153" s="15">
        <v>14</v>
      </c>
      <c r="Y153" s="15">
        <v>51</v>
      </c>
      <c r="Z153" s="15">
        <v>375</v>
      </c>
      <c r="AA153" s="15"/>
      <c r="AB153" s="15"/>
      <c r="AC153" s="15"/>
      <c r="AD153" s="15" t="s">
        <v>16</v>
      </c>
    </row>
    <row r="154" spans="1:30" x14ac:dyDescent="0.25">
      <c r="A154" s="4" t="s">
        <v>1</v>
      </c>
      <c r="B154" s="4" t="s">
        <v>319</v>
      </c>
      <c r="C154" s="4" t="s">
        <v>321</v>
      </c>
      <c r="D154" s="4"/>
      <c r="E154" s="4" t="s">
        <v>338</v>
      </c>
      <c r="F154" s="4">
        <v>1340</v>
      </c>
      <c r="G154" s="4" t="s">
        <v>341</v>
      </c>
      <c r="H154" s="2">
        <v>1000</v>
      </c>
      <c r="I154" s="6">
        <f t="shared" si="9"/>
        <v>537.77777777777783</v>
      </c>
      <c r="J154" s="15"/>
      <c r="K154" s="15"/>
      <c r="L154" s="15">
        <v>140000</v>
      </c>
      <c r="M154" s="15"/>
      <c r="N154" s="15"/>
      <c r="O154" s="15">
        <v>120000</v>
      </c>
      <c r="P154" s="15"/>
      <c r="Q154" s="15"/>
      <c r="R154" s="16">
        <v>965.26639999999998</v>
      </c>
      <c r="S154" s="16"/>
      <c r="T154" s="16"/>
      <c r="U154" s="15">
        <v>827.37119999999993</v>
      </c>
      <c r="V154" s="15"/>
      <c r="W154" s="15"/>
      <c r="X154" s="15">
        <v>17</v>
      </c>
      <c r="Y154" s="15">
        <v>58</v>
      </c>
      <c r="Z154" s="15">
        <v>295</v>
      </c>
      <c r="AA154" s="15"/>
      <c r="AB154" s="15"/>
      <c r="AC154" s="15"/>
      <c r="AD154" s="15" t="s">
        <v>16</v>
      </c>
    </row>
    <row r="155" spans="1:30" x14ac:dyDescent="0.25">
      <c r="A155" s="4" t="s">
        <v>1</v>
      </c>
      <c r="B155" s="4" t="s">
        <v>319</v>
      </c>
      <c r="C155" s="4" t="s">
        <v>321</v>
      </c>
      <c r="D155" s="4"/>
      <c r="E155" s="4" t="s">
        <v>338</v>
      </c>
      <c r="F155" s="4">
        <v>1340</v>
      </c>
      <c r="G155" s="4" t="s">
        <v>341</v>
      </c>
      <c r="H155" s="2">
        <v>1200</v>
      </c>
      <c r="I155" s="6">
        <f t="shared" si="9"/>
        <v>648.88888888888891</v>
      </c>
      <c r="J155" s="15"/>
      <c r="K155" s="15"/>
      <c r="L155" s="15">
        <v>116000</v>
      </c>
      <c r="M155" s="15"/>
      <c r="N155" s="15"/>
      <c r="O155" s="15">
        <v>90000</v>
      </c>
      <c r="P155" s="15"/>
      <c r="Q155" s="15"/>
      <c r="R155" s="16">
        <v>799.79215999999997</v>
      </c>
      <c r="S155" s="16"/>
      <c r="T155" s="16"/>
      <c r="U155" s="15">
        <v>620.52840000000003</v>
      </c>
      <c r="V155" s="15"/>
      <c r="W155" s="15"/>
      <c r="X155" s="15">
        <v>22</v>
      </c>
      <c r="Y155" s="15">
        <v>66</v>
      </c>
      <c r="Z155" s="15">
        <v>252</v>
      </c>
      <c r="AA155" s="15"/>
      <c r="AB155" s="15"/>
      <c r="AC155" s="15"/>
      <c r="AD155" s="15" t="s">
        <v>16</v>
      </c>
    </row>
    <row r="156" spans="1:30" x14ac:dyDescent="0.25">
      <c r="A156" s="4" t="s">
        <v>1</v>
      </c>
      <c r="B156" s="4" t="s">
        <v>319</v>
      </c>
      <c r="C156" s="4" t="s">
        <v>321</v>
      </c>
      <c r="D156" s="4"/>
      <c r="E156" s="4" t="s">
        <v>338</v>
      </c>
      <c r="F156" s="4">
        <v>4037</v>
      </c>
      <c r="G156" s="4" t="s">
        <v>341</v>
      </c>
      <c r="H156" s="2">
        <v>400</v>
      </c>
      <c r="I156" s="6">
        <f t="shared" si="9"/>
        <v>204.44444444444446</v>
      </c>
      <c r="J156" s="15"/>
      <c r="K156" s="15"/>
      <c r="L156" s="15">
        <v>149000</v>
      </c>
      <c r="M156" s="15"/>
      <c r="N156" s="15"/>
      <c r="O156" s="15">
        <v>110000</v>
      </c>
      <c r="P156" s="15"/>
      <c r="Q156" s="15"/>
      <c r="R156" s="16">
        <v>1027.31924</v>
      </c>
      <c r="S156" s="16"/>
      <c r="T156" s="16"/>
      <c r="U156" s="15">
        <v>758.42359999999996</v>
      </c>
      <c r="V156" s="15"/>
      <c r="W156" s="15"/>
      <c r="X156" s="15">
        <v>6</v>
      </c>
      <c r="Y156" s="15">
        <v>38</v>
      </c>
      <c r="Z156" s="15">
        <v>310</v>
      </c>
      <c r="AA156" s="15"/>
      <c r="AB156" s="15"/>
      <c r="AC156" s="15"/>
      <c r="AD156" s="15" t="s">
        <v>16</v>
      </c>
    </row>
    <row r="157" spans="1:30" x14ac:dyDescent="0.25">
      <c r="A157" s="4" t="s">
        <v>1</v>
      </c>
      <c r="B157" s="4" t="s">
        <v>319</v>
      </c>
      <c r="C157" s="4" t="s">
        <v>321</v>
      </c>
      <c r="D157" s="4"/>
      <c r="E157" s="4" t="s">
        <v>338</v>
      </c>
      <c r="F157" s="4">
        <v>4037</v>
      </c>
      <c r="G157" s="4" t="s">
        <v>341</v>
      </c>
      <c r="H157" s="2">
        <v>600</v>
      </c>
      <c r="I157" s="6">
        <f t="shared" si="9"/>
        <v>315.55555555555554</v>
      </c>
      <c r="J157" s="15"/>
      <c r="K157" s="15"/>
      <c r="L157" s="15">
        <v>138000</v>
      </c>
      <c r="M157" s="15"/>
      <c r="N157" s="15"/>
      <c r="O157" s="15">
        <v>111000</v>
      </c>
      <c r="P157" s="15"/>
      <c r="Q157" s="15"/>
      <c r="R157" s="16">
        <v>951.47687999999994</v>
      </c>
      <c r="S157" s="16"/>
      <c r="T157" s="16"/>
      <c r="U157" s="15">
        <v>765.31835999999998</v>
      </c>
      <c r="V157" s="15"/>
      <c r="W157" s="15"/>
      <c r="X157" s="15">
        <v>14</v>
      </c>
      <c r="Y157" s="15">
        <v>53</v>
      </c>
      <c r="Z157" s="15">
        <v>295</v>
      </c>
      <c r="AA157" s="15"/>
      <c r="AB157" s="15"/>
      <c r="AC157" s="15"/>
      <c r="AD157" s="15" t="s">
        <v>16</v>
      </c>
    </row>
    <row r="158" spans="1:30" x14ac:dyDescent="0.25">
      <c r="A158" s="4" t="s">
        <v>1</v>
      </c>
      <c r="B158" s="4" t="s">
        <v>319</v>
      </c>
      <c r="C158" s="4" t="s">
        <v>321</v>
      </c>
      <c r="D158" s="4"/>
      <c r="E158" s="4" t="s">
        <v>338</v>
      </c>
      <c r="F158" s="4">
        <v>4037</v>
      </c>
      <c r="G158" s="4" t="s">
        <v>341</v>
      </c>
      <c r="H158" s="2">
        <v>800</v>
      </c>
      <c r="I158" s="6">
        <f t="shared" si="9"/>
        <v>426.66666666666669</v>
      </c>
      <c r="J158" s="15"/>
      <c r="K158" s="15"/>
      <c r="L158" s="15">
        <v>127000</v>
      </c>
      <c r="M158" s="15"/>
      <c r="N158" s="15"/>
      <c r="O158" s="15">
        <v>106000</v>
      </c>
      <c r="P158" s="15"/>
      <c r="Q158" s="15"/>
      <c r="R158" s="16">
        <v>875.63451999999995</v>
      </c>
      <c r="S158" s="16"/>
      <c r="T158" s="16"/>
      <c r="U158" s="15">
        <v>730.84456</v>
      </c>
      <c r="V158" s="15"/>
      <c r="W158" s="15"/>
      <c r="X158" s="15">
        <v>20</v>
      </c>
      <c r="Y158" s="15">
        <v>60</v>
      </c>
      <c r="Z158" s="15">
        <v>270</v>
      </c>
      <c r="AA158" s="15"/>
      <c r="AB158" s="15"/>
      <c r="AC158" s="15"/>
      <c r="AD158" s="15" t="s">
        <v>16</v>
      </c>
    </row>
    <row r="159" spans="1:30" x14ac:dyDescent="0.25">
      <c r="A159" s="4" t="s">
        <v>1</v>
      </c>
      <c r="B159" s="4" t="s">
        <v>319</v>
      </c>
      <c r="C159" s="4" t="s">
        <v>321</v>
      </c>
      <c r="D159" s="4"/>
      <c r="E159" s="4" t="s">
        <v>338</v>
      </c>
      <c r="F159" s="4">
        <v>4037</v>
      </c>
      <c r="G159" s="4" t="s">
        <v>341</v>
      </c>
      <c r="H159" s="2">
        <v>1000</v>
      </c>
      <c r="I159" s="6">
        <f t="shared" si="9"/>
        <v>537.77777777777783</v>
      </c>
      <c r="J159" s="15"/>
      <c r="K159" s="15"/>
      <c r="L159" s="15">
        <v>115000</v>
      </c>
      <c r="M159" s="15"/>
      <c r="N159" s="15"/>
      <c r="O159" s="15">
        <v>95000</v>
      </c>
      <c r="P159" s="15"/>
      <c r="Q159" s="15"/>
      <c r="R159" s="16">
        <v>792.89739999999995</v>
      </c>
      <c r="S159" s="16"/>
      <c r="T159" s="16"/>
      <c r="U159" s="15">
        <v>655.00220000000002</v>
      </c>
      <c r="V159" s="15"/>
      <c r="W159" s="15"/>
      <c r="X159" s="15">
        <v>23</v>
      </c>
      <c r="Y159" s="15">
        <v>63</v>
      </c>
      <c r="Z159" s="15">
        <v>247</v>
      </c>
      <c r="AA159" s="15"/>
      <c r="AB159" s="15"/>
      <c r="AC159" s="15"/>
      <c r="AD159" s="15" t="s">
        <v>16</v>
      </c>
    </row>
    <row r="160" spans="1:30" x14ac:dyDescent="0.25">
      <c r="A160" s="4" t="s">
        <v>1</v>
      </c>
      <c r="B160" s="4" t="s">
        <v>319</v>
      </c>
      <c r="C160" s="4" t="s">
        <v>321</v>
      </c>
      <c r="D160" s="4"/>
      <c r="E160" s="4" t="s">
        <v>338</v>
      </c>
      <c r="F160" s="4">
        <v>4037</v>
      </c>
      <c r="G160" s="4" t="s">
        <v>341</v>
      </c>
      <c r="H160" s="2">
        <v>1200</v>
      </c>
      <c r="I160" s="6">
        <f t="shared" si="9"/>
        <v>648.88888888888891</v>
      </c>
      <c r="J160" s="15"/>
      <c r="K160" s="15"/>
      <c r="L160" s="15">
        <v>101000</v>
      </c>
      <c r="M160" s="15"/>
      <c r="N160" s="15"/>
      <c r="O160" s="15">
        <v>61000</v>
      </c>
      <c r="P160" s="15"/>
      <c r="Q160" s="15"/>
      <c r="R160" s="16">
        <v>696.37076000000002</v>
      </c>
      <c r="S160" s="16"/>
      <c r="T160" s="16"/>
      <c r="U160" s="15">
        <v>420.58035999999998</v>
      </c>
      <c r="V160" s="15"/>
      <c r="W160" s="15"/>
      <c r="X160" s="15">
        <v>29</v>
      </c>
      <c r="Y160" s="15">
        <v>60</v>
      </c>
      <c r="Z160" s="15">
        <v>220</v>
      </c>
      <c r="AA160" s="15"/>
      <c r="AB160" s="15"/>
      <c r="AC160" s="15"/>
      <c r="AD160" s="15" t="s">
        <v>16</v>
      </c>
    </row>
    <row r="161" spans="1:30" x14ac:dyDescent="0.25">
      <c r="A161" s="4" t="s">
        <v>1</v>
      </c>
      <c r="B161" s="4" t="s">
        <v>319</v>
      </c>
      <c r="C161" s="4" t="s">
        <v>321</v>
      </c>
      <c r="D161" s="4"/>
      <c r="E161" s="4" t="s">
        <v>338</v>
      </c>
      <c r="F161" s="4">
        <v>4042</v>
      </c>
      <c r="G161" s="4" t="s">
        <v>341</v>
      </c>
      <c r="H161" s="2">
        <v>400</v>
      </c>
      <c r="I161" s="6">
        <f t="shared" si="9"/>
        <v>204.44444444444446</v>
      </c>
      <c r="J161" s="15"/>
      <c r="K161" s="15"/>
      <c r="L161" s="15">
        <v>261000</v>
      </c>
      <c r="M161" s="15"/>
      <c r="N161" s="15"/>
      <c r="O161" s="15">
        <v>241000</v>
      </c>
      <c r="P161" s="15"/>
      <c r="Q161" s="15"/>
      <c r="R161" s="16">
        <v>1799.5323599999999</v>
      </c>
      <c r="S161" s="16"/>
      <c r="T161" s="16"/>
      <c r="U161" s="15">
        <v>1661.63716</v>
      </c>
      <c r="V161" s="15"/>
      <c r="W161" s="15"/>
      <c r="X161" s="15">
        <v>12</v>
      </c>
      <c r="Y161" s="15">
        <v>37</v>
      </c>
      <c r="Z161" s="15">
        <v>516</v>
      </c>
      <c r="AA161" s="15"/>
      <c r="AB161" s="15"/>
      <c r="AC161" s="15"/>
      <c r="AD161" s="15" t="s">
        <v>16</v>
      </c>
    </row>
    <row r="162" spans="1:30" x14ac:dyDescent="0.25">
      <c r="A162" s="4" t="s">
        <v>1</v>
      </c>
      <c r="B162" s="4" t="s">
        <v>319</v>
      </c>
      <c r="C162" s="4" t="s">
        <v>321</v>
      </c>
      <c r="D162" s="4"/>
      <c r="E162" s="4" t="s">
        <v>338</v>
      </c>
      <c r="F162" s="4">
        <v>4042</v>
      </c>
      <c r="G162" s="4" t="s">
        <v>341</v>
      </c>
      <c r="H162" s="2">
        <v>600</v>
      </c>
      <c r="I162" s="6">
        <f t="shared" si="9"/>
        <v>315.55555555555554</v>
      </c>
      <c r="J162" s="15"/>
      <c r="K162" s="15"/>
      <c r="L162" s="15">
        <v>234000</v>
      </c>
      <c r="M162" s="15"/>
      <c r="N162" s="15"/>
      <c r="O162" s="15">
        <v>211000</v>
      </c>
      <c r="P162" s="15"/>
      <c r="Q162" s="15"/>
      <c r="R162" s="16">
        <v>1613.37384</v>
      </c>
      <c r="S162" s="16"/>
      <c r="T162" s="16"/>
      <c r="U162" s="15">
        <v>1454.7943599999999</v>
      </c>
      <c r="V162" s="15"/>
      <c r="W162" s="15"/>
      <c r="X162" s="15">
        <v>13</v>
      </c>
      <c r="Y162" s="15">
        <v>42</v>
      </c>
      <c r="Z162" s="15">
        <v>455</v>
      </c>
      <c r="AA162" s="15"/>
      <c r="AB162" s="15"/>
      <c r="AC162" s="15"/>
      <c r="AD162" s="15" t="s">
        <v>16</v>
      </c>
    </row>
    <row r="163" spans="1:30" x14ac:dyDescent="0.25">
      <c r="A163" s="4" t="s">
        <v>1</v>
      </c>
      <c r="B163" s="4" t="s">
        <v>319</v>
      </c>
      <c r="C163" s="4" t="s">
        <v>321</v>
      </c>
      <c r="D163" s="4"/>
      <c r="E163" s="4" t="s">
        <v>338</v>
      </c>
      <c r="F163" s="4">
        <v>4042</v>
      </c>
      <c r="G163" s="4" t="s">
        <v>341</v>
      </c>
      <c r="H163" s="2">
        <v>800</v>
      </c>
      <c r="I163" s="6">
        <f t="shared" si="9"/>
        <v>426.66666666666669</v>
      </c>
      <c r="J163" s="15"/>
      <c r="K163" s="15"/>
      <c r="L163" s="15">
        <v>187000</v>
      </c>
      <c r="M163" s="15"/>
      <c r="N163" s="15"/>
      <c r="O163" s="15">
        <v>170000</v>
      </c>
      <c r="P163" s="15"/>
      <c r="Q163" s="15"/>
      <c r="R163" s="16">
        <v>1289.3201199999999</v>
      </c>
      <c r="S163" s="16"/>
      <c r="T163" s="16"/>
      <c r="U163" s="15">
        <v>1172.1091999999999</v>
      </c>
      <c r="V163" s="15"/>
      <c r="W163" s="15"/>
      <c r="X163" s="15">
        <v>15</v>
      </c>
      <c r="Y163" s="15">
        <v>51</v>
      </c>
      <c r="Z163" s="15">
        <v>380</v>
      </c>
      <c r="AA163" s="15"/>
      <c r="AB163" s="15"/>
      <c r="AC163" s="15"/>
      <c r="AD163" s="15" t="s">
        <v>16</v>
      </c>
    </row>
    <row r="164" spans="1:30" x14ac:dyDescent="0.25">
      <c r="A164" s="4" t="s">
        <v>1</v>
      </c>
      <c r="B164" s="4" t="s">
        <v>319</v>
      </c>
      <c r="C164" s="4" t="s">
        <v>321</v>
      </c>
      <c r="D164" s="4"/>
      <c r="E164" s="4" t="s">
        <v>338</v>
      </c>
      <c r="F164" s="4">
        <v>4042</v>
      </c>
      <c r="G164" s="4" t="s">
        <v>341</v>
      </c>
      <c r="H164" s="2">
        <v>1000</v>
      </c>
      <c r="I164" s="6">
        <f t="shared" si="9"/>
        <v>537.77777777777783</v>
      </c>
      <c r="J164" s="15"/>
      <c r="K164" s="15"/>
      <c r="L164" s="15">
        <v>143000</v>
      </c>
      <c r="M164" s="15"/>
      <c r="N164" s="15"/>
      <c r="O164" s="15">
        <v>128000</v>
      </c>
      <c r="P164" s="15"/>
      <c r="Q164" s="15"/>
      <c r="R164" s="16">
        <v>985.95067999999992</v>
      </c>
      <c r="S164" s="16"/>
      <c r="T164" s="16"/>
      <c r="U164" s="15">
        <v>882.52927999999997</v>
      </c>
      <c r="V164" s="15"/>
      <c r="W164" s="15"/>
      <c r="X164" s="15">
        <v>20</v>
      </c>
      <c r="Y164" s="15">
        <v>59</v>
      </c>
      <c r="Z164" s="15">
        <v>300</v>
      </c>
      <c r="AA164" s="15"/>
      <c r="AB164" s="15"/>
      <c r="AC164" s="15"/>
      <c r="AD164" s="15" t="s">
        <v>16</v>
      </c>
    </row>
    <row r="165" spans="1:30" x14ac:dyDescent="0.25">
      <c r="A165" s="4" t="s">
        <v>1</v>
      </c>
      <c r="B165" s="4" t="s">
        <v>319</v>
      </c>
      <c r="C165" s="4" t="s">
        <v>321</v>
      </c>
      <c r="D165" s="4"/>
      <c r="E165" s="4" t="s">
        <v>338</v>
      </c>
      <c r="F165" s="4">
        <v>4042</v>
      </c>
      <c r="G165" s="4" t="s">
        <v>341</v>
      </c>
      <c r="H165" s="2">
        <v>1200</v>
      </c>
      <c r="I165" s="6">
        <f t="shared" si="9"/>
        <v>648.88888888888891</v>
      </c>
      <c r="J165" s="15"/>
      <c r="K165" s="15"/>
      <c r="L165" s="15">
        <v>115000</v>
      </c>
      <c r="M165" s="15"/>
      <c r="N165" s="15"/>
      <c r="O165" s="15">
        <v>100000</v>
      </c>
      <c r="P165" s="15"/>
      <c r="Q165" s="15"/>
      <c r="R165" s="16">
        <v>792.89739999999995</v>
      </c>
      <c r="S165" s="16"/>
      <c r="T165" s="16"/>
      <c r="U165" s="15">
        <v>689.476</v>
      </c>
      <c r="V165" s="15"/>
      <c r="W165" s="15"/>
      <c r="X165" s="15">
        <v>28</v>
      </c>
      <c r="Y165" s="15">
        <v>66</v>
      </c>
      <c r="Z165" s="15">
        <v>238</v>
      </c>
      <c r="AA165" s="15"/>
      <c r="AB165" s="15"/>
      <c r="AC165" s="15"/>
      <c r="AD165" s="15" t="s">
        <v>16</v>
      </c>
    </row>
    <row r="166" spans="1:30" x14ac:dyDescent="0.25">
      <c r="A166" s="4" t="s">
        <v>1</v>
      </c>
      <c r="B166" s="4" t="s">
        <v>319</v>
      </c>
      <c r="C166" s="4" t="s">
        <v>321</v>
      </c>
      <c r="D166" s="4"/>
      <c r="E166" s="4" t="s">
        <v>338</v>
      </c>
      <c r="F166" s="4" t="s">
        <v>352</v>
      </c>
      <c r="G166" s="4" t="s">
        <v>341</v>
      </c>
      <c r="H166" s="2">
        <v>400</v>
      </c>
      <c r="I166" s="6">
        <f t="shared" si="9"/>
        <v>204.44444444444446</v>
      </c>
      <c r="J166" s="15"/>
      <c r="K166" s="15"/>
      <c r="L166" s="15">
        <v>236000</v>
      </c>
      <c r="M166" s="15"/>
      <c r="N166" s="15"/>
      <c r="O166" s="15">
        <v>212000</v>
      </c>
      <c r="P166" s="15"/>
      <c r="Q166" s="15"/>
      <c r="R166" s="16">
        <v>1627.16336</v>
      </c>
      <c r="S166" s="16"/>
      <c r="T166" s="16"/>
      <c r="U166" s="15">
        <v>1461.68912</v>
      </c>
      <c r="V166" s="15"/>
      <c r="W166" s="15"/>
      <c r="X166" s="15">
        <v>10</v>
      </c>
      <c r="Y166" s="15">
        <v>41</v>
      </c>
      <c r="Z166" s="15">
        <v>467</v>
      </c>
      <c r="AA166" s="15"/>
      <c r="AB166" s="15"/>
      <c r="AC166" s="15"/>
      <c r="AD166" s="15" t="s">
        <v>346</v>
      </c>
    </row>
    <row r="167" spans="1:30" x14ac:dyDescent="0.25">
      <c r="A167" s="4" t="s">
        <v>1</v>
      </c>
      <c r="B167" s="4" t="s">
        <v>319</v>
      </c>
      <c r="C167" s="4" t="s">
        <v>321</v>
      </c>
      <c r="D167" s="4"/>
      <c r="E167" s="4" t="s">
        <v>338</v>
      </c>
      <c r="F167" s="4" t="s">
        <v>352</v>
      </c>
      <c r="G167" s="4" t="s">
        <v>341</v>
      </c>
      <c r="H167" s="2">
        <v>600</v>
      </c>
      <c r="I167" s="6">
        <f t="shared" si="9"/>
        <v>315.55555555555554</v>
      </c>
      <c r="J167" s="15"/>
      <c r="K167" s="15"/>
      <c r="L167" s="15">
        <v>217000</v>
      </c>
      <c r="M167" s="15"/>
      <c r="N167" s="15"/>
      <c r="O167" s="15">
        <v>200000</v>
      </c>
      <c r="P167" s="15"/>
      <c r="Q167" s="15"/>
      <c r="R167" s="16">
        <v>1496.16292</v>
      </c>
      <c r="S167" s="16"/>
      <c r="T167" s="16"/>
      <c r="U167" s="15">
        <v>1378.952</v>
      </c>
      <c r="V167" s="15"/>
      <c r="W167" s="15"/>
      <c r="X167" s="15">
        <v>11</v>
      </c>
      <c r="Y167" s="15">
        <v>43</v>
      </c>
      <c r="Z167" s="15">
        <v>435</v>
      </c>
      <c r="AA167" s="15"/>
      <c r="AB167" s="15"/>
      <c r="AC167" s="15"/>
      <c r="AD167" s="15" t="s">
        <v>346</v>
      </c>
    </row>
    <row r="168" spans="1:30" x14ac:dyDescent="0.25">
      <c r="A168" s="4" t="s">
        <v>1</v>
      </c>
      <c r="B168" s="4" t="s">
        <v>319</v>
      </c>
      <c r="C168" s="4" t="s">
        <v>321</v>
      </c>
      <c r="D168" s="4"/>
      <c r="E168" s="4" t="s">
        <v>338</v>
      </c>
      <c r="F168" s="4" t="s">
        <v>352</v>
      </c>
      <c r="G168" s="4" t="s">
        <v>341</v>
      </c>
      <c r="H168" s="2">
        <v>800</v>
      </c>
      <c r="I168" s="6">
        <f t="shared" si="9"/>
        <v>426.66666666666669</v>
      </c>
      <c r="J168" s="15"/>
      <c r="K168" s="15"/>
      <c r="L168" s="15">
        <v>186000</v>
      </c>
      <c r="M168" s="15"/>
      <c r="N168" s="15"/>
      <c r="O168" s="15">
        <v>173000</v>
      </c>
      <c r="P168" s="15"/>
      <c r="Q168" s="15"/>
      <c r="R168" s="16">
        <v>1282.42536</v>
      </c>
      <c r="S168" s="16"/>
      <c r="T168" s="16"/>
      <c r="U168" s="15">
        <v>1192.79348</v>
      </c>
      <c r="V168" s="15"/>
      <c r="W168" s="15"/>
      <c r="X168" s="15">
        <v>13</v>
      </c>
      <c r="Y168" s="15">
        <v>49</v>
      </c>
      <c r="Z168" s="15">
        <v>380</v>
      </c>
      <c r="AA168" s="15"/>
      <c r="AB168" s="15"/>
      <c r="AC168" s="15"/>
      <c r="AD168" s="15" t="s">
        <v>346</v>
      </c>
    </row>
    <row r="169" spans="1:30" x14ac:dyDescent="0.25">
      <c r="A169" s="4" t="s">
        <v>1</v>
      </c>
      <c r="B169" s="4" t="s">
        <v>319</v>
      </c>
      <c r="C169" s="4" t="s">
        <v>321</v>
      </c>
      <c r="D169" s="4"/>
      <c r="E169" s="4" t="s">
        <v>338</v>
      </c>
      <c r="F169" s="4" t="s">
        <v>352</v>
      </c>
      <c r="G169" s="4" t="s">
        <v>341</v>
      </c>
      <c r="H169" s="2">
        <v>1000</v>
      </c>
      <c r="I169" s="6">
        <f t="shared" si="9"/>
        <v>537.77777777777783</v>
      </c>
      <c r="J169" s="15"/>
      <c r="K169" s="15"/>
      <c r="L169" s="15">
        <v>150000</v>
      </c>
      <c r="M169" s="15"/>
      <c r="N169" s="15"/>
      <c r="O169" s="15">
        <v>132000</v>
      </c>
      <c r="P169" s="15"/>
      <c r="Q169" s="15"/>
      <c r="R169" s="16">
        <v>1034.2139999999999</v>
      </c>
      <c r="S169" s="16"/>
      <c r="T169" s="16"/>
      <c r="U169" s="15">
        <v>910.10831999999994</v>
      </c>
      <c r="V169" s="15"/>
      <c r="W169" s="15"/>
      <c r="X169" s="15">
        <v>17</v>
      </c>
      <c r="Y169" s="15">
        <v>57</v>
      </c>
      <c r="Z169" s="15">
        <v>315</v>
      </c>
      <c r="AA169" s="15"/>
      <c r="AB169" s="15"/>
      <c r="AC169" s="15"/>
      <c r="AD169" s="15" t="s">
        <v>346</v>
      </c>
    </row>
    <row r="170" spans="1:30" x14ac:dyDescent="0.25">
      <c r="A170" s="4" t="s">
        <v>1</v>
      </c>
      <c r="B170" s="4" t="s">
        <v>319</v>
      </c>
      <c r="C170" s="4" t="s">
        <v>321</v>
      </c>
      <c r="D170" s="4"/>
      <c r="E170" s="4" t="s">
        <v>338</v>
      </c>
      <c r="F170" s="4" t="s">
        <v>352</v>
      </c>
      <c r="G170" s="4" t="s">
        <v>341</v>
      </c>
      <c r="H170" s="2">
        <v>1200</v>
      </c>
      <c r="I170" s="6">
        <f t="shared" si="9"/>
        <v>648.88888888888891</v>
      </c>
      <c r="J170" s="15"/>
      <c r="K170" s="15"/>
      <c r="L170" s="15">
        <v>118000</v>
      </c>
      <c r="M170" s="15"/>
      <c r="N170" s="15"/>
      <c r="O170" s="15">
        <v>102000</v>
      </c>
      <c r="P170" s="15"/>
      <c r="Q170" s="15"/>
      <c r="R170" s="16">
        <v>813.58168000000001</v>
      </c>
      <c r="S170" s="16"/>
      <c r="T170" s="16"/>
      <c r="U170" s="15">
        <v>703.26551999999992</v>
      </c>
      <c r="V170" s="15"/>
      <c r="W170" s="15"/>
      <c r="X170" s="15">
        <v>22</v>
      </c>
      <c r="Y170" s="15">
        <v>64</v>
      </c>
      <c r="Z170" s="15">
        <v>245</v>
      </c>
      <c r="AA170" s="15"/>
      <c r="AB170" s="15"/>
      <c r="AC170" s="15"/>
      <c r="AD170" s="15" t="s">
        <v>346</v>
      </c>
    </row>
    <row r="171" spans="1:30" x14ac:dyDescent="0.25">
      <c r="A171" s="4" t="s">
        <v>1</v>
      </c>
      <c r="B171" s="4" t="s">
        <v>319</v>
      </c>
      <c r="C171" s="4" t="s">
        <v>321</v>
      </c>
      <c r="D171" s="4"/>
      <c r="E171" s="4" t="s">
        <v>338</v>
      </c>
      <c r="F171" s="4">
        <v>4140</v>
      </c>
      <c r="G171" s="4" t="s">
        <v>341</v>
      </c>
      <c r="H171" s="2">
        <v>400</v>
      </c>
      <c r="I171" s="6">
        <f t="shared" si="9"/>
        <v>204.44444444444446</v>
      </c>
      <c r="J171" s="15"/>
      <c r="K171" s="15"/>
      <c r="L171" s="15">
        <v>257000</v>
      </c>
      <c r="M171" s="15"/>
      <c r="N171" s="15"/>
      <c r="O171" s="15">
        <v>238000</v>
      </c>
      <c r="P171" s="15"/>
      <c r="Q171" s="15"/>
      <c r="R171" s="16">
        <v>1771.9533199999998</v>
      </c>
      <c r="S171" s="16"/>
      <c r="T171" s="16"/>
      <c r="U171" s="15">
        <v>1640.9528800000001</v>
      </c>
      <c r="V171" s="15"/>
      <c r="W171" s="15"/>
      <c r="X171" s="15">
        <v>8</v>
      </c>
      <c r="Y171" s="15">
        <v>38</v>
      </c>
      <c r="Z171" s="15">
        <v>510</v>
      </c>
      <c r="AA171" s="15"/>
      <c r="AB171" s="15"/>
      <c r="AC171" s="15"/>
      <c r="AD171" s="15" t="s">
        <v>16</v>
      </c>
    </row>
    <row r="172" spans="1:30" x14ac:dyDescent="0.25">
      <c r="A172" s="4" t="s">
        <v>1</v>
      </c>
      <c r="B172" s="4" t="s">
        <v>319</v>
      </c>
      <c r="C172" s="4" t="s">
        <v>321</v>
      </c>
      <c r="D172" s="4"/>
      <c r="E172" s="4" t="s">
        <v>338</v>
      </c>
      <c r="F172" s="4">
        <v>4140</v>
      </c>
      <c r="G172" s="4" t="s">
        <v>341</v>
      </c>
      <c r="H172" s="2">
        <v>600</v>
      </c>
      <c r="I172" s="6">
        <f t="shared" si="9"/>
        <v>315.55555555555554</v>
      </c>
      <c r="J172" s="15"/>
      <c r="K172" s="15"/>
      <c r="L172" s="15">
        <v>225000</v>
      </c>
      <c r="M172" s="15"/>
      <c r="N172" s="15"/>
      <c r="O172" s="15">
        <v>208000</v>
      </c>
      <c r="P172" s="15"/>
      <c r="Q172" s="15"/>
      <c r="R172" s="16">
        <v>1551.3209999999999</v>
      </c>
      <c r="S172" s="16"/>
      <c r="T172" s="16"/>
      <c r="U172" s="15">
        <v>1434.1100799999999</v>
      </c>
      <c r="V172" s="15"/>
      <c r="W172" s="15"/>
      <c r="X172" s="15">
        <v>9</v>
      </c>
      <c r="Y172" s="15">
        <v>43</v>
      </c>
      <c r="Z172" s="15">
        <v>445</v>
      </c>
      <c r="AA172" s="15"/>
      <c r="AB172" s="15"/>
      <c r="AC172" s="15"/>
      <c r="AD172" s="15" t="s">
        <v>16</v>
      </c>
    </row>
    <row r="173" spans="1:30" x14ac:dyDescent="0.25">
      <c r="A173" s="4" t="s">
        <v>1</v>
      </c>
      <c r="B173" s="4" t="s">
        <v>319</v>
      </c>
      <c r="C173" s="4" t="s">
        <v>321</v>
      </c>
      <c r="D173" s="4"/>
      <c r="E173" s="4" t="s">
        <v>338</v>
      </c>
      <c r="F173" s="4">
        <v>4140</v>
      </c>
      <c r="G173" s="4" t="s">
        <v>341</v>
      </c>
      <c r="H173" s="2">
        <v>800</v>
      </c>
      <c r="I173" s="6">
        <f t="shared" si="9"/>
        <v>426.66666666666669</v>
      </c>
      <c r="J173" s="15"/>
      <c r="K173" s="15"/>
      <c r="L173" s="15">
        <v>181000</v>
      </c>
      <c r="M173" s="15"/>
      <c r="N173" s="15"/>
      <c r="O173" s="15">
        <v>165000</v>
      </c>
      <c r="P173" s="15"/>
      <c r="Q173" s="15"/>
      <c r="R173" s="16">
        <v>1247.95156</v>
      </c>
      <c r="S173" s="16"/>
      <c r="T173" s="16"/>
      <c r="U173" s="15">
        <v>1137.6353999999999</v>
      </c>
      <c r="V173" s="15"/>
      <c r="W173" s="15"/>
      <c r="X173" s="15">
        <v>13</v>
      </c>
      <c r="Y173" s="15">
        <v>49</v>
      </c>
      <c r="Z173" s="15">
        <v>370</v>
      </c>
      <c r="AA173" s="15"/>
      <c r="AB173" s="15"/>
      <c r="AC173" s="15"/>
      <c r="AD173" s="15" t="s">
        <v>16</v>
      </c>
    </row>
    <row r="174" spans="1:30" x14ac:dyDescent="0.25">
      <c r="A174" s="4" t="s">
        <v>1</v>
      </c>
      <c r="B174" s="4" t="s">
        <v>319</v>
      </c>
      <c r="C174" s="4" t="s">
        <v>321</v>
      </c>
      <c r="D174" s="4"/>
      <c r="E174" s="4" t="s">
        <v>338</v>
      </c>
      <c r="F174" s="4">
        <v>4140</v>
      </c>
      <c r="G174" s="4" t="s">
        <v>341</v>
      </c>
      <c r="H174" s="2">
        <v>1000</v>
      </c>
      <c r="I174" s="6">
        <f t="shared" si="9"/>
        <v>537.77777777777783</v>
      </c>
      <c r="J174" s="15"/>
      <c r="K174" s="15"/>
      <c r="L174" s="15">
        <v>138000</v>
      </c>
      <c r="M174" s="15"/>
      <c r="N174" s="15"/>
      <c r="O174" s="15">
        <v>121000</v>
      </c>
      <c r="P174" s="15"/>
      <c r="Q174" s="15"/>
      <c r="R174" s="16">
        <v>951.47687999999994</v>
      </c>
      <c r="S174" s="16"/>
      <c r="T174" s="16"/>
      <c r="U174" s="15">
        <v>834.26595999999995</v>
      </c>
      <c r="V174" s="15"/>
      <c r="W174" s="15"/>
      <c r="X174" s="15">
        <v>18</v>
      </c>
      <c r="Y174" s="15">
        <v>58</v>
      </c>
      <c r="Z174" s="15">
        <v>285</v>
      </c>
      <c r="AA174" s="15"/>
      <c r="AB174" s="15"/>
      <c r="AC174" s="15"/>
      <c r="AD174" s="15" t="s">
        <v>16</v>
      </c>
    </row>
    <row r="175" spans="1:30" x14ac:dyDescent="0.25">
      <c r="A175" s="4" t="s">
        <v>1</v>
      </c>
      <c r="B175" s="4" t="s">
        <v>319</v>
      </c>
      <c r="C175" s="4" t="s">
        <v>321</v>
      </c>
      <c r="D175" s="4"/>
      <c r="E175" s="4" t="s">
        <v>338</v>
      </c>
      <c r="F175" s="4">
        <v>4140</v>
      </c>
      <c r="G175" s="4" t="s">
        <v>341</v>
      </c>
      <c r="H175" s="2">
        <v>1200</v>
      </c>
      <c r="I175" s="6">
        <f t="shared" si="9"/>
        <v>648.88888888888891</v>
      </c>
      <c r="J175" s="15"/>
      <c r="K175" s="15"/>
      <c r="L175" s="15">
        <v>110000</v>
      </c>
      <c r="M175" s="15"/>
      <c r="N175" s="15"/>
      <c r="O175" s="15">
        <v>95000</v>
      </c>
      <c r="P175" s="15"/>
      <c r="Q175" s="15"/>
      <c r="R175" s="16">
        <v>758.42359999999996</v>
      </c>
      <c r="S175" s="16"/>
      <c r="T175" s="16"/>
      <c r="U175" s="15">
        <v>655.00220000000002</v>
      </c>
      <c r="V175" s="15"/>
      <c r="W175" s="15"/>
      <c r="X175" s="15">
        <v>22</v>
      </c>
      <c r="Y175" s="15">
        <v>63</v>
      </c>
      <c r="Z175" s="15">
        <v>230</v>
      </c>
      <c r="AA175" s="15"/>
      <c r="AB175" s="15"/>
      <c r="AC175" s="15"/>
      <c r="AD175" s="15" t="s">
        <v>16</v>
      </c>
    </row>
    <row r="176" spans="1:30" x14ac:dyDescent="0.25">
      <c r="A176" s="4" t="s">
        <v>1</v>
      </c>
      <c r="B176" s="4" t="s">
        <v>319</v>
      </c>
      <c r="C176" s="4" t="s">
        <v>321</v>
      </c>
      <c r="D176" s="4"/>
      <c r="E176" s="4" t="s">
        <v>338</v>
      </c>
      <c r="F176" s="4">
        <v>4150</v>
      </c>
      <c r="G176" s="4" t="s">
        <v>341</v>
      </c>
      <c r="H176" s="2">
        <v>400</v>
      </c>
      <c r="I176" s="6">
        <f t="shared" si="9"/>
        <v>204.44444444444446</v>
      </c>
      <c r="J176" s="15"/>
      <c r="K176" s="15"/>
      <c r="L176" s="15">
        <v>280000</v>
      </c>
      <c r="M176" s="15"/>
      <c r="N176" s="15"/>
      <c r="O176" s="15">
        <v>250000</v>
      </c>
      <c r="P176" s="15"/>
      <c r="Q176" s="15"/>
      <c r="R176" s="16">
        <v>1930.5328</v>
      </c>
      <c r="S176" s="16"/>
      <c r="T176" s="16"/>
      <c r="U176" s="15">
        <v>1723.69</v>
      </c>
      <c r="V176" s="15"/>
      <c r="W176" s="15"/>
      <c r="X176" s="15">
        <v>10</v>
      </c>
      <c r="Y176" s="15">
        <v>39</v>
      </c>
      <c r="Z176" s="15">
        <v>530</v>
      </c>
      <c r="AA176" s="15"/>
      <c r="AB176" s="15"/>
      <c r="AC176" s="15"/>
      <c r="AD176" s="15" t="s">
        <v>16</v>
      </c>
    </row>
    <row r="177" spans="1:30" x14ac:dyDescent="0.25">
      <c r="A177" s="4" t="s">
        <v>1</v>
      </c>
      <c r="B177" s="4" t="s">
        <v>319</v>
      </c>
      <c r="C177" s="4" t="s">
        <v>321</v>
      </c>
      <c r="D177" s="4"/>
      <c r="E177" s="4" t="s">
        <v>338</v>
      </c>
      <c r="F177" s="4">
        <v>4150</v>
      </c>
      <c r="G177" s="4" t="s">
        <v>341</v>
      </c>
      <c r="H177" s="2">
        <v>600</v>
      </c>
      <c r="I177" s="6">
        <f t="shared" si="9"/>
        <v>315.55555555555554</v>
      </c>
      <c r="J177" s="15"/>
      <c r="K177" s="15"/>
      <c r="L177" s="15">
        <v>256000</v>
      </c>
      <c r="M177" s="15"/>
      <c r="N177" s="15"/>
      <c r="O177" s="15">
        <v>231000</v>
      </c>
      <c r="P177" s="15"/>
      <c r="Q177" s="15"/>
      <c r="R177" s="16">
        <v>1765.0585599999999</v>
      </c>
      <c r="S177" s="16"/>
      <c r="T177" s="16"/>
      <c r="U177" s="15">
        <v>1592.68956</v>
      </c>
      <c r="V177" s="15"/>
      <c r="W177" s="15"/>
      <c r="X177" s="15">
        <v>10</v>
      </c>
      <c r="Y177" s="15">
        <v>40</v>
      </c>
      <c r="Z177" s="15">
        <v>495</v>
      </c>
      <c r="AA177" s="15"/>
      <c r="AB177" s="15"/>
      <c r="AC177" s="15"/>
      <c r="AD177" s="15" t="s">
        <v>16</v>
      </c>
    </row>
    <row r="178" spans="1:30" x14ac:dyDescent="0.25">
      <c r="A178" s="4" t="s">
        <v>1</v>
      </c>
      <c r="B178" s="4" t="s">
        <v>319</v>
      </c>
      <c r="C178" s="4" t="s">
        <v>321</v>
      </c>
      <c r="D178" s="4"/>
      <c r="E178" s="4" t="s">
        <v>338</v>
      </c>
      <c r="F178" s="4">
        <v>4150</v>
      </c>
      <c r="G178" s="4" t="s">
        <v>341</v>
      </c>
      <c r="H178" s="2">
        <v>800</v>
      </c>
      <c r="I178" s="6">
        <f t="shared" si="9"/>
        <v>426.66666666666669</v>
      </c>
      <c r="J178" s="15"/>
      <c r="K178" s="15"/>
      <c r="L178" s="15">
        <v>220000</v>
      </c>
      <c r="M178" s="15"/>
      <c r="N178" s="15"/>
      <c r="O178" s="15">
        <v>200000</v>
      </c>
      <c r="P178" s="15"/>
      <c r="Q178" s="15"/>
      <c r="R178" s="16">
        <v>1516.8471999999999</v>
      </c>
      <c r="S178" s="16"/>
      <c r="T178" s="16"/>
      <c r="U178" s="15">
        <v>1378.952</v>
      </c>
      <c r="V178" s="15"/>
      <c r="W178" s="15"/>
      <c r="X178" s="15">
        <v>12</v>
      </c>
      <c r="Y178" s="15">
        <v>45</v>
      </c>
      <c r="Z178" s="15">
        <v>440</v>
      </c>
      <c r="AA178" s="15"/>
      <c r="AB178" s="15"/>
      <c r="AC178" s="15"/>
      <c r="AD178" s="15" t="s">
        <v>16</v>
      </c>
    </row>
    <row r="179" spans="1:30" x14ac:dyDescent="0.25">
      <c r="A179" s="4" t="s">
        <v>1</v>
      </c>
      <c r="B179" s="4" t="s">
        <v>319</v>
      </c>
      <c r="C179" s="4" t="s">
        <v>321</v>
      </c>
      <c r="D179" s="4"/>
      <c r="E179" s="4" t="s">
        <v>338</v>
      </c>
      <c r="F179" s="4">
        <v>4150</v>
      </c>
      <c r="G179" s="4" t="s">
        <v>341</v>
      </c>
      <c r="H179" s="2">
        <v>1000</v>
      </c>
      <c r="I179" s="6">
        <f t="shared" si="9"/>
        <v>537.77777777777783</v>
      </c>
      <c r="J179" s="15"/>
      <c r="K179" s="15"/>
      <c r="L179" s="15">
        <v>175000</v>
      </c>
      <c r="M179" s="15"/>
      <c r="N179" s="15"/>
      <c r="O179" s="15">
        <v>160000</v>
      </c>
      <c r="P179" s="15"/>
      <c r="Q179" s="15"/>
      <c r="R179" s="16">
        <v>1206.5829999999999</v>
      </c>
      <c r="S179" s="16"/>
      <c r="T179" s="16"/>
      <c r="U179" s="15">
        <v>1103.1615999999999</v>
      </c>
      <c r="V179" s="15"/>
      <c r="W179" s="15"/>
      <c r="X179" s="15">
        <v>15</v>
      </c>
      <c r="Y179" s="15">
        <v>52</v>
      </c>
      <c r="Z179" s="15">
        <v>370</v>
      </c>
      <c r="AA179" s="15"/>
      <c r="AB179" s="15"/>
      <c r="AC179" s="15"/>
      <c r="AD179" s="15" t="s">
        <v>16</v>
      </c>
    </row>
    <row r="180" spans="1:30" x14ac:dyDescent="0.25">
      <c r="A180" s="4" t="s">
        <v>1</v>
      </c>
      <c r="B180" s="4" t="s">
        <v>319</v>
      </c>
      <c r="C180" s="4" t="s">
        <v>321</v>
      </c>
      <c r="D180" s="4"/>
      <c r="E180" s="4" t="s">
        <v>338</v>
      </c>
      <c r="F180" s="4">
        <v>4150</v>
      </c>
      <c r="G180" s="4" t="s">
        <v>341</v>
      </c>
      <c r="H180" s="2">
        <v>1200</v>
      </c>
      <c r="I180" s="6">
        <f t="shared" si="9"/>
        <v>648.88888888888891</v>
      </c>
      <c r="J180" s="15"/>
      <c r="K180" s="15"/>
      <c r="L180" s="15">
        <v>139000</v>
      </c>
      <c r="M180" s="15"/>
      <c r="N180" s="15"/>
      <c r="O180" s="15">
        <v>122000</v>
      </c>
      <c r="P180" s="15"/>
      <c r="Q180" s="15"/>
      <c r="R180" s="16">
        <v>958.37163999999996</v>
      </c>
      <c r="S180" s="16"/>
      <c r="T180" s="16"/>
      <c r="U180" s="15">
        <v>841.16071999999997</v>
      </c>
      <c r="V180" s="15"/>
      <c r="W180" s="15"/>
      <c r="X180" s="15">
        <v>19</v>
      </c>
      <c r="Y180" s="15">
        <v>60</v>
      </c>
      <c r="Z180" s="15">
        <v>290</v>
      </c>
      <c r="AA180" s="15"/>
      <c r="AB180" s="15"/>
      <c r="AC180" s="15"/>
      <c r="AD180" s="15" t="s">
        <v>16</v>
      </c>
    </row>
    <row r="181" spans="1:30" x14ac:dyDescent="0.25">
      <c r="A181" s="4" t="s">
        <v>1</v>
      </c>
      <c r="B181" s="4" t="s">
        <v>319</v>
      </c>
      <c r="C181" s="4" t="s">
        <v>321</v>
      </c>
      <c r="D181" s="4"/>
      <c r="E181" s="4" t="s">
        <v>338</v>
      </c>
      <c r="F181" s="4">
        <v>4340</v>
      </c>
      <c r="G181" s="4" t="s">
        <v>341</v>
      </c>
      <c r="H181" s="2">
        <v>400</v>
      </c>
      <c r="I181" s="6">
        <f t="shared" si="9"/>
        <v>204.44444444444446</v>
      </c>
      <c r="J181" s="15"/>
      <c r="K181" s="15"/>
      <c r="L181" s="15">
        <v>272000</v>
      </c>
      <c r="M181" s="15"/>
      <c r="N181" s="15"/>
      <c r="O181" s="15">
        <v>243000</v>
      </c>
      <c r="P181" s="15"/>
      <c r="Q181" s="15"/>
      <c r="R181" s="16">
        <v>1875.37472</v>
      </c>
      <c r="S181" s="16"/>
      <c r="T181" s="16"/>
      <c r="U181" s="15">
        <v>1675.42668</v>
      </c>
      <c r="V181" s="15"/>
      <c r="W181" s="15"/>
      <c r="X181" s="15">
        <v>10</v>
      </c>
      <c r="Y181" s="15">
        <v>38</v>
      </c>
      <c r="Z181" s="15">
        <v>520</v>
      </c>
      <c r="AA181" s="15"/>
      <c r="AB181" s="15"/>
      <c r="AC181" s="15"/>
      <c r="AD181" s="15" t="s">
        <v>16</v>
      </c>
    </row>
    <row r="182" spans="1:30" x14ac:dyDescent="0.25">
      <c r="A182" s="4" t="s">
        <v>1</v>
      </c>
      <c r="B182" s="4" t="s">
        <v>319</v>
      </c>
      <c r="C182" s="4" t="s">
        <v>321</v>
      </c>
      <c r="D182" s="4"/>
      <c r="E182" s="4" t="s">
        <v>338</v>
      </c>
      <c r="F182" s="4">
        <v>4340</v>
      </c>
      <c r="G182" s="4" t="s">
        <v>341</v>
      </c>
      <c r="H182" s="2">
        <v>600</v>
      </c>
      <c r="I182" s="6">
        <f t="shared" si="9"/>
        <v>315.55555555555554</v>
      </c>
      <c r="J182" s="15"/>
      <c r="K182" s="15"/>
      <c r="L182" s="15">
        <v>250000</v>
      </c>
      <c r="M182" s="15"/>
      <c r="N182" s="15"/>
      <c r="O182" s="15">
        <v>230000</v>
      </c>
      <c r="P182" s="15"/>
      <c r="Q182" s="15"/>
      <c r="R182" s="16">
        <v>1723.69</v>
      </c>
      <c r="S182" s="16"/>
      <c r="T182" s="16"/>
      <c r="U182" s="15">
        <v>1585.7947999999999</v>
      </c>
      <c r="V182" s="15"/>
      <c r="W182" s="15"/>
      <c r="X182" s="15">
        <v>10</v>
      </c>
      <c r="Y182" s="15">
        <v>40</v>
      </c>
      <c r="Z182" s="15">
        <v>486</v>
      </c>
      <c r="AA182" s="15"/>
      <c r="AB182" s="15"/>
      <c r="AC182" s="15"/>
      <c r="AD182" s="15" t="s">
        <v>16</v>
      </c>
    </row>
    <row r="183" spans="1:30" x14ac:dyDescent="0.25">
      <c r="A183" s="4" t="s">
        <v>1</v>
      </c>
      <c r="B183" s="4" t="s">
        <v>319</v>
      </c>
      <c r="C183" s="4" t="s">
        <v>321</v>
      </c>
      <c r="D183" s="4"/>
      <c r="E183" s="4" t="s">
        <v>338</v>
      </c>
      <c r="F183" s="4">
        <v>4340</v>
      </c>
      <c r="G183" s="4" t="s">
        <v>341</v>
      </c>
      <c r="H183" s="2">
        <v>800</v>
      </c>
      <c r="I183" s="6">
        <f t="shared" si="9"/>
        <v>426.66666666666669</v>
      </c>
      <c r="J183" s="15"/>
      <c r="K183" s="15"/>
      <c r="L183" s="15">
        <v>213000</v>
      </c>
      <c r="M183" s="15"/>
      <c r="N183" s="15"/>
      <c r="O183" s="15">
        <v>198000</v>
      </c>
      <c r="P183" s="15"/>
      <c r="Q183" s="15"/>
      <c r="R183" s="16">
        <v>1468.5838799999999</v>
      </c>
      <c r="S183" s="16"/>
      <c r="T183" s="16"/>
      <c r="U183" s="15">
        <v>1365.16248</v>
      </c>
      <c r="V183" s="15"/>
      <c r="W183" s="15"/>
      <c r="X183" s="15">
        <v>10</v>
      </c>
      <c r="Y183" s="15">
        <v>44</v>
      </c>
      <c r="Z183" s="15">
        <v>430</v>
      </c>
      <c r="AA183" s="15"/>
      <c r="AB183" s="15"/>
      <c r="AC183" s="15"/>
      <c r="AD183" s="15" t="s">
        <v>16</v>
      </c>
    </row>
    <row r="184" spans="1:30" x14ac:dyDescent="0.25">
      <c r="A184" s="4" t="s">
        <v>1</v>
      </c>
      <c r="B184" s="4" t="s">
        <v>319</v>
      </c>
      <c r="C184" s="4" t="s">
        <v>321</v>
      </c>
      <c r="D184" s="4"/>
      <c r="E184" s="4" t="s">
        <v>338</v>
      </c>
      <c r="F184" s="4">
        <v>4340</v>
      </c>
      <c r="G184" s="4" t="s">
        <v>341</v>
      </c>
      <c r="H184" s="2">
        <v>1000</v>
      </c>
      <c r="I184" s="6">
        <f t="shared" si="9"/>
        <v>537.77777777777783</v>
      </c>
      <c r="J184" s="15"/>
      <c r="K184" s="15"/>
      <c r="L184" s="15">
        <v>170000</v>
      </c>
      <c r="M184" s="15"/>
      <c r="N184" s="15"/>
      <c r="O184" s="15">
        <v>156000</v>
      </c>
      <c r="P184" s="15"/>
      <c r="Q184" s="15"/>
      <c r="R184" s="16">
        <v>1172.1091999999999</v>
      </c>
      <c r="S184" s="16"/>
      <c r="T184" s="16"/>
      <c r="U184" s="15">
        <v>1075.5825600000001</v>
      </c>
      <c r="V184" s="15"/>
      <c r="W184" s="15"/>
      <c r="X184" s="15">
        <v>13</v>
      </c>
      <c r="Y184" s="15">
        <v>51</v>
      </c>
      <c r="Z184" s="15">
        <v>360</v>
      </c>
      <c r="AA184" s="15"/>
      <c r="AB184" s="15"/>
      <c r="AC184" s="15"/>
      <c r="AD184" s="15" t="s">
        <v>16</v>
      </c>
    </row>
    <row r="185" spans="1:30" x14ac:dyDescent="0.25">
      <c r="A185" s="4" t="s">
        <v>1</v>
      </c>
      <c r="B185" s="4" t="s">
        <v>319</v>
      </c>
      <c r="C185" s="4" t="s">
        <v>321</v>
      </c>
      <c r="D185" s="4"/>
      <c r="E185" s="4" t="s">
        <v>338</v>
      </c>
      <c r="F185" s="4">
        <v>4340</v>
      </c>
      <c r="G185" s="4" t="s">
        <v>341</v>
      </c>
      <c r="H185" s="2">
        <v>1200</v>
      </c>
      <c r="I185" s="6">
        <f t="shared" si="9"/>
        <v>648.88888888888891</v>
      </c>
      <c r="J185" s="15"/>
      <c r="K185" s="15"/>
      <c r="L185" s="15">
        <v>140000</v>
      </c>
      <c r="M185" s="15"/>
      <c r="N185" s="15"/>
      <c r="O185" s="15">
        <v>124000</v>
      </c>
      <c r="P185" s="15"/>
      <c r="Q185" s="15"/>
      <c r="R185" s="16">
        <v>965.26639999999998</v>
      </c>
      <c r="S185" s="16"/>
      <c r="T185" s="16"/>
      <c r="U185" s="15">
        <v>854.95024000000001</v>
      </c>
      <c r="V185" s="15"/>
      <c r="W185" s="15"/>
      <c r="X185" s="15">
        <v>19</v>
      </c>
      <c r="Y185" s="15">
        <v>60</v>
      </c>
      <c r="Z185" s="15">
        <v>280</v>
      </c>
      <c r="AA185" s="15"/>
      <c r="AB185" s="15"/>
      <c r="AC185" s="15"/>
      <c r="AD185" s="15" t="s">
        <v>16</v>
      </c>
    </row>
    <row r="186" spans="1:30" x14ac:dyDescent="0.25">
      <c r="A186" s="4" t="s">
        <v>1</v>
      </c>
      <c r="B186" s="4" t="s">
        <v>319</v>
      </c>
      <c r="C186" s="4" t="s">
        <v>321</v>
      </c>
      <c r="D186" s="4"/>
      <c r="E186" s="4" t="s">
        <v>339</v>
      </c>
      <c r="F186" s="4">
        <v>5046</v>
      </c>
      <c r="G186" s="4" t="s">
        <v>341</v>
      </c>
      <c r="H186" s="2">
        <v>400</v>
      </c>
      <c r="I186" s="6">
        <f t="shared" si="9"/>
        <v>204.44444444444446</v>
      </c>
      <c r="J186" s="15"/>
      <c r="K186" s="15"/>
      <c r="L186" s="15">
        <v>253000</v>
      </c>
      <c r="M186" s="15"/>
      <c r="N186" s="15"/>
      <c r="O186" s="15">
        <v>204000</v>
      </c>
      <c r="P186" s="15"/>
      <c r="Q186" s="15"/>
      <c r="R186" s="16">
        <v>1744.37428</v>
      </c>
      <c r="S186" s="16"/>
      <c r="T186" s="16"/>
      <c r="U186" s="15">
        <v>1406.5310399999998</v>
      </c>
      <c r="V186" s="15"/>
      <c r="W186" s="15"/>
      <c r="X186" s="15">
        <v>9</v>
      </c>
      <c r="Y186" s="15">
        <v>25</v>
      </c>
      <c r="Z186" s="15">
        <v>482</v>
      </c>
      <c r="AA186" s="15"/>
      <c r="AB186" s="15"/>
      <c r="AC186" s="15"/>
      <c r="AD186" s="15" t="s">
        <v>16</v>
      </c>
    </row>
    <row r="187" spans="1:30" x14ac:dyDescent="0.25">
      <c r="A187" s="4" t="s">
        <v>1</v>
      </c>
      <c r="B187" s="4" t="s">
        <v>319</v>
      </c>
      <c r="C187" s="4" t="s">
        <v>321</v>
      </c>
      <c r="D187" s="4"/>
      <c r="E187" s="4" t="s">
        <v>339</v>
      </c>
      <c r="F187" s="4">
        <v>5046</v>
      </c>
      <c r="G187" s="4" t="s">
        <v>341</v>
      </c>
      <c r="H187" s="2">
        <v>600</v>
      </c>
      <c r="I187" s="6">
        <f t="shared" si="9"/>
        <v>315.55555555555554</v>
      </c>
      <c r="J187" s="15"/>
      <c r="K187" s="15"/>
      <c r="L187" s="15">
        <v>205000</v>
      </c>
      <c r="M187" s="15"/>
      <c r="N187" s="15"/>
      <c r="O187" s="15">
        <v>168000</v>
      </c>
      <c r="P187" s="15"/>
      <c r="Q187" s="15"/>
      <c r="R187" s="16">
        <v>1413.4258</v>
      </c>
      <c r="S187" s="16"/>
      <c r="T187" s="16"/>
      <c r="U187" s="15">
        <v>1158.3196800000001</v>
      </c>
      <c r="V187" s="15"/>
      <c r="W187" s="15"/>
      <c r="X187" s="15">
        <v>10</v>
      </c>
      <c r="Y187" s="15">
        <v>37</v>
      </c>
      <c r="Z187" s="15">
        <v>401</v>
      </c>
      <c r="AA187" s="15"/>
      <c r="AB187" s="15"/>
      <c r="AC187" s="15"/>
      <c r="AD187" s="15" t="s">
        <v>16</v>
      </c>
    </row>
    <row r="188" spans="1:30" x14ac:dyDescent="0.25">
      <c r="A188" s="4" t="s">
        <v>1</v>
      </c>
      <c r="B188" s="4" t="s">
        <v>319</v>
      </c>
      <c r="C188" s="4" t="s">
        <v>321</v>
      </c>
      <c r="D188" s="4"/>
      <c r="E188" s="4" t="s">
        <v>339</v>
      </c>
      <c r="F188" s="4">
        <v>5046</v>
      </c>
      <c r="G188" s="4" t="s">
        <v>341</v>
      </c>
      <c r="H188" s="2">
        <v>800</v>
      </c>
      <c r="I188" s="6">
        <f t="shared" si="9"/>
        <v>426.66666666666669</v>
      </c>
      <c r="J188" s="15"/>
      <c r="K188" s="15"/>
      <c r="L188" s="15">
        <v>165000</v>
      </c>
      <c r="M188" s="15"/>
      <c r="N188" s="15"/>
      <c r="O188" s="15">
        <v>135000</v>
      </c>
      <c r="P188" s="15"/>
      <c r="Q188" s="15"/>
      <c r="R188" s="16">
        <v>1137.6353999999999</v>
      </c>
      <c r="S188" s="16"/>
      <c r="T188" s="16"/>
      <c r="U188" s="15">
        <v>930.79259999999999</v>
      </c>
      <c r="V188" s="15"/>
      <c r="W188" s="15"/>
      <c r="X188" s="15">
        <v>13</v>
      </c>
      <c r="Y188" s="15">
        <v>50</v>
      </c>
      <c r="Z188" s="15">
        <v>336</v>
      </c>
      <c r="AA188" s="15"/>
      <c r="AB188" s="15"/>
      <c r="AC188" s="15"/>
      <c r="AD188" s="15" t="s">
        <v>16</v>
      </c>
    </row>
    <row r="189" spans="1:30" x14ac:dyDescent="0.25">
      <c r="A189" s="4" t="s">
        <v>1</v>
      </c>
      <c r="B189" s="4" t="s">
        <v>319</v>
      </c>
      <c r="C189" s="4" t="s">
        <v>321</v>
      </c>
      <c r="D189" s="4"/>
      <c r="E189" s="4" t="s">
        <v>339</v>
      </c>
      <c r="F189" s="4">
        <v>5046</v>
      </c>
      <c r="G189" s="4" t="s">
        <v>341</v>
      </c>
      <c r="H189" s="2">
        <v>1000</v>
      </c>
      <c r="I189" s="6">
        <f t="shared" si="9"/>
        <v>537.77777777777783</v>
      </c>
      <c r="J189" s="15"/>
      <c r="K189" s="15"/>
      <c r="L189" s="15">
        <v>136000</v>
      </c>
      <c r="M189" s="15"/>
      <c r="N189" s="15"/>
      <c r="O189" s="15">
        <v>111000</v>
      </c>
      <c r="P189" s="15"/>
      <c r="Q189" s="15"/>
      <c r="R189" s="16">
        <v>937.68736000000001</v>
      </c>
      <c r="S189" s="16"/>
      <c r="T189" s="16"/>
      <c r="U189" s="15">
        <v>765.31835999999998</v>
      </c>
      <c r="V189" s="15"/>
      <c r="W189" s="15"/>
      <c r="X189" s="15">
        <v>18</v>
      </c>
      <c r="Y189" s="15">
        <v>61</v>
      </c>
      <c r="Z189" s="15">
        <v>282</v>
      </c>
      <c r="AA189" s="15"/>
      <c r="AB189" s="15"/>
      <c r="AC189" s="15"/>
      <c r="AD189" s="15" t="s">
        <v>16</v>
      </c>
    </row>
    <row r="190" spans="1:30" x14ac:dyDescent="0.25">
      <c r="A190" s="4" t="s">
        <v>1</v>
      </c>
      <c r="B190" s="4" t="s">
        <v>319</v>
      </c>
      <c r="C190" s="4" t="s">
        <v>321</v>
      </c>
      <c r="D190" s="4"/>
      <c r="E190" s="4" t="s">
        <v>339</v>
      </c>
      <c r="F190" s="4">
        <v>5046</v>
      </c>
      <c r="G190" s="4" t="s">
        <v>341</v>
      </c>
      <c r="H190" s="2">
        <v>1200</v>
      </c>
      <c r="I190" s="6">
        <f t="shared" si="9"/>
        <v>648.88888888888891</v>
      </c>
      <c r="J190" s="15"/>
      <c r="K190" s="15"/>
      <c r="L190" s="15">
        <v>114000</v>
      </c>
      <c r="M190" s="15"/>
      <c r="N190" s="15"/>
      <c r="O190" s="15">
        <v>95000</v>
      </c>
      <c r="P190" s="15"/>
      <c r="Q190" s="15"/>
      <c r="R190" s="16">
        <v>786.00263999999993</v>
      </c>
      <c r="S190" s="16"/>
      <c r="T190" s="16"/>
      <c r="U190" s="15">
        <v>655.00220000000002</v>
      </c>
      <c r="V190" s="15"/>
      <c r="W190" s="15"/>
      <c r="X190" s="15">
        <v>24</v>
      </c>
      <c r="Y190" s="15">
        <v>66</v>
      </c>
      <c r="Z190" s="15">
        <v>235</v>
      </c>
      <c r="AA190" s="15"/>
      <c r="AB190" s="15"/>
      <c r="AC190" s="15"/>
      <c r="AD190" s="15" t="s">
        <v>16</v>
      </c>
    </row>
    <row r="191" spans="1:30" x14ac:dyDescent="0.25">
      <c r="A191" s="4" t="s">
        <v>1</v>
      </c>
      <c r="B191" s="4" t="s">
        <v>319</v>
      </c>
      <c r="C191" s="4" t="s">
        <v>321</v>
      </c>
      <c r="D191" s="4"/>
      <c r="E191" s="4" t="s">
        <v>339</v>
      </c>
      <c r="F191" s="4" t="s">
        <v>330</v>
      </c>
      <c r="G191" s="4" t="s">
        <v>341</v>
      </c>
      <c r="H191" s="2">
        <v>400</v>
      </c>
      <c r="I191" s="6">
        <f t="shared" si="9"/>
        <v>204.44444444444446</v>
      </c>
      <c r="J191" s="15"/>
      <c r="K191" s="15"/>
      <c r="L191" s="15"/>
      <c r="M191" s="15"/>
      <c r="N191" s="15"/>
      <c r="O191" s="15"/>
      <c r="P191" s="15"/>
      <c r="Q191" s="15"/>
      <c r="R191" s="16" t="s">
        <v>16</v>
      </c>
      <c r="S191" s="16"/>
      <c r="T191" s="16"/>
      <c r="U191" s="15" t="s">
        <v>16</v>
      </c>
      <c r="V191" s="15"/>
      <c r="W191" s="15"/>
      <c r="X191" s="15" t="s">
        <v>16</v>
      </c>
      <c r="Y191" s="15" t="s">
        <v>16</v>
      </c>
      <c r="Z191" s="15">
        <v>560</v>
      </c>
      <c r="AA191" s="15"/>
      <c r="AB191" s="15"/>
      <c r="AC191" s="15"/>
      <c r="AD191" s="15" t="s">
        <v>16</v>
      </c>
    </row>
    <row r="192" spans="1:30" x14ac:dyDescent="0.25">
      <c r="A192" s="4" t="s">
        <v>1</v>
      </c>
      <c r="B192" s="4" t="s">
        <v>319</v>
      </c>
      <c r="C192" s="4" t="s">
        <v>321</v>
      </c>
      <c r="D192" s="4"/>
      <c r="E192" s="4" t="s">
        <v>339</v>
      </c>
      <c r="F192" s="4" t="s">
        <v>330</v>
      </c>
      <c r="G192" s="4" t="s">
        <v>341</v>
      </c>
      <c r="H192" s="2">
        <v>600</v>
      </c>
      <c r="I192" s="6">
        <f t="shared" si="9"/>
        <v>315.55555555555554</v>
      </c>
      <c r="J192" s="15"/>
      <c r="K192" s="15"/>
      <c r="L192" s="15">
        <v>258000</v>
      </c>
      <c r="M192" s="15"/>
      <c r="N192" s="15"/>
      <c r="O192" s="15">
        <v>235000</v>
      </c>
      <c r="P192" s="15"/>
      <c r="Q192" s="15"/>
      <c r="R192" s="16">
        <v>1778.84808</v>
      </c>
      <c r="S192" s="16"/>
      <c r="T192" s="16"/>
      <c r="U192" s="15">
        <v>1620.2685999999999</v>
      </c>
      <c r="V192" s="15"/>
      <c r="W192" s="15"/>
      <c r="X192" s="15">
        <v>10</v>
      </c>
      <c r="Y192" s="15">
        <v>37</v>
      </c>
      <c r="Z192" s="15">
        <v>505</v>
      </c>
      <c r="AA192" s="15"/>
      <c r="AB192" s="15"/>
      <c r="AC192" s="15"/>
      <c r="AD192" s="15" t="s">
        <v>16</v>
      </c>
    </row>
    <row r="193" spans="1:30" x14ac:dyDescent="0.25">
      <c r="A193" s="4" t="s">
        <v>1</v>
      </c>
      <c r="B193" s="4" t="s">
        <v>319</v>
      </c>
      <c r="C193" s="4" t="s">
        <v>321</v>
      </c>
      <c r="D193" s="4"/>
      <c r="E193" s="4" t="s">
        <v>339</v>
      </c>
      <c r="F193" s="4" t="s">
        <v>330</v>
      </c>
      <c r="G193" s="4" t="s">
        <v>341</v>
      </c>
      <c r="H193" s="2">
        <v>800</v>
      </c>
      <c r="I193" s="6">
        <f t="shared" si="9"/>
        <v>426.66666666666669</v>
      </c>
      <c r="J193" s="15"/>
      <c r="K193" s="15"/>
      <c r="L193" s="15">
        <v>202000</v>
      </c>
      <c r="M193" s="15"/>
      <c r="N193" s="15"/>
      <c r="O193" s="15">
        <v>181000</v>
      </c>
      <c r="P193" s="15"/>
      <c r="Q193" s="15"/>
      <c r="R193" s="16">
        <v>1392.74152</v>
      </c>
      <c r="S193" s="16"/>
      <c r="T193" s="16"/>
      <c r="U193" s="15">
        <v>1247.95156</v>
      </c>
      <c r="V193" s="15"/>
      <c r="W193" s="15"/>
      <c r="X193" s="15">
        <v>13</v>
      </c>
      <c r="Y193" s="15">
        <v>47</v>
      </c>
      <c r="Z193" s="15">
        <v>405</v>
      </c>
      <c r="AA193" s="15"/>
      <c r="AB193" s="15"/>
      <c r="AC193" s="15"/>
      <c r="AD193" s="15" t="s">
        <v>16</v>
      </c>
    </row>
    <row r="194" spans="1:30" x14ac:dyDescent="0.25">
      <c r="A194" s="4" t="s">
        <v>1</v>
      </c>
      <c r="B194" s="4" t="s">
        <v>319</v>
      </c>
      <c r="C194" s="4" t="s">
        <v>321</v>
      </c>
      <c r="D194" s="4"/>
      <c r="E194" s="4" t="s">
        <v>339</v>
      </c>
      <c r="F194" s="4" t="s">
        <v>330</v>
      </c>
      <c r="G194" s="4" t="s">
        <v>341</v>
      </c>
      <c r="H194" s="2">
        <v>1000</v>
      </c>
      <c r="I194" s="6">
        <f t="shared" si="9"/>
        <v>537.77777777777783</v>
      </c>
      <c r="J194" s="15"/>
      <c r="K194" s="15"/>
      <c r="L194" s="15">
        <v>157000</v>
      </c>
      <c r="M194" s="15"/>
      <c r="N194" s="15"/>
      <c r="O194" s="15">
        <v>142000</v>
      </c>
      <c r="P194" s="15"/>
      <c r="Q194" s="15"/>
      <c r="R194" s="16">
        <v>1082.47732</v>
      </c>
      <c r="S194" s="16"/>
      <c r="T194" s="16"/>
      <c r="U194" s="15">
        <v>979.05592000000001</v>
      </c>
      <c r="V194" s="15"/>
      <c r="W194" s="15"/>
      <c r="X194" s="15">
        <v>17</v>
      </c>
      <c r="Y194" s="15">
        <v>51</v>
      </c>
      <c r="Z194" s="15">
        <v>322</v>
      </c>
      <c r="AA194" s="15"/>
      <c r="AB194" s="15"/>
      <c r="AC194" s="15"/>
      <c r="AD194" s="15" t="s">
        <v>16</v>
      </c>
    </row>
    <row r="195" spans="1:30" x14ac:dyDescent="0.25">
      <c r="A195" s="4" t="s">
        <v>1</v>
      </c>
      <c r="B195" s="4" t="s">
        <v>319</v>
      </c>
      <c r="C195" s="4" t="s">
        <v>321</v>
      </c>
      <c r="D195" s="4"/>
      <c r="E195" s="4" t="s">
        <v>339</v>
      </c>
      <c r="F195" s="4" t="s">
        <v>330</v>
      </c>
      <c r="G195" s="4" t="s">
        <v>341</v>
      </c>
      <c r="H195" s="2">
        <v>1200</v>
      </c>
      <c r="I195" s="6">
        <f t="shared" ref="I195:I258" si="10">IF(H195="","",(H195-32)*5/9)</f>
        <v>648.88888888888891</v>
      </c>
      <c r="J195" s="15"/>
      <c r="K195" s="15"/>
      <c r="L195" s="15">
        <v>128000</v>
      </c>
      <c r="M195" s="15"/>
      <c r="N195" s="15"/>
      <c r="O195" s="15">
        <v>115000</v>
      </c>
      <c r="P195" s="15"/>
      <c r="Q195" s="15"/>
      <c r="R195" s="16">
        <v>882.52927999999997</v>
      </c>
      <c r="S195" s="16"/>
      <c r="T195" s="16"/>
      <c r="U195" s="15">
        <v>792.89739999999995</v>
      </c>
      <c r="V195" s="15"/>
      <c r="W195" s="15"/>
      <c r="X195" s="15">
        <v>22</v>
      </c>
      <c r="Y195" s="15">
        <v>60</v>
      </c>
      <c r="Z195" s="15">
        <v>273</v>
      </c>
      <c r="AA195" s="15"/>
      <c r="AB195" s="15"/>
      <c r="AC195" s="15"/>
      <c r="AD195" s="15" t="s">
        <v>16</v>
      </c>
    </row>
    <row r="196" spans="1:30" x14ac:dyDescent="0.25">
      <c r="A196" s="4" t="s">
        <v>1</v>
      </c>
      <c r="B196" s="4" t="s">
        <v>319</v>
      </c>
      <c r="C196" s="4" t="s">
        <v>321</v>
      </c>
      <c r="D196" s="4"/>
      <c r="E196" s="4" t="s">
        <v>339</v>
      </c>
      <c r="F196" s="4" t="s">
        <v>331</v>
      </c>
      <c r="G196" s="4" t="s">
        <v>341</v>
      </c>
      <c r="H196" s="2">
        <v>400</v>
      </c>
      <c r="I196" s="6">
        <f t="shared" si="10"/>
        <v>204.44444444444446</v>
      </c>
      <c r="J196" s="15"/>
      <c r="K196" s="15"/>
      <c r="L196" s="15"/>
      <c r="M196" s="15"/>
      <c r="N196" s="15"/>
      <c r="O196" s="15"/>
      <c r="P196" s="15"/>
      <c r="Q196" s="15"/>
      <c r="R196" s="16" t="s">
        <v>16</v>
      </c>
      <c r="S196" s="16"/>
      <c r="T196" s="16"/>
      <c r="U196" s="15" t="s">
        <v>16</v>
      </c>
      <c r="V196" s="15"/>
      <c r="W196" s="15"/>
      <c r="X196" s="15" t="s">
        <v>16</v>
      </c>
      <c r="Y196" s="15" t="s">
        <v>16</v>
      </c>
      <c r="Z196" s="15">
        <v>600</v>
      </c>
      <c r="AA196" s="15"/>
      <c r="AB196" s="15"/>
      <c r="AC196" s="15"/>
      <c r="AD196" s="15" t="s">
        <v>16</v>
      </c>
    </row>
    <row r="197" spans="1:30" x14ac:dyDescent="0.25">
      <c r="A197" s="4" t="s">
        <v>1</v>
      </c>
      <c r="B197" s="4" t="s">
        <v>319</v>
      </c>
      <c r="C197" s="4" t="s">
        <v>321</v>
      </c>
      <c r="D197" s="4"/>
      <c r="E197" s="4" t="s">
        <v>339</v>
      </c>
      <c r="F197" s="4" t="s">
        <v>331</v>
      </c>
      <c r="G197" s="4" t="s">
        <v>341</v>
      </c>
      <c r="H197" s="2">
        <v>600</v>
      </c>
      <c r="I197" s="6">
        <f t="shared" si="10"/>
        <v>315.55555555555554</v>
      </c>
      <c r="J197" s="15"/>
      <c r="K197" s="15"/>
      <c r="L197" s="15">
        <v>273000</v>
      </c>
      <c r="M197" s="15"/>
      <c r="N197" s="15"/>
      <c r="O197" s="15">
        <v>257000</v>
      </c>
      <c r="P197" s="15"/>
      <c r="Q197" s="15"/>
      <c r="R197" s="16">
        <v>1882.2694799999999</v>
      </c>
      <c r="S197" s="16"/>
      <c r="T197" s="16"/>
      <c r="U197" s="15">
        <v>1771.9533199999998</v>
      </c>
      <c r="V197" s="15"/>
      <c r="W197" s="15"/>
      <c r="X197" s="15">
        <v>8</v>
      </c>
      <c r="Y197" s="15">
        <v>32</v>
      </c>
      <c r="Z197" s="15">
        <v>525</v>
      </c>
      <c r="AA197" s="15"/>
      <c r="AB197" s="15"/>
      <c r="AC197" s="15"/>
      <c r="AD197" s="15" t="s">
        <v>16</v>
      </c>
    </row>
    <row r="198" spans="1:30" x14ac:dyDescent="0.25">
      <c r="A198" s="4" t="s">
        <v>1</v>
      </c>
      <c r="B198" s="4" t="s">
        <v>319</v>
      </c>
      <c r="C198" s="4" t="s">
        <v>321</v>
      </c>
      <c r="D198" s="4"/>
      <c r="E198" s="4" t="s">
        <v>339</v>
      </c>
      <c r="F198" s="4" t="s">
        <v>331</v>
      </c>
      <c r="G198" s="4" t="s">
        <v>341</v>
      </c>
      <c r="H198" s="2">
        <v>800</v>
      </c>
      <c r="I198" s="6">
        <f t="shared" si="10"/>
        <v>426.66666666666669</v>
      </c>
      <c r="J198" s="15"/>
      <c r="K198" s="15"/>
      <c r="L198" s="15">
        <v>219000</v>
      </c>
      <c r="M198" s="15"/>
      <c r="N198" s="15"/>
      <c r="O198" s="15">
        <v>201000</v>
      </c>
      <c r="P198" s="15"/>
      <c r="Q198" s="15"/>
      <c r="R198" s="16">
        <v>1509.95244</v>
      </c>
      <c r="S198" s="16"/>
      <c r="T198" s="16"/>
      <c r="U198" s="15">
        <v>1385.8467599999999</v>
      </c>
      <c r="V198" s="15"/>
      <c r="W198" s="15"/>
      <c r="X198" s="15">
        <v>11</v>
      </c>
      <c r="Y198" s="15">
        <v>34</v>
      </c>
      <c r="Z198" s="15">
        <v>435</v>
      </c>
      <c r="AA198" s="15"/>
      <c r="AB198" s="15"/>
      <c r="AC198" s="15"/>
      <c r="AD198" s="15" t="s">
        <v>16</v>
      </c>
    </row>
    <row r="199" spans="1:30" x14ac:dyDescent="0.25">
      <c r="A199" s="4" t="s">
        <v>1</v>
      </c>
      <c r="B199" s="4" t="s">
        <v>319</v>
      </c>
      <c r="C199" s="4" t="s">
        <v>321</v>
      </c>
      <c r="D199" s="4"/>
      <c r="E199" s="4" t="s">
        <v>339</v>
      </c>
      <c r="F199" s="4" t="s">
        <v>331</v>
      </c>
      <c r="G199" s="4" t="s">
        <v>341</v>
      </c>
      <c r="H199" s="2">
        <v>1000</v>
      </c>
      <c r="I199" s="6">
        <f t="shared" si="10"/>
        <v>537.77777777777783</v>
      </c>
      <c r="J199" s="15"/>
      <c r="K199" s="15"/>
      <c r="L199" s="15">
        <v>163000</v>
      </c>
      <c r="M199" s="15"/>
      <c r="N199" s="15"/>
      <c r="O199" s="15">
        <v>145000</v>
      </c>
      <c r="P199" s="15"/>
      <c r="Q199" s="15"/>
      <c r="R199" s="16">
        <v>1123.8458799999999</v>
      </c>
      <c r="S199" s="16"/>
      <c r="T199" s="16"/>
      <c r="U199" s="15">
        <v>999.74019999999996</v>
      </c>
      <c r="V199" s="15"/>
      <c r="W199" s="15"/>
      <c r="X199" s="15">
        <v>15</v>
      </c>
      <c r="Y199" s="15">
        <v>38</v>
      </c>
      <c r="Z199" s="15">
        <v>350</v>
      </c>
      <c r="AA199" s="15"/>
      <c r="AB199" s="15"/>
      <c r="AC199" s="15"/>
      <c r="AD199" s="15" t="s">
        <v>16</v>
      </c>
    </row>
    <row r="200" spans="1:30" x14ac:dyDescent="0.25">
      <c r="A200" s="4" t="s">
        <v>1</v>
      </c>
      <c r="B200" s="4" t="s">
        <v>319</v>
      </c>
      <c r="C200" s="4" t="s">
        <v>321</v>
      </c>
      <c r="D200" s="4"/>
      <c r="E200" s="4" t="s">
        <v>339</v>
      </c>
      <c r="F200" s="4" t="s">
        <v>331</v>
      </c>
      <c r="G200" s="4" t="s">
        <v>341</v>
      </c>
      <c r="H200" s="2">
        <v>1200</v>
      </c>
      <c r="I200" s="6">
        <f t="shared" si="10"/>
        <v>648.88888888888891</v>
      </c>
      <c r="J200" s="15"/>
      <c r="K200" s="15"/>
      <c r="L200" s="15">
        <v>130000</v>
      </c>
      <c r="M200" s="15"/>
      <c r="N200" s="15"/>
      <c r="O200" s="15">
        <v>113000</v>
      </c>
      <c r="P200" s="15"/>
      <c r="Q200" s="15"/>
      <c r="R200" s="16">
        <v>896.31880000000001</v>
      </c>
      <c r="S200" s="16"/>
      <c r="T200" s="16"/>
      <c r="U200" s="15">
        <v>779.10788000000002</v>
      </c>
      <c r="V200" s="15"/>
      <c r="W200" s="15"/>
      <c r="X200" s="15">
        <v>19</v>
      </c>
      <c r="Y200" s="15">
        <v>50</v>
      </c>
      <c r="Z200" s="15">
        <v>290</v>
      </c>
      <c r="AA200" s="15"/>
      <c r="AB200" s="15"/>
      <c r="AC200" s="15"/>
      <c r="AD200" s="15" t="s">
        <v>16</v>
      </c>
    </row>
    <row r="201" spans="1:30" x14ac:dyDescent="0.25">
      <c r="A201" s="4" t="s">
        <v>1</v>
      </c>
      <c r="B201" s="4" t="s">
        <v>319</v>
      </c>
      <c r="C201" s="4" t="s">
        <v>321</v>
      </c>
      <c r="D201" s="4"/>
      <c r="E201" s="4" t="s">
        <v>339</v>
      </c>
      <c r="F201" s="4">
        <v>5130</v>
      </c>
      <c r="G201" s="4" t="s">
        <v>341</v>
      </c>
      <c r="H201" s="2">
        <v>400</v>
      </c>
      <c r="I201" s="6">
        <f t="shared" si="10"/>
        <v>204.44444444444446</v>
      </c>
      <c r="J201" s="15"/>
      <c r="K201" s="15"/>
      <c r="L201" s="15">
        <v>234000</v>
      </c>
      <c r="M201" s="15"/>
      <c r="N201" s="15"/>
      <c r="O201" s="15">
        <v>220000</v>
      </c>
      <c r="P201" s="15"/>
      <c r="Q201" s="15"/>
      <c r="R201" s="16">
        <v>1613.37384</v>
      </c>
      <c r="S201" s="16"/>
      <c r="T201" s="16"/>
      <c r="U201" s="15">
        <v>1516.8471999999999</v>
      </c>
      <c r="V201" s="15"/>
      <c r="W201" s="15"/>
      <c r="X201" s="15">
        <v>10</v>
      </c>
      <c r="Y201" s="15">
        <v>40</v>
      </c>
      <c r="Z201" s="15">
        <v>475</v>
      </c>
      <c r="AA201" s="15"/>
      <c r="AB201" s="15"/>
      <c r="AC201" s="15"/>
      <c r="AD201" s="15" t="s">
        <v>16</v>
      </c>
    </row>
    <row r="202" spans="1:30" x14ac:dyDescent="0.25">
      <c r="A202" s="4" t="s">
        <v>1</v>
      </c>
      <c r="B202" s="4" t="s">
        <v>319</v>
      </c>
      <c r="C202" s="4" t="s">
        <v>321</v>
      </c>
      <c r="D202" s="4"/>
      <c r="E202" s="4" t="s">
        <v>339</v>
      </c>
      <c r="F202" s="4">
        <v>5130</v>
      </c>
      <c r="G202" s="4" t="s">
        <v>341</v>
      </c>
      <c r="H202" s="2">
        <v>600</v>
      </c>
      <c r="I202" s="6">
        <f t="shared" si="10"/>
        <v>315.55555555555554</v>
      </c>
      <c r="J202" s="15"/>
      <c r="K202" s="15"/>
      <c r="L202" s="15">
        <v>217000</v>
      </c>
      <c r="M202" s="15"/>
      <c r="N202" s="15"/>
      <c r="O202" s="15">
        <v>204000</v>
      </c>
      <c r="P202" s="15"/>
      <c r="Q202" s="15"/>
      <c r="R202" s="16">
        <v>1496.16292</v>
      </c>
      <c r="S202" s="16"/>
      <c r="T202" s="16"/>
      <c r="U202" s="15">
        <v>1406.5310399999998</v>
      </c>
      <c r="V202" s="15"/>
      <c r="W202" s="15"/>
      <c r="X202" s="15">
        <v>10</v>
      </c>
      <c r="Y202" s="15">
        <v>46</v>
      </c>
      <c r="Z202" s="15">
        <v>440</v>
      </c>
      <c r="AA202" s="15"/>
      <c r="AB202" s="15"/>
      <c r="AC202" s="15"/>
      <c r="AD202" s="15" t="s">
        <v>16</v>
      </c>
    </row>
    <row r="203" spans="1:30" x14ac:dyDescent="0.25">
      <c r="A203" s="4" t="s">
        <v>1</v>
      </c>
      <c r="B203" s="4" t="s">
        <v>319</v>
      </c>
      <c r="C203" s="4" t="s">
        <v>321</v>
      </c>
      <c r="D203" s="4"/>
      <c r="E203" s="4" t="s">
        <v>339</v>
      </c>
      <c r="F203" s="4">
        <v>5130</v>
      </c>
      <c r="G203" s="4" t="s">
        <v>341</v>
      </c>
      <c r="H203" s="2">
        <v>800</v>
      </c>
      <c r="I203" s="6">
        <f t="shared" si="10"/>
        <v>426.66666666666669</v>
      </c>
      <c r="J203" s="15"/>
      <c r="K203" s="15"/>
      <c r="L203" s="15">
        <v>185000</v>
      </c>
      <c r="M203" s="15"/>
      <c r="N203" s="15"/>
      <c r="O203" s="15">
        <v>175000</v>
      </c>
      <c r="P203" s="15"/>
      <c r="Q203" s="15"/>
      <c r="R203" s="16">
        <v>1275.5306</v>
      </c>
      <c r="S203" s="16"/>
      <c r="T203" s="16"/>
      <c r="U203" s="15">
        <v>1206.5829999999999</v>
      </c>
      <c r="V203" s="15"/>
      <c r="W203" s="15"/>
      <c r="X203" s="15">
        <v>12</v>
      </c>
      <c r="Y203" s="15">
        <v>51</v>
      </c>
      <c r="Z203" s="15">
        <v>379</v>
      </c>
      <c r="AA203" s="15"/>
      <c r="AB203" s="15"/>
      <c r="AC203" s="15"/>
      <c r="AD203" s="15" t="s">
        <v>16</v>
      </c>
    </row>
    <row r="204" spans="1:30" x14ac:dyDescent="0.25">
      <c r="A204" s="4" t="s">
        <v>1</v>
      </c>
      <c r="B204" s="4" t="s">
        <v>319</v>
      </c>
      <c r="C204" s="4" t="s">
        <v>321</v>
      </c>
      <c r="D204" s="4"/>
      <c r="E204" s="4" t="s">
        <v>339</v>
      </c>
      <c r="F204" s="4">
        <v>5130</v>
      </c>
      <c r="G204" s="4" t="s">
        <v>341</v>
      </c>
      <c r="H204" s="2">
        <v>1000</v>
      </c>
      <c r="I204" s="6">
        <f t="shared" si="10"/>
        <v>537.77777777777783</v>
      </c>
      <c r="J204" s="15"/>
      <c r="K204" s="15"/>
      <c r="L204" s="15">
        <v>150000</v>
      </c>
      <c r="M204" s="15"/>
      <c r="N204" s="15"/>
      <c r="O204" s="15">
        <v>136000</v>
      </c>
      <c r="P204" s="15"/>
      <c r="Q204" s="15"/>
      <c r="R204" s="16">
        <v>1034.2139999999999</v>
      </c>
      <c r="S204" s="16"/>
      <c r="T204" s="16"/>
      <c r="U204" s="15">
        <v>937.68736000000001</v>
      </c>
      <c r="V204" s="15"/>
      <c r="W204" s="15"/>
      <c r="X204" s="15">
        <v>15</v>
      </c>
      <c r="Y204" s="15">
        <v>56</v>
      </c>
      <c r="Z204" s="15">
        <v>305</v>
      </c>
      <c r="AA204" s="15"/>
      <c r="AB204" s="15"/>
      <c r="AC204" s="15"/>
      <c r="AD204" s="15" t="s">
        <v>16</v>
      </c>
    </row>
    <row r="205" spans="1:30" x14ac:dyDescent="0.25">
      <c r="A205" s="4" t="s">
        <v>1</v>
      </c>
      <c r="B205" s="4" t="s">
        <v>319</v>
      </c>
      <c r="C205" s="4" t="s">
        <v>321</v>
      </c>
      <c r="D205" s="4"/>
      <c r="E205" s="4" t="s">
        <v>339</v>
      </c>
      <c r="F205" s="4">
        <v>5130</v>
      </c>
      <c r="G205" s="4" t="s">
        <v>341</v>
      </c>
      <c r="H205" s="2">
        <v>1200</v>
      </c>
      <c r="I205" s="6">
        <f t="shared" si="10"/>
        <v>648.88888888888891</v>
      </c>
      <c r="J205" s="15"/>
      <c r="K205" s="15"/>
      <c r="L205" s="15">
        <v>115000</v>
      </c>
      <c r="M205" s="15"/>
      <c r="N205" s="15"/>
      <c r="O205" s="15">
        <v>100000</v>
      </c>
      <c r="P205" s="15"/>
      <c r="Q205" s="15"/>
      <c r="R205" s="16">
        <v>792.89739999999995</v>
      </c>
      <c r="S205" s="16"/>
      <c r="T205" s="16"/>
      <c r="U205" s="15">
        <v>689.476</v>
      </c>
      <c r="V205" s="15"/>
      <c r="W205" s="15"/>
      <c r="X205" s="15">
        <v>20</v>
      </c>
      <c r="Y205" s="15">
        <v>63</v>
      </c>
      <c r="Z205" s="15">
        <v>245</v>
      </c>
      <c r="AA205" s="15"/>
      <c r="AB205" s="15"/>
      <c r="AC205" s="15"/>
      <c r="AD205" s="15" t="s">
        <v>16</v>
      </c>
    </row>
    <row r="206" spans="1:30" x14ac:dyDescent="0.25">
      <c r="A206" s="4" t="s">
        <v>1</v>
      </c>
      <c r="B206" s="4" t="s">
        <v>319</v>
      </c>
      <c r="C206" s="4" t="s">
        <v>321</v>
      </c>
      <c r="D206" s="4"/>
      <c r="E206" s="4" t="s">
        <v>339</v>
      </c>
      <c r="F206" s="4">
        <v>5140</v>
      </c>
      <c r="G206" s="4" t="s">
        <v>341</v>
      </c>
      <c r="H206" s="2">
        <v>400</v>
      </c>
      <c r="I206" s="6">
        <f t="shared" si="10"/>
        <v>204.44444444444446</v>
      </c>
      <c r="J206" s="15"/>
      <c r="K206" s="15"/>
      <c r="L206" s="15">
        <v>260000</v>
      </c>
      <c r="M206" s="15"/>
      <c r="N206" s="15"/>
      <c r="O206" s="15">
        <v>238000</v>
      </c>
      <c r="P206" s="15"/>
      <c r="Q206" s="15"/>
      <c r="R206" s="16">
        <v>1792.6376</v>
      </c>
      <c r="S206" s="16"/>
      <c r="T206" s="16"/>
      <c r="U206" s="15">
        <v>1640.9528800000001</v>
      </c>
      <c r="V206" s="15"/>
      <c r="W206" s="15"/>
      <c r="X206" s="15">
        <v>9</v>
      </c>
      <c r="Y206" s="15">
        <v>38</v>
      </c>
      <c r="Z206" s="15">
        <v>490</v>
      </c>
      <c r="AA206" s="15"/>
      <c r="AB206" s="15"/>
      <c r="AC206" s="15"/>
      <c r="AD206" s="15" t="s">
        <v>16</v>
      </c>
    </row>
    <row r="207" spans="1:30" x14ac:dyDescent="0.25">
      <c r="A207" s="4" t="s">
        <v>1</v>
      </c>
      <c r="B207" s="4" t="s">
        <v>319</v>
      </c>
      <c r="C207" s="4" t="s">
        <v>321</v>
      </c>
      <c r="D207" s="4"/>
      <c r="E207" s="4" t="s">
        <v>339</v>
      </c>
      <c r="F207" s="4">
        <v>5140</v>
      </c>
      <c r="G207" s="4" t="s">
        <v>341</v>
      </c>
      <c r="H207" s="2">
        <v>600</v>
      </c>
      <c r="I207" s="6">
        <f t="shared" si="10"/>
        <v>315.55555555555554</v>
      </c>
      <c r="J207" s="15"/>
      <c r="K207" s="15"/>
      <c r="L207" s="15">
        <v>229000</v>
      </c>
      <c r="M207" s="15"/>
      <c r="N207" s="15"/>
      <c r="O207" s="15">
        <v>210000</v>
      </c>
      <c r="P207" s="15"/>
      <c r="Q207" s="15"/>
      <c r="R207" s="16">
        <v>1578.90004</v>
      </c>
      <c r="S207" s="16"/>
      <c r="T207" s="16"/>
      <c r="U207" s="15">
        <v>1447.8996</v>
      </c>
      <c r="V207" s="15"/>
      <c r="W207" s="15"/>
      <c r="X207" s="15">
        <v>10</v>
      </c>
      <c r="Y207" s="15">
        <v>43</v>
      </c>
      <c r="Z207" s="15">
        <v>450</v>
      </c>
      <c r="AA207" s="15"/>
      <c r="AB207" s="15"/>
      <c r="AC207" s="15"/>
      <c r="AD207" s="15" t="s">
        <v>16</v>
      </c>
    </row>
    <row r="208" spans="1:30" x14ac:dyDescent="0.25">
      <c r="A208" s="4" t="s">
        <v>1</v>
      </c>
      <c r="B208" s="4" t="s">
        <v>319</v>
      </c>
      <c r="C208" s="4" t="s">
        <v>321</v>
      </c>
      <c r="D208" s="4"/>
      <c r="E208" s="4" t="s">
        <v>339</v>
      </c>
      <c r="F208" s="4">
        <v>5140</v>
      </c>
      <c r="G208" s="4" t="s">
        <v>341</v>
      </c>
      <c r="H208" s="2">
        <v>800</v>
      </c>
      <c r="I208" s="6">
        <f t="shared" si="10"/>
        <v>426.66666666666669</v>
      </c>
      <c r="J208" s="15"/>
      <c r="K208" s="15"/>
      <c r="L208" s="15">
        <v>190000</v>
      </c>
      <c r="M208" s="15"/>
      <c r="N208" s="15"/>
      <c r="O208" s="15">
        <v>170000</v>
      </c>
      <c r="P208" s="15"/>
      <c r="Q208" s="15"/>
      <c r="R208" s="16">
        <v>1310.0044</v>
      </c>
      <c r="S208" s="16"/>
      <c r="T208" s="16"/>
      <c r="U208" s="15">
        <v>1172.1091999999999</v>
      </c>
      <c r="V208" s="15"/>
      <c r="W208" s="15"/>
      <c r="X208" s="15">
        <v>13</v>
      </c>
      <c r="Y208" s="15">
        <v>50</v>
      </c>
      <c r="Z208" s="15">
        <v>365</v>
      </c>
      <c r="AA208" s="15"/>
      <c r="AB208" s="15"/>
      <c r="AC208" s="15"/>
      <c r="AD208" s="15" t="s">
        <v>16</v>
      </c>
    </row>
    <row r="209" spans="1:30" x14ac:dyDescent="0.25">
      <c r="A209" s="4" t="s">
        <v>1</v>
      </c>
      <c r="B209" s="4" t="s">
        <v>319</v>
      </c>
      <c r="C209" s="4" t="s">
        <v>321</v>
      </c>
      <c r="D209" s="4"/>
      <c r="E209" s="4" t="s">
        <v>339</v>
      </c>
      <c r="F209" s="4">
        <v>5140</v>
      </c>
      <c r="G209" s="4" t="s">
        <v>341</v>
      </c>
      <c r="H209" s="2">
        <v>1000</v>
      </c>
      <c r="I209" s="6">
        <f t="shared" si="10"/>
        <v>537.77777777777783</v>
      </c>
      <c r="J209" s="15"/>
      <c r="K209" s="15"/>
      <c r="L209" s="15">
        <v>145000</v>
      </c>
      <c r="M209" s="15"/>
      <c r="N209" s="15"/>
      <c r="O209" s="15">
        <v>125000</v>
      </c>
      <c r="P209" s="15"/>
      <c r="Q209" s="15"/>
      <c r="R209" s="16">
        <v>999.74019999999996</v>
      </c>
      <c r="S209" s="16"/>
      <c r="T209" s="16"/>
      <c r="U209" s="15">
        <v>861.84500000000003</v>
      </c>
      <c r="V209" s="15"/>
      <c r="W209" s="15"/>
      <c r="X209" s="15">
        <v>17</v>
      </c>
      <c r="Y209" s="15">
        <v>58</v>
      </c>
      <c r="Z209" s="15">
        <v>280</v>
      </c>
      <c r="AA209" s="15"/>
      <c r="AB209" s="15"/>
      <c r="AC209" s="15"/>
      <c r="AD209" s="15" t="s">
        <v>16</v>
      </c>
    </row>
    <row r="210" spans="1:30" x14ac:dyDescent="0.25">
      <c r="A210" s="4" t="s">
        <v>1</v>
      </c>
      <c r="B210" s="4" t="s">
        <v>319</v>
      </c>
      <c r="C210" s="4" t="s">
        <v>321</v>
      </c>
      <c r="D210" s="4"/>
      <c r="E210" s="4" t="s">
        <v>339</v>
      </c>
      <c r="F210" s="4">
        <v>5140</v>
      </c>
      <c r="G210" s="4" t="s">
        <v>341</v>
      </c>
      <c r="H210" s="2">
        <v>1200</v>
      </c>
      <c r="I210" s="6">
        <f t="shared" si="10"/>
        <v>648.88888888888891</v>
      </c>
      <c r="J210" s="15"/>
      <c r="K210" s="15"/>
      <c r="L210" s="15">
        <v>110000</v>
      </c>
      <c r="M210" s="15"/>
      <c r="N210" s="15"/>
      <c r="O210" s="15">
        <v>96000</v>
      </c>
      <c r="P210" s="15"/>
      <c r="Q210" s="15"/>
      <c r="R210" s="16">
        <v>758.42359999999996</v>
      </c>
      <c r="S210" s="16"/>
      <c r="T210" s="16"/>
      <c r="U210" s="15">
        <v>661.89696000000004</v>
      </c>
      <c r="V210" s="15"/>
      <c r="W210" s="15"/>
      <c r="X210" s="15">
        <v>25</v>
      </c>
      <c r="Y210" s="15">
        <v>66</v>
      </c>
      <c r="Z210" s="15">
        <v>235</v>
      </c>
      <c r="AA210" s="15"/>
      <c r="AB210" s="15"/>
      <c r="AC210" s="15"/>
      <c r="AD210" s="15" t="s">
        <v>16</v>
      </c>
    </row>
    <row r="211" spans="1:30" x14ac:dyDescent="0.25">
      <c r="A211" s="4" t="s">
        <v>1</v>
      </c>
      <c r="B211" s="4" t="s">
        <v>319</v>
      </c>
      <c r="C211" s="4" t="s">
        <v>321</v>
      </c>
      <c r="D211" s="4"/>
      <c r="E211" s="4" t="s">
        <v>339</v>
      </c>
      <c r="F211" s="4">
        <v>5150</v>
      </c>
      <c r="G211" s="4" t="s">
        <v>341</v>
      </c>
      <c r="H211" s="2">
        <v>400</v>
      </c>
      <c r="I211" s="6">
        <f t="shared" si="10"/>
        <v>204.44444444444446</v>
      </c>
      <c r="J211" s="15"/>
      <c r="K211" s="15"/>
      <c r="L211" s="15">
        <v>282000</v>
      </c>
      <c r="M211" s="15"/>
      <c r="N211" s="15"/>
      <c r="O211" s="15">
        <v>251000</v>
      </c>
      <c r="P211" s="15"/>
      <c r="Q211" s="15"/>
      <c r="R211" s="16">
        <v>1944.32232</v>
      </c>
      <c r="S211" s="16"/>
      <c r="T211" s="16"/>
      <c r="U211" s="15">
        <v>1730.58476</v>
      </c>
      <c r="V211" s="15"/>
      <c r="W211" s="15"/>
      <c r="X211" s="15">
        <v>5</v>
      </c>
      <c r="Y211" s="15">
        <v>37</v>
      </c>
      <c r="Z211" s="15">
        <v>525</v>
      </c>
      <c r="AA211" s="15"/>
      <c r="AB211" s="15"/>
      <c r="AC211" s="15"/>
      <c r="AD211" s="15" t="s">
        <v>16</v>
      </c>
    </row>
    <row r="212" spans="1:30" x14ac:dyDescent="0.25">
      <c r="A212" s="4" t="s">
        <v>1</v>
      </c>
      <c r="B212" s="4" t="s">
        <v>319</v>
      </c>
      <c r="C212" s="4" t="s">
        <v>321</v>
      </c>
      <c r="D212" s="4"/>
      <c r="E212" s="4" t="s">
        <v>339</v>
      </c>
      <c r="F212" s="4">
        <v>5150</v>
      </c>
      <c r="G212" s="4" t="s">
        <v>341</v>
      </c>
      <c r="H212" s="2">
        <v>600</v>
      </c>
      <c r="I212" s="6">
        <f t="shared" si="10"/>
        <v>315.55555555555554</v>
      </c>
      <c r="J212" s="15"/>
      <c r="K212" s="15"/>
      <c r="L212" s="15">
        <v>252000</v>
      </c>
      <c r="M212" s="15"/>
      <c r="N212" s="15"/>
      <c r="O212" s="15">
        <v>230000</v>
      </c>
      <c r="P212" s="15"/>
      <c r="Q212" s="15"/>
      <c r="R212" s="16">
        <v>1737.4795199999999</v>
      </c>
      <c r="S212" s="16"/>
      <c r="T212" s="16"/>
      <c r="U212" s="15">
        <v>1585.7947999999999</v>
      </c>
      <c r="V212" s="15"/>
      <c r="W212" s="15"/>
      <c r="X212" s="15">
        <v>6</v>
      </c>
      <c r="Y212" s="15">
        <v>40</v>
      </c>
      <c r="Z212" s="15">
        <v>475</v>
      </c>
      <c r="AA212" s="15"/>
      <c r="AB212" s="15"/>
      <c r="AC212" s="15"/>
      <c r="AD212" s="15" t="s">
        <v>16</v>
      </c>
    </row>
    <row r="213" spans="1:30" x14ac:dyDescent="0.25">
      <c r="A213" s="4" t="s">
        <v>1</v>
      </c>
      <c r="B213" s="4" t="s">
        <v>319</v>
      </c>
      <c r="C213" s="4" t="s">
        <v>321</v>
      </c>
      <c r="D213" s="4"/>
      <c r="E213" s="4" t="s">
        <v>339</v>
      </c>
      <c r="F213" s="4">
        <v>5150</v>
      </c>
      <c r="G213" s="4" t="s">
        <v>341</v>
      </c>
      <c r="H213" s="2">
        <v>800</v>
      </c>
      <c r="I213" s="6">
        <f t="shared" si="10"/>
        <v>426.66666666666669</v>
      </c>
      <c r="J213" s="15"/>
      <c r="K213" s="15"/>
      <c r="L213" s="15">
        <v>210000</v>
      </c>
      <c r="M213" s="15"/>
      <c r="N213" s="15"/>
      <c r="O213" s="15">
        <v>190000</v>
      </c>
      <c r="P213" s="15"/>
      <c r="Q213" s="15"/>
      <c r="R213" s="16">
        <v>1447.8996</v>
      </c>
      <c r="S213" s="16"/>
      <c r="T213" s="16"/>
      <c r="U213" s="15">
        <v>1310.0044</v>
      </c>
      <c r="V213" s="15"/>
      <c r="W213" s="15"/>
      <c r="X213" s="15">
        <v>9</v>
      </c>
      <c r="Y213" s="15">
        <v>47</v>
      </c>
      <c r="Z213" s="15">
        <v>410</v>
      </c>
      <c r="AA213" s="15"/>
      <c r="AB213" s="15"/>
      <c r="AC213" s="15"/>
      <c r="AD213" s="15" t="s">
        <v>16</v>
      </c>
    </row>
    <row r="214" spans="1:30" x14ac:dyDescent="0.25">
      <c r="A214" s="4" t="s">
        <v>1</v>
      </c>
      <c r="B214" s="4" t="s">
        <v>319</v>
      </c>
      <c r="C214" s="4" t="s">
        <v>321</v>
      </c>
      <c r="D214" s="4"/>
      <c r="E214" s="4" t="s">
        <v>339</v>
      </c>
      <c r="F214" s="4">
        <v>5150</v>
      </c>
      <c r="G214" s="4" t="s">
        <v>341</v>
      </c>
      <c r="H214" s="2">
        <v>1000</v>
      </c>
      <c r="I214" s="6">
        <f t="shared" si="10"/>
        <v>537.77777777777783</v>
      </c>
      <c r="J214" s="15"/>
      <c r="K214" s="15"/>
      <c r="L214" s="15">
        <v>163000</v>
      </c>
      <c r="M214" s="15"/>
      <c r="N214" s="15"/>
      <c r="O214" s="15">
        <v>150000</v>
      </c>
      <c r="P214" s="15"/>
      <c r="Q214" s="15"/>
      <c r="R214" s="16">
        <v>1123.8458799999999</v>
      </c>
      <c r="S214" s="16"/>
      <c r="T214" s="16"/>
      <c r="U214" s="15">
        <v>1034.2139999999999</v>
      </c>
      <c r="V214" s="15"/>
      <c r="W214" s="15"/>
      <c r="X214" s="15">
        <v>15</v>
      </c>
      <c r="Y214" s="15">
        <v>54</v>
      </c>
      <c r="Z214" s="15">
        <v>340</v>
      </c>
      <c r="AA214" s="15"/>
      <c r="AB214" s="15"/>
      <c r="AC214" s="15"/>
      <c r="AD214" s="15" t="s">
        <v>16</v>
      </c>
    </row>
    <row r="215" spans="1:30" x14ac:dyDescent="0.25">
      <c r="A215" s="4" t="s">
        <v>1</v>
      </c>
      <c r="B215" s="4" t="s">
        <v>319</v>
      </c>
      <c r="C215" s="4" t="s">
        <v>321</v>
      </c>
      <c r="D215" s="4"/>
      <c r="E215" s="4" t="s">
        <v>339</v>
      </c>
      <c r="F215" s="4">
        <v>5150</v>
      </c>
      <c r="G215" s="4" t="s">
        <v>341</v>
      </c>
      <c r="H215" s="2">
        <v>1200</v>
      </c>
      <c r="I215" s="6">
        <f t="shared" si="10"/>
        <v>648.88888888888891</v>
      </c>
      <c r="J215" s="15"/>
      <c r="K215" s="15"/>
      <c r="L215" s="15">
        <v>117000</v>
      </c>
      <c r="M215" s="15"/>
      <c r="N215" s="15"/>
      <c r="O215" s="15">
        <v>118000</v>
      </c>
      <c r="P215" s="15"/>
      <c r="Q215" s="15"/>
      <c r="R215" s="16">
        <v>806.68691999999999</v>
      </c>
      <c r="S215" s="16"/>
      <c r="T215" s="16"/>
      <c r="U215" s="15">
        <v>813.58168000000001</v>
      </c>
      <c r="V215" s="15"/>
      <c r="W215" s="15"/>
      <c r="X215" s="15">
        <v>20</v>
      </c>
      <c r="Y215" s="15">
        <v>60</v>
      </c>
      <c r="Z215" s="15">
        <v>270</v>
      </c>
      <c r="AA215" s="15"/>
      <c r="AB215" s="15"/>
      <c r="AC215" s="15"/>
      <c r="AD215" s="15" t="s">
        <v>16</v>
      </c>
    </row>
    <row r="216" spans="1:30" x14ac:dyDescent="0.25">
      <c r="A216" s="4" t="s">
        <v>1</v>
      </c>
      <c r="B216" s="4" t="s">
        <v>319</v>
      </c>
      <c r="C216" s="4" t="s">
        <v>321</v>
      </c>
      <c r="D216" s="4"/>
      <c r="E216" s="4" t="s">
        <v>339</v>
      </c>
      <c r="F216" s="4">
        <v>5160</v>
      </c>
      <c r="G216" s="4" t="s">
        <v>341</v>
      </c>
      <c r="H216" s="2">
        <v>400</v>
      </c>
      <c r="I216" s="6">
        <f t="shared" si="10"/>
        <v>204.44444444444446</v>
      </c>
      <c r="J216" s="15"/>
      <c r="K216" s="15"/>
      <c r="L216" s="15">
        <v>322000</v>
      </c>
      <c r="M216" s="15"/>
      <c r="N216" s="15"/>
      <c r="O216" s="15">
        <v>260000</v>
      </c>
      <c r="P216" s="15"/>
      <c r="Q216" s="15"/>
      <c r="R216" s="16">
        <v>2220.1127200000001</v>
      </c>
      <c r="S216" s="16"/>
      <c r="T216" s="16"/>
      <c r="U216" s="15">
        <v>1792.6376</v>
      </c>
      <c r="V216" s="15"/>
      <c r="W216" s="15"/>
      <c r="X216" s="15">
        <v>4</v>
      </c>
      <c r="Y216" s="15">
        <v>10</v>
      </c>
      <c r="Z216" s="15">
        <v>627</v>
      </c>
      <c r="AA216" s="15"/>
      <c r="AB216" s="15"/>
      <c r="AC216" s="15"/>
      <c r="AD216" s="15" t="s">
        <v>16</v>
      </c>
    </row>
    <row r="217" spans="1:30" x14ac:dyDescent="0.25">
      <c r="A217" s="4" t="s">
        <v>1</v>
      </c>
      <c r="B217" s="4" t="s">
        <v>319</v>
      </c>
      <c r="C217" s="4" t="s">
        <v>321</v>
      </c>
      <c r="D217" s="4"/>
      <c r="E217" s="4" t="s">
        <v>339</v>
      </c>
      <c r="F217" s="4">
        <v>5160</v>
      </c>
      <c r="G217" s="4" t="s">
        <v>341</v>
      </c>
      <c r="H217" s="2">
        <v>600</v>
      </c>
      <c r="I217" s="6">
        <f t="shared" si="10"/>
        <v>315.55555555555554</v>
      </c>
      <c r="J217" s="15"/>
      <c r="K217" s="15"/>
      <c r="L217" s="15">
        <v>290000</v>
      </c>
      <c r="M217" s="15"/>
      <c r="N217" s="15"/>
      <c r="O217" s="15">
        <v>257000</v>
      </c>
      <c r="P217" s="15"/>
      <c r="Q217" s="15"/>
      <c r="R217" s="16">
        <v>1999.4803999999999</v>
      </c>
      <c r="S217" s="16"/>
      <c r="T217" s="16"/>
      <c r="U217" s="15">
        <v>1771.9533199999998</v>
      </c>
      <c r="V217" s="15"/>
      <c r="W217" s="15"/>
      <c r="X217" s="15">
        <v>9</v>
      </c>
      <c r="Y217" s="15">
        <v>30</v>
      </c>
      <c r="Z217" s="15">
        <v>555</v>
      </c>
      <c r="AA217" s="15"/>
      <c r="AB217" s="15"/>
      <c r="AC217" s="15"/>
      <c r="AD217" s="15" t="s">
        <v>16</v>
      </c>
    </row>
    <row r="218" spans="1:30" x14ac:dyDescent="0.25">
      <c r="A218" s="4" t="s">
        <v>1</v>
      </c>
      <c r="B218" s="4" t="s">
        <v>319</v>
      </c>
      <c r="C218" s="4" t="s">
        <v>321</v>
      </c>
      <c r="D218" s="4"/>
      <c r="E218" s="4" t="s">
        <v>339</v>
      </c>
      <c r="F218" s="4">
        <v>5160</v>
      </c>
      <c r="G218" s="4" t="s">
        <v>341</v>
      </c>
      <c r="H218" s="2">
        <v>800</v>
      </c>
      <c r="I218" s="6">
        <f t="shared" si="10"/>
        <v>426.66666666666669</v>
      </c>
      <c r="J218" s="15"/>
      <c r="K218" s="15"/>
      <c r="L218" s="15">
        <v>233000</v>
      </c>
      <c r="M218" s="15"/>
      <c r="N218" s="15"/>
      <c r="O218" s="15">
        <v>212000</v>
      </c>
      <c r="P218" s="15"/>
      <c r="Q218" s="15"/>
      <c r="R218" s="16">
        <v>1606.4790799999998</v>
      </c>
      <c r="S218" s="16"/>
      <c r="T218" s="16"/>
      <c r="U218" s="15">
        <v>1461.68912</v>
      </c>
      <c r="V218" s="15"/>
      <c r="W218" s="15"/>
      <c r="X218" s="15">
        <v>10</v>
      </c>
      <c r="Y218" s="15">
        <v>37</v>
      </c>
      <c r="Z218" s="15">
        <v>461</v>
      </c>
      <c r="AA218" s="15"/>
      <c r="AB218" s="15"/>
      <c r="AC218" s="15"/>
      <c r="AD218" s="15" t="s">
        <v>16</v>
      </c>
    </row>
    <row r="219" spans="1:30" x14ac:dyDescent="0.25">
      <c r="A219" s="4" t="s">
        <v>1</v>
      </c>
      <c r="B219" s="4" t="s">
        <v>319</v>
      </c>
      <c r="C219" s="4" t="s">
        <v>321</v>
      </c>
      <c r="D219" s="4"/>
      <c r="E219" s="4" t="s">
        <v>339</v>
      </c>
      <c r="F219" s="4">
        <v>5160</v>
      </c>
      <c r="G219" s="4" t="s">
        <v>341</v>
      </c>
      <c r="H219" s="2">
        <v>1000</v>
      </c>
      <c r="I219" s="6">
        <f t="shared" si="10"/>
        <v>537.77777777777783</v>
      </c>
      <c r="J219" s="15"/>
      <c r="K219" s="15"/>
      <c r="L219" s="15">
        <v>169000</v>
      </c>
      <c r="M219" s="15"/>
      <c r="N219" s="15"/>
      <c r="O219" s="15">
        <v>151000</v>
      </c>
      <c r="P219" s="15"/>
      <c r="Q219" s="15"/>
      <c r="R219" s="16">
        <v>1165.21444</v>
      </c>
      <c r="S219" s="16"/>
      <c r="T219" s="16"/>
      <c r="U219" s="15">
        <v>1041.1087600000001</v>
      </c>
      <c r="V219" s="15"/>
      <c r="W219" s="15"/>
      <c r="X219" s="15">
        <v>12</v>
      </c>
      <c r="Y219" s="15">
        <v>47</v>
      </c>
      <c r="Z219" s="15">
        <v>341</v>
      </c>
      <c r="AA219" s="15"/>
      <c r="AB219" s="15"/>
      <c r="AC219" s="15"/>
      <c r="AD219" s="15" t="s">
        <v>16</v>
      </c>
    </row>
    <row r="220" spans="1:30" x14ac:dyDescent="0.25">
      <c r="A220" s="4" t="s">
        <v>1</v>
      </c>
      <c r="B220" s="4" t="s">
        <v>319</v>
      </c>
      <c r="C220" s="4" t="s">
        <v>321</v>
      </c>
      <c r="D220" s="4"/>
      <c r="E220" s="4" t="s">
        <v>339</v>
      </c>
      <c r="F220" s="4">
        <v>5160</v>
      </c>
      <c r="G220" s="4" t="s">
        <v>341</v>
      </c>
      <c r="H220" s="2">
        <v>1200</v>
      </c>
      <c r="I220" s="6">
        <f t="shared" si="10"/>
        <v>648.88888888888891</v>
      </c>
      <c r="J220" s="15"/>
      <c r="K220" s="15"/>
      <c r="L220" s="15">
        <v>130000</v>
      </c>
      <c r="M220" s="15"/>
      <c r="N220" s="15"/>
      <c r="O220" s="15">
        <v>116000</v>
      </c>
      <c r="P220" s="15"/>
      <c r="Q220" s="15"/>
      <c r="R220" s="16">
        <v>896.31880000000001</v>
      </c>
      <c r="S220" s="16"/>
      <c r="T220" s="16"/>
      <c r="U220" s="15">
        <v>799.79215999999997</v>
      </c>
      <c r="V220" s="15"/>
      <c r="W220" s="15"/>
      <c r="X220" s="15">
        <v>20</v>
      </c>
      <c r="Y220" s="15">
        <v>56</v>
      </c>
      <c r="Z220" s="15">
        <v>269</v>
      </c>
      <c r="AA220" s="15"/>
      <c r="AB220" s="15"/>
      <c r="AC220" s="15"/>
      <c r="AD220" s="15" t="s">
        <v>16</v>
      </c>
    </row>
    <row r="221" spans="1:30" x14ac:dyDescent="0.25">
      <c r="A221" s="4" t="s">
        <v>1</v>
      </c>
      <c r="B221" s="4" t="s">
        <v>319</v>
      </c>
      <c r="C221" s="4" t="s">
        <v>321</v>
      </c>
      <c r="D221" s="4"/>
      <c r="E221" s="4" t="s">
        <v>339</v>
      </c>
      <c r="F221" s="4" t="s">
        <v>332</v>
      </c>
      <c r="G221" s="4" t="s">
        <v>341</v>
      </c>
      <c r="H221" s="2">
        <v>400</v>
      </c>
      <c r="I221" s="6">
        <f t="shared" si="10"/>
        <v>204.44444444444446</v>
      </c>
      <c r="J221" s="15"/>
      <c r="K221" s="15"/>
      <c r="L221" s="15"/>
      <c r="M221" s="15"/>
      <c r="N221" s="15"/>
      <c r="O221" s="15"/>
      <c r="P221" s="15"/>
      <c r="Q221" s="15"/>
      <c r="R221" s="16" t="s">
        <v>16</v>
      </c>
      <c r="S221" s="16"/>
      <c r="T221" s="16"/>
      <c r="U221" s="15" t="s">
        <v>16</v>
      </c>
      <c r="V221" s="15"/>
      <c r="W221" s="15"/>
      <c r="X221" s="15" t="s">
        <v>16</v>
      </c>
      <c r="Y221" s="15" t="s">
        <v>16</v>
      </c>
      <c r="Z221" s="15">
        <v>600</v>
      </c>
      <c r="AA221" s="15"/>
      <c r="AB221" s="15"/>
      <c r="AC221" s="15"/>
      <c r="AD221" s="15" t="s">
        <v>16</v>
      </c>
    </row>
    <row r="222" spans="1:30" x14ac:dyDescent="0.25">
      <c r="A222" s="4" t="s">
        <v>1</v>
      </c>
      <c r="B222" s="4" t="s">
        <v>319</v>
      </c>
      <c r="C222" s="4" t="s">
        <v>321</v>
      </c>
      <c r="D222" s="4"/>
      <c r="E222" s="4" t="s">
        <v>339</v>
      </c>
      <c r="F222" s="4" t="s">
        <v>332</v>
      </c>
      <c r="G222" s="4" t="s">
        <v>341</v>
      </c>
      <c r="H222" s="2">
        <v>600</v>
      </c>
      <c r="I222" s="6">
        <f t="shared" si="10"/>
        <v>315.55555555555554</v>
      </c>
      <c r="J222" s="15"/>
      <c r="K222" s="15"/>
      <c r="L222" s="15"/>
      <c r="M222" s="15"/>
      <c r="N222" s="15"/>
      <c r="O222" s="15"/>
      <c r="P222" s="15"/>
      <c r="Q222" s="15"/>
      <c r="R222" s="16" t="s">
        <v>16</v>
      </c>
      <c r="S222" s="16"/>
      <c r="T222" s="16"/>
      <c r="U222" s="15" t="s">
        <v>16</v>
      </c>
      <c r="V222" s="15"/>
      <c r="W222" s="15"/>
      <c r="X222" s="15" t="s">
        <v>16</v>
      </c>
      <c r="Y222" s="15" t="s">
        <v>16</v>
      </c>
      <c r="Z222" s="15">
        <v>540</v>
      </c>
      <c r="AA222" s="15"/>
      <c r="AB222" s="15"/>
      <c r="AC222" s="15"/>
      <c r="AD222" s="15" t="s">
        <v>16</v>
      </c>
    </row>
    <row r="223" spans="1:30" x14ac:dyDescent="0.25">
      <c r="A223" s="4" t="s">
        <v>1</v>
      </c>
      <c r="B223" s="4" t="s">
        <v>319</v>
      </c>
      <c r="C223" s="4" t="s">
        <v>321</v>
      </c>
      <c r="D223" s="4"/>
      <c r="E223" s="4" t="s">
        <v>339</v>
      </c>
      <c r="F223" s="4" t="s">
        <v>332</v>
      </c>
      <c r="G223" s="4" t="s">
        <v>341</v>
      </c>
      <c r="H223" s="2">
        <v>800</v>
      </c>
      <c r="I223" s="6">
        <f t="shared" si="10"/>
        <v>426.66666666666669</v>
      </c>
      <c r="J223" s="15"/>
      <c r="K223" s="15"/>
      <c r="L223" s="15">
        <v>237000</v>
      </c>
      <c r="M223" s="15"/>
      <c r="N223" s="15"/>
      <c r="O223" s="15">
        <v>216000</v>
      </c>
      <c r="P223" s="15"/>
      <c r="Q223" s="15"/>
      <c r="R223" s="16">
        <v>1634.0581199999999</v>
      </c>
      <c r="S223" s="16"/>
      <c r="T223" s="16"/>
      <c r="U223" s="15">
        <v>1489.2681599999999</v>
      </c>
      <c r="V223" s="15"/>
      <c r="W223" s="15"/>
      <c r="X223" s="15">
        <v>11</v>
      </c>
      <c r="Y223" s="15">
        <v>36</v>
      </c>
      <c r="Z223" s="15">
        <v>460</v>
      </c>
      <c r="AA223" s="15"/>
      <c r="AB223" s="15"/>
      <c r="AC223" s="15"/>
      <c r="AD223" s="15" t="s">
        <v>16</v>
      </c>
    </row>
    <row r="224" spans="1:30" x14ac:dyDescent="0.25">
      <c r="A224" s="4" t="s">
        <v>1</v>
      </c>
      <c r="B224" s="4" t="s">
        <v>319</v>
      </c>
      <c r="C224" s="4" t="s">
        <v>321</v>
      </c>
      <c r="D224" s="4"/>
      <c r="E224" s="4" t="s">
        <v>339</v>
      </c>
      <c r="F224" s="4" t="s">
        <v>332</v>
      </c>
      <c r="G224" s="4" t="s">
        <v>341</v>
      </c>
      <c r="H224" s="2">
        <v>1000</v>
      </c>
      <c r="I224" s="6">
        <f t="shared" si="10"/>
        <v>537.77777777777783</v>
      </c>
      <c r="J224" s="15"/>
      <c r="K224" s="15"/>
      <c r="L224" s="15">
        <v>175000</v>
      </c>
      <c r="M224" s="15"/>
      <c r="N224" s="15"/>
      <c r="O224" s="15">
        <v>160000</v>
      </c>
      <c r="P224" s="15"/>
      <c r="Q224" s="15"/>
      <c r="R224" s="16">
        <v>1206.5829999999999</v>
      </c>
      <c r="S224" s="16"/>
      <c r="T224" s="16"/>
      <c r="U224" s="15">
        <v>1103.1615999999999</v>
      </c>
      <c r="V224" s="15"/>
      <c r="W224" s="15"/>
      <c r="X224" s="15">
        <v>15</v>
      </c>
      <c r="Y224" s="15">
        <v>44</v>
      </c>
      <c r="Z224" s="15">
        <v>355</v>
      </c>
      <c r="AA224" s="15"/>
      <c r="AB224" s="15"/>
      <c r="AC224" s="15"/>
      <c r="AD224" s="15" t="s">
        <v>16</v>
      </c>
    </row>
    <row r="225" spans="1:30" x14ac:dyDescent="0.25">
      <c r="A225" s="4" t="s">
        <v>1</v>
      </c>
      <c r="B225" s="4" t="s">
        <v>319</v>
      </c>
      <c r="C225" s="4" t="s">
        <v>321</v>
      </c>
      <c r="D225" s="4"/>
      <c r="E225" s="4" t="s">
        <v>339</v>
      </c>
      <c r="F225" s="4" t="s">
        <v>332</v>
      </c>
      <c r="G225" s="4" t="s">
        <v>341</v>
      </c>
      <c r="H225" s="2">
        <v>1200</v>
      </c>
      <c r="I225" s="6">
        <f t="shared" si="10"/>
        <v>648.88888888888891</v>
      </c>
      <c r="J225" s="15"/>
      <c r="K225" s="15"/>
      <c r="L225" s="15">
        <v>140000</v>
      </c>
      <c r="M225" s="15"/>
      <c r="N225" s="15"/>
      <c r="O225" s="15">
        <v>126000</v>
      </c>
      <c r="P225" s="15"/>
      <c r="Q225" s="15"/>
      <c r="R225" s="16">
        <v>965.26639999999998</v>
      </c>
      <c r="S225" s="16"/>
      <c r="T225" s="16"/>
      <c r="U225" s="15">
        <v>868.73975999999993</v>
      </c>
      <c r="V225" s="15"/>
      <c r="W225" s="15"/>
      <c r="X225" s="15">
        <v>20</v>
      </c>
      <c r="Y225" s="15">
        <v>47</v>
      </c>
      <c r="Z225" s="15">
        <v>290</v>
      </c>
      <c r="AA225" s="15"/>
      <c r="AB225" s="15"/>
      <c r="AC225" s="15"/>
      <c r="AD225" s="15" t="s">
        <v>16</v>
      </c>
    </row>
    <row r="226" spans="1:30" x14ac:dyDescent="0.25">
      <c r="A226" s="4" t="s">
        <v>1</v>
      </c>
      <c r="B226" s="4" t="s">
        <v>319</v>
      </c>
      <c r="C226" s="4" t="s">
        <v>321</v>
      </c>
      <c r="D226" s="4"/>
      <c r="E226" s="4" t="s">
        <v>339</v>
      </c>
      <c r="F226" s="4">
        <v>6150</v>
      </c>
      <c r="G226" s="4" t="s">
        <v>341</v>
      </c>
      <c r="H226" s="2">
        <v>400</v>
      </c>
      <c r="I226" s="6">
        <f t="shared" si="10"/>
        <v>204.44444444444446</v>
      </c>
      <c r="J226" s="15"/>
      <c r="K226" s="15"/>
      <c r="L226" s="15">
        <v>280000</v>
      </c>
      <c r="M226" s="15"/>
      <c r="N226" s="15"/>
      <c r="O226" s="15">
        <v>245000</v>
      </c>
      <c r="P226" s="15"/>
      <c r="Q226" s="15"/>
      <c r="R226" s="16">
        <v>1930.5328</v>
      </c>
      <c r="S226" s="16"/>
      <c r="T226" s="16"/>
      <c r="U226" s="15">
        <v>1689.2161999999998</v>
      </c>
      <c r="V226" s="15"/>
      <c r="W226" s="15"/>
      <c r="X226" s="15">
        <v>8</v>
      </c>
      <c r="Y226" s="15">
        <v>38</v>
      </c>
      <c r="Z226" s="15">
        <v>538</v>
      </c>
      <c r="AA226" s="15"/>
      <c r="AB226" s="15"/>
      <c r="AC226" s="15"/>
      <c r="AD226" s="15" t="s">
        <v>16</v>
      </c>
    </row>
    <row r="227" spans="1:30" x14ac:dyDescent="0.25">
      <c r="A227" s="4" t="s">
        <v>1</v>
      </c>
      <c r="B227" s="4" t="s">
        <v>319</v>
      </c>
      <c r="C227" s="4" t="s">
        <v>321</v>
      </c>
      <c r="D227" s="4"/>
      <c r="E227" s="4" t="s">
        <v>339</v>
      </c>
      <c r="F227" s="4">
        <v>6150</v>
      </c>
      <c r="G227" s="4" t="s">
        <v>341</v>
      </c>
      <c r="H227" s="2">
        <v>600</v>
      </c>
      <c r="I227" s="6">
        <f t="shared" si="10"/>
        <v>315.55555555555554</v>
      </c>
      <c r="J227" s="15"/>
      <c r="K227" s="15"/>
      <c r="L227" s="15">
        <v>250000</v>
      </c>
      <c r="M227" s="15"/>
      <c r="N227" s="15"/>
      <c r="O227" s="15">
        <v>228000</v>
      </c>
      <c r="P227" s="15"/>
      <c r="Q227" s="15"/>
      <c r="R227" s="16">
        <v>1723.69</v>
      </c>
      <c r="S227" s="16"/>
      <c r="T227" s="16"/>
      <c r="U227" s="15">
        <v>1572.0052799999999</v>
      </c>
      <c r="V227" s="15"/>
      <c r="W227" s="15"/>
      <c r="X227" s="15">
        <v>8</v>
      </c>
      <c r="Y227" s="15">
        <v>39</v>
      </c>
      <c r="Z227" s="15">
        <v>483</v>
      </c>
      <c r="AA227" s="15"/>
      <c r="AB227" s="15"/>
      <c r="AC227" s="15"/>
      <c r="AD227" s="15" t="s">
        <v>16</v>
      </c>
    </row>
    <row r="228" spans="1:30" x14ac:dyDescent="0.25">
      <c r="A228" s="4" t="s">
        <v>1</v>
      </c>
      <c r="B228" s="4" t="s">
        <v>319</v>
      </c>
      <c r="C228" s="4" t="s">
        <v>321</v>
      </c>
      <c r="D228" s="4"/>
      <c r="E228" s="4" t="s">
        <v>339</v>
      </c>
      <c r="F228" s="4">
        <v>6150</v>
      </c>
      <c r="G228" s="4" t="s">
        <v>341</v>
      </c>
      <c r="H228" s="2">
        <v>800</v>
      </c>
      <c r="I228" s="6">
        <f t="shared" si="10"/>
        <v>426.66666666666669</v>
      </c>
      <c r="J228" s="15"/>
      <c r="K228" s="15"/>
      <c r="L228" s="15">
        <v>208000</v>
      </c>
      <c r="M228" s="15"/>
      <c r="N228" s="15"/>
      <c r="O228" s="15">
        <v>193000</v>
      </c>
      <c r="P228" s="15"/>
      <c r="Q228" s="15"/>
      <c r="R228" s="16">
        <v>1434.1100799999999</v>
      </c>
      <c r="S228" s="16"/>
      <c r="T228" s="16"/>
      <c r="U228" s="15">
        <v>1330.68868</v>
      </c>
      <c r="V228" s="15"/>
      <c r="W228" s="15"/>
      <c r="X228" s="15">
        <v>10</v>
      </c>
      <c r="Y228" s="15">
        <v>43</v>
      </c>
      <c r="Z228" s="15">
        <v>420</v>
      </c>
      <c r="AA228" s="15"/>
      <c r="AB228" s="15"/>
      <c r="AC228" s="15"/>
      <c r="AD228" s="15" t="s">
        <v>16</v>
      </c>
    </row>
    <row r="229" spans="1:30" x14ac:dyDescent="0.25">
      <c r="A229" s="4" t="s">
        <v>1</v>
      </c>
      <c r="B229" s="4" t="s">
        <v>319</v>
      </c>
      <c r="C229" s="4" t="s">
        <v>321</v>
      </c>
      <c r="D229" s="4"/>
      <c r="E229" s="4" t="s">
        <v>339</v>
      </c>
      <c r="F229" s="4">
        <v>6150</v>
      </c>
      <c r="G229" s="4" t="s">
        <v>341</v>
      </c>
      <c r="H229" s="2">
        <v>1000</v>
      </c>
      <c r="I229" s="6">
        <f t="shared" si="10"/>
        <v>537.77777777777783</v>
      </c>
      <c r="J229" s="15"/>
      <c r="K229" s="15"/>
      <c r="L229" s="15">
        <v>168000</v>
      </c>
      <c r="M229" s="15"/>
      <c r="N229" s="15"/>
      <c r="O229" s="15">
        <v>155000</v>
      </c>
      <c r="P229" s="15"/>
      <c r="Q229" s="15"/>
      <c r="R229" s="16">
        <v>1158.3196800000001</v>
      </c>
      <c r="S229" s="16"/>
      <c r="T229" s="16"/>
      <c r="U229" s="15">
        <v>1068.6877999999999</v>
      </c>
      <c r="V229" s="15"/>
      <c r="W229" s="15"/>
      <c r="X229" s="15">
        <v>13</v>
      </c>
      <c r="Y229" s="15">
        <v>50</v>
      </c>
      <c r="Z229" s="15">
        <v>345</v>
      </c>
      <c r="AA229" s="15"/>
      <c r="AB229" s="15"/>
      <c r="AC229" s="15"/>
      <c r="AD229" s="15" t="s">
        <v>16</v>
      </c>
    </row>
    <row r="230" spans="1:30" x14ac:dyDescent="0.25">
      <c r="A230" s="4" t="s">
        <v>1</v>
      </c>
      <c r="B230" s="4" t="s">
        <v>319</v>
      </c>
      <c r="C230" s="4" t="s">
        <v>321</v>
      </c>
      <c r="D230" s="4"/>
      <c r="E230" s="4" t="s">
        <v>339</v>
      </c>
      <c r="F230" s="4">
        <v>6150</v>
      </c>
      <c r="G230" s="4" t="s">
        <v>341</v>
      </c>
      <c r="H230" s="2">
        <v>1200</v>
      </c>
      <c r="I230" s="6">
        <f t="shared" si="10"/>
        <v>648.88888888888891</v>
      </c>
      <c r="J230" s="15"/>
      <c r="K230" s="15"/>
      <c r="L230" s="15">
        <v>137000</v>
      </c>
      <c r="M230" s="15"/>
      <c r="N230" s="15"/>
      <c r="O230" s="15">
        <v>122000</v>
      </c>
      <c r="P230" s="15"/>
      <c r="Q230" s="15"/>
      <c r="R230" s="16">
        <v>944.58211999999992</v>
      </c>
      <c r="S230" s="16"/>
      <c r="T230" s="16"/>
      <c r="U230" s="15">
        <v>841.16071999999997</v>
      </c>
      <c r="V230" s="15"/>
      <c r="W230" s="15"/>
      <c r="X230" s="15">
        <v>17</v>
      </c>
      <c r="Y230" s="15">
        <v>58</v>
      </c>
      <c r="Z230" s="15">
        <v>282</v>
      </c>
      <c r="AA230" s="15"/>
      <c r="AB230" s="15"/>
      <c r="AC230" s="15"/>
      <c r="AD230" s="15" t="s">
        <v>16</v>
      </c>
    </row>
    <row r="231" spans="1:30" x14ac:dyDescent="0.25">
      <c r="A231" s="4" t="s">
        <v>1</v>
      </c>
      <c r="B231" s="4" t="s">
        <v>319</v>
      </c>
      <c r="C231" s="4" t="s">
        <v>321</v>
      </c>
      <c r="D231" s="4"/>
      <c r="E231" s="4" t="s">
        <v>339</v>
      </c>
      <c r="F231" s="4" t="s">
        <v>333</v>
      </c>
      <c r="G231" s="4" t="s">
        <v>341</v>
      </c>
      <c r="H231" s="2">
        <v>400</v>
      </c>
      <c r="I231" s="6">
        <f t="shared" si="10"/>
        <v>204.44444444444446</v>
      </c>
      <c r="J231" s="15"/>
      <c r="K231" s="15"/>
      <c r="L231" s="15">
        <v>295000</v>
      </c>
      <c r="M231" s="15"/>
      <c r="N231" s="15"/>
      <c r="O231" s="15">
        <v>250000</v>
      </c>
      <c r="P231" s="15"/>
      <c r="Q231" s="15"/>
      <c r="R231" s="16">
        <v>2033.9541999999999</v>
      </c>
      <c r="S231" s="16"/>
      <c r="T231" s="16"/>
      <c r="U231" s="15">
        <v>1723.69</v>
      </c>
      <c r="V231" s="15"/>
      <c r="W231" s="15"/>
      <c r="X231" s="15">
        <v>10</v>
      </c>
      <c r="Y231" s="15">
        <v>33</v>
      </c>
      <c r="Z231" s="15">
        <v>550</v>
      </c>
      <c r="AA231" s="15"/>
      <c r="AB231" s="15"/>
      <c r="AC231" s="15"/>
      <c r="AD231" s="15" t="s">
        <v>16</v>
      </c>
    </row>
    <row r="232" spans="1:30" x14ac:dyDescent="0.25">
      <c r="A232" s="4" t="s">
        <v>1</v>
      </c>
      <c r="B232" s="4" t="s">
        <v>319</v>
      </c>
      <c r="C232" s="4" t="s">
        <v>321</v>
      </c>
      <c r="D232" s="4"/>
      <c r="E232" s="4" t="s">
        <v>339</v>
      </c>
      <c r="F232" s="4" t="s">
        <v>333</v>
      </c>
      <c r="G232" s="4" t="s">
        <v>341</v>
      </c>
      <c r="H232" s="2">
        <v>600</v>
      </c>
      <c r="I232" s="6">
        <f t="shared" si="10"/>
        <v>315.55555555555554</v>
      </c>
      <c r="J232" s="15"/>
      <c r="K232" s="15"/>
      <c r="L232" s="15">
        <v>256000</v>
      </c>
      <c r="M232" s="15"/>
      <c r="N232" s="15"/>
      <c r="O232" s="15">
        <v>228000</v>
      </c>
      <c r="P232" s="15"/>
      <c r="Q232" s="15"/>
      <c r="R232" s="16">
        <v>1765.0585599999999</v>
      </c>
      <c r="S232" s="16"/>
      <c r="T232" s="16"/>
      <c r="U232" s="15">
        <v>1572.0052799999999</v>
      </c>
      <c r="V232" s="15"/>
      <c r="W232" s="15"/>
      <c r="X232" s="15">
        <v>8</v>
      </c>
      <c r="Y232" s="15">
        <v>42</v>
      </c>
      <c r="Z232" s="15">
        <v>475</v>
      </c>
      <c r="AA232" s="15"/>
      <c r="AB232" s="15"/>
      <c r="AC232" s="15"/>
      <c r="AD232" s="15" t="s">
        <v>16</v>
      </c>
    </row>
    <row r="233" spans="1:30" x14ac:dyDescent="0.25">
      <c r="A233" s="4" t="s">
        <v>1</v>
      </c>
      <c r="B233" s="4" t="s">
        <v>319</v>
      </c>
      <c r="C233" s="4" t="s">
        <v>321</v>
      </c>
      <c r="D233" s="4"/>
      <c r="E233" s="4" t="s">
        <v>339</v>
      </c>
      <c r="F233" s="4" t="s">
        <v>333</v>
      </c>
      <c r="G233" s="4" t="s">
        <v>341</v>
      </c>
      <c r="H233" s="2">
        <v>800</v>
      </c>
      <c r="I233" s="6">
        <f t="shared" si="10"/>
        <v>426.66666666666669</v>
      </c>
      <c r="J233" s="15"/>
      <c r="K233" s="15"/>
      <c r="L233" s="15">
        <v>204000</v>
      </c>
      <c r="M233" s="15"/>
      <c r="N233" s="15"/>
      <c r="O233" s="15">
        <v>190000</v>
      </c>
      <c r="P233" s="15"/>
      <c r="Q233" s="15"/>
      <c r="R233" s="16">
        <v>1406.5310399999998</v>
      </c>
      <c r="S233" s="16"/>
      <c r="T233" s="16"/>
      <c r="U233" s="15">
        <v>1310.0044</v>
      </c>
      <c r="V233" s="15"/>
      <c r="W233" s="15"/>
      <c r="X233" s="15">
        <v>11</v>
      </c>
      <c r="Y233" s="15">
        <v>48</v>
      </c>
      <c r="Z233" s="15">
        <v>405</v>
      </c>
      <c r="AA233" s="15"/>
      <c r="AB233" s="15"/>
      <c r="AC233" s="15"/>
      <c r="AD233" s="15" t="s">
        <v>16</v>
      </c>
    </row>
    <row r="234" spans="1:30" x14ac:dyDescent="0.25">
      <c r="A234" s="4" t="s">
        <v>1</v>
      </c>
      <c r="B234" s="4" t="s">
        <v>319</v>
      </c>
      <c r="C234" s="4" t="s">
        <v>321</v>
      </c>
      <c r="D234" s="4"/>
      <c r="E234" s="4" t="s">
        <v>339</v>
      </c>
      <c r="F234" s="4" t="s">
        <v>333</v>
      </c>
      <c r="G234" s="4" t="s">
        <v>341</v>
      </c>
      <c r="H234" s="2">
        <v>1000</v>
      </c>
      <c r="I234" s="6">
        <f t="shared" si="10"/>
        <v>537.77777777777783</v>
      </c>
      <c r="J234" s="15"/>
      <c r="K234" s="15"/>
      <c r="L234" s="15">
        <v>160000</v>
      </c>
      <c r="M234" s="15"/>
      <c r="N234" s="15"/>
      <c r="O234" s="15">
        <v>149000</v>
      </c>
      <c r="P234" s="15"/>
      <c r="Q234" s="15"/>
      <c r="R234" s="16">
        <v>1103.1615999999999</v>
      </c>
      <c r="S234" s="16"/>
      <c r="T234" s="16"/>
      <c r="U234" s="15">
        <v>1027.31924</v>
      </c>
      <c r="V234" s="15"/>
      <c r="W234" s="15"/>
      <c r="X234" s="15">
        <v>16</v>
      </c>
      <c r="Y234" s="15">
        <v>53</v>
      </c>
      <c r="Z234" s="15">
        <v>338</v>
      </c>
      <c r="AA234" s="15"/>
      <c r="AB234" s="15"/>
      <c r="AC234" s="15"/>
      <c r="AD234" s="15" t="s">
        <v>16</v>
      </c>
    </row>
    <row r="235" spans="1:30" x14ac:dyDescent="0.25">
      <c r="A235" s="4" t="s">
        <v>1</v>
      </c>
      <c r="B235" s="4" t="s">
        <v>319</v>
      </c>
      <c r="C235" s="4" t="s">
        <v>321</v>
      </c>
      <c r="D235" s="4"/>
      <c r="E235" s="4" t="s">
        <v>339</v>
      </c>
      <c r="F235" s="4" t="s">
        <v>333</v>
      </c>
      <c r="G235" s="4" t="s">
        <v>341</v>
      </c>
      <c r="H235" s="2">
        <v>1200</v>
      </c>
      <c r="I235" s="6">
        <f t="shared" si="10"/>
        <v>648.88888888888891</v>
      </c>
      <c r="J235" s="15"/>
      <c r="K235" s="15"/>
      <c r="L235" s="15">
        <v>130000</v>
      </c>
      <c r="M235" s="15"/>
      <c r="N235" s="15"/>
      <c r="O235" s="15">
        <v>115000</v>
      </c>
      <c r="P235" s="15"/>
      <c r="Q235" s="15"/>
      <c r="R235" s="16">
        <v>896.31880000000001</v>
      </c>
      <c r="S235" s="16"/>
      <c r="T235" s="16"/>
      <c r="U235" s="15">
        <v>792.89739999999995</v>
      </c>
      <c r="V235" s="15"/>
      <c r="W235" s="15"/>
      <c r="X235" s="15">
        <v>20</v>
      </c>
      <c r="Y235" s="15">
        <v>55</v>
      </c>
      <c r="Z235" s="15">
        <v>280</v>
      </c>
      <c r="AA235" s="15"/>
      <c r="AB235" s="15"/>
      <c r="AC235" s="15"/>
      <c r="AD235" s="15" t="s">
        <v>16</v>
      </c>
    </row>
    <row r="236" spans="1:30" x14ac:dyDescent="0.25">
      <c r="A236" s="4" t="s">
        <v>1</v>
      </c>
      <c r="B236" s="4" t="s">
        <v>319</v>
      </c>
      <c r="C236" s="4" t="s">
        <v>321</v>
      </c>
      <c r="D236" s="4"/>
      <c r="E236" s="4" t="s">
        <v>340</v>
      </c>
      <c r="F236" s="4">
        <v>8630</v>
      </c>
      <c r="G236" s="4" t="s">
        <v>341</v>
      </c>
      <c r="H236" s="2">
        <v>400</v>
      </c>
      <c r="I236" s="6">
        <f t="shared" si="10"/>
        <v>204.44444444444446</v>
      </c>
      <c r="J236" s="15"/>
      <c r="K236" s="15"/>
      <c r="L236" s="15">
        <v>238000</v>
      </c>
      <c r="M236" s="15"/>
      <c r="N236" s="15"/>
      <c r="O236" s="15">
        <v>218000</v>
      </c>
      <c r="P236" s="15"/>
      <c r="Q236" s="15"/>
      <c r="R236" s="16">
        <v>1640.9528800000001</v>
      </c>
      <c r="S236" s="16"/>
      <c r="T236" s="16"/>
      <c r="U236" s="15">
        <v>1503.0576799999999</v>
      </c>
      <c r="V236" s="15"/>
      <c r="W236" s="15"/>
      <c r="X236" s="15">
        <v>9</v>
      </c>
      <c r="Y236" s="15">
        <v>38</v>
      </c>
      <c r="Z236" s="15">
        <v>465</v>
      </c>
      <c r="AA236" s="15"/>
      <c r="AB236" s="15"/>
      <c r="AC236" s="15"/>
      <c r="AD236" s="15" t="s">
        <v>16</v>
      </c>
    </row>
    <row r="237" spans="1:30" x14ac:dyDescent="0.25">
      <c r="A237" s="4" t="s">
        <v>1</v>
      </c>
      <c r="B237" s="4" t="s">
        <v>319</v>
      </c>
      <c r="C237" s="4" t="s">
        <v>321</v>
      </c>
      <c r="D237" s="4"/>
      <c r="E237" s="4" t="s">
        <v>340</v>
      </c>
      <c r="F237" s="4">
        <v>8630</v>
      </c>
      <c r="G237" s="4" t="s">
        <v>341</v>
      </c>
      <c r="H237" s="2">
        <v>600</v>
      </c>
      <c r="I237" s="6">
        <f t="shared" si="10"/>
        <v>315.55555555555554</v>
      </c>
      <c r="J237" s="15"/>
      <c r="K237" s="15"/>
      <c r="L237" s="15">
        <v>215000</v>
      </c>
      <c r="M237" s="15"/>
      <c r="N237" s="15"/>
      <c r="O237" s="15">
        <v>202000</v>
      </c>
      <c r="P237" s="15"/>
      <c r="Q237" s="15"/>
      <c r="R237" s="16">
        <v>1482.3733999999999</v>
      </c>
      <c r="S237" s="16"/>
      <c r="T237" s="16"/>
      <c r="U237" s="15">
        <v>1392.74152</v>
      </c>
      <c r="V237" s="15"/>
      <c r="W237" s="15"/>
      <c r="X237" s="15">
        <v>10</v>
      </c>
      <c r="Y237" s="15">
        <v>42</v>
      </c>
      <c r="Z237" s="15">
        <v>430</v>
      </c>
      <c r="AA237" s="15"/>
      <c r="AB237" s="15"/>
      <c r="AC237" s="15"/>
      <c r="AD237" s="15" t="s">
        <v>16</v>
      </c>
    </row>
    <row r="238" spans="1:30" x14ac:dyDescent="0.25">
      <c r="A238" s="4" t="s">
        <v>1</v>
      </c>
      <c r="B238" s="4" t="s">
        <v>319</v>
      </c>
      <c r="C238" s="4" t="s">
        <v>321</v>
      </c>
      <c r="D238" s="4"/>
      <c r="E238" s="4" t="s">
        <v>340</v>
      </c>
      <c r="F238" s="4">
        <v>8630</v>
      </c>
      <c r="G238" s="4" t="s">
        <v>341</v>
      </c>
      <c r="H238" s="2">
        <v>800</v>
      </c>
      <c r="I238" s="6">
        <f t="shared" si="10"/>
        <v>426.66666666666669</v>
      </c>
      <c r="J238" s="15"/>
      <c r="K238" s="15"/>
      <c r="L238" s="15">
        <v>185000</v>
      </c>
      <c r="M238" s="15"/>
      <c r="N238" s="15"/>
      <c r="O238" s="15">
        <v>170000</v>
      </c>
      <c r="P238" s="15"/>
      <c r="Q238" s="15"/>
      <c r="R238" s="16">
        <v>1275.5306</v>
      </c>
      <c r="S238" s="16"/>
      <c r="T238" s="16"/>
      <c r="U238" s="15">
        <v>1172.1091999999999</v>
      </c>
      <c r="V238" s="15"/>
      <c r="W238" s="15"/>
      <c r="X238" s="15">
        <v>13</v>
      </c>
      <c r="Y238" s="15">
        <v>47</v>
      </c>
      <c r="Z238" s="15">
        <v>375</v>
      </c>
      <c r="AA238" s="15"/>
      <c r="AB238" s="15"/>
      <c r="AC238" s="15"/>
      <c r="AD238" s="15" t="s">
        <v>16</v>
      </c>
    </row>
    <row r="239" spans="1:30" x14ac:dyDescent="0.25">
      <c r="A239" s="4" t="s">
        <v>1</v>
      </c>
      <c r="B239" s="4" t="s">
        <v>319</v>
      </c>
      <c r="C239" s="4" t="s">
        <v>321</v>
      </c>
      <c r="D239" s="4"/>
      <c r="E239" s="4" t="s">
        <v>340</v>
      </c>
      <c r="F239" s="4">
        <v>8630</v>
      </c>
      <c r="G239" s="4" t="s">
        <v>341</v>
      </c>
      <c r="H239" s="2">
        <v>1000</v>
      </c>
      <c r="I239" s="6">
        <f t="shared" si="10"/>
        <v>537.77777777777783</v>
      </c>
      <c r="J239" s="15"/>
      <c r="K239" s="15"/>
      <c r="L239" s="15">
        <v>150000</v>
      </c>
      <c r="M239" s="15"/>
      <c r="N239" s="15"/>
      <c r="O239" s="15">
        <v>130000</v>
      </c>
      <c r="P239" s="15"/>
      <c r="Q239" s="15"/>
      <c r="R239" s="16">
        <v>1034.2139999999999</v>
      </c>
      <c r="S239" s="16"/>
      <c r="T239" s="16"/>
      <c r="U239" s="15">
        <v>896.31880000000001</v>
      </c>
      <c r="V239" s="15"/>
      <c r="W239" s="15"/>
      <c r="X239" s="15">
        <v>17</v>
      </c>
      <c r="Y239" s="15">
        <v>54</v>
      </c>
      <c r="Z239" s="15">
        <v>310</v>
      </c>
      <c r="AA239" s="15"/>
      <c r="AB239" s="15"/>
      <c r="AC239" s="15"/>
      <c r="AD239" s="15" t="s">
        <v>16</v>
      </c>
    </row>
    <row r="240" spans="1:30" x14ac:dyDescent="0.25">
      <c r="A240" s="4" t="s">
        <v>1</v>
      </c>
      <c r="B240" s="4" t="s">
        <v>319</v>
      </c>
      <c r="C240" s="4" t="s">
        <v>321</v>
      </c>
      <c r="D240" s="4"/>
      <c r="E240" s="4" t="s">
        <v>340</v>
      </c>
      <c r="F240" s="4">
        <v>8630</v>
      </c>
      <c r="G240" s="4" t="s">
        <v>341</v>
      </c>
      <c r="H240" s="2">
        <v>1200</v>
      </c>
      <c r="I240" s="6">
        <f t="shared" si="10"/>
        <v>648.88888888888891</v>
      </c>
      <c r="J240" s="15"/>
      <c r="K240" s="15"/>
      <c r="L240" s="15">
        <v>112000</v>
      </c>
      <c r="M240" s="15"/>
      <c r="N240" s="15"/>
      <c r="O240" s="15">
        <v>100000</v>
      </c>
      <c r="P240" s="15"/>
      <c r="Q240" s="15"/>
      <c r="R240" s="16">
        <v>772.21312</v>
      </c>
      <c r="S240" s="16"/>
      <c r="T240" s="16"/>
      <c r="U240" s="15">
        <v>689.476</v>
      </c>
      <c r="V240" s="15"/>
      <c r="W240" s="15"/>
      <c r="X240" s="15">
        <v>23</v>
      </c>
      <c r="Y240" s="15">
        <v>63</v>
      </c>
      <c r="Z240" s="15">
        <v>240</v>
      </c>
      <c r="AA240" s="15"/>
      <c r="AB240" s="15"/>
      <c r="AC240" s="15"/>
      <c r="AD240" s="15" t="s">
        <v>16</v>
      </c>
    </row>
    <row r="241" spans="1:30" x14ac:dyDescent="0.25">
      <c r="A241" s="4" t="s">
        <v>1</v>
      </c>
      <c r="B241" s="4" t="s">
        <v>319</v>
      </c>
      <c r="C241" s="4" t="s">
        <v>321</v>
      </c>
      <c r="D241" s="4"/>
      <c r="E241" s="4" t="s">
        <v>340</v>
      </c>
      <c r="F241" s="4">
        <v>8640</v>
      </c>
      <c r="G241" s="4" t="s">
        <v>341</v>
      </c>
      <c r="H241" s="2">
        <v>400</v>
      </c>
      <c r="I241" s="6">
        <f t="shared" si="10"/>
        <v>204.44444444444446</v>
      </c>
      <c r="J241" s="15"/>
      <c r="K241" s="15"/>
      <c r="L241" s="15">
        <v>270000</v>
      </c>
      <c r="M241" s="15"/>
      <c r="N241" s="15"/>
      <c r="O241" s="15">
        <v>242000</v>
      </c>
      <c r="P241" s="15"/>
      <c r="Q241" s="15"/>
      <c r="R241" s="16">
        <v>1861.5852</v>
      </c>
      <c r="S241" s="16"/>
      <c r="T241" s="16"/>
      <c r="U241" s="15">
        <v>1668.5319199999999</v>
      </c>
      <c r="V241" s="15"/>
      <c r="W241" s="15"/>
      <c r="X241" s="15">
        <v>10</v>
      </c>
      <c r="Y241" s="15">
        <v>40</v>
      </c>
      <c r="Z241" s="15">
        <v>505</v>
      </c>
      <c r="AA241" s="15"/>
      <c r="AB241" s="15"/>
      <c r="AC241" s="15"/>
      <c r="AD241" s="15" t="s">
        <v>16</v>
      </c>
    </row>
    <row r="242" spans="1:30" x14ac:dyDescent="0.25">
      <c r="A242" s="4" t="s">
        <v>1</v>
      </c>
      <c r="B242" s="4" t="s">
        <v>319</v>
      </c>
      <c r="C242" s="4" t="s">
        <v>321</v>
      </c>
      <c r="D242" s="4"/>
      <c r="E242" s="4" t="s">
        <v>340</v>
      </c>
      <c r="F242" s="4">
        <v>8640</v>
      </c>
      <c r="G242" s="4" t="s">
        <v>341</v>
      </c>
      <c r="H242" s="2">
        <v>600</v>
      </c>
      <c r="I242" s="6">
        <f t="shared" si="10"/>
        <v>315.55555555555554</v>
      </c>
      <c r="J242" s="15"/>
      <c r="K242" s="15"/>
      <c r="L242" s="15">
        <v>240000</v>
      </c>
      <c r="M242" s="15"/>
      <c r="N242" s="15"/>
      <c r="O242" s="15">
        <v>220000</v>
      </c>
      <c r="P242" s="15"/>
      <c r="Q242" s="15"/>
      <c r="R242" s="16">
        <v>1654.7423999999999</v>
      </c>
      <c r="S242" s="16"/>
      <c r="T242" s="16"/>
      <c r="U242" s="15">
        <v>1516.8471999999999</v>
      </c>
      <c r="V242" s="15"/>
      <c r="W242" s="15"/>
      <c r="X242" s="15">
        <v>10</v>
      </c>
      <c r="Y242" s="15">
        <v>41</v>
      </c>
      <c r="Z242" s="15">
        <v>460</v>
      </c>
      <c r="AA242" s="15"/>
      <c r="AB242" s="15"/>
      <c r="AC242" s="15"/>
      <c r="AD242" s="15" t="s">
        <v>16</v>
      </c>
    </row>
    <row r="243" spans="1:30" x14ac:dyDescent="0.25">
      <c r="A243" s="4" t="s">
        <v>1</v>
      </c>
      <c r="B243" s="4" t="s">
        <v>319</v>
      </c>
      <c r="C243" s="4" t="s">
        <v>321</v>
      </c>
      <c r="D243" s="4"/>
      <c r="E243" s="4" t="s">
        <v>340</v>
      </c>
      <c r="F243" s="4">
        <v>8640</v>
      </c>
      <c r="G243" s="4" t="s">
        <v>341</v>
      </c>
      <c r="H243" s="2">
        <v>800</v>
      </c>
      <c r="I243" s="6">
        <f t="shared" si="10"/>
        <v>426.66666666666669</v>
      </c>
      <c r="J243" s="15"/>
      <c r="K243" s="15"/>
      <c r="L243" s="15">
        <v>200000</v>
      </c>
      <c r="M243" s="15"/>
      <c r="N243" s="15"/>
      <c r="O243" s="15">
        <v>188000</v>
      </c>
      <c r="P243" s="15"/>
      <c r="Q243" s="15"/>
      <c r="R243" s="16">
        <v>1378.952</v>
      </c>
      <c r="S243" s="16"/>
      <c r="T243" s="16"/>
      <c r="U243" s="15">
        <v>1296.21488</v>
      </c>
      <c r="V243" s="15"/>
      <c r="W243" s="15"/>
      <c r="X243" s="15">
        <v>12</v>
      </c>
      <c r="Y243" s="15">
        <v>45</v>
      </c>
      <c r="Z243" s="15">
        <v>400</v>
      </c>
      <c r="AA243" s="15"/>
      <c r="AB243" s="15"/>
      <c r="AC243" s="15"/>
      <c r="AD243" s="15" t="s">
        <v>16</v>
      </c>
    </row>
    <row r="244" spans="1:30" x14ac:dyDescent="0.25">
      <c r="A244" s="4" t="s">
        <v>1</v>
      </c>
      <c r="B244" s="4" t="s">
        <v>319</v>
      </c>
      <c r="C244" s="4" t="s">
        <v>321</v>
      </c>
      <c r="D244" s="4"/>
      <c r="E244" s="4" t="s">
        <v>340</v>
      </c>
      <c r="F244" s="4">
        <v>8640</v>
      </c>
      <c r="G244" s="4" t="s">
        <v>341</v>
      </c>
      <c r="H244" s="2">
        <v>1000</v>
      </c>
      <c r="I244" s="6">
        <f t="shared" si="10"/>
        <v>537.77777777777783</v>
      </c>
      <c r="J244" s="15"/>
      <c r="K244" s="15"/>
      <c r="L244" s="15">
        <v>160000</v>
      </c>
      <c r="M244" s="15"/>
      <c r="N244" s="15"/>
      <c r="O244" s="15">
        <v>150000</v>
      </c>
      <c r="P244" s="15"/>
      <c r="Q244" s="15"/>
      <c r="R244" s="16">
        <v>1103.1615999999999</v>
      </c>
      <c r="S244" s="16"/>
      <c r="T244" s="16"/>
      <c r="U244" s="15">
        <v>1034.2139999999999</v>
      </c>
      <c r="V244" s="15"/>
      <c r="W244" s="15"/>
      <c r="X244" s="15">
        <v>16</v>
      </c>
      <c r="Y244" s="15">
        <v>54</v>
      </c>
      <c r="Z244" s="15">
        <v>340</v>
      </c>
      <c r="AA244" s="15"/>
      <c r="AB244" s="15"/>
      <c r="AC244" s="15"/>
      <c r="AD244" s="15" t="s">
        <v>16</v>
      </c>
    </row>
    <row r="245" spans="1:30" x14ac:dyDescent="0.25">
      <c r="A245" s="4" t="s">
        <v>1</v>
      </c>
      <c r="B245" s="4" t="s">
        <v>319</v>
      </c>
      <c r="C245" s="4" t="s">
        <v>321</v>
      </c>
      <c r="D245" s="4"/>
      <c r="E245" s="4" t="s">
        <v>340</v>
      </c>
      <c r="F245" s="4">
        <v>8640</v>
      </c>
      <c r="G245" s="4" t="s">
        <v>341</v>
      </c>
      <c r="H245" s="2">
        <v>1200</v>
      </c>
      <c r="I245" s="6">
        <f t="shared" si="10"/>
        <v>648.88888888888891</v>
      </c>
      <c r="J245" s="15"/>
      <c r="K245" s="15"/>
      <c r="L245" s="15">
        <v>130000</v>
      </c>
      <c r="M245" s="15"/>
      <c r="N245" s="15"/>
      <c r="O245" s="15">
        <v>116000</v>
      </c>
      <c r="P245" s="15"/>
      <c r="Q245" s="15"/>
      <c r="R245" s="16">
        <v>896.31880000000001</v>
      </c>
      <c r="S245" s="16"/>
      <c r="T245" s="16"/>
      <c r="U245" s="15">
        <v>799.79215999999997</v>
      </c>
      <c r="V245" s="15"/>
      <c r="W245" s="15"/>
      <c r="X245" s="15">
        <v>20</v>
      </c>
      <c r="Y245" s="15">
        <v>62</v>
      </c>
      <c r="Z245" s="15">
        <v>280</v>
      </c>
      <c r="AA245" s="15"/>
      <c r="AB245" s="15"/>
      <c r="AC245" s="15"/>
      <c r="AD245" s="15" t="s">
        <v>16</v>
      </c>
    </row>
    <row r="246" spans="1:30" x14ac:dyDescent="0.25">
      <c r="A246" s="4" t="s">
        <v>1</v>
      </c>
      <c r="B246" s="4" t="s">
        <v>319</v>
      </c>
      <c r="C246" s="4" t="s">
        <v>321</v>
      </c>
      <c r="D246" s="4"/>
      <c r="E246" s="4" t="s">
        <v>340</v>
      </c>
      <c r="F246" s="4" t="s">
        <v>334</v>
      </c>
      <c r="G246" s="4" t="s">
        <v>341</v>
      </c>
      <c r="H246" s="2">
        <v>400</v>
      </c>
      <c r="I246" s="6">
        <f t="shared" si="10"/>
        <v>204.44444444444446</v>
      </c>
      <c r="J246" s="15"/>
      <c r="K246" s="15"/>
      <c r="L246" s="15">
        <v>287000</v>
      </c>
      <c r="M246" s="15"/>
      <c r="N246" s="15"/>
      <c r="O246" s="15">
        <v>238000</v>
      </c>
      <c r="P246" s="15"/>
      <c r="Q246" s="15"/>
      <c r="R246" s="16">
        <v>1978.79612</v>
      </c>
      <c r="S246" s="16"/>
      <c r="T246" s="16"/>
      <c r="U246" s="15">
        <v>1640.9528800000001</v>
      </c>
      <c r="V246" s="15"/>
      <c r="W246" s="15"/>
      <c r="X246" s="15">
        <v>9</v>
      </c>
      <c r="Y246" s="15">
        <v>31</v>
      </c>
      <c r="Z246" s="15">
        <v>525</v>
      </c>
      <c r="AA246" s="15"/>
      <c r="AB246" s="15"/>
      <c r="AC246" s="15"/>
      <c r="AD246" s="15" t="s">
        <v>16</v>
      </c>
    </row>
    <row r="247" spans="1:30" x14ac:dyDescent="0.25">
      <c r="A247" s="4" t="s">
        <v>1</v>
      </c>
      <c r="B247" s="4" t="s">
        <v>319</v>
      </c>
      <c r="C247" s="4" t="s">
        <v>321</v>
      </c>
      <c r="D247" s="4"/>
      <c r="E247" s="4" t="s">
        <v>340</v>
      </c>
      <c r="F247" s="4" t="s">
        <v>334</v>
      </c>
      <c r="G247" s="4" t="s">
        <v>341</v>
      </c>
      <c r="H247" s="2">
        <v>600</v>
      </c>
      <c r="I247" s="6">
        <f t="shared" si="10"/>
        <v>315.55555555555554</v>
      </c>
      <c r="J247" s="15"/>
      <c r="K247" s="15"/>
      <c r="L247" s="15">
        <v>246000</v>
      </c>
      <c r="M247" s="15"/>
      <c r="N247" s="15"/>
      <c r="O247" s="15">
        <v>225000</v>
      </c>
      <c r="P247" s="15"/>
      <c r="Q247" s="15"/>
      <c r="R247" s="16">
        <v>1696.11096</v>
      </c>
      <c r="S247" s="16"/>
      <c r="T247" s="16"/>
      <c r="U247" s="15">
        <v>1551.3209999999999</v>
      </c>
      <c r="V247" s="15"/>
      <c r="W247" s="15"/>
      <c r="X247" s="15">
        <v>9</v>
      </c>
      <c r="Y247" s="15">
        <v>40</v>
      </c>
      <c r="Z247" s="15">
        <v>475</v>
      </c>
      <c r="AA247" s="15"/>
      <c r="AB247" s="15"/>
      <c r="AC247" s="15"/>
      <c r="AD247" s="15" t="s">
        <v>16</v>
      </c>
    </row>
    <row r="248" spans="1:30" x14ac:dyDescent="0.25">
      <c r="A248" s="4" t="s">
        <v>1</v>
      </c>
      <c r="B248" s="4" t="s">
        <v>319</v>
      </c>
      <c r="C248" s="4" t="s">
        <v>321</v>
      </c>
      <c r="D248" s="4"/>
      <c r="E248" s="4" t="s">
        <v>340</v>
      </c>
      <c r="F248" s="4" t="s">
        <v>334</v>
      </c>
      <c r="G248" s="4" t="s">
        <v>341</v>
      </c>
      <c r="H248" s="2">
        <v>800</v>
      </c>
      <c r="I248" s="6">
        <f t="shared" si="10"/>
        <v>426.66666666666669</v>
      </c>
      <c r="J248" s="15"/>
      <c r="K248" s="15"/>
      <c r="L248" s="15">
        <v>200000</v>
      </c>
      <c r="M248" s="15"/>
      <c r="N248" s="15"/>
      <c r="O248" s="15">
        <v>191000</v>
      </c>
      <c r="P248" s="15"/>
      <c r="Q248" s="15"/>
      <c r="R248" s="16">
        <v>1378.952</v>
      </c>
      <c r="S248" s="16"/>
      <c r="T248" s="16"/>
      <c r="U248" s="15">
        <v>1316.8991599999999</v>
      </c>
      <c r="V248" s="15"/>
      <c r="W248" s="15"/>
      <c r="X248" s="15">
        <v>11</v>
      </c>
      <c r="Y248" s="15">
        <v>41</v>
      </c>
      <c r="Z248" s="15">
        <v>395</v>
      </c>
      <c r="AA248" s="15"/>
      <c r="AB248" s="15"/>
      <c r="AC248" s="15"/>
      <c r="AD248" s="15" t="s">
        <v>16</v>
      </c>
    </row>
    <row r="249" spans="1:30" x14ac:dyDescent="0.25">
      <c r="A249" s="4" t="s">
        <v>1</v>
      </c>
      <c r="B249" s="4" t="s">
        <v>319</v>
      </c>
      <c r="C249" s="4" t="s">
        <v>321</v>
      </c>
      <c r="D249" s="4"/>
      <c r="E249" s="4" t="s">
        <v>340</v>
      </c>
      <c r="F249" s="4" t="s">
        <v>334</v>
      </c>
      <c r="G249" s="4" t="s">
        <v>341</v>
      </c>
      <c r="H249" s="2">
        <v>1000</v>
      </c>
      <c r="I249" s="6">
        <f t="shared" si="10"/>
        <v>537.77777777777783</v>
      </c>
      <c r="J249" s="15"/>
      <c r="K249" s="15"/>
      <c r="L249" s="15">
        <v>160000</v>
      </c>
      <c r="M249" s="15"/>
      <c r="N249" s="15"/>
      <c r="O249" s="15">
        <v>150000</v>
      </c>
      <c r="P249" s="15"/>
      <c r="Q249" s="15"/>
      <c r="R249" s="16">
        <v>1103.1615999999999</v>
      </c>
      <c r="S249" s="16"/>
      <c r="T249" s="16"/>
      <c r="U249" s="15">
        <v>1034.2139999999999</v>
      </c>
      <c r="V249" s="15"/>
      <c r="W249" s="15"/>
      <c r="X249" s="15">
        <v>15</v>
      </c>
      <c r="Y249" s="15">
        <v>49</v>
      </c>
      <c r="Z249" s="15">
        <v>335</v>
      </c>
      <c r="AA249" s="15"/>
      <c r="AB249" s="15"/>
      <c r="AC249" s="15"/>
      <c r="AD249" s="15" t="s">
        <v>16</v>
      </c>
    </row>
    <row r="250" spans="1:30" x14ac:dyDescent="0.25">
      <c r="A250" s="4" t="s">
        <v>1</v>
      </c>
      <c r="B250" s="4" t="s">
        <v>319</v>
      </c>
      <c r="C250" s="4" t="s">
        <v>321</v>
      </c>
      <c r="D250" s="4"/>
      <c r="E250" s="4" t="s">
        <v>340</v>
      </c>
      <c r="F250" s="4" t="s">
        <v>334</v>
      </c>
      <c r="G250" s="4" t="s">
        <v>341</v>
      </c>
      <c r="H250" s="2">
        <v>1200</v>
      </c>
      <c r="I250" s="6">
        <f t="shared" si="10"/>
        <v>648.88888888888891</v>
      </c>
      <c r="J250" s="15"/>
      <c r="K250" s="15"/>
      <c r="L250" s="15">
        <v>131000</v>
      </c>
      <c r="M250" s="15"/>
      <c r="N250" s="15"/>
      <c r="O250" s="15">
        <v>127000</v>
      </c>
      <c r="P250" s="15"/>
      <c r="Q250" s="15"/>
      <c r="R250" s="16">
        <v>903.21355999999992</v>
      </c>
      <c r="S250" s="16"/>
      <c r="T250" s="16"/>
      <c r="U250" s="15">
        <v>875.63451999999995</v>
      </c>
      <c r="V250" s="15"/>
      <c r="W250" s="15"/>
      <c r="X250" s="15">
        <v>19</v>
      </c>
      <c r="Y250" s="15">
        <v>58</v>
      </c>
      <c r="Z250" s="15">
        <v>280</v>
      </c>
      <c r="AA250" s="15"/>
      <c r="AB250" s="15"/>
      <c r="AC250" s="15"/>
      <c r="AD250" s="15" t="s">
        <v>16</v>
      </c>
    </row>
    <row r="251" spans="1:30" x14ac:dyDescent="0.25">
      <c r="A251" s="4" t="s">
        <v>1</v>
      </c>
      <c r="B251" s="4" t="s">
        <v>319</v>
      </c>
      <c r="C251" s="4" t="s">
        <v>321</v>
      </c>
      <c r="D251" s="4"/>
      <c r="E251" s="4" t="s">
        <v>340</v>
      </c>
      <c r="F251" s="4">
        <v>8650</v>
      </c>
      <c r="G251" s="4" t="s">
        <v>341</v>
      </c>
      <c r="H251" s="2">
        <v>400</v>
      </c>
      <c r="I251" s="6">
        <f t="shared" si="10"/>
        <v>204.44444444444446</v>
      </c>
      <c r="J251" s="15"/>
      <c r="K251" s="15"/>
      <c r="L251" s="15">
        <v>281000</v>
      </c>
      <c r="M251" s="15"/>
      <c r="N251" s="15"/>
      <c r="O251" s="15">
        <v>243000</v>
      </c>
      <c r="P251" s="15"/>
      <c r="Q251" s="15"/>
      <c r="R251" s="16">
        <v>1937.4275599999999</v>
      </c>
      <c r="S251" s="16"/>
      <c r="T251" s="16"/>
      <c r="U251" s="15">
        <v>1675.42668</v>
      </c>
      <c r="V251" s="15"/>
      <c r="W251" s="15"/>
      <c r="X251" s="15">
        <v>10</v>
      </c>
      <c r="Y251" s="15">
        <v>38</v>
      </c>
      <c r="Z251" s="15">
        <v>525</v>
      </c>
      <c r="AA251" s="15"/>
      <c r="AB251" s="15"/>
      <c r="AC251" s="15"/>
      <c r="AD251" s="15" t="s">
        <v>16</v>
      </c>
    </row>
    <row r="252" spans="1:30" x14ac:dyDescent="0.25">
      <c r="A252" s="4" t="s">
        <v>1</v>
      </c>
      <c r="B252" s="4" t="s">
        <v>319</v>
      </c>
      <c r="C252" s="4" t="s">
        <v>321</v>
      </c>
      <c r="D252" s="4"/>
      <c r="E252" s="4" t="s">
        <v>340</v>
      </c>
      <c r="F252" s="4">
        <v>8650</v>
      </c>
      <c r="G252" s="4" t="s">
        <v>341</v>
      </c>
      <c r="H252" s="2">
        <v>600</v>
      </c>
      <c r="I252" s="6">
        <f t="shared" si="10"/>
        <v>315.55555555555554</v>
      </c>
      <c r="J252" s="15"/>
      <c r="K252" s="15"/>
      <c r="L252" s="15">
        <v>250000</v>
      </c>
      <c r="M252" s="15"/>
      <c r="N252" s="15"/>
      <c r="O252" s="15">
        <v>225000</v>
      </c>
      <c r="P252" s="15"/>
      <c r="Q252" s="15"/>
      <c r="R252" s="16">
        <v>1723.69</v>
      </c>
      <c r="S252" s="16"/>
      <c r="T252" s="16"/>
      <c r="U252" s="15">
        <v>1551.3209999999999</v>
      </c>
      <c r="V252" s="15"/>
      <c r="W252" s="15"/>
      <c r="X252" s="15">
        <v>10</v>
      </c>
      <c r="Y252" s="15">
        <v>40</v>
      </c>
      <c r="Z252" s="15">
        <v>490</v>
      </c>
      <c r="AA252" s="15"/>
      <c r="AB252" s="15"/>
      <c r="AC252" s="15"/>
      <c r="AD252" s="15" t="s">
        <v>16</v>
      </c>
    </row>
    <row r="253" spans="1:30" x14ac:dyDescent="0.25">
      <c r="A253" s="4" t="s">
        <v>1</v>
      </c>
      <c r="B253" s="4" t="s">
        <v>319</v>
      </c>
      <c r="C253" s="4" t="s">
        <v>321</v>
      </c>
      <c r="D253" s="4"/>
      <c r="E253" s="4" t="s">
        <v>340</v>
      </c>
      <c r="F253" s="4">
        <v>8650</v>
      </c>
      <c r="G253" s="4" t="s">
        <v>341</v>
      </c>
      <c r="H253" s="2">
        <v>800</v>
      </c>
      <c r="I253" s="6">
        <f t="shared" si="10"/>
        <v>426.66666666666669</v>
      </c>
      <c r="J253" s="15"/>
      <c r="K253" s="15"/>
      <c r="L253" s="15">
        <v>210000</v>
      </c>
      <c r="M253" s="15"/>
      <c r="N253" s="15"/>
      <c r="O253" s="15">
        <v>192000</v>
      </c>
      <c r="P253" s="15"/>
      <c r="Q253" s="15"/>
      <c r="R253" s="16">
        <v>1447.8996</v>
      </c>
      <c r="S253" s="16"/>
      <c r="T253" s="16"/>
      <c r="U253" s="15">
        <v>1323.7939200000001</v>
      </c>
      <c r="V253" s="15"/>
      <c r="W253" s="15"/>
      <c r="X253" s="15">
        <v>12</v>
      </c>
      <c r="Y253" s="15">
        <v>45</v>
      </c>
      <c r="Z253" s="15">
        <v>420</v>
      </c>
      <c r="AA253" s="15"/>
      <c r="AB253" s="15"/>
      <c r="AC253" s="15"/>
      <c r="AD253" s="15" t="s">
        <v>16</v>
      </c>
    </row>
    <row r="254" spans="1:30" x14ac:dyDescent="0.25">
      <c r="A254" s="4" t="s">
        <v>1</v>
      </c>
      <c r="B254" s="4" t="s">
        <v>319</v>
      </c>
      <c r="C254" s="4" t="s">
        <v>321</v>
      </c>
      <c r="D254" s="4"/>
      <c r="E254" s="4" t="s">
        <v>340</v>
      </c>
      <c r="F254" s="4">
        <v>8650</v>
      </c>
      <c r="G254" s="4" t="s">
        <v>341</v>
      </c>
      <c r="H254" s="2">
        <v>1000</v>
      </c>
      <c r="I254" s="6">
        <f t="shared" si="10"/>
        <v>537.77777777777783</v>
      </c>
      <c r="J254" s="15"/>
      <c r="K254" s="15"/>
      <c r="L254" s="15">
        <v>170000</v>
      </c>
      <c r="M254" s="15"/>
      <c r="N254" s="15"/>
      <c r="O254" s="15">
        <v>153000</v>
      </c>
      <c r="P254" s="15"/>
      <c r="Q254" s="15"/>
      <c r="R254" s="16">
        <v>1172.1091999999999</v>
      </c>
      <c r="S254" s="16"/>
      <c r="T254" s="16"/>
      <c r="U254" s="15">
        <v>1054.8982799999999</v>
      </c>
      <c r="V254" s="15"/>
      <c r="W254" s="15"/>
      <c r="X254" s="15">
        <v>15</v>
      </c>
      <c r="Y254" s="15">
        <v>51</v>
      </c>
      <c r="Z254" s="15">
        <v>340</v>
      </c>
      <c r="AA254" s="15"/>
      <c r="AB254" s="15"/>
      <c r="AC254" s="15"/>
      <c r="AD254" s="15" t="s">
        <v>16</v>
      </c>
    </row>
    <row r="255" spans="1:30" x14ac:dyDescent="0.25">
      <c r="A255" s="4" t="s">
        <v>1</v>
      </c>
      <c r="B255" s="4" t="s">
        <v>319</v>
      </c>
      <c r="C255" s="4" t="s">
        <v>321</v>
      </c>
      <c r="D255" s="4"/>
      <c r="E255" s="4" t="s">
        <v>340</v>
      </c>
      <c r="F255" s="4">
        <v>8650</v>
      </c>
      <c r="G255" s="4" t="s">
        <v>341</v>
      </c>
      <c r="H255" s="2">
        <v>1200</v>
      </c>
      <c r="I255" s="6">
        <f t="shared" si="10"/>
        <v>648.88888888888891</v>
      </c>
      <c r="J255" s="15"/>
      <c r="K255" s="15"/>
      <c r="L255" s="15">
        <v>140000</v>
      </c>
      <c r="M255" s="15"/>
      <c r="N255" s="15"/>
      <c r="O255" s="15">
        <v>120000</v>
      </c>
      <c r="P255" s="15"/>
      <c r="Q255" s="15"/>
      <c r="R255" s="16">
        <v>965.26639999999998</v>
      </c>
      <c r="S255" s="16"/>
      <c r="T255" s="16"/>
      <c r="U255" s="15">
        <v>827.37119999999993</v>
      </c>
      <c r="V255" s="15"/>
      <c r="W255" s="15"/>
      <c r="X255" s="15">
        <v>20</v>
      </c>
      <c r="Y255" s="15">
        <v>58</v>
      </c>
      <c r="Z255" s="15">
        <v>280</v>
      </c>
      <c r="AA255" s="15"/>
      <c r="AB255" s="15"/>
      <c r="AC255" s="15"/>
      <c r="AD255" s="15" t="s">
        <v>16</v>
      </c>
    </row>
    <row r="256" spans="1:30" x14ac:dyDescent="0.25">
      <c r="A256" s="4" t="s">
        <v>1</v>
      </c>
      <c r="B256" s="4" t="s">
        <v>319</v>
      </c>
      <c r="C256" s="4" t="s">
        <v>321</v>
      </c>
      <c r="D256" s="4"/>
      <c r="E256" s="4" t="s">
        <v>340</v>
      </c>
      <c r="F256" s="4">
        <v>8660</v>
      </c>
      <c r="G256" s="4" t="s">
        <v>341</v>
      </c>
      <c r="H256" s="2">
        <v>400</v>
      </c>
      <c r="I256" s="6">
        <f t="shared" si="10"/>
        <v>204.44444444444446</v>
      </c>
      <c r="J256" s="15"/>
      <c r="K256" s="15"/>
      <c r="L256" s="15"/>
      <c r="M256" s="15"/>
      <c r="N256" s="15"/>
      <c r="O256" s="15"/>
      <c r="P256" s="15"/>
      <c r="Q256" s="15"/>
      <c r="R256" s="16" t="s">
        <v>16</v>
      </c>
      <c r="S256" s="16"/>
      <c r="T256" s="16"/>
      <c r="U256" s="15" t="s">
        <v>16</v>
      </c>
      <c r="V256" s="15"/>
      <c r="W256" s="15"/>
      <c r="X256" s="15" t="s">
        <v>16</v>
      </c>
      <c r="Y256" s="15" t="s">
        <v>16</v>
      </c>
      <c r="Z256" s="15">
        <v>580</v>
      </c>
      <c r="AA256" s="15"/>
      <c r="AB256" s="15"/>
      <c r="AC256" s="15"/>
      <c r="AD256" s="15" t="s">
        <v>16</v>
      </c>
    </row>
    <row r="257" spans="1:30" x14ac:dyDescent="0.25">
      <c r="A257" s="4" t="s">
        <v>1</v>
      </c>
      <c r="B257" s="4" t="s">
        <v>319</v>
      </c>
      <c r="C257" s="4" t="s">
        <v>321</v>
      </c>
      <c r="D257" s="4"/>
      <c r="E257" s="4" t="s">
        <v>340</v>
      </c>
      <c r="F257" s="4">
        <v>8660</v>
      </c>
      <c r="G257" s="4" t="s">
        <v>341</v>
      </c>
      <c r="H257" s="2">
        <v>600</v>
      </c>
      <c r="I257" s="6">
        <f t="shared" si="10"/>
        <v>315.55555555555554</v>
      </c>
      <c r="J257" s="15"/>
      <c r="K257" s="15"/>
      <c r="L257" s="15"/>
      <c r="M257" s="15"/>
      <c r="N257" s="15"/>
      <c r="O257" s="15"/>
      <c r="P257" s="15"/>
      <c r="Q257" s="15"/>
      <c r="R257" s="16" t="s">
        <v>16</v>
      </c>
      <c r="S257" s="16"/>
      <c r="T257" s="16"/>
      <c r="U257" s="15" t="s">
        <v>16</v>
      </c>
      <c r="V257" s="15"/>
      <c r="W257" s="15"/>
      <c r="X257" s="15" t="s">
        <v>16</v>
      </c>
      <c r="Y257" s="15" t="s">
        <v>16</v>
      </c>
      <c r="Z257" s="15">
        <v>535</v>
      </c>
      <c r="AA257" s="15"/>
      <c r="AB257" s="15"/>
      <c r="AC257" s="15"/>
      <c r="AD257" s="15" t="s">
        <v>16</v>
      </c>
    </row>
    <row r="258" spans="1:30" x14ac:dyDescent="0.25">
      <c r="A258" s="4" t="s">
        <v>1</v>
      </c>
      <c r="B258" s="4" t="s">
        <v>319</v>
      </c>
      <c r="C258" s="4" t="s">
        <v>321</v>
      </c>
      <c r="D258" s="4"/>
      <c r="E258" s="4" t="s">
        <v>340</v>
      </c>
      <c r="F258" s="4">
        <v>8660</v>
      </c>
      <c r="G258" s="4" t="s">
        <v>341</v>
      </c>
      <c r="H258" s="2">
        <v>800</v>
      </c>
      <c r="I258" s="6">
        <f t="shared" si="10"/>
        <v>426.66666666666669</v>
      </c>
      <c r="J258" s="15"/>
      <c r="K258" s="15"/>
      <c r="L258" s="15">
        <v>237000</v>
      </c>
      <c r="M258" s="15"/>
      <c r="N258" s="15"/>
      <c r="O258" s="15">
        <v>225000</v>
      </c>
      <c r="P258" s="15"/>
      <c r="Q258" s="15"/>
      <c r="R258" s="16">
        <v>1634.0581199999999</v>
      </c>
      <c r="S258" s="16"/>
      <c r="T258" s="16"/>
      <c r="U258" s="15">
        <v>1551.3209999999999</v>
      </c>
      <c r="V258" s="15"/>
      <c r="W258" s="15"/>
      <c r="X258" s="15">
        <v>13</v>
      </c>
      <c r="Y258" s="15">
        <v>37</v>
      </c>
      <c r="Z258" s="15">
        <v>460</v>
      </c>
      <c r="AA258" s="15"/>
      <c r="AB258" s="15"/>
      <c r="AC258" s="15"/>
      <c r="AD258" s="15" t="s">
        <v>16</v>
      </c>
    </row>
    <row r="259" spans="1:30" x14ac:dyDescent="0.25">
      <c r="A259" s="4" t="s">
        <v>1</v>
      </c>
      <c r="B259" s="4" t="s">
        <v>319</v>
      </c>
      <c r="C259" s="4" t="s">
        <v>321</v>
      </c>
      <c r="D259" s="4"/>
      <c r="E259" s="4" t="s">
        <v>340</v>
      </c>
      <c r="F259" s="4">
        <v>8660</v>
      </c>
      <c r="G259" s="4" t="s">
        <v>341</v>
      </c>
      <c r="H259" s="2">
        <v>1000</v>
      </c>
      <c r="I259" s="6">
        <f t="shared" ref="I259:I322" si="11">IF(H259="","",(H259-32)*5/9)</f>
        <v>537.77777777777783</v>
      </c>
      <c r="J259" s="15"/>
      <c r="K259" s="15"/>
      <c r="L259" s="15">
        <v>190000</v>
      </c>
      <c r="M259" s="15"/>
      <c r="N259" s="15"/>
      <c r="O259" s="15">
        <v>176000</v>
      </c>
      <c r="P259" s="15"/>
      <c r="Q259" s="15"/>
      <c r="R259" s="16">
        <v>1310.0044</v>
      </c>
      <c r="S259" s="16"/>
      <c r="T259" s="16"/>
      <c r="U259" s="15">
        <v>1213.47776</v>
      </c>
      <c r="V259" s="15"/>
      <c r="W259" s="15"/>
      <c r="X259" s="15">
        <v>17</v>
      </c>
      <c r="Y259" s="15">
        <v>46</v>
      </c>
      <c r="Z259" s="15">
        <v>370</v>
      </c>
      <c r="AA259" s="15"/>
      <c r="AB259" s="15"/>
      <c r="AC259" s="15"/>
      <c r="AD259" s="15" t="s">
        <v>16</v>
      </c>
    </row>
    <row r="260" spans="1:30" x14ac:dyDescent="0.25">
      <c r="A260" s="4" t="s">
        <v>1</v>
      </c>
      <c r="B260" s="4" t="s">
        <v>319</v>
      </c>
      <c r="C260" s="4" t="s">
        <v>321</v>
      </c>
      <c r="D260" s="4"/>
      <c r="E260" s="4" t="s">
        <v>340</v>
      </c>
      <c r="F260" s="4">
        <v>8660</v>
      </c>
      <c r="G260" s="4" t="s">
        <v>341</v>
      </c>
      <c r="H260" s="2">
        <v>1200</v>
      </c>
      <c r="I260" s="6">
        <f t="shared" si="11"/>
        <v>648.88888888888891</v>
      </c>
      <c r="J260" s="15"/>
      <c r="K260" s="15"/>
      <c r="L260" s="15">
        <v>155000</v>
      </c>
      <c r="M260" s="15"/>
      <c r="N260" s="15"/>
      <c r="O260" s="15">
        <v>138000</v>
      </c>
      <c r="P260" s="15"/>
      <c r="Q260" s="15"/>
      <c r="R260" s="16">
        <v>1068.6877999999999</v>
      </c>
      <c r="S260" s="16"/>
      <c r="T260" s="16"/>
      <c r="U260" s="15">
        <v>951.47687999999994</v>
      </c>
      <c r="V260" s="15"/>
      <c r="W260" s="15"/>
      <c r="X260" s="15">
        <v>20</v>
      </c>
      <c r="Y260" s="15">
        <v>53</v>
      </c>
      <c r="Z260" s="15">
        <v>315</v>
      </c>
      <c r="AA260" s="15"/>
      <c r="AB260" s="15"/>
      <c r="AC260" s="15"/>
      <c r="AD260" s="15" t="s">
        <v>16</v>
      </c>
    </row>
    <row r="261" spans="1:30" x14ac:dyDescent="0.25">
      <c r="A261" s="4" t="s">
        <v>1</v>
      </c>
      <c r="B261" s="4" t="s">
        <v>319</v>
      </c>
      <c r="C261" s="4" t="s">
        <v>321</v>
      </c>
      <c r="D261" s="4"/>
      <c r="E261" s="4" t="s">
        <v>340</v>
      </c>
      <c r="F261" s="4">
        <v>8740</v>
      </c>
      <c r="G261" s="4" t="s">
        <v>341</v>
      </c>
      <c r="H261" s="2">
        <v>400</v>
      </c>
      <c r="I261" s="6">
        <f t="shared" si="11"/>
        <v>204.44444444444446</v>
      </c>
      <c r="J261" s="15"/>
      <c r="K261" s="15"/>
      <c r="L261" s="15">
        <v>290000</v>
      </c>
      <c r="M261" s="15"/>
      <c r="N261" s="15"/>
      <c r="O261" s="15">
        <v>240000</v>
      </c>
      <c r="P261" s="15"/>
      <c r="Q261" s="15"/>
      <c r="R261" s="16">
        <v>1999.4803999999999</v>
      </c>
      <c r="S261" s="16"/>
      <c r="T261" s="16"/>
      <c r="U261" s="15">
        <v>1654.7423999999999</v>
      </c>
      <c r="V261" s="15"/>
      <c r="W261" s="15"/>
      <c r="X261" s="15">
        <v>10</v>
      </c>
      <c r="Y261" s="15">
        <v>41</v>
      </c>
      <c r="Z261" s="15">
        <v>578</v>
      </c>
      <c r="AA261" s="15"/>
      <c r="AB261" s="15"/>
      <c r="AC261" s="15"/>
      <c r="AD261" s="15" t="s">
        <v>16</v>
      </c>
    </row>
    <row r="262" spans="1:30" x14ac:dyDescent="0.25">
      <c r="A262" s="4" t="s">
        <v>1</v>
      </c>
      <c r="B262" s="4" t="s">
        <v>319</v>
      </c>
      <c r="C262" s="4" t="s">
        <v>321</v>
      </c>
      <c r="D262" s="4"/>
      <c r="E262" s="4" t="s">
        <v>340</v>
      </c>
      <c r="F262" s="4">
        <v>8740</v>
      </c>
      <c r="G262" s="4" t="s">
        <v>341</v>
      </c>
      <c r="H262" s="2">
        <v>600</v>
      </c>
      <c r="I262" s="6">
        <f t="shared" si="11"/>
        <v>315.55555555555554</v>
      </c>
      <c r="J262" s="15"/>
      <c r="K262" s="15"/>
      <c r="L262" s="15">
        <v>249000</v>
      </c>
      <c r="M262" s="15"/>
      <c r="N262" s="15"/>
      <c r="O262" s="15">
        <v>225000</v>
      </c>
      <c r="P262" s="15"/>
      <c r="Q262" s="15"/>
      <c r="R262" s="16">
        <v>1716.7952399999999</v>
      </c>
      <c r="S262" s="16"/>
      <c r="T262" s="16"/>
      <c r="U262" s="15">
        <v>1551.3209999999999</v>
      </c>
      <c r="V262" s="15"/>
      <c r="W262" s="15"/>
      <c r="X262" s="15">
        <v>11</v>
      </c>
      <c r="Y262" s="15">
        <v>46</v>
      </c>
      <c r="Z262" s="15">
        <v>495</v>
      </c>
      <c r="AA262" s="15"/>
      <c r="AB262" s="15"/>
      <c r="AC262" s="15"/>
      <c r="AD262" s="15" t="s">
        <v>16</v>
      </c>
    </row>
    <row r="263" spans="1:30" x14ac:dyDescent="0.25">
      <c r="A263" s="4" t="s">
        <v>1</v>
      </c>
      <c r="B263" s="4" t="s">
        <v>319</v>
      </c>
      <c r="C263" s="4" t="s">
        <v>321</v>
      </c>
      <c r="D263" s="4"/>
      <c r="E263" s="4" t="s">
        <v>340</v>
      </c>
      <c r="F263" s="4">
        <v>8740</v>
      </c>
      <c r="G263" s="4" t="s">
        <v>341</v>
      </c>
      <c r="H263" s="2">
        <v>800</v>
      </c>
      <c r="I263" s="6">
        <f t="shared" si="11"/>
        <v>426.66666666666669</v>
      </c>
      <c r="J263" s="15"/>
      <c r="K263" s="15"/>
      <c r="L263" s="15">
        <v>208000</v>
      </c>
      <c r="M263" s="15"/>
      <c r="N263" s="15"/>
      <c r="O263" s="15">
        <v>197000</v>
      </c>
      <c r="P263" s="15"/>
      <c r="Q263" s="15"/>
      <c r="R263" s="16">
        <v>1434.1100799999999</v>
      </c>
      <c r="S263" s="16"/>
      <c r="T263" s="16"/>
      <c r="U263" s="15">
        <v>1358.2677200000001</v>
      </c>
      <c r="V263" s="15"/>
      <c r="W263" s="15"/>
      <c r="X263" s="15">
        <v>13</v>
      </c>
      <c r="Y263" s="15">
        <v>50</v>
      </c>
      <c r="Z263" s="15">
        <v>415</v>
      </c>
      <c r="AA263" s="15"/>
      <c r="AB263" s="15"/>
      <c r="AC263" s="15"/>
      <c r="AD263" s="15" t="s">
        <v>16</v>
      </c>
    </row>
    <row r="264" spans="1:30" x14ac:dyDescent="0.25">
      <c r="A264" s="4" t="s">
        <v>1</v>
      </c>
      <c r="B264" s="4" t="s">
        <v>319</v>
      </c>
      <c r="C264" s="4" t="s">
        <v>321</v>
      </c>
      <c r="D264" s="4"/>
      <c r="E264" s="4" t="s">
        <v>340</v>
      </c>
      <c r="F264" s="4">
        <v>8740</v>
      </c>
      <c r="G264" s="4" t="s">
        <v>341</v>
      </c>
      <c r="H264" s="2">
        <v>1000</v>
      </c>
      <c r="I264" s="6">
        <f t="shared" si="11"/>
        <v>537.77777777777783</v>
      </c>
      <c r="J264" s="15"/>
      <c r="K264" s="15"/>
      <c r="L264" s="15">
        <v>175000</v>
      </c>
      <c r="M264" s="15"/>
      <c r="N264" s="15"/>
      <c r="O264" s="15">
        <v>165000</v>
      </c>
      <c r="P264" s="15"/>
      <c r="Q264" s="15"/>
      <c r="R264" s="16">
        <v>1206.5829999999999</v>
      </c>
      <c r="S264" s="16"/>
      <c r="T264" s="16"/>
      <c r="U264" s="15">
        <v>1137.6353999999999</v>
      </c>
      <c r="V264" s="15"/>
      <c r="W264" s="15"/>
      <c r="X264" s="15">
        <v>15</v>
      </c>
      <c r="Y264" s="15">
        <v>55</v>
      </c>
      <c r="Z264" s="15">
        <v>363</v>
      </c>
      <c r="AA264" s="15"/>
      <c r="AB264" s="15"/>
      <c r="AC264" s="15"/>
      <c r="AD264" s="15" t="s">
        <v>16</v>
      </c>
    </row>
    <row r="265" spans="1:30" x14ac:dyDescent="0.25">
      <c r="A265" s="4" t="s">
        <v>1</v>
      </c>
      <c r="B265" s="4" t="s">
        <v>319</v>
      </c>
      <c r="C265" s="4" t="s">
        <v>321</v>
      </c>
      <c r="D265" s="4"/>
      <c r="E265" s="4" t="s">
        <v>340</v>
      </c>
      <c r="F265" s="4">
        <v>8740</v>
      </c>
      <c r="G265" s="4" t="s">
        <v>341</v>
      </c>
      <c r="H265" s="2">
        <v>1200</v>
      </c>
      <c r="I265" s="6">
        <f t="shared" si="11"/>
        <v>648.88888888888891</v>
      </c>
      <c r="J265" s="15"/>
      <c r="K265" s="15"/>
      <c r="L265" s="15">
        <v>143000</v>
      </c>
      <c r="M265" s="15"/>
      <c r="N265" s="15"/>
      <c r="O265" s="15">
        <v>131000</v>
      </c>
      <c r="P265" s="15"/>
      <c r="Q265" s="15"/>
      <c r="R265" s="16">
        <v>985.95067999999992</v>
      </c>
      <c r="S265" s="16"/>
      <c r="T265" s="16"/>
      <c r="U265" s="15">
        <v>903.21355999999992</v>
      </c>
      <c r="V265" s="15"/>
      <c r="W265" s="15"/>
      <c r="X265" s="15">
        <v>20</v>
      </c>
      <c r="Y265" s="15">
        <v>60</v>
      </c>
      <c r="Z265" s="15">
        <v>302</v>
      </c>
      <c r="AA265" s="15"/>
      <c r="AB265" s="15"/>
      <c r="AC265" s="15"/>
      <c r="AD265" s="15" t="s">
        <v>16</v>
      </c>
    </row>
    <row r="266" spans="1:30" x14ac:dyDescent="0.25">
      <c r="A266" s="4" t="s">
        <v>1</v>
      </c>
      <c r="B266" s="4" t="s">
        <v>319</v>
      </c>
      <c r="C266" s="4" t="s">
        <v>321</v>
      </c>
      <c r="D266" s="4"/>
      <c r="E266" s="4" t="s">
        <v>340</v>
      </c>
      <c r="F266" s="4">
        <v>9255</v>
      </c>
      <c r="G266" s="4" t="s">
        <v>341</v>
      </c>
      <c r="H266" s="2">
        <v>400</v>
      </c>
      <c r="I266" s="6">
        <f t="shared" si="11"/>
        <v>204.44444444444446</v>
      </c>
      <c r="J266" s="15"/>
      <c r="K266" s="15"/>
      <c r="L266" s="15">
        <v>305000</v>
      </c>
      <c r="M266" s="15"/>
      <c r="N266" s="15"/>
      <c r="O266" s="15">
        <v>297000</v>
      </c>
      <c r="P266" s="15"/>
      <c r="Q266" s="15"/>
      <c r="R266" s="16">
        <v>2102.9018000000001</v>
      </c>
      <c r="S266" s="16"/>
      <c r="T266" s="16"/>
      <c r="U266" s="15">
        <v>2047.7437199999999</v>
      </c>
      <c r="V266" s="15"/>
      <c r="W266" s="15"/>
      <c r="X266" s="15">
        <v>1</v>
      </c>
      <c r="Y266" s="15">
        <v>3</v>
      </c>
      <c r="Z266" s="15">
        <v>601</v>
      </c>
      <c r="AA266" s="15"/>
      <c r="AB266" s="15"/>
      <c r="AC266" s="15"/>
      <c r="AD266" s="15" t="s">
        <v>16</v>
      </c>
    </row>
    <row r="267" spans="1:30" x14ac:dyDescent="0.25">
      <c r="A267" s="4" t="s">
        <v>1</v>
      </c>
      <c r="B267" s="4" t="s">
        <v>319</v>
      </c>
      <c r="C267" s="4" t="s">
        <v>321</v>
      </c>
      <c r="D267" s="4"/>
      <c r="E267" s="4" t="s">
        <v>340</v>
      </c>
      <c r="F267" s="4">
        <v>9255</v>
      </c>
      <c r="G267" s="4" t="s">
        <v>341</v>
      </c>
      <c r="H267" s="2">
        <v>600</v>
      </c>
      <c r="I267" s="6">
        <f t="shared" si="11"/>
        <v>315.55555555555554</v>
      </c>
      <c r="J267" s="15"/>
      <c r="K267" s="15"/>
      <c r="L267" s="15">
        <v>281000</v>
      </c>
      <c r="M267" s="15"/>
      <c r="N267" s="15"/>
      <c r="O267" s="15">
        <v>260000</v>
      </c>
      <c r="P267" s="15"/>
      <c r="Q267" s="15"/>
      <c r="R267" s="16">
        <v>1937.4275599999999</v>
      </c>
      <c r="S267" s="16"/>
      <c r="T267" s="16"/>
      <c r="U267" s="15">
        <v>1792.6376</v>
      </c>
      <c r="V267" s="15"/>
      <c r="W267" s="15"/>
      <c r="X267" s="15">
        <v>4</v>
      </c>
      <c r="Y267" s="15">
        <v>10</v>
      </c>
      <c r="Z267" s="15">
        <v>578</v>
      </c>
      <c r="AA267" s="15"/>
      <c r="AB267" s="15"/>
      <c r="AC267" s="15"/>
      <c r="AD267" s="15" t="s">
        <v>16</v>
      </c>
    </row>
    <row r="268" spans="1:30" x14ac:dyDescent="0.25">
      <c r="A268" s="4" t="s">
        <v>1</v>
      </c>
      <c r="B268" s="4" t="s">
        <v>319</v>
      </c>
      <c r="C268" s="4" t="s">
        <v>321</v>
      </c>
      <c r="D268" s="4"/>
      <c r="E268" s="4" t="s">
        <v>340</v>
      </c>
      <c r="F268" s="4">
        <v>9255</v>
      </c>
      <c r="G268" s="4" t="s">
        <v>341</v>
      </c>
      <c r="H268" s="2">
        <v>800</v>
      </c>
      <c r="I268" s="6">
        <f t="shared" si="11"/>
        <v>426.66666666666669</v>
      </c>
      <c r="J268" s="15"/>
      <c r="K268" s="15"/>
      <c r="L268" s="15">
        <v>233000</v>
      </c>
      <c r="M268" s="15"/>
      <c r="N268" s="15"/>
      <c r="O268" s="15">
        <v>216000</v>
      </c>
      <c r="P268" s="15"/>
      <c r="Q268" s="15"/>
      <c r="R268" s="16">
        <v>1606.4790799999998</v>
      </c>
      <c r="S268" s="16"/>
      <c r="T268" s="16"/>
      <c r="U268" s="15">
        <v>1489.2681599999999</v>
      </c>
      <c r="V268" s="15"/>
      <c r="W268" s="15"/>
      <c r="X268" s="15">
        <v>8</v>
      </c>
      <c r="Y268" s="15">
        <v>22</v>
      </c>
      <c r="Z268" s="15">
        <v>477</v>
      </c>
      <c r="AA268" s="15"/>
      <c r="AB268" s="15"/>
      <c r="AC268" s="15"/>
      <c r="AD268" s="15" t="s">
        <v>16</v>
      </c>
    </row>
    <row r="269" spans="1:30" x14ac:dyDescent="0.25">
      <c r="A269" s="4" t="s">
        <v>1</v>
      </c>
      <c r="B269" s="4" t="s">
        <v>319</v>
      </c>
      <c r="C269" s="4" t="s">
        <v>321</v>
      </c>
      <c r="D269" s="4"/>
      <c r="E269" s="4" t="s">
        <v>340</v>
      </c>
      <c r="F269" s="4">
        <v>9255</v>
      </c>
      <c r="G269" s="4" t="s">
        <v>341</v>
      </c>
      <c r="H269" s="2">
        <v>1000</v>
      </c>
      <c r="I269" s="6">
        <f t="shared" si="11"/>
        <v>537.77777777777783</v>
      </c>
      <c r="J269" s="15"/>
      <c r="K269" s="15"/>
      <c r="L269" s="15">
        <v>182000</v>
      </c>
      <c r="M269" s="15"/>
      <c r="N269" s="15"/>
      <c r="O269" s="15">
        <v>160000</v>
      </c>
      <c r="P269" s="15"/>
      <c r="Q269" s="15"/>
      <c r="R269" s="16">
        <v>1254.8463199999999</v>
      </c>
      <c r="S269" s="16"/>
      <c r="T269" s="16"/>
      <c r="U269" s="15">
        <v>1103.1615999999999</v>
      </c>
      <c r="V269" s="15"/>
      <c r="W269" s="15"/>
      <c r="X269" s="15">
        <v>15</v>
      </c>
      <c r="Y269" s="15">
        <v>32</v>
      </c>
      <c r="Z269" s="15">
        <v>352</v>
      </c>
      <c r="AA269" s="15"/>
      <c r="AB269" s="15"/>
      <c r="AC269" s="15"/>
      <c r="AD269" s="15" t="s">
        <v>16</v>
      </c>
    </row>
    <row r="270" spans="1:30" x14ac:dyDescent="0.25">
      <c r="A270" s="4" t="s">
        <v>1</v>
      </c>
      <c r="B270" s="4" t="s">
        <v>319</v>
      </c>
      <c r="C270" s="4" t="s">
        <v>321</v>
      </c>
      <c r="D270" s="4"/>
      <c r="E270" s="4" t="s">
        <v>340</v>
      </c>
      <c r="F270" s="4">
        <v>9255</v>
      </c>
      <c r="G270" s="4" t="s">
        <v>341</v>
      </c>
      <c r="H270" s="2">
        <v>1200</v>
      </c>
      <c r="I270" s="6">
        <f t="shared" si="11"/>
        <v>648.88888888888891</v>
      </c>
      <c r="J270" s="15"/>
      <c r="K270" s="15"/>
      <c r="L270" s="15">
        <v>144000</v>
      </c>
      <c r="M270" s="15"/>
      <c r="N270" s="15"/>
      <c r="O270" s="15">
        <v>118000</v>
      </c>
      <c r="P270" s="15"/>
      <c r="Q270" s="15"/>
      <c r="R270" s="16">
        <v>992.84543999999994</v>
      </c>
      <c r="S270" s="16"/>
      <c r="T270" s="16"/>
      <c r="U270" s="15">
        <v>813.58168000000001</v>
      </c>
      <c r="V270" s="15"/>
      <c r="W270" s="15"/>
      <c r="X270" s="15">
        <v>20</v>
      </c>
      <c r="Y270" s="15">
        <v>42</v>
      </c>
      <c r="Z270" s="15">
        <v>285</v>
      </c>
      <c r="AA270" s="15"/>
      <c r="AB270" s="15"/>
      <c r="AC270" s="15"/>
      <c r="AD270" s="15" t="s">
        <v>16</v>
      </c>
    </row>
    <row r="271" spans="1:30" x14ac:dyDescent="0.25">
      <c r="A271" s="4" t="s">
        <v>1</v>
      </c>
      <c r="B271" s="4" t="s">
        <v>319</v>
      </c>
      <c r="C271" s="4" t="s">
        <v>321</v>
      </c>
      <c r="D271" s="4"/>
      <c r="E271" s="4" t="s">
        <v>340</v>
      </c>
      <c r="F271" s="4">
        <v>9260</v>
      </c>
      <c r="G271" s="4" t="s">
        <v>341</v>
      </c>
      <c r="H271" s="2">
        <v>400</v>
      </c>
      <c r="I271" s="6">
        <f t="shared" si="11"/>
        <v>204.44444444444446</v>
      </c>
      <c r="J271" s="15"/>
      <c r="K271" s="15"/>
      <c r="L271" s="15"/>
      <c r="M271" s="15"/>
      <c r="N271" s="15"/>
      <c r="O271" s="15"/>
      <c r="P271" s="15"/>
      <c r="Q271" s="15"/>
      <c r="R271" s="16" t="s">
        <v>16</v>
      </c>
      <c r="S271" s="16"/>
      <c r="T271" s="16"/>
      <c r="U271" s="15" t="s">
        <v>16</v>
      </c>
      <c r="V271" s="15"/>
      <c r="W271" s="15"/>
      <c r="X271" s="15" t="s">
        <v>16</v>
      </c>
      <c r="Y271" s="15" t="s">
        <v>16</v>
      </c>
      <c r="Z271" s="15">
        <v>600</v>
      </c>
      <c r="AA271" s="15"/>
      <c r="AB271" s="15"/>
      <c r="AC271" s="15"/>
      <c r="AD271" s="15" t="s">
        <v>16</v>
      </c>
    </row>
    <row r="272" spans="1:30" x14ac:dyDescent="0.25">
      <c r="A272" s="4" t="s">
        <v>1</v>
      </c>
      <c r="B272" s="4" t="s">
        <v>319</v>
      </c>
      <c r="C272" s="4" t="s">
        <v>321</v>
      </c>
      <c r="D272" s="4"/>
      <c r="E272" s="4" t="s">
        <v>340</v>
      </c>
      <c r="F272" s="4">
        <v>9260</v>
      </c>
      <c r="G272" s="4" t="s">
        <v>341</v>
      </c>
      <c r="H272" s="2">
        <v>600</v>
      </c>
      <c r="I272" s="6">
        <f t="shared" si="11"/>
        <v>315.55555555555554</v>
      </c>
      <c r="J272" s="15"/>
      <c r="K272" s="15"/>
      <c r="L272" s="15"/>
      <c r="M272" s="15"/>
      <c r="N272" s="15"/>
      <c r="O272" s="15"/>
      <c r="P272" s="15"/>
      <c r="Q272" s="15"/>
      <c r="R272" s="16" t="s">
        <v>16</v>
      </c>
      <c r="S272" s="16"/>
      <c r="T272" s="16"/>
      <c r="U272" s="15" t="s">
        <v>16</v>
      </c>
      <c r="V272" s="15"/>
      <c r="W272" s="15"/>
      <c r="X272" s="15" t="s">
        <v>16</v>
      </c>
      <c r="Y272" s="15" t="s">
        <v>16</v>
      </c>
      <c r="Z272" s="15">
        <v>540</v>
      </c>
      <c r="AA272" s="15"/>
      <c r="AB272" s="15"/>
      <c r="AC272" s="15"/>
      <c r="AD272" s="15" t="s">
        <v>16</v>
      </c>
    </row>
    <row r="273" spans="1:30" x14ac:dyDescent="0.25">
      <c r="A273" s="4" t="s">
        <v>1</v>
      </c>
      <c r="B273" s="4" t="s">
        <v>319</v>
      </c>
      <c r="C273" s="4" t="s">
        <v>321</v>
      </c>
      <c r="D273" s="4"/>
      <c r="E273" s="4" t="s">
        <v>340</v>
      </c>
      <c r="F273" s="4">
        <v>9260</v>
      </c>
      <c r="G273" s="4" t="s">
        <v>341</v>
      </c>
      <c r="H273" s="2">
        <v>800</v>
      </c>
      <c r="I273" s="6">
        <f t="shared" si="11"/>
        <v>426.66666666666669</v>
      </c>
      <c r="J273" s="15"/>
      <c r="K273" s="15"/>
      <c r="L273" s="15">
        <v>255000</v>
      </c>
      <c r="M273" s="15"/>
      <c r="N273" s="15"/>
      <c r="O273" s="15">
        <v>218000</v>
      </c>
      <c r="P273" s="15"/>
      <c r="Q273" s="15"/>
      <c r="R273" s="16">
        <v>1758.1638</v>
      </c>
      <c r="S273" s="16"/>
      <c r="T273" s="16"/>
      <c r="U273" s="15">
        <v>1503.0576799999999</v>
      </c>
      <c r="V273" s="15"/>
      <c r="W273" s="15"/>
      <c r="X273" s="15">
        <v>8</v>
      </c>
      <c r="Y273" s="15">
        <v>24</v>
      </c>
      <c r="Z273" s="15">
        <v>470</v>
      </c>
      <c r="AA273" s="15"/>
      <c r="AB273" s="15"/>
      <c r="AC273" s="15"/>
      <c r="AD273" s="15" t="s">
        <v>16</v>
      </c>
    </row>
    <row r="274" spans="1:30" x14ac:dyDescent="0.25">
      <c r="A274" s="4" t="s">
        <v>1</v>
      </c>
      <c r="B274" s="4" t="s">
        <v>319</v>
      </c>
      <c r="C274" s="4" t="s">
        <v>321</v>
      </c>
      <c r="D274" s="4"/>
      <c r="E274" s="4" t="s">
        <v>340</v>
      </c>
      <c r="F274" s="4">
        <v>9260</v>
      </c>
      <c r="G274" s="4" t="s">
        <v>341</v>
      </c>
      <c r="H274" s="2">
        <v>1000</v>
      </c>
      <c r="I274" s="6">
        <f t="shared" si="11"/>
        <v>537.77777777777783</v>
      </c>
      <c r="J274" s="15"/>
      <c r="K274" s="15"/>
      <c r="L274" s="15">
        <v>192000</v>
      </c>
      <c r="M274" s="15"/>
      <c r="N274" s="15"/>
      <c r="O274" s="15">
        <v>164000</v>
      </c>
      <c r="P274" s="15"/>
      <c r="Q274" s="15"/>
      <c r="R274" s="16">
        <v>1323.7939200000001</v>
      </c>
      <c r="S274" s="16"/>
      <c r="T274" s="16"/>
      <c r="U274" s="15">
        <v>1130.74064</v>
      </c>
      <c r="V274" s="15"/>
      <c r="W274" s="15"/>
      <c r="X274" s="15">
        <v>12</v>
      </c>
      <c r="Y274" s="15">
        <v>30</v>
      </c>
      <c r="Z274" s="15">
        <v>390</v>
      </c>
      <c r="AA274" s="15"/>
      <c r="AB274" s="15"/>
      <c r="AC274" s="15"/>
      <c r="AD274" s="15" t="s">
        <v>16</v>
      </c>
    </row>
    <row r="275" spans="1:30" x14ac:dyDescent="0.25">
      <c r="A275" s="4" t="s">
        <v>1</v>
      </c>
      <c r="B275" s="4" t="s">
        <v>319</v>
      </c>
      <c r="C275" s="4" t="s">
        <v>321</v>
      </c>
      <c r="D275" s="4"/>
      <c r="E275" s="4" t="s">
        <v>340</v>
      </c>
      <c r="F275" s="4">
        <v>9260</v>
      </c>
      <c r="G275" s="4" t="s">
        <v>341</v>
      </c>
      <c r="H275" s="2">
        <v>1200</v>
      </c>
      <c r="I275" s="6">
        <f t="shared" si="11"/>
        <v>648.88888888888891</v>
      </c>
      <c r="J275" s="15"/>
      <c r="K275" s="15"/>
      <c r="L275" s="15">
        <v>142000</v>
      </c>
      <c r="M275" s="15"/>
      <c r="N275" s="15"/>
      <c r="O275" s="15">
        <v>118000</v>
      </c>
      <c r="P275" s="15"/>
      <c r="Q275" s="15"/>
      <c r="R275" s="16">
        <v>979.05592000000001</v>
      </c>
      <c r="S275" s="16"/>
      <c r="T275" s="16"/>
      <c r="U275" s="15">
        <v>813.58168000000001</v>
      </c>
      <c r="V275" s="15"/>
      <c r="W275" s="15"/>
      <c r="X275" s="15">
        <v>20</v>
      </c>
      <c r="Y275" s="15">
        <v>43</v>
      </c>
      <c r="Z275" s="15">
        <v>295</v>
      </c>
      <c r="AA275" s="15"/>
      <c r="AB275" s="15"/>
      <c r="AC275" s="15"/>
      <c r="AD275" s="15" t="s">
        <v>16</v>
      </c>
    </row>
    <row r="276" spans="1:30" x14ac:dyDescent="0.25">
      <c r="A276" s="4" t="s">
        <v>1</v>
      </c>
      <c r="B276" s="4" t="s">
        <v>319</v>
      </c>
      <c r="C276" s="4" t="s">
        <v>321</v>
      </c>
      <c r="D276" s="4"/>
      <c r="E276" s="4" t="s">
        <v>340</v>
      </c>
      <c r="F276" s="4" t="s">
        <v>335</v>
      </c>
      <c r="G276" s="4" t="s">
        <v>341</v>
      </c>
      <c r="H276" s="2">
        <v>400</v>
      </c>
      <c r="I276" s="6">
        <f t="shared" si="11"/>
        <v>204.44444444444446</v>
      </c>
      <c r="J276" s="15"/>
      <c r="K276" s="15"/>
      <c r="L276" s="15">
        <v>250000</v>
      </c>
      <c r="M276" s="15"/>
      <c r="N276" s="15"/>
      <c r="O276" s="15">
        <v>225000</v>
      </c>
      <c r="P276" s="15"/>
      <c r="Q276" s="15"/>
      <c r="R276" s="16">
        <v>1723.69</v>
      </c>
      <c r="S276" s="16"/>
      <c r="T276" s="16"/>
      <c r="U276" s="15">
        <v>1551.3209999999999</v>
      </c>
      <c r="V276" s="15"/>
      <c r="W276" s="15"/>
      <c r="X276" s="15">
        <v>12</v>
      </c>
      <c r="Y276" s="15">
        <v>46</v>
      </c>
      <c r="Z276" s="15">
        <v>475</v>
      </c>
      <c r="AA276" s="15"/>
      <c r="AB276" s="15"/>
      <c r="AC276" s="15"/>
      <c r="AD276" s="15" t="s">
        <v>16</v>
      </c>
    </row>
    <row r="277" spans="1:30" x14ac:dyDescent="0.25">
      <c r="A277" s="4" t="s">
        <v>1</v>
      </c>
      <c r="B277" s="4" t="s">
        <v>319</v>
      </c>
      <c r="C277" s="4" t="s">
        <v>321</v>
      </c>
      <c r="D277" s="4"/>
      <c r="E277" s="4" t="s">
        <v>340</v>
      </c>
      <c r="F277" s="4" t="s">
        <v>335</v>
      </c>
      <c r="G277" s="4" t="s">
        <v>341</v>
      </c>
      <c r="H277" s="2">
        <v>600</v>
      </c>
      <c r="I277" s="6">
        <f t="shared" si="11"/>
        <v>315.55555555555554</v>
      </c>
      <c r="J277" s="15"/>
      <c r="K277" s="15"/>
      <c r="L277" s="15">
        <v>232000</v>
      </c>
      <c r="M277" s="15"/>
      <c r="N277" s="15"/>
      <c r="O277" s="15">
        <v>206000</v>
      </c>
      <c r="P277" s="15"/>
      <c r="Q277" s="15"/>
      <c r="R277" s="16">
        <v>1599.5843199999999</v>
      </c>
      <c r="S277" s="16"/>
      <c r="T277" s="16"/>
      <c r="U277" s="15">
        <v>1420.3205599999999</v>
      </c>
      <c r="V277" s="15"/>
      <c r="W277" s="15"/>
      <c r="X277" s="15">
        <v>12</v>
      </c>
      <c r="Y277" s="15">
        <v>49</v>
      </c>
      <c r="Z277" s="15">
        <v>445</v>
      </c>
      <c r="AA277" s="15"/>
      <c r="AB277" s="15"/>
      <c r="AC277" s="15"/>
      <c r="AD277" s="15" t="s">
        <v>16</v>
      </c>
    </row>
    <row r="278" spans="1:30" x14ac:dyDescent="0.25">
      <c r="A278" s="4" t="s">
        <v>1</v>
      </c>
      <c r="B278" s="4" t="s">
        <v>319</v>
      </c>
      <c r="C278" s="4" t="s">
        <v>321</v>
      </c>
      <c r="D278" s="4"/>
      <c r="E278" s="4" t="s">
        <v>340</v>
      </c>
      <c r="F278" s="4" t="s">
        <v>335</v>
      </c>
      <c r="G278" s="4" t="s">
        <v>341</v>
      </c>
      <c r="H278" s="2">
        <v>800</v>
      </c>
      <c r="I278" s="6">
        <f t="shared" si="11"/>
        <v>426.66666666666669</v>
      </c>
      <c r="J278" s="15"/>
      <c r="K278" s="15"/>
      <c r="L278" s="15">
        <v>195000</v>
      </c>
      <c r="M278" s="15"/>
      <c r="N278" s="15"/>
      <c r="O278" s="15">
        <v>175000</v>
      </c>
      <c r="P278" s="15"/>
      <c r="Q278" s="15"/>
      <c r="R278" s="16">
        <v>1344.4782</v>
      </c>
      <c r="S278" s="16"/>
      <c r="T278" s="16"/>
      <c r="U278" s="15">
        <v>1206.5829999999999</v>
      </c>
      <c r="V278" s="15"/>
      <c r="W278" s="15"/>
      <c r="X278" s="15">
        <v>13</v>
      </c>
      <c r="Y278" s="15">
        <v>57</v>
      </c>
      <c r="Z278" s="15">
        <v>382</v>
      </c>
      <c r="AA278" s="15"/>
      <c r="AB278" s="15"/>
      <c r="AC278" s="15"/>
      <c r="AD278" s="15" t="s">
        <v>16</v>
      </c>
    </row>
    <row r="279" spans="1:30" x14ac:dyDescent="0.25">
      <c r="A279" s="4" t="s">
        <v>1</v>
      </c>
      <c r="B279" s="4" t="s">
        <v>319</v>
      </c>
      <c r="C279" s="4" t="s">
        <v>321</v>
      </c>
      <c r="D279" s="4"/>
      <c r="E279" s="4" t="s">
        <v>340</v>
      </c>
      <c r="F279" s="4" t="s">
        <v>335</v>
      </c>
      <c r="G279" s="4" t="s">
        <v>341</v>
      </c>
      <c r="H279" s="2">
        <v>1000</v>
      </c>
      <c r="I279" s="6">
        <f t="shared" si="11"/>
        <v>537.77777777777783</v>
      </c>
      <c r="J279" s="15"/>
      <c r="K279" s="15"/>
      <c r="L279" s="15">
        <v>145000</v>
      </c>
      <c r="M279" s="15"/>
      <c r="N279" s="15"/>
      <c r="O279" s="15">
        <v>135000</v>
      </c>
      <c r="P279" s="15"/>
      <c r="Q279" s="15"/>
      <c r="R279" s="16">
        <v>999.74019999999996</v>
      </c>
      <c r="S279" s="16"/>
      <c r="T279" s="16"/>
      <c r="U279" s="15">
        <v>930.79259999999999</v>
      </c>
      <c r="V279" s="15"/>
      <c r="W279" s="15"/>
      <c r="X279" s="15">
        <v>16</v>
      </c>
      <c r="Y279" s="15">
        <v>65</v>
      </c>
      <c r="Z279" s="15">
        <v>307</v>
      </c>
      <c r="AA279" s="15"/>
      <c r="AB279" s="15"/>
      <c r="AC279" s="15"/>
      <c r="AD279" s="15" t="s">
        <v>16</v>
      </c>
    </row>
    <row r="280" spans="1:30" x14ac:dyDescent="0.25">
      <c r="A280" s="4" t="s">
        <v>1</v>
      </c>
      <c r="B280" s="4" t="s">
        <v>319</v>
      </c>
      <c r="C280" s="4" t="s">
        <v>321</v>
      </c>
      <c r="D280" s="4"/>
      <c r="E280" s="4" t="s">
        <v>340</v>
      </c>
      <c r="F280" s="4" t="s">
        <v>335</v>
      </c>
      <c r="G280" s="4" t="s">
        <v>341</v>
      </c>
      <c r="H280" s="2">
        <v>1200</v>
      </c>
      <c r="I280" s="6">
        <f t="shared" si="11"/>
        <v>648.88888888888891</v>
      </c>
      <c r="J280" s="15"/>
      <c r="K280" s="15"/>
      <c r="L280" s="15">
        <v>120000</v>
      </c>
      <c r="M280" s="15"/>
      <c r="N280" s="15"/>
      <c r="O280" s="15">
        <v>105000</v>
      </c>
      <c r="P280" s="15"/>
      <c r="Q280" s="15"/>
      <c r="R280" s="16">
        <v>827.37119999999993</v>
      </c>
      <c r="S280" s="16"/>
      <c r="T280" s="16"/>
      <c r="U280" s="15">
        <v>723.94979999999998</v>
      </c>
      <c r="V280" s="15"/>
      <c r="W280" s="15"/>
      <c r="X280" s="15">
        <v>21</v>
      </c>
      <c r="Y280" s="15">
        <v>69</v>
      </c>
      <c r="Z280" s="15">
        <v>250</v>
      </c>
      <c r="AA280" s="15"/>
      <c r="AB280" s="15"/>
      <c r="AC280" s="15"/>
      <c r="AD280" s="15" t="s">
        <v>16</v>
      </c>
    </row>
    <row r="281" spans="1:30" x14ac:dyDescent="0.25">
      <c r="A281" s="4" t="s">
        <v>1</v>
      </c>
      <c r="B281" s="4" t="s">
        <v>319</v>
      </c>
      <c r="C281" s="4" t="s">
        <v>449</v>
      </c>
      <c r="D281" s="4" t="s">
        <v>356</v>
      </c>
      <c r="E281" s="4" t="s">
        <v>427</v>
      </c>
      <c r="F281" s="4">
        <v>201</v>
      </c>
      <c r="G281" s="4" t="s">
        <v>358</v>
      </c>
      <c r="H281" s="2" t="s">
        <v>16</v>
      </c>
      <c r="I281" s="6" t="str">
        <f t="shared" si="11"/>
        <v/>
      </c>
      <c r="J281" s="15"/>
      <c r="K281" s="15"/>
      <c r="L281" s="15">
        <v>115000</v>
      </c>
      <c r="M281" s="15"/>
      <c r="N281" s="15"/>
      <c r="O281" s="15">
        <v>55000</v>
      </c>
      <c r="P281" s="15"/>
      <c r="Q281" s="15"/>
      <c r="R281" s="16">
        <v>792.89740000000006</v>
      </c>
      <c r="S281" s="16"/>
      <c r="T281" s="16"/>
      <c r="U281" s="15">
        <v>379.21179999999998</v>
      </c>
      <c r="V281" s="15"/>
      <c r="W281" s="15"/>
      <c r="X281" s="15">
        <v>55</v>
      </c>
      <c r="Y281" s="15" t="s">
        <v>16</v>
      </c>
      <c r="Z281" s="15" t="s">
        <v>16</v>
      </c>
      <c r="AA281" s="15" t="s">
        <v>359</v>
      </c>
      <c r="AB281" s="15"/>
      <c r="AC281" s="15"/>
      <c r="AD281" s="15"/>
    </row>
    <row r="282" spans="1:30" x14ac:dyDescent="0.25">
      <c r="A282" s="4" t="s">
        <v>1</v>
      </c>
      <c r="B282" s="4" t="s">
        <v>319</v>
      </c>
      <c r="C282" s="4" t="s">
        <v>449</v>
      </c>
      <c r="D282" s="4" t="s">
        <v>356</v>
      </c>
      <c r="E282" s="4" t="s">
        <v>427</v>
      </c>
      <c r="F282" s="4">
        <v>201</v>
      </c>
      <c r="G282" s="4" t="s">
        <v>354</v>
      </c>
      <c r="H282" s="2" t="s">
        <v>16</v>
      </c>
      <c r="I282" s="6" t="str">
        <f t="shared" si="11"/>
        <v/>
      </c>
      <c r="J282" s="15"/>
      <c r="K282" s="15"/>
      <c r="L282" s="15">
        <v>125000</v>
      </c>
      <c r="M282" s="15"/>
      <c r="N282" s="15"/>
      <c r="O282" s="15">
        <v>75000</v>
      </c>
      <c r="P282" s="15"/>
      <c r="Q282" s="15"/>
      <c r="R282" s="16">
        <v>861.84500000000003</v>
      </c>
      <c r="S282" s="16"/>
      <c r="T282" s="16"/>
      <c r="U282" s="15">
        <v>517.10699999999997</v>
      </c>
      <c r="V282" s="15"/>
      <c r="W282" s="15"/>
      <c r="X282" s="15">
        <v>20</v>
      </c>
      <c r="Y282" s="15" t="s">
        <v>16</v>
      </c>
      <c r="Z282" s="15" t="s">
        <v>16</v>
      </c>
      <c r="AA282" s="15" t="s">
        <v>361</v>
      </c>
      <c r="AB282" s="15"/>
      <c r="AC282" s="15"/>
      <c r="AD282" s="15"/>
    </row>
    <row r="283" spans="1:30" x14ac:dyDescent="0.25">
      <c r="A283" s="4" t="s">
        <v>1</v>
      </c>
      <c r="B283" s="4" t="s">
        <v>319</v>
      </c>
      <c r="C283" s="4" t="s">
        <v>449</v>
      </c>
      <c r="D283" s="4" t="s">
        <v>356</v>
      </c>
      <c r="E283" s="4" t="s">
        <v>427</v>
      </c>
      <c r="F283" s="4">
        <v>201</v>
      </c>
      <c r="G283" s="4" t="s">
        <v>362</v>
      </c>
      <c r="H283" s="2" t="s">
        <v>16</v>
      </c>
      <c r="I283" s="6" t="str">
        <f t="shared" si="11"/>
        <v/>
      </c>
      <c r="J283" s="15"/>
      <c r="K283" s="15"/>
      <c r="L283" s="15">
        <v>150000</v>
      </c>
      <c r="M283" s="15"/>
      <c r="N283" s="15"/>
      <c r="O283" s="15">
        <v>110000</v>
      </c>
      <c r="P283" s="15"/>
      <c r="Q283" s="15"/>
      <c r="R283" s="16">
        <v>1034.2139999999999</v>
      </c>
      <c r="S283" s="16"/>
      <c r="T283" s="16"/>
      <c r="U283" s="15">
        <v>758.42359999999996</v>
      </c>
      <c r="V283" s="15"/>
      <c r="W283" s="15"/>
      <c r="X283" s="15">
        <v>10</v>
      </c>
      <c r="Y283" s="15" t="s">
        <v>16</v>
      </c>
      <c r="Z283" s="15" t="s">
        <v>16</v>
      </c>
      <c r="AA283" s="15" t="s">
        <v>364</v>
      </c>
      <c r="AB283" s="15"/>
      <c r="AC283" s="15"/>
      <c r="AD283" s="15"/>
    </row>
    <row r="284" spans="1:30" x14ac:dyDescent="0.25">
      <c r="A284" s="4" t="s">
        <v>1</v>
      </c>
      <c r="B284" s="4" t="s">
        <v>319</v>
      </c>
      <c r="C284" s="4" t="s">
        <v>449</v>
      </c>
      <c r="D284" s="4" t="s">
        <v>356</v>
      </c>
      <c r="E284" s="4" t="s">
        <v>427</v>
      </c>
      <c r="F284" s="4">
        <v>201</v>
      </c>
      <c r="G284" s="4" t="s">
        <v>365</v>
      </c>
      <c r="H284" s="2" t="s">
        <v>16</v>
      </c>
      <c r="I284" s="6" t="str">
        <f t="shared" si="11"/>
        <v/>
      </c>
      <c r="J284" s="15"/>
      <c r="K284" s="15"/>
      <c r="L284" s="15">
        <v>175000</v>
      </c>
      <c r="M284" s="15"/>
      <c r="N284" s="15"/>
      <c r="O284" s="15">
        <v>135000</v>
      </c>
      <c r="P284" s="15"/>
      <c r="Q284" s="15"/>
      <c r="R284" s="16">
        <v>1206.5830000000001</v>
      </c>
      <c r="S284" s="16"/>
      <c r="T284" s="16"/>
      <c r="U284" s="15">
        <v>930.79259999999999</v>
      </c>
      <c r="V284" s="15"/>
      <c r="W284" s="15"/>
      <c r="X284" s="15">
        <v>5</v>
      </c>
      <c r="Y284" s="15" t="s">
        <v>16</v>
      </c>
      <c r="Z284" s="15" t="s">
        <v>16</v>
      </c>
      <c r="AA284" s="15" t="s">
        <v>367</v>
      </c>
      <c r="AB284" s="15"/>
      <c r="AC284" s="15"/>
      <c r="AD284" s="15"/>
    </row>
    <row r="285" spans="1:30" x14ac:dyDescent="0.25">
      <c r="A285" s="4" t="s">
        <v>1</v>
      </c>
      <c r="B285" s="4" t="s">
        <v>319</v>
      </c>
      <c r="C285" s="4" t="s">
        <v>449</v>
      </c>
      <c r="D285" s="4" t="s">
        <v>356</v>
      </c>
      <c r="E285" s="4" t="s">
        <v>427</v>
      </c>
      <c r="F285" s="4">
        <v>201</v>
      </c>
      <c r="G285" s="4" t="s">
        <v>368</v>
      </c>
      <c r="H285" s="2" t="s">
        <v>16</v>
      </c>
      <c r="I285" s="6" t="str">
        <f t="shared" si="11"/>
        <v/>
      </c>
      <c r="J285" s="15"/>
      <c r="K285" s="15"/>
      <c r="L285" s="15">
        <v>185000</v>
      </c>
      <c r="M285" s="15"/>
      <c r="N285" s="15"/>
      <c r="O285" s="15">
        <v>140000</v>
      </c>
      <c r="P285" s="15"/>
      <c r="Q285" s="15"/>
      <c r="R285" s="16">
        <v>1275.5306</v>
      </c>
      <c r="S285" s="16"/>
      <c r="T285" s="16"/>
      <c r="U285" s="15">
        <v>965.26639999999998</v>
      </c>
      <c r="V285" s="15"/>
      <c r="W285" s="15"/>
      <c r="X285" s="15">
        <v>4</v>
      </c>
      <c r="Y285" s="15" t="s">
        <v>16</v>
      </c>
      <c r="Z285" s="15" t="s">
        <v>16</v>
      </c>
      <c r="AA285" s="15" t="s">
        <v>370</v>
      </c>
      <c r="AB285" s="15"/>
      <c r="AC285" s="15"/>
      <c r="AD285" s="15"/>
    </row>
    <row r="286" spans="1:30" x14ac:dyDescent="0.25">
      <c r="A286" s="4" t="s">
        <v>1</v>
      </c>
      <c r="B286" s="4" t="s">
        <v>319</v>
      </c>
      <c r="C286" s="4" t="s">
        <v>449</v>
      </c>
      <c r="D286" s="4" t="s">
        <v>356</v>
      </c>
      <c r="E286" s="4" t="s">
        <v>427</v>
      </c>
      <c r="F286" s="4">
        <v>202</v>
      </c>
      <c r="G286" s="4" t="s">
        <v>358</v>
      </c>
      <c r="H286" s="2" t="s">
        <v>16</v>
      </c>
      <c r="I286" s="6" t="str">
        <f t="shared" si="11"/>
        <v/>
      </c>
      <c r="J286" s="15"/>
      <c r="K286" s="15"/>
      <c r="L286" s="15">
        <v>105000</v>
      </c>
      <c r="M286" s="15"/>
      <c r="N286" s="15"/>
      <c r="O286" s="15">
        <v>55000</v>
      </c>
      <c r="P286" s="15"/>
      <c r="Q286" s="15"/>
      <c r="R286" s="16">
        <v>723.9498000000001</v>
      </c>
      <c r="S286" s="16"/>
      <c r="T286" s="16"/>
      <c r="U286" s="15">
        <v>379.21179999999998</v>
      </c>
      <c r="V286" s="15"/>
      <c r="W286" s="15"/>
      <c r="X286" s="15">
        <v>55</v>
      </c>
      <c r="Y286" s="15" t="s">
        <v>16</v>
      </c>
      <c r="Z286" s="15" t="s">
        <v>16</v>
      </c>
      <c r="AA286" s="15" t="s">
        <v>359</v>
      </c>
      <c r="AB286" s="15"/>
      <c r="AC286" s="15"/>
      <c r="AD286" s="15"/>
    </row>
    <row r="287" spans="1:30" x14ac:dyDescent="0.25">
      <c r="A287" s="4" t="s">
        <v>1</v>
      </c>
      <c r="B287" s="4" t="s">
        <v>319</v>
      </c>
      <c r="C287" s="4" t="s">
        <v>449</v>
      </c>
      <c r="D287" s="4" t="s">
        <v>356</v>
      </c>
      <c r="E287" s="4" t="s">
        <v>427</v>
      </c>
      <c r="F287" s="4">
        <v>202</v>
      </c>
      <c r="G287" s="4" t="s">
        <v>354</v>
      </c>
      <c r="H287" s="2" t="s">
        <v>16</v>
      </c>
      <c r="I287" s="6" t="str">
        <f t="shared" si="11"/>
        <v/>
      </c>
      <c r="J287" s="15"/>
      <c r="K287" s="15"/>
      <c r="L287" s="15">
        <v>125000</v>
      </c>
      <c r="M287" s="15"/>
      <c r="N287" s="15"/>
      <c r="O287" s="15">
        <v>75000</v>
      </c>
      <c r="P287" s="15"/>
      <c r="Q287" s="15"/>
      <c r="R287" s="16">
        <v>861.84500000000003</v>
      </c>
      <c r="S287" s="16"/>
      <c r="T287" s="16"/>
      <c r="U287" s="15">
        <v>517.10699999999997</v>
      </c>
      <c r="V287" s="15"/>
      <c r="W287" s="15"/>
      <c r="X287" s="15">
        <v>12</v>
      </c>
      <c r="Y287" s="15" t="s">
        <v>16</v>
      </c>
      <c r="Z287" s="15" t="s">
        <v>16</v>
      </c>
      <c r="AA287" s="15" t="s">
        <v>372</v>
      </c>
      <c r="AB287" s="15"/>
      <c r="AC287" s="15"/>
      <c r="AD287" s="15"/>
    </row>
    <row r="288" spans="1:30" x14ac:dyDescent="0.25">
      <c r="A288" s="4" t="s">
        <v>1</v>
      </c>
      <c r="B288" s="4" t="s">
        <v>319</v>
      </c>
      <c r="C288" s="4" t="s">
        <v>449</v>
      </c>
      <c r="D288" s="4" t="s">
        <v>356</v>
      </c>
      <c r="E288" s="4" t="s">
        <v>427</v>
      </c>
      <c r="F288" s="4">
        <v>301</v>
      </c>
      <c r="G288" s="4" t="s">
        <v>358</v>
      </c>
      <c r="H288" s="2" t="s">
        <v>16</v>
      </c>
      <c r="I288" s="6" t="str">
        <f t="shared" si="11"/>
        <v/>
      </c>
      <c r="J288" s="15"/>
      <c r="K288" s="15"/>
      <c r="L288" s="15">
        <v>110000</v>
      </c>
      <c r="M288" s="15"/>
      <c r="N288" s="15"/>
      <c r="O288" s="15">
        <v>40000</v>
      </c>
      <c r="P288" s="15"/>
      <c r="Q288" s="15"/>
      <c r="R288" s="16">
        <v>758.42359999999996</v>
      </c>
      <c r="S288" s="16"/>
      <c r="T288" s="16"/>
      <c r="U288" s="15">
        <v>275.79040000000003</v>
      </c>
      <c r="V288" s="15"/>
      <c r="W288" s="15"/>
      <c r="X288" s="15">
        <v>60</v>
      </c>
      <c r="Y288" s="15" t="s">
        <v>16</v>
      </c>
      <c r="Z288" s="15">
        <v>165</v>
      </c>
      <c r="AA288" s="15" t="s">
        <v>373</v>
      </c>
      <c r="AB288" s="15"/>
      <c r="AC288" s="15"/>
      <c r="AD288" s="15"/>
    </row>
    <row r="289" spans="1:30" x14ac:dyDescent="0.25">
      <c r="A289" s="4" t="s">
        <v>1</v>
      </c>
      <c r="B289" s="4" t="s">
        <v>319</v>
      </c>
      <c r="C289" s="4" t="s">
        <v>449</v>
      </c>
      <c r="D289" s="4" t="s">
        <v>356</v>
      </c>
      <c r="E289" s="4" t="s">
        <v>427</v>
      </c>
      <c r="F289" s="4">
        <v>301</v>
      </c>
      <c r="G289" s="4" t="s">
        <v>354</v>
      </c>
      <c r="H289" s="2" t="s">
        <v>16</v>
      </c>
      <c r="I289" s="6" t="str">
        <f t="shared" si="11"/>
        <v/>
      </c>
      <c r="J289" s="15"/>
      <c r="K289" s="15"/>
      <c r="L289" s="15">
        <v>125000</v>
      </c>
      <c r="M289" s="15"/>
      <c r="N289" s="15"/>
      <c r="O289" s="15">
        <v>75000</v>
      </c>
      <c r="P289" s="15"/>
      <c r="Q289" s="15"/>
      <c r="R289" s="16">
        <v>861.84500000000003</v>
      </c>
      <c r="S289" s="16"/>
      <c r="T289" s="16"/>
      <c r="U289" s="15">
        <v>517.10699999999997</v>
      </c>
      <c r="V289" s="15"/>
      <c r="W289" s="15"/>
      <c r="X289" s="15">
        <v>25</v>
      </c>
      <c r="Y289" s="15" t="s">
        <v>16</v>
      </c>
      <c r="Z289" s="15" t="s">
        <v>16</v>
      </c>
      <c r="AA289" s="15" t="s">
        <v>361</v>
      </c>
      <c r="AB289" s="15"/>
      <c r="AC289" s="15"/>
      <c r="AD289" s="15"/>
    </row>
    <row r="290" spans="1:30" x14ac:dyDescent="0.25">
      <c r="A290" s="4" t="s">
        <v>1</v>
      </c>
      <c r="B290" s="4" t="s">
        <v>319</v>
      </c>
      <c r="C290" s="4" t="s">
        <v>449</v>
      </c>
      <c r="D290" s="4" t="s">
        <v>356</v>
      </c>
      <c r="E290" s="4" t="s">
        <v>427</v>
      </c>
      <c r="F290" s="4">
        <v>301</v>
      </c>
      <c r="G290" s="4" t="s">
        <v>362</v>
      </c>
      <c r="H290" s="2" t="s">
        <v>16</v>
      </c>
      <c r="I290" s="6" t="str">
        <f t="shared" si="11"/>
        <v/>
      </c>
      <c r="J290" s="15"/>
      <c r="K290" s="15"/>
      <c r="L290" s="15">
        <v>150000</v>
      </c>
      <c r="M290" s="15"/>
      <c r="N290" s="15"/>
      <c r="O290" s="15">
        <v>110000</v>
      </c>
      <c r="P290" s="15"/>
      <c r="Q290" s="15"/>
      <c r="R290" s="16">
        <v>1034.2139999999999</v>
      </c>
      <c r="S290" s="16"/>
      <c r="T290" s="16"/>
      <c r="U290" s="15">
        <v>758.42359999999996</v>
      </c>
      <c r="V290" s="15"/>
      <c r="W290" s="15"/>
      <c r="X290" s="15">
        <v>15</v>
      </c>
      <c r="Y290" s="15" t="s">
        <v>16</v>
      </c>
      <c r="Z290" s="15" t="s">
        <v>16</v>
      </c>
      <c r="AA290" s="15" t="s">
        <v>364</v>
      </c>
      <c r="AB290" s="15"/>
      <c r="AC290" s="15"/>
      <c r="AD290" s="15"/>
    </row>
    <row r="291" spans="1:30" x14ac:dyDescent="0.25">
      <c r="A291" s="4" t="s">
        <v>1</v>
      </c>
      <c r="B291" s="4" t="s">
        <v>319</v>
      </c>
      <c r="C291" s="4" t="s">
        <v>449</v>
      </c>
      <c r="D291" s="4" t="s">
        <v>356</v>
      </c>
      <c r="E291" s="4" t="s">
        <v>427</v>
      </c>
      <c r="F291" s="4">
        <v>301</v>
      </c>
      <c r="G291" s="4" t="s">
        <v>365</v>
      </c>
      <c r="H291" s="2" t="s">
        <v>16</v>
      </c>
      <c r="I291" s="6" t="str">
        <f t="shared" si="11"/>
        <v/>
      </c>
      <c r="J291" s="15"/>
      <c r="K291" s="15"/>
      <c r="L291" s="15">
        <v>175000</v>
      </c>
      <c r="M291" s="15"/>
      <c r="N291" s="15"/>
      <c r="O291" s="15">
        <v>135000</v>
      </c>
      <c r="P291" s="15"/>
      <c r="Q291" s="15"/>
      <c r="R291" s="16">
        <v>1206.5830000000001</v>
      </c>
      <c r="S291" s="16"/>
      <c r="T291" s="16"/>
      <c r="U291" s="15">
        <v>930.79259999999999</v>
      </c>
      <c r="V291" s="15"/>
      <c r="W291" s="15"/>
      <c r="X291" s="15">
        <v>12</v>
      </c>
      <c r="Y291" s="15" t="s">
        <v>16</v>
      </c>
      <c r="Z291" s="15" t="s">
        <v>16</v>
      </c>
      <c r="AA291" s="15" t="s">
        <v>367</v>
      </c>
      <c r="AB291" s="15"/>
      <c r="AC291" s="15"/>
      <c r="AD291" s="15"/>
    </row>
    <row r="292" spans="1:30" x14ac:dyDescent="0.25">
      <c r="A292" s="4" t="s">
        <v>1</v>
      </c>
      <c r="B292" s="4" t="s">
        <v>319</v>
      </c>
      <c r="C292" s="4" t="s">
        <v>449</v>
      </c>
      <c r="D292" s="4" t="s">
        <v>356</v>
      </c>
      <c r="E292" s="4" t="s">
        <v>427</v>
      </c>
      <c r="F292" s="4">
        <v>301</v>
      </c>
      <c r="G292" s="4" t="s">
        <v>368</v>
      </c>
      <c r="H292" s="2" t="s">
        <v>16</v>
      </c>
      <c r="I292" s="6" t="str">
        <f t="shared" si="11"/>
        <v/>
      </c>
      <c r="J292" s="15"/>
      <c r="K292" s="15"/>
      <c r="L292" s="15">
        <v>185000</v>
      </c>
      <c r="M292" s="15"/>
      <c r="N292" s="15"/>
      <c r="O292" s="15">
        <v>140000</v>
      </c>
      <c r="P292" s="15"/>
      <c r="Q292" s="15"/>
      <c r="R292" s="16">
        <v>1275.5306</v>
      </c>
      <c r="S292" s="16"/>
      <c r="T292" s="16"/>
      <c r="U292" s="15">
        <v>965.26639999999998</v>
      </c>
      <c r="V292" s="15"/>
      <c r="W292" s="15"/>
      <c r="X292" s="15">
        <v>8</v>
      </c>
      <c r="Y292" s="15" t="s">
        <v>16</v>
      </c>
      <c r="Z292" s="15" t="s">
        <v>16</v>
      </c>
      <c r="AA292" s="15" t="s">
        <v>370</v>
      </c>
      <c r="AB292" s="15"/>
      <c r="AC292" s="15"/>
      <c r="AD292" s="15"/>
    </row>
    <row r="293" spans="1:30" x14ac:dyDescent="0.25">
      <c r="A293" s="4" t="s">
        <v>1</v>
      </c>
      <c r="B293" s="4" t="s">
        <v>319</v>
      </c>
      <c r="C293" s="4" t="s">
        <v>449</v>
      </c>
      <c r="D293" s="4" t="s">
        <v>356</v>
      </c>
      <c r="E293" s="4" t="s">
        <v>427</v>
      </c>
      <c r="F293" s="4">
        <v>302</v>
      </c>
      <c r="G293" s="4" t="s">
        <v>358</v>
      </c>
      <c r="H293" s="2" t="s">
        <v>16</v>
      </c>
      <c r="I293" s="6" t="str">
        <f t="shared" si="11"/>
        <v/>
      </c>
      <c r="J293" s="15"/>
      <c r="K293" s="15"/>
      <c r="L293" s="15">
        <v>90000</v>
      </c>
      <c r="M293" s="15"/>
      <c r="N293" s="15"/>
      <c r="O293" s="15">
        <v>37000</v>
      </c>
      <c r="P293" s="15"/>
      <c r="Q293" s="15"/>
      <c r="R293" s="16">
        <v>620.52840000000003</v>
      </c>
      <c r="S293" s="16"/>
      <c r="T293" s="16"/>
      <c r="U293" s="15">
        <v>255.10612</v>
      </c>
      <c r="V293" s="15"/>
      <c r="W293" s="15"/>
      <c r="X293" s="15">
        <v>55</v>
      </c>
      <c r="Y293" s="15">
        <v>65</v>
      </c>
      <c r="Z293" s="15">
        <v>155</v>
      </c>
      <c r="AA293" s="15" t="s">
        <v>377</v>
      </c>
      <c r="AB293" s="15"/>
      <c r="AC293" s="15"/>
      <c r="AD293" s="15"/>
    </row>
    <row r="294" spans="1:30" x14ac:dyDescent="0.25">
      <c r="A294" s="4" t="s">
        <v>1</v>
      </c>
      <c r="B294" s="4" t="s">
        <v>319</v>
      </c>
      <c r="C294" s="4" t="s">
        <v>449</v>
      </c>
      <c r="D294" s="4" t="s">
        <v>356</v>
      </c>
      <c r="E294" s="4" t="s">
        <v>427</v>
      </c>
      <c r="F294" s="4">
        <v>302</v>
      </c>
      <c r="G294" s="4" t="s">
        <v>354</v>
      </c>
      <c r="H294" s="2" t="s">
        <v>16</v>
      </c>
      <c r="I294" s="6" t="str">
        <f t="shared" si="11"/>
        <v/>
      </c>
      <c r="J294" s="15"/>
      <c r="K294" s="15"/>
      <c r="L294" s="15">
        <v>125000</v>
      </c>
      <c r="M294" s="15"/>
      <c r="N294" s="15"/>
      <c r="O294" s="15">
        <v>75000</v>
      </c>
      <c r="P294" s="15"/>
      <c r="Q294" s="15"/>
      <c r="R294" s="16">
        <v>861.84500000000003</v>
      </c>
      <c r="S294" s="16"/>
      <c r="T294" s="16"/>
      <c r="U294" s="15">
        <v>517.10699999999997</v>
      </c>
      <c r="V294" s="15"/>
      <c r="W294" s="15"/>
      <c r="X294" s="15">
        <v>12</v>
      </c>
      <c r="Y294" s="15" t="s">
        <v>16</v>
      </c>
      <c r="Z294" s="15" t="s">
        <v>16</v>
      </c>
      <c r="AA294" s="15" t="s">
        <v>361</v>
      </c>
      <c r="AB294" s="15"/>
      <c r="AC294" s="15"/>
      <c r="AD294" s="15"/>
    </row>
    <row r="295" spans="1:30" x14ac:dyDescent="0.25">
      <c r="A295" s="4" t="s">
        <v>1</v>
      </c>
      <c r="B295" s="4" t="s">
        <v>319</v>
      </c>
      <c r="C295" s="4" t="s">
        <v>449</v>
      </c>
      <c r="D295" s="4" t="s">
        <v>356</v>
      </c>
      <c r="E295" s="4" t="s">
        <v>427</v>
      </c>
      <c r="F295" s="4" t="s">
        <v>378</v>
      </c>
      <c r="G295" s="4" t="s">
        <v>358</v>
      </c>
      <c r="H295" s="2" t="s">
        <v>16</v>
      </c>
      <c r="I295" s="6" t="str">
        <f t="shared" si="11"/>
        <v/>
      </c>
      <c r="J295" s="15"/>
      <c r="K295" s="15"/>
      <c r="L295" s="15">
        <v>95000</v>
      </c>
      <c r="M295" s="15"/>
      <c r="N295" s="15"/>
      <c r="O295" s="15">
        <v>40000</v>
      </c>
      <c r="P295" s="15"/>
      <c r="Q295" s="15"/>
      <c r="R295" s="16">
        <v>655.0021999999999</v>
      </c>
      <c r="S295" s="16"/>
      <c r="T295" s="16"/>
      <c r="U295" s="15">
        <v>275.79040000000003</v>
      </c>
      <c r="V295" s="15"/>
      <c r="W295" s="15"/>
      <c r="X295" s="15">
        <v>50</v>
      </c>
      <c r="Y295" s="15">
        <v>65</v>
      </c>
      <c r="Z295" s="15">
        <v>165</v>
      </c>
      <c r="AA295" s="15" t="s">
        <v>373</v>
      </c>
      <c r="AB295" s="15"/>
      <c r="AC295" s="15"/>
      <c r="AD295" s="15"/>
    </row>
    <row r="296" spans="1:30" x14ac:dyDescent="0.25">
      <c r="A296" s="4" t="s">
        <v>1</v>
      </c>
      <c r="B296" s="4" t="s">
        <v>319</v>
      </c>
      <c r="C296" s="4" t="s">
        <v>449</v>
      </c>
      <c r="D296" s="4" t="s">
        <v>356</v>
      </c>
      <c r="E296" s="4" t="s">
        <v>427</v>
      </c>
      <c r="F296" s="4" t="s">
        <v>397</v>
      </c>
      <c r="G296" s="4" t="s">
        <v>358</v>
      </c>
      <c r="H296" s="2" t="s">
        <v>16</v>
      </c>
      <c r="I296" s="6" t="str">
        <f t="shared" si="11"/>
        <v/>
      </c>
      <c r="J296" s="15"/>
      <c r="K296" s="15"/>
      <c r="L296" s="15">
        <v>90000</v>
      </c>
      <c r="M296" s="15"/>
      <c r="N296" s="15"/>
      <c r="O296" s="15">
        <v>35000</v>
      </c>
      <c r="P296" s="15"/>
      <c r="Q296" s="15"/>
      <c r="R296" s="16">
        <v>620.52840000000003</v>
      </c>
      <c r="S296" s="16"/>
      <c r="T296" s="16"/>
      <c r="U296" s="15">
        <v>241.31659999999999</v>
      </c>
      <c r="V296" s="15"/>
      <c r="W296" s="15"/>
      <c r="X296" s="15">
        <v>50</v>
      </c>
      <c r="Y296" s="15">
        <v>55</v>
      </c>
      <c r="Z296" s="15">
        <v>160</v>
      </c>
      <c r="AA296" s="15" t="s">
        <v>379</v>
      </c>
      <c r="AB296" s="15"/>
      <c r="AC296" s="15"/>
      <c r="AD296" s="15"/>
    </row>
    <row r="297" spans="1:30" x14ac:dyDescent="0.25">
      <c r="A297" s="4" t="s">
        <v>1</v>
      </c>
      <c r="B297" s="4" t="s">
        <v>319</v>
      </c>
      <c r="C297" s="4" t="s">
        <v>449</v>
      </c>
      <c r="D297" s="4" t="s">
        <v>356</v>
      </c>
      <c r="E297" s="4" t="s">
        <v>427</v>
      </c>
      <c r="F297" s="4">
        <v>304</v>
      </c>
      <c r="G297" s="4" t="s">
        <v>358</v>
      </c>
      <c r="H297" s="2" t="s">
        <v>16</v>
      </c>
      <c r="I297" s="6" t="str">
        <f t="shared" si="11"/>
        <v/>
      </c>
      <c r="J297" s="15"/>
      <c r="K297" s="15"/>
      <c r="L297" s="15">
        <v>85000</v>
      </c>
      <c r="M297" s="15"/>
      <c r="N297" s="15"/>
      <c r="O297" s="15">
        <v>35000</v>
      </c>
      <c r="P297" s="15"/>
      <c r="Q297" s="15"/>
      <c r="R297" s="16">
        <v>586.05459999999994</v>
      </c>
      <c r="S297" s="16"/>
      <c r="T297" s="16"/>
      <c r="U297" s="15">
        <v>241.31659999999999</v>
      </c>
      <c r="V297" s="15"/>
      <c r="W297" s="15"/>
      <c r="X297" s="15">
        <v>55</v>
      </c>
      <c r="Y297" s="15">
        <v>65</v>
      </c>
      <c r="Z297" s="15">
        <v>150</v>
      </c>
      <c r="AA297" s="15" t="s">
        <v>380</v>
      </c>
      <c r="AB297" s="15"/>
      <c r="AC297" s="15"/>
      <c r="AD297" s="15"/>
    </row>
    <row r="298" spans="1:30" x14ac:dyDescent="0.25">
      <c r="A298" s="4" t="s">
        <v>1</v>
      </c>
      <c r="B298" s="4" t="s">
        <v>319</v>
      </c>
      <c r="C298" s="4" t="s">
        <v>449</v>
      </c>
      <c r="D298" s="4" t="s">
        <v>356</v>
      </c>
      <c r="E298" s="4" t="s">
        <v>427</v>
      </c>
      <c r="F298" s="4" t="s">
        <v>381</v>
      </c>
      <c r="G298" s="4" t="s">
        <v>358</v>
      </c>
      <c r="H298" s="2" t="s">
        <v>16</v>
      </c>
      <c r="I298" s="6" t="str">
        <f t="shared" si="11"/>
        <v/>
      </c>
      <c r="J298" s="15"/>
      <c r="K298" s="15"/>
      <c r="L298" s="15">
        <v>80000</v>
      </c>
      <c r="M298" s="15"/>
      <c r="N298" s="15"/>
      <c r="O298" s="15">
        <v>30000</v>
      </c>
      <c r="P298" s="15"/>
      <c r="Q298" s="15"/>
      <c r="R298" s="16">
        <v>551.58080000000007</v>
      </c>
      <c r="S298" s="16"/>
      <c r="T298" s="16"/>
      <c r="U298" s="15">
        <v>206.84279999999998</v>
      </c>
      <c r="V298" s="15"/>
      <c r="W298" s="15"/>
      <c r="X298" s="15">
        <v>55</v>
      </c>
      <c r="Y298" s="15">
        <v>65</v>
      </c>
      <c r="Z298" s="15">
        <v>140</v>
      </c>
      <c r="AA298" s="15" t="s">
        <v>382</v>
      </c>
      <c r="AB298" s="15"/>
      <c r="AC298" s="15"/>
      <c r="AD298" s="15"/>
    </row>
    <row r="299" spans="1:30" x14ac:dyDescent="0.25">
      <c r="A299" s="4" t="s">
        <v>1</v>
      </c>
      <c r="B299" s="4" t="s">
        <v>319</v>
      </c>
      <c r="C299" s="4" t="s">
        <v>449</v>
      </c>
      <c r="D299" s="4" t="s">
        <v>356</v>
      </c>
      <c r="E299" s="4" t="s">
        <v>427</v>
      </c>
      <c r="F299" s="4">
        <v>305</v>
      </c>
      <c r="G299" s="4" t="s">
        <v>358</v>
      </c>
      <c r="H299" s="2" t="s">
        <v>16</v>
      </c>
      <c r="I299" s="6" t="str">
        <f t="shared" si="11"/>
        <v/>
      </c>
      <c r="J299" s="15"/>
      <c r="K299" s="15"/>
      <c r="L299" s="15">
        <v>85000</v>
      </c>
      <c r="M299" s="15"/>
      <c r="N299" s="15"/>
      <c r="O299" s="15">
        <v>37000</v>
      </c>
      <c r="P299" s="15"/>
      <c r="Q299" s="15"/>
      <c r="R299" s="16">
        <v>586.05459999999994</v>
      </c>
      <c r="S299" s="16"/>
      <c r="T299" s="16"/>
      <c r="U299" s="15">
        <v>255.10612</v>
      </c>
      <c r="V299" s="15"/>
      <c r="W299" s="15"/>
      <c r="X299" s="15">
        <v>55</v>
      </c>
      <c r="Y299" s="15">
        <v>70</v>
      </c>
      <c r="Z299" s="15">
        <v>156</v>
      </c>
      <c r="AA299" s="15" t="s">
        <v>377</v>
      </c>
      <c r="AB299" s="15"/>
      <c r="AC299" s="15"/>
      <c r="AD299" s="15"/>
    </row>
    <row r="300" spans="1:30" x14ac:dyDescent="0.25">
      <c r="A300" s="4" t="s">
        <v>1</v>
      </c>
      <c r="B300" s="4" t="s">
        <v>319</v>
      </c>
      <c r="C300" s="4" t="s">
        <v>449</v>
      </c>
      <c r="D300" s="4" t="s">
        <v>356</v>
      </c>
      <c r="E300" s="4" t="s">
        <v>427</v>
      </c>
      <c r="F300" s="4">
        <v>308</v>
      </c>
      <c r="G300" s="4" t="s">
        <v>358</v>
      </c>
      <c r="H300" s="2" t="s">
        <v>16</v>
      </c>
      <c r="I300" s="6" t="str">
        <f t="shared" si="11"/>
        <v/>
      </c>
      <c r="J300" s="15"/>
      <c r="K300" s="15"/>
      <c r="L300" s="15">
        <v>85000</v>
      </c>
      <c r="M300" s="15"/>
      <c r="N300" s="15"/>
      <c r="O300" s="15">
        <v>35000</v>
      </c>
      <c r="P300" s="15"/>
      <c r="Q300" s="15"/>
      <c r="R300" s="16">
        <v>586.05459999999994</v>
      </c>
      <c r="S300" s="16"/>
      <c r="T300" s="16"/>
      <c r="U300" s="15">
        <v>241.31659999999999</v>
      </c>
      <c r="V300" s="15"/>
      <c r="W300" s="15"/>
      <c r="X300" s="15">
        <v>55</v>
      </c>
      <c r="Y300" s="15">
        <v>65</v>
      </c>
      <c r="Z300" s="15">
        <v>150</v>
      </c>
      <c r="AA300" s="15" t="s">
        <v>380</v>
      </c>
      <c r="AB300" s="15"/>
      <c r="AC300" s="15"/>
      <c r="AD300" s="15"/>
    </row>
    <row r="301" spans="1:30" x14ac:dyDescent="0.25">
      <c r="A301" s="4" t="s">
        <v>1</v>
      </c>
      <c r="B301" s="4" t="s">
        <v>319</v>
      </c>
      <c r="C301" s="4" t="s">
        <v>449</v>
      </c>
      <c r="D301" s="4" t="s">
        <v>356</v>
      </c>
      <c r="E301" s="4" t="s">
        <v>427</v>
      </c>
      <c r="F301" s="4" t="s">
        <v>398</v>
      </c>
      <c r="G301" s="4" t="s">
        <v>358</v>
      </c>
      <c r="H301" s="2" t="s">
        <v>16</v>
      </c>
      <c r="I301" s="6" t="str">
        <f t="shared" si="11"/>
        <v/>
      </c>
      <c r="J301" s="15"/>
      <c r="K301" s="15"/>
      <c r="L301" s="15">
        <v>90000</v>
      </c>
      <c r="M301" s="15"/>
      <c r="N301" s="15"/>
      <c r="O301" s="15">
        <v>40000</v>
      </c>
      <c r="P301" s="15"/>
      <c r="Q301" s="15"/>
      <c r="R301" s="16">
        <v>620.52840000000003</v>
      </c>
      <c r="S301" s="16"/>
      <c r="T301" s="16"/>
      <c r="U301" s="15">
        <v>275.79040000000003</v>
      </c>
      <c r="V301" s="15"/>
      <c r="W301" s="15"/>
      <c r="X301" s="15">
        <v>45</v>
      </c>
      <c r="Y301" s="15">
        <v>65</v>
      </c>
      <c r="Z301" s="15">
        <v>165</v>
      </c>
      <c r="AA301" s="15" t="s">
        <v>373</v>
      </c>
      <c r="AB301" s="15"/>
      <c r="AC301" s="15"/>
      <c r="AD301" s="15"/>
    </row>
    <row r="302" spans="1:30" x14ac:dyDescent="0.25">
      <c r="A302" s="4" t="s">
        <v>1</v>
      </c>
      <c r="B302" s="4" t="s">
        <v>319</v>
      </c>
      <c r="C302" s="4" t="s">
        <v>449</v>
      </c>
      <c r="D302" s="4" t="s">
        <v>356</v>
      </c>
      <c r="E302" s="4" t="s">
        <v>427</v>
      </c>
      <c r="F302" s="4" t="s">
        <v>399</v>
      </c>
      <c r="G302" s="4" t="s">
        <v>358</v>
      </c>
      <c r="H302" s="2" t="s">
        <v>16</v>
      </c>
      <c r="I302" s="6" t="str">
        <f t="shared" si="11"/>
        <v/>
      </c>
      <c r="J302" s="15"/>
      <c r="K302" s="15"/>
      <c r="L302" s="15">
        <v>95000</v>
      </c>
      <c r="M302" s="15"/>
      <c r="N302" s="15"/>
      <c r="O302" s="15">
        <v>40000</v>
      </c>
      <c r="P302" s="15"/>
      <c r="Q302" s="15"/>
      <c r="R302" s="16">
        <v>655.0021999999999</v>
      </c>
      <c r="S302" s="16"/>
      <c r="T302" s="16"/>
      <c r="U302" s="15">
        <v>275.79040000000003</v>
      </c>
      <c r="V302" s="15"/>
      <c r="W302" s="15"/>
      <c r="X302" s="15">
        <v>45</v>
      </c>
      <c r="Y302" s="15">
        <v>65</v>
      </c>
      <c r="Z302" s="15">
        <v>170</v>
      </c>
      <c r="AA302" s="15" t="s">
        <v>383</v>
      </c>
      <c r="AB302" s="15"/>
      <c r="AC302" s="15"/>
      <c r="AD302" s="15"/>
    </row>
    <row r="303" spans="1:30" x14ac:dyDescent="0.25">
      <c r="A303" s="4" t="s">
        <v>1</v>
      </c>
      <c r="B303" s="4" t="s">
        <v>319</v>
      </c>
      <c r="C303" s="4" t="s">
        <v>449</v>
      </c>
      <c r="D303" s="4" t="s">
        <v>356</v>
      </c>
      <c r="E303" s="4" t="s">
        <v>427</v>
      </c>
      <c r="F303" s="4">
        <v>314</v>
      </c>
      <c r="G303" s="4" t="s">
        <v>358</v>
      </c>
      <c r="H303" s="2" t="s">
        <v>16</v>
      </c>
      <c r="I303" s="6" t="str">
        <f t="shared" si="11"/>
        <v/>
      </c>
      <c r="J303" s="15"/>
      <c r="K303" s="15"/>
      <c r="L303" s="15">
        <v>100000</v>
      </c>
      <c r="M303" s="15"/>
      <c r="N303" s="15"/>
      <c r="O303" s="15">
        <v>50000</v>
      </c>
      <c r="P303" s="15"/>
      <c r="Q303" s="15"/>
      <c r="R303" s="16">
        <v>689.476</v>
      </c>
      <c r="S303" s="16"/>
      <c r="T303" s="16"/>
      <c r="U303" s="15">
        <v>344.738</v>
      </c>
      <c r="V303" s="15"/>
      <c r="W303" s="15"/>
      <c r="X303" s="15">
        <v>45</v>
      </c>
      <c r="Y303" s="15">
        <v>60</v>
      </c>
      <c r="Z303" s="15">
        <v>170</v>
      </c>
      <c r="AA303" s="15" t="s">
        <v>383</v>
      </c>
      <c r="AB303" s="15"/>
      <c r="AC303" s="15"/>
      <c r="AD303" s="15"/>
    </row>
    <row r="304" spans="1:30" x14ac:dyDescent="0.25">
      <c r="A304" s="4" t="s">
        <v>1</v>
      </c>
      <c r="B304" s="4" t="s">
        <v>319</v>
      </c>
      <c r="C304" s="4" t="s">
        <v>449</v>
      </c>
      <c r="D304" s="4" t="s">
        <v>356</v>
      </c>
      <c r="E304" s="4" t="s">
        <v>427</v>
      </c>
      <c r="F304" s="4">
        <v>316</v>
      </c>
      <c r="G304" s="4" t="s">
        <v>358</v>
      </c>
      <c r="H304" s="2" t="s">
        <v>16</v>
      </c>
      <c r="I304" s="6" t="str">
        <f t="shared" si="11"/>
        <v/>
      </c>
      <c r="J304" s="15"/>
      <c r="K304" s="15"/>
      <c r="L304" s="15">
        <v>85000</v>
      </c>
      <c r="M304" s="15"/>
      <c r="N304" s="15"/>
      <c r="O304" s="15">
        <v>35000</v>
      </c>
      <c r="P304" s="15"/>
      <c r="Q304" s="15"/>
      <c r="R304" s="16">
        <v>586.05459999999994</v>
      </c>
      <c r="S304" s="16"/>
      <c r="T304" s="16"/>
      <c r="U304" s="15">
        <v>241.31659999999999</v>
      </c>
      <c r="V304" s="15"/>
      <c r="W304" s="15"/>
      <c r="X304" s="15">
        <v>55</v>
      </c>
      <c r="Y304" s="15">
        <v>70</v>
      </c>
      <c r="Z304" s="15">
        <v>150</v>
      </c>
      <c r="AA304" s="15" t="s">
        <v>380</v>
      </c>
      <c r="AB304" s="15"/>
      <c r="AC304" s="15"/>
      <c r="AD304" s="15"/>
    </row>
    <row r="305" spans="1:30" x14ac:dyDescent="0.25">
      <c r="A305" s="4" t="s">
        <v>1</v>
      </c>
      <c r="B305" s="4" t="s">
        <v>319</v>
      </c>
      <c r="C305" s="4" t="s">
        <v>449</v>
      </c>
      <c r="D305" s="4" t="s">
        <v>356</v>
      </c>
      <c r="E305" s="4" t="s">
        <v>427</v>
      </c>
      <c r="F305" s="4" t="s">
        <v>384</v>
      </c>
      <c r="G305" s="4" t="s">
        <v>358</v>
      </c>
      <c r="H305" s="2" t="s">
        <v>16</v>
      </c>
      <c r="I305" s="6" t="str">
        <f t="shared" si="11"/>
        <v/>
      </c>
      <c r="J305" s="15"/>
      <c r="K305" s="15"/>
      <c r="L305" s="15">
        <v>78000</v>
      </c>
      <c r="M305" s="15"/>
      <c r="N305" s="15"/>
      <c r="O305" s="15">
        <v>30000</v>
      </c>
      <c r="P305" s="15"/>
      <c r="Q305" s="15"/>
      <c r="R305" s="16">
        <v>537.79128000000003</v>
      </c>
      <c r="S305" s="16"/>
      <c r="T305" s="16"/>
      <c r="U305" s="15">
        <v>206.84279999999998</v>
      </c>
      <c r="V305" s="15"/>
      <c r="W305" s="15"/>
      <c r="X305" s="15">
        <v>55</v>
      </c>
      <c r="Y305" s="15">
        <v>65</v>
      </c>
      <c r="Z305" s="15">
        <v>145</v>
      </c>
      <c r="AA305" s="15" t="s">
        <v>382</v>
      </c>
      <c r="AB305" s="15"/>
      <c r="AC305" s="15"/>
      <c r="AD305" s="15"/>
    </row>
    <row r="306" spans="1:30" x14ac:dyDescent="0.25">
      <c r="A306" s="4" t="s">
        <v>1</v>
      </c>
      <c r="B306" s="4" t="s">
        <v>319</v>
      </c>
      <c r="C306" s="4" t="s">
        <v>449</v>
      </c>
      <c r="D306" s="4" t="s">
        <v>356</v>
      </c>
      <c r="E306" s="4" t="s">
        <v>427</v>
      </c>
      <c r="F306" s="4">
        <v>317</v>
      </c>
      <c r="G306" s="4" t="s">
        <v>358</v>
      </c>
      <c r="H306" s="2" t="s">
        <v>16</v>
      </c>
      <c r="I306" s="6" t="str">
        <f t="shared" si="11"/>
        <v/>
      </c>
      <c r="J306" s="15"/>
      <c r="K306" s="15"/>
      <c r="L306" s="15">
        <v>90000</v>
      </c>
      <c r="M306" s="15"/>
      <c r="N306" s="15"/>
      <c r="O306" s="15">
        <v>40000</v>
      </c>
      <c r="P306" s="15"/>
      <c r="Q306" s="15"/>
      <c r="R306" s="16">
        <v>620.52840000000003</v>
      </c>
      <c r="S306" s="16"/>
      <c r="T306" s="16"/>
      <c r="U306" s="15">
        <v>275.79040000000003</v>
      </c>
      <c r="V306" s="15"/>
      <c r="W306" s="15"/>
      <c r="X306" s="15">
        <v>50</v>
      </c>
      <c r="Y306" s="15">
        <v>55</v>
      </c>
      <c r="Z306" s="15">
        <v>160</v>
      </c>
      <c r="AA306" s="15" t="s">
        <v>373</v>
      </c>
      <c r="AB306" s="15"/>
      <c r="AC306" s="15"/>
      <c r="AD306" s="15"/>
    </row>
    <row r="307" spans="1:30" x14ac:dyDescent="0.25">
      <c r="A307" s="4" t="s">
        <v>1</v>
      </c>
      <c r="B307" s="4" t="s">
        <v>319</v>
      </c>
      <c r="C307" s="4" t="s">
        <v>449</v>
      </c>
      <c r="D307" s="4" t="s">
        <v>356</v>
      </c>
      <c r="E307" s="4" t="s">
        <v>427</v>
      </c>
      <c r="F307" s="4">
        <v>321</v>
      </c>
      <c r="G307" s="4" t="s">
        <v>358</v>
      </c>
      <c r="H307" s="2" t="s">
        <v>16</v>
      </c>
      <c r="I307" s="6" t="str">
        <f t="shared" si="11"/>
        <v/>
      </c>
      <c r="J307" s="15"/>
      <c r="K307" s="15"/>
      <c r="L307" s="15">
        <v>87000</v>
      </c>
      <c r="M307" s="15"/>
      <c r="N307" s="15"/>
      <c r="O307" s="15">
        <v>35000</v>
      </c>
      <c r="P307" s="15"/>
      <c r="Q307" s="15"/>
      <c r="R307" s="16">
        <v>599.84411999999998</v>
      </c>
      <c r="S307" s="16"/>
      <c r="T307" s="16"/>
      <c r="U307" s="15">
        <v>241.31659999999999</v>
      </c>
      <c r="V307" s="15"/>
      <c r="W307" s="15"/>
      <c r="X307" s="15">
        <v>55</v>
      </c>
      <c r="Y307" s="15">
        <v>65</v>
      </c>
      <c r="Z307" s="15">
        <v>150</v>
      </c>
      <c r="AA307" s="15" t="s">
        <v>380</v>
      </c>
      <c r="AB307" s="15"/>
      <c r="AC307" s="15"/>
      <c r="AD307" s="15"/>
    </row>
    <row r="308" spans="1:30" x14ac:dyDescent="0.25">
      <c r="A308" s="4" t="s">
        <v>1</v>
      </c>
      <c r="B308" s="4" t="s">
        <v>319</v>
      </c>
      <c r="C308" s="4" t="s">
        <v>449</v>
      </c>
      <c r="D308" s="4" t="s">
        <v>356</v>
      </c>
      <c r="E308" s="4" t="s">
        <v>427</v>
      </c>
      <c r="F308" s="4" t="s">
        <v>400</v>
      </c>
      <c r="G308" s="4" t="s">
        <v>358</v>
      </c>
      <c r="H308" s="2" t="s">
        <v>16</v>
      </c>
      <c r="I308" s="6" t="str">
        <f t="shared" si="11"/>
        <v/>
      </c>
      <c r="J308" s="15"/>
      <c r="K308" s="15"/>
      <c r="L308" s="15">
        <v>92000</v>
      </c>
      <c r="M308" s="15"/>
      <c r="N308" s="15"/>
      <c r="O308" s="15">
        <v>35000</v>
      </c>
      <c r="P308" s="15"/>
      <c r="Q308" s="15"/>
      <c r="R308" s="16">
        <v>634.31792000000007</v>
      </c>
      <c r="S308" s="16"/>
      <c r="T308" s="16"/>
      <c r="U308" s="15">
        <v>241.31659999999999</v>
      </c>
      <c r="V308" s="15"/>
      <c r="W308" s="15"/>
      <c r="X308" s="15">
        <v>50</v>
      </c>
      <c r="Y308" s="15">
        <v>65</v>
      </c>
      <c r="Z308" s="15">
        <v>160</v>
      </c>
      <c r="AA308" s="15" t="s">
        <v>379</v>
      </c>
      <c r="AB308" s="15"/>
      <c r="AC308" s="15"/>
      <c r="AD308" s="15"/>
    </row>
    <row r="309" spans="1:30" x14ac:dyDescent="0.25">
      <c r="A309" s="4" t="s">
        <v>1</v>
      </c>
      <c r="B309" s="4" t="s">
        <v>319</v>
      </c>
      <c r="C309" s="4" t="s">
        <v>449</v>
      </c>
      <c r="D309" s="4" t="s">
        <v>385</v>
      </c>
      <c r="E309" s="4" t="s">
        <v>427</v>
      </c>
      <c r="F309" s="4" t="s">
        <v>413</v>
      </c>
      <c r="G309" s="4" t="s">
        <v>358</v>
      </c>
      <c r="H309" s="2" t="s">
        <v>16</v>
      </c>
      <c r="I309" s="6" t="str">
        <f t="shared" si="11"/>
        <v/>
      </c>
      <c r="J309" s="15"/>
      <c r="K309" s="15"/>
      <c r="L309" s="15">
        <v>75000</v>
      </c>
      <c r="M309" s="15"/>
      <c r="N309" s="15"/>
      <c r="O309" s="15">
        <v>40000</v>
      </c>
      <c r="P309" s="15"/>
      <c r="Q309" s="15"/>
      <c r="R309" s="16">
        <v>517.10699999999997</v>
      </c>
      <c r="S309" s="16"/>
      <c r="T309" s="16"/>
      <c r="U309" s="15">
        <v>275.79040000000003</v>
      </c>
      <c r="V309" s="15"/>
      <c r="W309" s="15"/>
      <c r="X309" s="15">
        <v>30</v>
      </c>
      <c r="Y309" s="15">
        <v>65</v>
      </c>
      <c r="Z309" s="15">
        <v>155</v>
      </c>
      <c r="AA309" s="15" t="s">
        <v>377</v>
      </c>
      <c r="AB309" s="15"/>
      <c r="AC309" s="15"/>
      <c r="AD309" s="15"/>
    </row>
    <row r="310" spans="1:30" x14ac:dyDescent="0.25">
      <c r="A310" s="4" t="s">
        <v>1</v>
      </c>
      <c r="B310" s="4" t="s">
        <v>319</v>
      </c>
      <c r="C310" s="4" t="s">
        <v>449</v>
      </c>
      <c r="D310" s="4" t="s">
        <v>385</v>
      </c>
      <c r="E310" s="4" t="s">
        <v>427</v>
      </c>
      <c r="F310" s="4" t="s">
        <v>413</v>
      </c>
      <c r="G310" s="4" t="s">
        <v>341</v>
      </c>
      <c r="H310" s="2">
        <v>400</v>
      </c>
      <c r="I310" s="6">
        <f t="shared" si="11"/>
        <v>204.44444444444446</v>
      </c>
      <c r="J310" s="15"/>
      <c r="K310" s="15"/>
      <c r="L310" s="15">
        <v>190000</v>
      </c>
      <c r="M310" s="15"/>
      <c r="N310" s="15"/>
      <c r="O310" s="15">
        <v>145000</v>
      </c>
      <c r="P310" s="15"/>
      <c r="Q310" s="15"/>
      <c r="R310" s="16">
        <v>1310.0043999999998</v>
      </c>
      <c r="S310" s="16"/>
      <c r="T310" s="16"/>
      <c r="U310" s="15">
        <v>999.74019999999996</v>
      </c>
      <c r="V310" s="15"/>
      <c r="W310" s="15"/>
      <c r="X310" s="15">
        <v>15</v>
      </c>
      <c r="Y310" s="15">
        <v>55</v>
      </c>
      <c r="Z310" s="15">
        <v>390</v>
      </c>
      <c r="AA310" s="15" t="s">
        <v>370</v>
      </c>
      <c r="AB310" s="15"/>
      <c r="AC310" s="15"/>
      <c r="AD310" s="15"/>
    </row>
    <row r="311" spans="1:30" x14ac:dyDescent="0.25">
      <c r="A311" s="4" t="s">
        <v>1</v>
      </c>
      <c r="B311" s="4" t="s">
        <v>319</v>
      </c>
      <c r="C311" s="4" t="s">
        <v>449</v>
      </c>
      <c r="D311" s="4" t="s">
        <v>385</v>
      </c>
      <c r="E311" s="4" t="s">
        <v>427</v>
      </c>
      <c r="F311" s="4" t="s">
        <v>413</v>
      </c>
      <c r="G311" s="4" t="s">
        <v>341</v>
      </c>
      <c r="H311" s="2">
        <v>600</v>
      </c>
      <c r="I311" s="6">
        <f t="shared" si="11"/>
        <v>315.55555555555554</v>
      </c>
      <c r="J311" s="15"/>
      <c r="K311" s="15"/>
      <c r="L311" s="15">
        <v>180000</v>
      </c>
      <c r="M311" s="15"/>
      <c r="N311" s="15"/>
      <c r="O311" s="15">
        <v>140000</v>
      </c>
      <c r="P311" s="15"/>
      <c r="Q311" s="15"/>
      <c r="R311" s="16">
        <v>1241.0568000000001</v>
      </c>
      <c r="S311" s="16"/>
      <c r="T311" s="16"/>
      <c r="U311" s="15">
        <v>965.26639999999998</v>
      </c>
      <c r="V311" s="15"/>
      <c r="W311" s="15"/>
      <c r="X311" s="15">
        <v>15</v>
      </c>
      <c r="Y311" s="15">
        <v>55</v>
      </c>
      <c r="Z311" s="15">
        <v>375</v>
      </c>
      <c r="AA311" s="15" t="s">
        <v>389</v>
      </c>
      <c r="AB311" s="15"/>
      <c r="AC311" s="15"/>
      <c r="AD311" s="15"/>
    </row>
    <row r="312" spans="1:30" x14ac:dyDescent="0.25">
      <c r="A312" s="4" t="s">
        <v>1</v>
      </c>
      <c r="B312" s="4" t="s">
        <v>319</v>
      </c>
      <c r="C312" s="4" t="s">
        <v>449</v>
      </c>
      <c r="D312" s="4" t="s">
        <v>385</v>
      </c>
      <c r="E312" s="4" t="s">
        <v>427</v>
      </c>
      <c r="F312" s="4" t="s">
        <v>413</v>
      </c>
      <c r="G312" s="4" t="s">
        <v>341</v>
      </c>
      <c r="H312" s="2">
        <v>800</v>
      </c>
      <c r="I312" s="6">
        <f t="shared" si="11"/>
        <v>426.66666666666669</v>
      </c>
      <c r="J312" s="15"/>
      <c r="K312" s="15"/>
      <c r="L312" s="15">
        <v>195000</v>
      </c>
      <c r="M312" s="15"/>
      <c r="N312" s="15"/>
      <c r="O312" s="15">
        <v>150000</v>
      </c>
      <c r="P312" s="15"/>
      <c r="Q312" s="15"/>
      <c r="R312" s="16">
        <v>1344.4782</v>
      </c>
      <c r="S312" s="16"/>
      <c r="T312" s="16"/>
      <c r="U312" s="15">
        <v>1034.2139999999999</v>
      </c>
      <c r="V312" s="15"/>
      <c r="W312" s="15"/>
      <c r="X312" s="15">
        <v>17</v>
      </c>
      <c r="Y312" s="15">
        <v>55</v>
      </c>
      <c r="Z312" s="15">
        <v>390</v>
      </c>
      <c r="AA312" s="15" t="s">
        <v>370</v>
      </c>
      <c r="AB312" s="15"/>
      <c r="AC312" s="15"/>
      <c r="AD312" s="15"/>
    </row>
    <row r="313" spans="1:30" x14ac:dyDescent="0.25">
      <c r="A313" s="4" t="s">
        <v>1</v>
      </c>
      <c r="B313" s="4" t="s">
        <v>319</v>
      </c>
      <c r="C313" s="4" t="s">
        <v>449</v>
      </c>
      <c r="D313" s="4" t="s">
        <v>385</v>
      </c>
      <c r="E313" s="4" t="s">
        <v>427</v>
      </c>
      <c r="F313" s="4" t="s">
        <v>413</v>
      </c>
      <c r="G313" s="4" t="s">
        <v>341</v>
      </c>
      <c r="H313" s="2">
        <v>1000</v>
      </c>
      <c r="I313" s="6">
        <f t="shared" si="11"/>
        <v>537.77777777777783</v>
      </c>
      <c r="J313" s="15"/>
      <c r="K313" s="15"/>
      <c r="L313" s="15">
        <v>145000</v>
      </c>
      <c r="M313" s="15"/>
      <c r="N313" s="15"/>
      <c r="O313" s="15">
        <v>115000</v>
      </c>
      <c r="P313" s="15"/>
      <c r="Q313" s="15"/>
      <c r="R313" s="16">
        <v>999.74019999999996</v>
      </c>
      <c r="S313" s="16"/>
      <c r="T313" s="16"/>
      <c r="U313" s="15">
        <v>792.89740000000006</v>
      </c>
      <c r="V313" s="15"/>
      <c r="W313" s="15"/>
      <c r="X313" s="15">
        <v>20</v>
      </c>
      <c r="Y313" s="15">
        <v>65</v>
      </c>
      <c r="Z313" s="15">
        <v>300</v>
      </c>
      <c r="AA313" s="15" t="s">
        <v>392</v>
      </c>
      <c r="AB313" s="15"/>
      <c r="AC313" s="15"/>
      <c r="AD313" s="15"/>
    </row>
    <row r="314" spans="1:30" x14ac:dyDescent="0.25">
      <c r="A314" s="4" t="s">
        <v>1</v>
      </c>
      <c r="B314" s="4" t="s">
        <v>319</v>
      </c>
      <c r="C314" s="4" t="s">
        <v>449</v>
      </c>
      <c r="D314" s="4" t="s">
        <v>385</v>
      </c>
      <c r="E314" s="4" t="s">
        <v>427</v>
      </c>
      <c r="F314" s="4" t="s">
        <v>413</v>
      </c>
      <c r="G314" s="4" t="s">
        <v>341</v>
      </c>
      <c r="H314" s="2">
        <v>1200</v>
      </c>
      <c r="I314" s="6">
        <f t="shared" si="11"/>
        <v>648.88888888888891</v>
      </c>
      <c r="J314" s="15"/>
      <c r="K314" s="15"/>
      <c r="L314" s="15">
        <v>110000</v>
      </c>
      <c r="M314" s="15"/>
      <c r="N314" s="15"/>
      <c r="O314" s="15">
        <v>85000</v>
      </c>
      <c r="P314" s="15"/>
      <c r="Q314" s="15"/>
      <c r="R314" s="16">
        <v>758.42359999999996</v>
      </c>
      <c r="S314" s="16"/>
      <c r="T314" s="16"/>
      <c r="U314" s="15">
        <v>586.05459999999994</v>
      </c>
      <c r="V314" s="15"/>
      <c r="W314" s="15"/>
      <c r="X314" s="15">
        <v>23</v>
      </c>
      <c r="Y314" s="15">
        <v>65</v>
      </c>
      <c r="Z314" s="15">
        <v>225</v>
      </c>
      <c r="AA314" s="15" t="s">
        <v>394</v>
      </c>
      <c r="AB314" s="15"/>
      <c r="AC314" s="15"/>
      <c r="AD314" s="15"/>
    </row>
    <row r="315" spans="1:30" x14ac:dyDescent="0.25">
      <c r="A315" s="4" t="s">
        <v>1</v>
      </c>
      <c r="B315" s="4" t="s">
        <v>319</v>
      </c>
      <c r="C315" s="4" t="s">
        <v>449</v>
      </c>
      <c r="D315" s="4" t="s">
        <v>385</v>
      </c>
      <c r="E315" s="4" t="s">
        <v>427</v>
      </c>
      <c r="F315" s="4" t="s">
        <v>413</v>
      </c>
      <c r="G315" s="4" t="s">
        <v>341</v>
      </c>
      <c r="H315" s="2">
        <v>1400</v>
      </c>
      <c r="I315" s="6">
        <f t="shared" si="11"/>
        <v>760</v>
      </c>
      <c r="J315" s="15"/>
      <c r="K315" s="15"/>
      <c r="L315" s="15">
        <v>90000</v>
      </c>
      <c r="M315" s="15"/>
      <c r="N315" s="15"/>
      <c r="O315" s="15">
        <v>60000</v>
      </c>
      <c r="P315" s="15"/>
      <c r="Q315" s="15"/>
      <c r="R315" s="16">
        <v>620.52840000000003</v>
      </c>
      <c r="S315" s="16"/>
      <c r="T315" s="16"/>
      <c r="U315" s="15">
        <v>413.68559999999997</v>
      </c>
      <c r="V315" s="15"/>
      <c r="W315" s="15"/>
      <c r="X315" s="15">
        <v>30</v>
      </c>
      <c r="Y315" s="15">
        <v>70</v>
      </c>
      <c r="Z315" s="15">
        <v>180</v>
      </c>
      <c r="AA315" s="15" t="s">
        <v>396</v>
      </c>
      <c r="AB315" s="15"/>
      <c r="AC315" s="15"/>
      <c r="AD315" s="15"/>
    </row>
    <row r="316" spans="1:30" x14ac:dyDescent="0.25">
      <c r="A316" s="4" t="s">
        <v>1</v>
      </c>
      <c r="B316" s="4" t="s">
        <v>319</v>
      </c>
      <c r="C316" s="4" t="s">
        <v>449</v>
      </c>
      <c r="D316" s="4" t="s">
        <v>385</v>
      </c>
      <c r="E316" s="4" t="s">
        <v>428</v>
      </c>
      <c r="F316" s="4">
        <v>414</v>
      </c>
      <c r="G316" s="4" t="s">
        <v>358</v>
      </c>
      <c r="H316" s="2" t="s">
        <v>16</v>
      </c>
      <c r="I316" s="6" t="str">
        <f t="shared" si="11"/>
        <v/>
      </c>
      <c r="J316" s="15"/>
      <c r="K316" s="15"/>
      <c r="L316" s="15">
        <v>120000</v>
      </c>
      <c r="M316" s="15"/>
      <c r="N316" s="15"/>
      <c r="O316" s="15">
        <v>95000</v>
      </c>
      <c r="P316" s="15"/>
      <c r="Q316" s="15"/>
      <c r="R316" s="16">
        <v>827.37119999999993</v>
      </c>
      <c r="S316" s="16"/>
      <c r="T316" s="16"/>
      <c r="U316" s="15">
        <v>655.0021999999999</v>
      </c>
      <c r="V316" s="15"/>
      <c r="W316" s="15"/>
      <c r="X316" s="15">
        <v>17</v>
      </c>
      <c r="Y316" s="15">
        <v>55</v>
      </c>
      <c r="Z316" s="15">
        <v>235</v>
      </c>
      <c r="AA316" s="15" t="s">
        <v>401</v>
      </c>
      <c r="AB316" s="15"/>
      <c r="AC316" s="15"/>
      <c r="AD316" s="15"/>
    </row>
    <row r="317" spans="1:30" x14ac:dyDescent="0.25">
      <c r="A317" s="4" t="s">
        <v>1</v>
      </c>
      <c r="B317" s="4" t="s">
        <v>319</v>
      </c>
      <c r="C317" s="4" t="s">
        <v>449</v>
      </c>
      <c r="D317" s="4" t="s">
        <v>385</v>
      </c>
      <c r="E317" s="4" t="s">
        <v>428</v>
      </c>
      <c r="F317" s="4">
        <v>414</v>
      </c>
      <c r="G317" s="4" t="s">
        <v>341</v>
      </c>
      <c r="H317" s="2">
        <v>400</v>
      </c>
      <c r="I317" s="6">
        <f t="shared" si="11"/>
        <v>204.44444444444446</v>
      </c>
      <c r="J317" s="15"/>
      <c r="K317" s="15"/>
      <c r="L317" s="15">
        <v>200000</v>
      </c>
      <c r="M317" s="15"/>
      <c r="N317" s="15"/>
      <c r="O317" s="15">
        <v>150000</v>
      </c>
      <c r="P317" s="15"/>
      <c r="Q317" s="15"/>
      <c r="R317" s="16">
        <v>1378.952</v>
      </c>
      <c r="S317" s="16"/>
      <c r="T317" s="16"/>
      <c r="U317" s="15">
        <v>1034.2139999999999</v>
      </c>
      <c r="V317" s="15"/>
      <c r="W317" s="15"/>
      <c r="X317" s="15">
        <v>15</v>
      </c>
      <c r="Y317" s="15">
        <v>55</v>
      </c>
      <c r="Z317" s="15">
        <v>415</v>
      </c>
      <c r="AA317" s="15" t="s">
        <v>386</v>
      </c>
      <c r="AB317" s="15"/>
      <c r="AC317" s="15"/>
      <c r="AD317" s="15"/>
    </row>
    <row r="318" spans="1:30" x14ac:dyDescent="0.25">
      <c r="A318" s="4" t="s">
        <v>1</v>
      </c>
      <c r="B318" s="4" t="s">
        <v>319</v>
      </c>
      <c r="C318" s="4" t="s">
        <v>449</v>
      </c>
      <c r="D318" s="4" t="s">
        <v>385</v>
      </c>
      <c r="E318" s="4" t="s">
        <v>428</v>
      </c>
      <c r="F318" s="4">
        <v>414</v>
      </c>
      <c r="G318" s="4" t="s">
        <v>341</v>
      </c>
      <c r="H318" s="2">
        <v>600</v>
      </c>
      <c r="I318" s="6">
        <f t="shared" si="11"/>
        <v>315.55555555555554</v>
      </c>
      <c r="J318" s="15"/>
      <c r="K318" s="15"/>
      <c r="L318" s="15">
        <v>190000</v>
      </c>
      <c r="M318" s="15"/>
      <c r="N318" s="15"/>
      <c r="O318" s="15">
        <v>145000</v>
      </c>
      <c r="P318" s="15"/>
      <c r="Q318" s="15"/>
      <c r="R318" s="16">
        <v>1310.0043999999998</v>
      </c>
      <c r="S318" s="16"/>
      <c r="T318" s="16"/>
      <c r="U318" s="15">
        <v>999.74019999999996</v>
      </c>
      <c r="V318" s="15"/>
      <c r="W318" s="15"/>
      <c r="X318" s="15">
        <v>15</v>
      </c>
      <c r="Y318" s="15">
        <v>55</v>
      </c>
      <c r="Z318" s="15">
        <v>400</v>
      </c>
      <c r="AA318" s="15" t="s">
        <v>370</v>
      </c>
      <c r="AB318" s="15"/>
      <c r="AC318" s="15"/>
      <c r="AD318" s="15"/>
    </row>
    <row r="319" spans="1:30" x14ac:dyDescent="0.25">
      <c r="A319" s="4" t="s">
        <v>1</v>
      </c>
      <c r="B319" s="4" t="s">
        <v>319</v>
      </c>
      <c r="C319" s="4" t="s">
        <v>449</v>
      </c>
      <c r="D319" s="4" t="s">
        <v>385</v>
      </c>
      <c r="E319" s="4" t="s">
        <v>428</v>
      </c>
      <c r="F319" s="4">
        <v>414</v>
      </c>
      <c r="G319" s="4" t="s">
        <v>341</v>
      </c>
      <c r="H319" s="2">
        <v>800</v>
      </c>
      <c r="I319" s="6">
        <f t="shared" si="11"/>
        <v>426.66666666666669</v>
      </c>
      <c r="J319" s="15"/>
      <c r="K319" s="15"/>
      <c r="L319" s="15">
        <v>200000</v>
      </c>
      <c r="M319" s="15"/>
      <c r="N319" s="15"/>
      <c r="O319" s="15">
        <v>150000</v>
      </c>
      <c r="P319" s="15"/>
      <c r="Q319" s="15"/>
      <c r="R319" s="16">
        <v>1378.952</v>
      </c>
      <c r="S319" s="16"/>
      <c r="T319" s="16"/>
      <c r="U319" s="15">
        <v>1034.2139999999999</v>
      </c>
      <c r="V319" s="15"/>
      <c r="W319" s="15"/>
      <c r="X319" s="15">
        <v>16</v>
      </c>
      <c r="Y319" s="15">
        <v>58</v>
      </c>
      <c r="Z319" s="15">
        <v>415</v>
      </c>
      <c r="AA319" s="15" t="s">
        <v>386</v>
      </c>
      <c r="AB319" s="15"/>
      <c r="AC319" s="15"/>
      <c r="AD319" s="15"/>
    </row>
    <row r="320" spans="1:30" x14ac:dyDescent="0.25">
      <c r="A320" s="4" t="s">
        <v>1</v>
      </c>
      <c r="B320" s="4" t="s">
        <v>319</v>
      </c>
      <c r="C320" s="4" t="s">
        <v>449</v>
      </c>
      <c r="D320" s="4" t="s">
        <v>385</v>
      </c>
      <c r="E320" s="4" t="s">
        <v>428</v>
      </c>
      <c r="F320" s="4">
        <v>414</v>
      </c>
      <c r="G320" s="4" t="s">
        <v>341</v>
      </c>
      <c r="H320" s="2">
        <v>1000</v>
      </c>
      <c r="I320" s="6">
        <f t="shared" si="11"/>
        <v>537.77777777777783</v>
      </c>
      <c r="J320" s="15"/>
      <c r="K320" s="15"/>
      <c r="L320" s="15">
        <v>145000</v>
      </c>
      <c r="M320" s="15"/>
      <c r="N320" s="15"/>
      <c r="O320" s="15">
        <v>120000</v>
      </c>
      <c r="P320" s="15"/>
      <c r="Q320" s="15"/>
      <c r="R320" s="16">
        <v>999.74019999999996</v>
      </c>
      <c r="S320" s="16"/>
      <c r="T320" s="16"/>
      <c r="U320" s="15">
        <v>827.37119999999993</v>
      </c>
      <c r="V320" s="15"/>
      <c r="W320" s="15"/>
      <c r="X320" s="15">
        <v>20</v>
      </c>
      <c r="Y320" s="15">
        <v>60</v>
      </c>
      <c r="Z320" s="15">
        <v>325</v>
      </c>
      <c r="AA320" s="15" t="s">
        <v>402</v>
      </c>
      <c r="AB320" s="15"/>
      <c r="AC320" s="15"/>
      <c r="AD320" s="15"/>
    </row>
    <row r="321" spans="1:30" x14ac:dyDescent="0.25">
      <c r="A321" s="4" t="s">
        <v>1</v>
      </c>
      <c r="B321" s="4" t="s">
        <v>319</v>
      </c>
      <c r="C321" s="4" t="s">
        <v>449</v>
      </c>
      <c r="D321" s="4" t="s">
        <v>385</v>
      </c>
      <c r="E321" s="4" t="s">
        <v>428</v>
      </c>
      <c r="F321" s="4">
        <v>414</v>
      </c>
      <c r="G321" s="4" t="s">
        <v>341</v>
      </c>
      <c r="H321" s="2">
        <v>1200</v>
      </c>
      <c r="I321" s="6">
        <f t="shared" si="11"/>
        <v>648.88888888888891</v>
      </c>
      <c r="J321" s="15"/>
      <c r="K321" s="15"/>
      <c r="L321" s="15">
        <v>120000</v>
      </c>
      <c r="M321" s="15"/>
      <c r="N321" s="15"/>
      <c r="O321" s="15">
        <v>105000</v>
      </c>
      <c r="P321" s="15"/>
      <c r="Q321" s="15"/>
      <c r="R321" s="16">
        <v>827.37119999999993</v>
      </c>
      <c r="S321" s="16"/>
      <c r="T321" s="16"/>
      <c r="U321" s="15">
        <v>723.9498000000001</v>
      </c>
      <c r="V321" s="15"/>
      <c r="W321" s="15"/>
      <c r="X321" s="15">
        <v>20</v>
      </c>
      <c r="Y321" s="15">
        <v>65</v>
      </c>
      <c r="Z321" s="15">
        <v>260</v>
      </c>
      <c r="AA321" s="15" t="s">
        <v>403</v>
      </c>
      <c r="AB321" s="15"/>
      <c r="AC321" s="15"/>
      <c r="AD321" s="15"/>
    </row>
    <row r="322" spans="1:30" x14ac:dyDescent="0.25">
      <c r="A322" s="4" t="s">
        <v>1</v>
      </c>
      <c r="B322" s="4" t="s">
        <v>319</v>
      </c>
      <c r="C322" s="4" t="s">
        <v>449</v>
      </c>
      <c r="D322" s="4" t="s">
        <v>385</v>
      </c>
      <c r="E322" s="4" t="s">
        <v>428</v>
      </c>
      <c r="F322" s="4" t="s">
        <v>414</v>
      </c>
      <c r="G322" s="4" t="s">
        <v>358</v>
      </c>
      <c r="H322" s="2" t="s">
        <v>16</v>
      </c>
      <c r="I322" s="6" t="str">
        <f t="shared" si="11"/>
        <v/>
      </c>
      <c r="J322" s="15"/>
      <c r="K322" s="15"/>
      <c r="L322" s="15">
        <v>95000</v>
      </c>
      <c r="M322" s="15"/>
      <c r="N322" s="15"/>
      <c r="O322" s="15">
        <v>50000</v>
      </c>
      <c r="P322" s="15"/>
      <c r="Q322" s="15"/>
      <c r="R322" s="16">
        <v>655.0021999999999</v>
      </c>
      <c r="S322" s="16"/>
      <c r="T322" s="16"/>
      <c r="U322" s="15">
        <v>344.738</v>
      </c>
      <c r="V322" s="15"/>
      <c r="W322" s="15"/>
      <c r="X322" s="15">
        <v>25</v>
      </c>
      <c r="Y322" s="15">
        <v>55</v>
      </c>
      <c r="Z322" s="15">
        <v>195</v>
      </c>
      <c r="AA322" s="15" t="s">
        <v>404</v>
      </c>
      <c r="AB322" s="15"/>
      <c r="AC322" s="15"/>
      <c r="AD322" s="15"/>
    </row>
    <row r="323" spans="1:30" x14ac:dyDescent="0.25">
      <c r="A323" s="4" t="s">
        <v>1</v>
      </c>
      <c r="B323" s="4" t="s">
        <v>319</v>
      </c>
      <c r="C323" s="4" t="s">
        <v>449</v>
      </c>
      <c r="D323" s="4" t="s">
        <v>385</v>
      </c>
      <c r="E323" s="4" t="s">
        <v>428</v>
      </c>
      <c r="F323" s="4" t="s">
        <v>414</v>
      </c>
      <c r="G323" s="4" t="s">
        <v>341</v>
      </c>
      <c r="H323" s="2">
        <v>600</v>
      </c>
      <c r="I323" s="6">
        <f t="shared" ref="I323:I341" si="12">IF(H323="","",(H323-32)*5/9)</f>
        <v>315.55555555555554</v>
      </c>
      <c r="J323" s="15"/>
      <c r="K323" s="15"/>
      <c r="L323" s="15">
        <v>230000</v>
      </c>
      <c r="M323" s="15"/>
      <c r="N323" s="15"/>
      <c r="O323" s="15">
        <v>195000</v>
      </c>
      <c r="P323" s="15"/>
      <c r="Q323" s="15"/>
      <c r="R323" s="16">
        <v>1585.7948000000001</v>
      </c>
      <c r="S323" s="16"/>
      <c r="T323" s="16"/>
      <c r="U323" s="15">
        <v>1344.4782</v>
      </c>
      <c r="V323" s="15"/>
      <c r="W323" s="15"/>
      <c r="X323" s="15">
        <v>8</v>
      </c>
      <c r="Y323" s="15">
        <v>25</v>
      </c>
      <c r="Z323" s="15">
        <v>500</v>
      </c>
      <c r="AA323" s="15" t="s">
        <v>405</v>
      </c>
      <c r="AB323" s="15"/>
      <c r="AC323" s="15"/>
      <c r="AD323" s="15"/>
    </row>
    <row r="324" spans="1:30" x14ac:dyDescent="0.25">
      <c r="A324" s="4" t="s">
        <v>1</v>
      </c>
      <c r="B324" s="4" t="s">
        <v>319</v>
      </c>
      <c r="C324" s="4" t="s">
        <v>449</v>
      </c>
      <c r="D324" s="4" t="s">
        <v>385</v>
      </c>
      <c r="E324" s="4" t="s">
        <v>428</v>
      </c>
      <c r="F324" s="4">
        <v>431</v>
      </c>
      <c r="G324" s="4" t="s">
        <v>358</v>
      </c>
      <c r="H324" s="2" t="s">
        <v>16</v>
      </c>
      <c r="I324" s="6" t="str">
        <f t="shared" si="12"/>
        <v/>
      </c>
      <c r="J324" s="15"/>
      <c r="K324" s="15"/>
      <c r="L324" s="15">
        <v>125000</v>
      </c>
      <c r="M324" s="15"/>
      <c r="N324" s="15"/>
      <c r="O324" s="15">
        <v>95000</v>
      </c>
      <c r="P324" s="15"/>
      <c r="Q324" s="15"/>
      <c r="R324" s="16">
        <v>861.84500000000003</v>
      </c>
      <c r="S324" s="16"/>
      <c r="T324" s="16"/>
      <c r="U324" s="15">
        <v>655.0021999999999</v>
      </c>
      <c r="V324" s="15"/>
      <c r="W324" s="15"/>
      <c r="X324" s="15">
        <v>20</v>
      </c>
      <c r="Y324" s="15">
        <v>60</v>
      </c>
      <c r="Z324" s="15">
        <v>260</v>
      </c>
      <c r="AA324" s="15" t="s">
        <v>403</v>
      </c>
      <c r="AB324" s="15"/>
      <c r="AC324" s="15"/>
      <c r="AD324" s="15"/>
    </row>
    <row r="325" spans="1:30" x14ac:dyDescent="0.25">
      <c r="A325" s="4" t="s">
        <v>1</v>
      </c>
      <c r="B325" s="4" t="s">
        <v>319</v>
      </c>
      <c r="C325" s="4" t="s">
        <v>449</v>
      </c>
      <c r="D325" s="4" t="s">
        <v>385</v>
      </c>
      <c r="E325" s="4" t="s">
        <v>428</v>
      </c>
      <c r="F325" s="4">
        <v>431</v>
      </c>
      <c r="G325" s="4" t="s">
        <v>341</v>
      </c>
      <c r="H325" s="2">
        <v>400</v>
      </c>
      <c r="I325" s="6">
        <f t="shared" si="12"/>
        <v>204.44444444444446</v>
      </c>
      <c r="J325" s="15"/>
      <c r="K325" s="15"/>
      <c r="L325" s="15">
        <v>205000</v>
      </c>
      <c r="M325" s="15"/>
      <c r="N325" s="15"/>
      <c r="O325" s="15">
        <v>155000</v>
      </c>
      <c r="P325" s="15"/>
      <c r="Q325" s="15"/>
      <c r="R325" s="16">
        <v>1413.4258</v>
      </c>
      <c r="S325" s="16"/>
      <c r="T325" s="16"/>
      <c r="U325" s="15">
        <v>1068.6878000000002</v>
      </c>
      <c r="V325" s="15"/>
      <c r="W325" s="15"/>
      <c r="X325" s="15">
        <v>15</v>
      </c>
      <c r="Y325" s="15">
        <v>55</v>
      </c>
      <c r="Z325" s="15">
        <v>415</v>
      </c>
      <c r="AA325" s="15" t="s">
        <v>386</v>
      </c>
      <c r="AB325" s="15"/>
      <c r="AC325" s="15"/>
      <c r="AD325" s="15"/>
    </row>
    <row r="326" spans="1:30" x14ac:dyDescent="0.25">
      <c r="A326" s="4" t="s">
        <v>1</v>
      </c>
      <c r="B326" s="4" t="s">
        <v>319</v>
      </c>
      <c r="C326" s="4" t="s">
        <v>449</v>
      </c>
      <c r="D326" s="4" t="s">
        <v>385</v>
      </c>
      <c r="E326" s="4" t="s">
        <v>428</v>
      </c>
      <c r="F326" s="4">
        <v>431</v>
      </c>
      <c r="G326" s="4" t="s">
        <v>341</v>
      </c>
      <c r="H326" s="2">
        <v>600</v>
      </c>
      <c r="I326" s="6">
        <f t="shared" si="12"/>
        <v>315.55555555555554</v>
      </c>
      <c r="J326" s="15"/>
      <c r="K326" s="15"/>
      <c r="L326" s="15">
        <v>195000</v>
      </c>
      <c r="M326" s="15"/>
      <c r="N326" s="15"/>
      <c r="O326" s="15">
        <v>150000</v>
      </c>
      <c r="P326" s="15"/>
      <c r="Q326" s="15"/>
      <c r="R326" s="16">
        <v>1344.4782</v>
      </c>
      <c r="S326" s="16"/>
      <c r="T326" s="16"/>
      <c r="U326" s="15">
        <v>1034.2139999999999</v>
      </c>
      <c r="V326" s="15"/>
      <c r="W326" s="15"/>
      <c r="X326" s="15">
        <v>15</v>
      </c>
      <c r="Y326" s="15">
        <v>55</v>
      </c>
      <c r="Z326" s="15">
        <v>400</v>
      </c>
      <c r="AA326" s="15" t="s">
        <v>370</v>
      </c>
      <c r="AB326" s="15"/>
      <c r="AC326" s="15"/>
      <c r="AD326" s="15"/>
    </row>
    <row r="327" spans="1:30" x14ac:dyDescent="0.25">
      <c r="A327" s="4" t="s">
        <v>1</v>
      </c>
      <c r="B327" s="4" t="s">
        <v>319</v>
      </c>
      <c r="C327" s="4" t="s">
        <v>449</v>
      </c>
      <c r="D327" s="4" t="s">
        <v>385</v>
      </c>
      <c r="E327" s="4" t="s">
        <v>428</v>
      </c>
      <c r="F327" s="4">
        <v>431</v>
      </c>
      <c r="G327" s="4" t="s">
        <v>341</v>
      </c>
      <c r="H327" s="2">
        <v>800</v>
      </c>
      <c r="I327" s="6">
        <f t="shared" si="12"/>
        <v>426.66666666666669</v>
      </c>
      <c r="J327" s="15"/>
      <c r="K327" s="15"/>
      <c r="L327" s="15">
        <v>205000</v>
      </c>
      <c r="M327" s="15"/>
      <c r="N327" s="15"/>
      <c r="O327" s="15">
        <v>155000</v>
      </c>
      <c r="P327" s="15"/>
      <c r="Q327" s="15"/>
      <c r="R327" s="16">
        <v>1413.4258</v>
      </c>
      <c r="S327" s="16"/>
      <c r="T327" s="16"/>
      <c r="U327" s="15">
        <v>1068.6878000000002</v>
      </c>
      <c r="V327" s="15"/>
      <c r="W327" s="15"/>
      <c r="X327" s="15">
        <v>15</v>
      </c>
      <c r="Y327" s="15">
        <v>60</v>
      </c>
      <c r="Z327" s="15">
        <v>415</v>
      </c>
      <c r="AA327" s="15" t="s">
        <v>386</v>
      </c>
      <c r="AB327" s="15"/>
      <c r="AC327" s="15"/>
      <c r="AD327" s="15"/>
    </row>
    <row r="328" spans="1:30" x14ac:dyDescent="0.25">
      <c r="A328" s="4" t="s">
        <v>1</v>
      </c>
      <c r="B328" s="4" t="s">
        <v>319</v>
      </c>
      <c r="C328" s="4" t="s">
        <v>449</v>
      </c>
      <c r="D328" s="4" t="s">
        <v>385</v>
      </c>
      <c r="E328" s="4" t="s">
        <v>428</v>
      </c>
      <c r="F328" s="4">
        <v>431</v>
      </c>
      <c r="G328" s="4" t="s">
        <v>341</v>
      </c>
      <c r="H328" s="2">
        <v>1000</v>
      </c>
      <c r="I328" s="6">
        <f t="shared" si="12"/>
        <v>537.77777777777783</v>
      </c>
      <c r="J328" s="15"/>
      <c r="K328" s="15"/>
      <c r="L328" s="15">
        <v>150000</v>
      </c>
      <c r="M328" s="15"/>
      <c r="N328" s="15"/>
      <c r="O328" s="15">
        <v>130000</v>
      </c>
      <c r="P328" s="15"/>
      <c r="Q328" s="15"/>
      <c r="R328" s="16">
        <v>1034.2139999999999</v>
      </c>
      <c r="S328" s="16"/>
      <c r="T328" s="16"/>
      <c r="U328" s="15">
        <v>896.31880000000001</v>
      </c>
      <c r="V328" s="15"/>
      <c r="W328" s="15"/>
      <c r="X328" s="15">
        <v>18</v>
      </c>
      <c r="Y328" s="15">
        <v>60</v>
      </c>
      <c r="Z328" s="15">
        <v>325</v>
      </c>
      <c r="AA328" s="15" t="s">
        <v>402</v>
      </c>
      <c r="AB328" s="15"/>
      <c r="AC328" s="15"/>
      <c r="AD328" s="15"/>
    </row>
    <row r="329" spans="1:30" x14ac:dyDescent="0.25">
      <c r="A329" s="4" t="s">
        <v>1</v>
      </c>
      <c r="B329" s="4" t="s">
        <v>319</v>
      </c>
      <c r="C329" s="4" t="s">
        <v>449</v>
      </c>
      <c r="D329" s="4" t="s">
        <v>385</v>
      </c>
      <c r="E329" s="4" t="s">
        <v>428</v>
      </c>
      <c r="F329" s="4">
        <v>431</v>
      </c>
      <c r="G329" s="4" t="s">
        <v>341</v>
      </c>
      <c r="H329" s="2">
        <v>1200</v>
      </c>
      <c r="I329" s="6">
        <f t="shared" si="12"/>
        <v>648.88888888888891</v>
      </c>
      <c r="J329" s="15"/>
      <c r="K329" s="15"/>
      <c r="L329" s="15">
        <v>125000</v>
      </c>
      <c r="M329" s="15"/>
      <c r="N329" s="15"/>
      <c r="O329" s="15">
        <v>95000</v>
      </c>
      <c r="P329" s="15"/>
      <c r="Q329" s="15"/>
      <c r="R329" s="16">
        <v>861.84500000000003</v>
      </c>
      <c r="S329" s="16"/>
      <c r="T329" s="16"/>
      <c r="U329" s="15">
        <v>655.0021999999999</v>
      </c>
      <c r="V329" s="15"/>
      <c r="W329" s="15"/>
      <c r="X329" s="15">
        <v>20</v>
      </c>
      <c r="Y329" s="15">
        <v>60</v>
      </c>
      <c r="Z329" s="15">
        <v>260</v>
      </c>
      <c r="AA329" s="15" t="s">
        <v>403</v>
      </c>
      <c r="AB329" s="15"/>
      <c r="AC329" s="15"/>
      <c r="AD329" s="15"/>
    </row>
    <row r="330" spans="1:30" x14ac:dyDescent="0.25">
      <c r="A330" s="4" t="s">
        <v>1</v>
      </c>
      <c r="B330" s="4" t="s">
        <v>319</v>
      </c>
      <c r="C330" s="4" t="s">
        <v>449</v>
      </c>
      <c r="D330" s="4" t="s">
        <v>385</v>
      </c>
      <c r="E330" s="4" t="s">
        <v>428</v>
      </c>
      <c r="F330" s="4" t="s">
        <v>406</v>
      </c>
      <c r="G330" s="4" t="s">
        <v>358</v>
      </c>
      <c r="H330" s="2" t="s">
        <v>16</v>
      </c>
      <c r="I330" s="6" t="str">
        <f t="shared" si="12"/>
        <v/>
      </c>
      <c r="J330" s="15"/>
      <c r="K330" s="15"/>
      <c r="L330" s="15">
        <v>105000</v>
      </c>
      <c r="M330" s="15"/>
      <c r="N330" s="15"/>
      <c r="O330" s="15">
        <v>60000</v>
      </c>
      <c r="P330" s="15"/>
      <c r="Q330" s="15"/>
      <c r="R330" s="16">
        <v>723.9498000000001</v>
      </c>
      <c r="S330" s="16"/>
      <c r="T330" s="16"/>
      <c r="U330" s="15">
        <v>413.68559999999997</v>
      </c>
      <c r="V330" s="15"/>
      <c r="W330" s="15"/>
      <c r="X330" s="15">
        <v>20</v>
      </c>
      <c r="Y330" s="15">
        <v>45</v>
      </c>
      <c r="Z330" s="15">
        <v>215</v>
      </c>
      <c r="AA330" s="15" t="s">
        <v>407</v>
      </c>
      <c r="AB330" s="15"/>
      <c r="AC330" s="15"/>
      <c r="AD330" s="15"/>
    </row>
    <row r="331" spans="1:30" x14ac:dyDescent="0.25">
      <c r="A331" s="4" t="s">
        <v>1</v>
      </c>
      <c r="B331" s="4" t="s">
        <v>319</v>
      </c>
      <c r="C331" s="4" t="s">
        <v>449</v>
      </c>
      <c r="D331" s="4" t="s">
        <v>385</v>
      </c>
      <c r="E331" s="4" t="s">
        <v>428</v>
      </c>
      <c r="F331" s="4" t="s">
        <v>406</v>
      </c>
      <c r="G331" s="4" t="s">
        <v>341</v>
      </c>
      <c r="H331" s="2">
        <v>600</v>
      </c>
      <c r="I331" s="6">
        <f t="shared" si="12"/>
        <v>315.55555555555554</v>
      </c>
      <c r="J331" s="15"/>
      <c r="K331" s="15"/>
      <c r="L331" s="15">
        <v>260000</v>
      </c>
      <c r="M331" s="15"/>
      <c r="N331" s="15"/>
      <c r="O331" s="15">
        <v>240000</v>
      </c>
      <c r="P331" s="15"/>
      <c r="Q331" s="15"/>
      <c r="R331" s="16">
        <v>1792.6376</v>
      </c>
      <c r="S331" s="16"/>
      <c r="T331" s="16"/>
      <c r="U331" s="15">
        <v>1654.7423999999999</v>
      </c>
      <c r="V331" s="15"/>
      <c r="W331" s="15"/>
      <c r="X331" s="15">
        <v>5</v>
      </c>
      <c r="Y331" s="15">
        <v>20</v>
      </c>
      <c r="Z331" s="15">
        <v>510</v>
      </c>
      <c r="AA331" s="15" t="s">
        <v>408</v>
      </c>
      <c r="AB331" s="15"/>
      <c r="AC331" s="15"/>
      <c r="AD331" s="15"/>
    </row>
    <row r="332" spans="1:30" x14ac:dyDescent="0.25">
      <c r="A332" s="4" t="s">
        <v>1</v>
      </c>
      <c r="B332" s="4" t="s">
        <v>319</v>
      </c>
      <c r="C332" s="4" t="s">
        <v>449</v>
      </c>
      <c r="D332" s="4" t="s">
        <v>385</v>
      </c>
      <c r="E332" s="4" t="s">
        <v>428</v>
      </c>
      <c r="F332" s="4" t="s">
        <v>409</v>
      </c>
      <c r="G332" s="4" t="s">
        <v>358</v>
      </c>
      <c r="H332" s="2" t="s">
        <v>16</v>
      </c>
      <c r="I332" s="6" t="str">
        <f t="shared" si="12"/>
        <v/>
      </c>
      <c r="J332" s="15"/>
      <c r="K332" s="15"/>
      <c r="L332" s="15">
        <v>107000</v>
      </c>
      <c r="M332" s="15"/>
      <c r="N332" s="15"/>
      <c r="O332" s="15">
        <v>62000</v>
      </c>
      <c r="P332" s="15"/>
      <c r="Q332" s="15"/>
      <c r="R332" s="16">
        <v>737.73931999999991</v>
      </c>
      <c r="S332" s="16"/>
      <c r="T332" s="16"/>
      <c r="U332" s="15">
        <v>427.47512</v>
      </c>
      <c r="V332" s="15"/>
      <c r="W332" s="15"/>
      <c r="X332" s="15">
        <v>18</v>
      </c>
      <c r="Y332" s="15">
        <v>35</v>
      </c>
      <c r="Z332" s="15">
        <v>220</v>
      </c>
      <c r="AA332" s="15" t="s">
        <v>410</v>
      </c>
      <c r="AB332" s="15"/>
      <c r="AC332" s="15"/>
      <c r="AD332" s="15"/>
    </row>
    <row r="333" spans="1:30" x14ac:dyDescent="0.25">
      <c r="A333" s="4" t="s">
        <v>1</v>
      </c>
      <c r="B333" s="4" t="s">
        <v>319</v>
      </c>
      <c r="C333" s="4" t="s">
        <v>449</v>
      </c>
      <c r="D333" s="4" t="s">
        <v>385</v>
      </c>
      <c r="E333" s="4" t="s">
        <v>428</v>
      </c>
      <c r="F333" s="4" t="s">
        <v>409</v>
      </c>
      <c r="G333" s="4" t="s">
        <v>341</v>
      </c>
      <c r="H333" s="2">
        <v>600</v>
      </c>
      <c r="I333" s="6">
        <f t="shared" si="12"/>
        <v>315.55555555555554</v>
      </c>
      <c r="J333" s="15"/>
      <c r="K333" s="15"/>
      <c r="L333" s="15">
        <v>280000</v>
      </c>
      <c r="M333" s="15"/>
      <c r="N333" s="15"/>
      <c r="O333" s="15">
        <v>270000</v>
      </c>
      <c r="P333" s="15"/>
      <c r="Q333" s="15"/>
      <c r="R333" s="16">
        <v>1930.5328</v>
      </c>
      <c r="S333" s="16"/>
      <c r="T333" s="16"/>
      <c r="U333" s="15">
        <v>1861.5852</v>
      </c>
      <c r="V333" s="15"/>
      <c r="W333" s="15"/>
      <c r="X333" s="15">
        <v>3</v>
      </c>
      <c r="Y333" s="15">
        <v>15</v>
      </c>
      <c r="Z333" s="15">
        <v>555</v>
      </c>
      <c r="AA333" s="15" t="s">
        <v>411</v>
      </c>
      <c r="AB333" s="15"/>
      <c r="AC333" s="15"/>
      <c r="AD333" s="15"/>
    </row>
    <row r="334" spans="1:30" x14ac:dyDescent="0.25">
      <c r="A334" s="4" t="s">
        <v>1</v>
      </c>
      <c r="B334" s="4" t="s">
        <v>319</v>
      </c>
      <c r="C334" s="4" t="s">
        <v>449</v>
      </c>
      <c r="D334" s="4" t="s">
        <v>385</v>
      </c>
      <c r="E334" s="4" t="s">
        <v>428</v>
      </c>
      <c r="F334" s="4" t="s">
        <v>415</v>
      </c>
      <c r="G334" s="4" t="s">
        <v>358</v>
      </c>
      <c r="H334" s="2" t="s">
        <v>16</v>
      </c>
      <c r="I334" s="6" t="str">
        <f t="shared" si="12"/>
        <v/>
      </c>
      <c r="J334" s="15"/>
      <c r="K334" s="15"/>
      <c r="L334" s="15">
        <v>110000</v>
      </c>
      <c r="M334" s="15"/>
      <c r="N334" s="15"/>
      <c r="O334" s="15">
        <v>65000</v>
      </c>
      <c r="P334" s="15"/>
      <c r="Q334" s="15"/>
      <c r="R334" s="16">
        <v>758.42359999999996</v>
      </c>
      <c r="S334" s="16"/>
      <c r="T334" s="16"/>
      <c r="U334" s="15">
        <v>448.15940000000001</v>
      </c>
      <c r="V334" s="15"/>
      <c r="W334" s="15"/>
      <c r="X334" s="15">
        <v>13</v>
      </c>
      <c r="Y334" s="15">
        <v>25</v>
      </c>
      <c r="Z334" s="15">
        <v>230</v>
      </c>
      <c r="AA334" s="15" t="s">
        <v>394</v>
      </c>
      <c r="AB334" s="15"/>
      <c r="AC334" s="15"/>
      <c r="AD334" s="15"/>
    </row>
    <row r="335" spans="1:30" x14ac:dyDescent="0.25">
      <c r="A335" s="4" t="s">
        <v>1</v>
      </c>
      <c r="B335" s="4" t="s">
        <v>319</v>
      </c>
      <c r="C335" s="4" t="s">
        <v>449</v>
      </c>
      <c r="D335" s="4" t="s">
        <v>385</v>
      </c>
      <c r="E335" s="4" t="s">
        <v>428</v>
      </c>
      <c r="F335" s="4" t="s">
        <v>415</v>
      </c>
      <c r="G335" s="4" t="s">
        <v>341</v>
      </c>
      <c r="H335" s="2">
        <v>600</v>
      </c>
      <c r="I335" s="6">
        <f t="shared" si="12"/>
        <v>315.55555555555554</v>
      </c>
      <c r="J335" s="15"/>
      <c r="K335" s="15"/>
      <c r="L335" s="15">
        <v>285000</v>
      </c>
      <c r="M335" s="15"/>
      <c r="N335" s="15"/>
      <c r="O335" s="15">
        <v>275000</v>
      </c>
      <c r="P335" s="15"/>
      <c r="Q335" s="15"/>
      <c r="R335" s="16">
        <v>1965.0066000000002</v>
      </c>
      <c r="S335" s="16"/>
      <c r="T335" s="16"/>
      <c r="U335" s="15">
        <v>1896.059</v>
      </c>
      <c r="V335" s="15"/>
      <c r="W335" s="15"/>
      <c r="X335" s="15">
        <v>2</v>
      </c>
      <c r="Y335" s="15">
        <v>10</v>
      </c>
      <c r="Z335" s="15">
        <v>580</v>
      </c>
      <c r="AA335" s="15" t="s">
        <v>412</v>
      </c>
      <c r="AB335" s="15"/>
      <c r="AC335" s="15"/>
      <c r="AD335" s="15"/>
    </row>
    <row r="336" spans="1:30" x14ac:dyDescent="0.25">
      <c r="A336" s="4" t="s">
        <v>1</v>
      </c>
      <c r="B336" s="4" t="s">
        <v>319</v>
      </c>
      <c r="C336" s="4" t="s">
        <v>449</v>
      </c>
      <c r="D336" s="4" t="s">
        <v>385</v>
      </c>
      <c r="E336" s="4" t="s">
        <v>428</v>
      </c>
      <c r="F336" s="4">
        <v>501</v>
      </c>
      <c r="G336" s="4" t="s">
        <v>358</v>
      </c>
      <c r="H336" s="2" t="s">
        <v>16</v>
      </c>
      <c r="I336" s="6" t="str">
        <f t="shared" si="12"/>
        <v/>
      </c>
      <c r="J336" s="15"/>
      <c r="K336" s="15"/>
      <c r="L336" s="15">
        <v>70000</v>
      </c>
      <c r="M336" s="15"/>
      <c r="N336" s="15"/>
      <c r="O336" s="15">
        <v>30000</v>
      </c>
      <c r="P336" s="15"/>
      <c r="Q336" s="15"/>
      <c r="R336" s="16">
        <v>482.63319999999999</v>
      </c>
      <c r="S336" s="16"/>
      <c r="T336" s="16"/>
      <c r="U336" s="15">
        <v>206.84279999999998</v>
      </c>
      <c r="V336" s="15"/>
      <c r="W336" s="15"/>
      <c r="X336" s="15">
        <v>28</v>
      </c>
      <c r="Y336" s="15">
        <v>65</v>
      </c>
      <c r="Z336" s="15">
        <v>160</v>
      </c>
      <c r="AA336" s="15" t="s">
        <v>16</v>
      </c>
      <c r="AB336" s="15"/>
      <c r="AC336" s="15"/>
      <c r="AD336" s="15"/>
    </row>
    <row r="337" spans="1:30" x14ac:dyDescent="0.25">
      <c r="A337" s="4" t="s">
        <v>1</v>
      </c>
      <c r="B337" s="4" t="s">
        <v>319</v>
      </c>
      <c r="C337" s="4" t="s">
        <v>449</v>
      </c>
      <c r="D337" s="4" t="s">
        <v>385</v>
      </c>
      <c r="E337" s="4" t="s">
        <v>428</v>
      </c>
      <c r="F337" s="4">
        <v>502</v>
      </c>
      <c r="G337" s="4" t="s">
        <v>358</v>
      </c>
      <c r="H337" s="2" t="s">
        <v>16</v>
      </c>
      <c r="I337" s="6" t="str">
        <f t="shared" si="12"/>
        <v/>
      </c>
      <c r="J337" s="15"/>
      <c r="K337" s="15"/>
      <c r="L337" s="15">
        <v>70000</v>
      </c>
      <c r="M337" s="15"/>
      <c r="N337" s="15"/>
      <c r="O337" s="15">
        <v>30000</v>
      </c>
      <c r="P337" s="15"/>
      <c r="Q337" s="15"/>
      <c r="R337" s="16">
        <v>482.63319999999999</v>
      </c>
      <c r="S337" s="16"/>
      <c r="T337" s="16"/>
      <c r="U337" s="15">
        <v>206.84279999999998</v>
      </c>
      <c r="V337" s="15"/>
      <c r="W337" s="15"/>
      <c r="X337" s="15">
        <v>30</v>
      </c>
      <c r="Y337" s="15">
        <v>75</v>
      </c>
      <c r="Z337" s="15">
        <v>150</v>
      </c>
      <c r="AA337" s="15" t="s">
        <v>380</v>
      </c>
      <c r="AB337" s="15"/>
      <c r="AC337" s="15"/>
      <c r="AD337" s="15"/>
    </row>
    <row r="338" spans="1:30" x14ac:dyDescent="0.25">
      <c r="A338" s="4" t="s">
        <v>1</v>
      </c>
      <c r="B338" s="4" t="s">
        <v>319</v>
      </c>
      <c r="C338" s="4" t="s">
        <v>449</v>
      </c>
      <c r="D338" s="4" t="s">
        <v>418</v>
      </c>
      <c r="E338" s="4" t="s">
        <v>428</v>
      </c>
      <c r="F338" s="4">
        <v>405</v>
      </c>
      <c r="G338" s="4" t="s">
        <v>358</v>
      </c>
      <c r="H338" s="2" t="s">
        <v>16</v>
      </c>
      <c r="I338" s="6" t="str">
        <f t="shared" si="12"/>
        <v/>
      </c>
      <c r="J338" s="15"/>
      <c r="K338" s="15"/>
      <c r="L338" s="15">
        <v>70000</v>
      </c>
      <c r="M338" s="15"/>
      <c r="N338" s="15"/>
      <c r="O338" s="15">
        <v>40000</v>
      </c>
      <c r="P338" s="15"/>
      <c r="Q338" s="15"/>
      <c r="R338" s="16">
        <v>482.63319999999999</v>
      </c>
      <c r="S338" s="16"/>
      <c r="T338" s="16"/>
      <c r="U338" s="15">
        <v>275.79040000000003</v>
      </c>
      <c r="V338" s="15"/>
      <c r="W338" s="15"/>
      <c r="X338" s="15">
        <v>30</v>
      </c>
      <c r="Y338" s="15">
        <v>60</v>
      </c>
      <c r="Z338" s="15">
        <v>150</v>
      </c>
      <c r="AA338" s="15" t="s">
        <v>380</v>
      </c>
      <c r="AB338" s="15"/>
      <c r="AC338" s="15"/>
      <c r="AD338" s="15"/>
    </row>
    <row r="339" spans="1:30" x14ac:dyDescent="0.25">
      <c r="A339" s="4" t="s">
        <v>1</v>
      </c>
      <c r="B339" s="4" t="s">
        <v>319</v>
      </c>
      <c r="C339" s="4" t="s">
        <v>449</v>
      </c>
      <c r="D339" s="4" t="s">
        <v>418</v>
      </c>
      <c r="E339" s="4" t="s">
        <v>428</v>
      </c>
      <c r="F339" s="4">
        <v>430</v>
      </c>
      <c r="G339" s="4" t="s">
        <v>358</v>
      </c>
      <c r="H339" s="2" t="s">
        <v>16</v>
      </c>
      <c r="I339" s="6" t="str">
        <f t="shared" si="12"/>
        <v/>
      </c>
      <c r="J339" s="15"/>
      <c r="K339" s="15"/>
      <c r="L339" s="15">
        <v>75000</v>
      </c>
      <c r="M339" s="15"/>
      <c r="N339" s="15"/>
      <c r="O339" s="15">
        <v>45000</v>
      </c>
      <c r="P339" s="15"/>
      <c r="Q339" s="15"/>
      <c r="R339" s="16">
        <v>517.10699999999997</v>
      </c>
      <c r="S339" s="16"/>
      <c r="T339" s="16"/>
      <c r="U339" s="15">
        <v>310.26420000000002</v>
      </c>
      <c r="V339" s="15"/>
      <c r="W339" s="15"/>
      <c r="X339" s="15">
        <v>30</v>
      </c>
      <c r="Y339" s="15">
        <v>60</v>
      </c>
      <c r="Z339" s="15">
        <v>155</v>
      </c>
      <c r="AA339" s="15" t="s">
        <v>377</v>
      </c>
      <c r="AB339" s="15"/>
      <c r="AC339" s="15"/>
      <c r="AD339" s="15"/>
    </row>
    <row r="340" spans="1:30" x14ac:dyDescent="0.25">
      <c r="A340" s="4" t="s">
        <v>1</v>
      </c>
      <c r="B340" s="4" t="s">
        <v>319</v>
      </c>
      <c r="C340" s="4" t="s">
        <v>449</v>
      </c>
      <c r="D340" s="4" t="s">
        <v>418</v>
      </c>
      <c r="E340" s="4" t="s">
        <v>428</v>
      </c>
      <c r="F340" s="4" t="s">
        <v>417</v>
      </c>
      <c r="G340" s="4" t="s">
        <v>358</v>
      </c>
      <c r="H340" s="2" t="s">
        <v>16</v>
      </c>
      <c r="I340" s="6" t="str">
        <f t="shared" si="12"/>
        <v/>
      </c>
      <c r="J340" s="15"/>
      <c r="K340" s="15"/>
      <c r="L340" s="15">
        <v>80000</v>
      </c>
      <c r="M340" s="15"/>
      <c r="N340" s="15"/>
      <c r="O340" s="15">
        <v>55000</v>
      </c>
      <c r="P340" s="15"/>
      <c r="Q340" s="15"/>
      <c r="R340" s="16">
        <v>551.58080000000007</v>
      </c>
      <c r="S340" s="16"/>
      <c r="T340" s="16"/>
      <c r="U340" s="15">
        <v>379.21179999999998</v>
      </c>
      <c r="V340" s="15"/>
      <c r="W340" s="15"/>
      <c r="X340" s="15">
        <v>25</v>
      </c>
      <c r="Y340" s="15">
        <v>60</v>
      </c>
      <c r="Z340" s="15">
        <v>170</v>
      </c>
      <c r="AA340" s="15" t="s">
        <v>416</v>
      </c>
      <c r="AB340" s="15"/>
      <c r="AC340" s="15"/>
      <c r="AD340" s="15"/>
    </row>
    <row r="341" spans="1:30" x14ac:dyDescent="0.25">
      <c r="A341" s="4" t="s">
        <v>1</v>
      </c>
      <c r="B341" s="4" t="s">
        <v>319</v>
      </c>
      <c r="C341" s="4" t="s">
        <v>449</v>
      </c>
      <c r="D341" s="4" t="s">
        <v>418</v>
      </c>
      <c r="E341" s="4" t="s">
        <v>428</v>
      </c>
      <c r="F341" s="4">
        <v>446</v>
      </c>
      <c r="G341" s="4" t="s">
        <v>358</v>
      </c>
      <c r="H341" s="2" t="s">
        <v>16</v>
      </c>
      <c r="I341" s="6" t="str">
        <f t="shared" si="12"/>
        <v/>
      </c>
      <c r="J341" s="15"/>
      <c r="K341" s="15"/>
      <c r="L341" s="15">
        <v>80000</v>
      </c>
      <c r="M341" s="15"/>
      <c r="N341" s="15"/>
      <c r="O341" s="15">
        <v>50000</v>
      </c>
      <c r="P341" s="15"/>
      <c r="Q341" s="15"/>
      <c r="R341" s="16">
        <v>551.58080000000007</v>
      </c>
      <c r="S341" s="16"/>
      <c r="T341" s="16"/>
      <c r="U341" s="15">
        <v>344.738</v>
      </c>
      <c r="V341" s="15"/>
      <c r="W341" s="15"/>
      <c r="X341" s="15">
        <v>23</v>
      </c>
      <c r="Y341" s="15">
        <v>50</v>
      </c>
      <c r="Z341" s="15">
        <v>170</v>
      </c>
      <c r="AA341" s="15" t="s">
        <v>416</v>
      </c>
      <c r="AB341" s="15"/>
      <c r="AC341" s="15"/>
      <c r="AD341" s="15"/>
    </row>
    <row r="342" spans="1:30" x14ac:dyDescent="0.25">
      <c r="A342" t="s">
        <v>1</v>
      </c>
      <c r="B342" t="s">
        <v>3</v>
      </c>
      <c r="C342" t="s">
        <v>743</v>
      </c>
      <c r="E342" t="s">
        <v>131</v>
      </c>
      <c r="F342" t="s">
        <v>101</v>
      </c>
      <c r="L342" s="11">
        <v>60000</v>
      </c>
      <c r="M342" s="11"/>
      <c r="N342" s="11"/>
      <c r="O342" s="11">
        <v>50000</v>
      </c>
      <c r="P342" s="11"/>
      <c r="Q342" s="11"/>
      <c r="R342" s="17">
        <v>413.68554520652219</v>
      </c>
      <c r="U342" s="13">
        <v>344.73795433876847</v>
      </c>
      <c r="X342" s="11">
        <v>3</v>
      </c>
      <c r="Y342" s="11">
        <v>125</v>
      </c>
    </row>
    <row r="343" spans="1:30" x14ac:dyDescent="0.25">
      <c r="A343" t="s">
        <v>1</v>
      </c>
      <c r="B343" t="s">
        <v>3</v>
      </c>
      <c r="C343" t="s">
        <v>743</v>
      </c>
      <c r="E343" t="s">
        <v>131</v>
      </c>
      <c r="F343" t="s">
        <v>18</v>
      </c>
      <c r="L343" s="13">
        <v>45000</v>
      </c>
      <c r="O343" s="13">
        <v>28000</v>
      </c>
      <c r="R343" s="17">
        <v>310.26415890489164</v>
      </c>
      <c r="U343" s="13">
        <v>193.05325442971036</v>
      </c>
      <c r="X343" s="13">
        <v>6</v>
      </c>
      <c r="Y343" s="13" t="s">
        <v>16</v>
      </c>
    </row>
    <row r="344" spans="1:30" x14ac:dyDescent="0.25">
      <c r="A344" t="s">
        <v>1</v>
      </c>
      <c r="B344" t="s">
        <v>3</v>
      </c>
      <c r="C344" t="s">
        <v>743</v>
      </c>
      <c r="E344" t="s">
        <v>131</v>
      </c>
      <c r="F344" t="s">
        <v>102</v>
      </c>
      <c r="L344" s="13">
        <v>19000</v>
      </c>
      <c r="O344" s="13">
        <v>12000</v>
      </c>
      <c r="R344" s="17">
        <v>131.00042264873201</v>
      </c>
      <c r="U344" s="13">
        <v>82.737109041304436</v>
      </c>
      <c r="X344" s="13">
        <v>1.5</v>
      </c>
      <c r="Y344" s="13">
        <v>55</v>
      </c>
    </row>
    <row r="345" spans="1:30" x14ac:dyDescent="0.25">
      <c r="A345" t="s">
        <v>1</v>
      </c>
      <c r="B345" t="s">
        <v>3</v>
      </c>
      <c r="C345" t="s">
        <v>743</v>
      </c>
      <c r="E345" t="s">
        <v>131</v>
      </c>
      <c r="F345" t="s">
        <v>103</v>
      </c>
      <c r="L345" s="13">
        <v>23000</v>
      </c>
      <c r="O345" s="13" t="s">
        <v>16</v>
      </c>
      <c r="R345" s="17">
        <v>158.57945899583351</v>
      </c>
      <c r="U345" s="13" t="s">
        <v>16</v>
      </c>
      <c r="X345" s="13" t="s">
        <v>16</v>
      </c>
      <c r="Y345" s="13">
        <v>80</v>
      </c>
    </row>
    <row r="346" spans="1:30" x14ac:dyDescent="0.25">
      <c r="A346" t="s">
        <v>1</v>
      </c>
      <c r="B346" t="s">
        <v>3</v>
      </c>
      <c r="C346" t="s">
        <v>743</v>
      </c>
      <c r="E346" t="s">
        <v>131</v>
      </c>
      <c r="F346" t="s">
        <v>104</v>
      </c>
      <c r="L346" s="13">
        <v>30000</v>
      </c>
      <c r="O346" s="13" t="s">
        <v>16</v>
      </c>
      <c r="R346" s="17">
        <v>206.8427726032611</v>
      </c>
      <c r="U346" s="13" t="s">
        <v>16</v>
      </c>
      <c r="X346" s="13" t="s">
        <v>16</v>
      </c>
      <c r="Y346" s="13">
        <v>115</v>
      </c>
    </row>
    <row r="347" spans="1:30" x14ac:dyDescent="0.25">
      <c r="A347" t="s">
        <v>1</v>
      </c>
      <c r="B347" t="s">
        <v>3</v>
      </c>
      <c r="C347" t="s">
        <v>743</v>
      </c>
      <c r="E347" t="s">
        <v>131</v>
      </c>
      <c r="F347" t="s">
        <v>105</v>
      </c>
      <c r="L347" s="13">
        <v>23000</v>
      </c>
      <c r="O347" s="13" t="s">
        <v>16</v>
      </c>
      <c r="R347" s="17">
        <v>158.57945899583351</v>
      </c>
      <c r="U347" s="13" t="s">
        <v>16</v>
      </c>
      <c r="X347" s="13" t="s">
        <v>16</v>
      </c>
      <c r="Y347" s="13">
        <v>70</v>
      </c>
    </row>
    <row r="348" spans="1:30" x14ac:dyDescent="0.25">
      <c r="A348" t="s">
        <v>1</v>
      </c>
      <c r="B348" t="s">
        <v>3</v>
      </c>
      <c r="C348" t="s">
        <v>743</v>
      </c>
      <c r="E348" t="s">
        <v>131</v>
      </c>
      <c r="F348" t="s">
        <v>24</v>
      </c>
      <c r="L348" s="13">
        <v>29000</v>
      </c>
      <c r="O348" s="13" t="s">
        <v>16</v>
      </c>
      <c r="R348" s="17">
        <v>199.94801351648573</v>
      </c>
      <c r="U348" s="13" t="s">
        <v>16</v>
      </c>
      <c r="X348" s="13" t="s">
        <v>16</v>
      </c>
      <c r="Y348" s="13">
        <v>85</v>
      </c>
    </row>
    <row r="349" spans="1:30" x14ac:dyDescent="0.25">
      <c r="A349" t="s">
        <v>1</v>
      </c>
      <c r="B349" t="s">
        <v>3</v>
      </c>
      <c r="C349" t="s">
        <v>743</v>
      </c>
      <c r="E349" t="s">
        <v>131</v>
      </c>
      <c r="F349" t="s">
        <v>25</v>
      </c>
      <c r="L349" s="13">
        <v>32000</v>
      </c>
      <c r="O349" s="13">
        <v>20000</v>
      </c>
      <c r="R349" s="17">
        <v>220.63229077681183</v>
      </c>
      <c r="U349" s="13">
        <v>137.89518173550738</v>
      </c>
      <c r="X349" s="13" t="s">
        <v>16</v>
      </c>
      <c r="Y349" s="13">
        <v>105</v>
      </c>
    </row>
    <row r="350" spans="1:30" x14ac:dyDescent="0.25">
      <c r="A350" t="s">
        <v>1</v>
      </c>
      <c r="B350" t="s">
        <v>3</v>
      </c>
      <c r="C350" t="s">
        <v>743</v>
      </c>
      <c r="E350" t="s">
        <v>131</v>
      </c>
      <c r="F350" t="s">
        <v>106</v>
      </c>
      <c r="L350" s="13">
        <v>24000</v>
      </c>
      <c r="O350" s="13">
        <v>13000</v>
      </c>
      <c r="R350" s="17">
        <v>165.47421808260887</v>
      </c>
      <c r="U350" s="13">
        <v>89.631868128079802</v>
      </c>
      <c r="X350" s="13">
        <v>1</v>
      </c>
      <c r="Y350" s="13">
        <v>75</v>
      </c>
    </row>
    <row r="351" spans="1:30" x14ac:dyDescent="0.25">
      <c r="A351" t="s">
        <v>1</v>
      </c>
      <c r="B351" t="s">
        <v>3</v>
      </c>
      <c r="C351" t="s">
        <v>743</v>
      </c>
      <c r="E351" t="s">
        <v>131</v>
      </c>
      <c r="F351" t="s">
        <v>107</v>
      </c>
      <c r="L351" s="13">
        <v>29000</v>
      </c>
      <c r="O351" s="13">
        <v>13000</v>
      </c>
      <c r="R351" s="17">
        <v>199.94801351648573</v>
      </c>
      <c r="U351" s="13">
        <v>89.631868128079802</v>
      </c>
      <c r="X351" s="13">
        <v>6</v>
      </c>
      <c r="Y351" s="13">
        <v>60</v>
      </c>
    </row>
    <row r="352" spans="1:30" x14ac:dyDescent="0.25">
      <c r="A352" t="s">
        <v>1</v>
      </c>
      <c r="B352" t="s">
        <v>3</v>
      </c>
      <c r="C352" t="s">
        <v>743</v>
      </c>
      <c r="E352" t="s">
        <v>131</v>
      </c>
      <c r="F352" t="s">
        <v>108</v>
      </c>
      <c r="L352" s="13">
        <v>32000</v>
      </c>
      <c r="O352" s="13">
        <v>20000</v>
      </c>
      <c r="R352" s="17">
        <v>220.63229077681183</v>
      </c>
      <c r="U352" s="13">
        <v>137.89518173550738</v>
      </c>
      <c r="X352" s="13">
        <v>3</v>
      </c>
      <c r="Y352" s="13">
        <v>75</v>
      </c>
    </row>
    <row r="353" spans="1:25" x14ac:dyDescent="0.25">
      <c r="A353" t="s">
        <v>1</v>
      </c>
      <c r="B353" t="s">
        <v>3</v>
      </c>
      <c r="C353" t="s">
        <v>743</v>
      </c>
      <c r="E353" t="s">
        <v>131</v>
      </c>
      <c r="F353" t="s">
        <v>109</v>
      </c>
      <c r="L353" s="13">
        <v>36000</v>
      </c>
      <c r="O353" s="13">
        <v>28000</v>
      </c>
      <c r="R353" s="17">
        <v>248.21132712391329</v>
      </c>
      <c r="U353" s="13">
        <v>193.05325442971036</v>
      </c>
      <c r="X353" s="13" t="s">
        <v>16</v>
      </c>
      <c r="Y353" s="13">
        <v>95</v>
      </c>
    </row>
    <row r="354" spans="1:25" x14ac:dyDescent="0.25">
      <c r="A354" t="s">
        <v>1</v>
      </c>
      <c r="B354" t="s">
        <v>3</v>
      </c>
      <c r="C354" t="s">
        <v>743</v>
      </c>
      <c r="E354" t="s">
        <v>131</v>
      </c>
      <c r="F354" t="s">
        <v>110</v>
      </c>
      <c r="L354" s="13">
        <v>29000</v>
      </c>
      <c r="O354" s="13">
        <v>16000</v>
      </c>
      <c r="R354" s="17">
        <v>199.94801351648573</v>
      </c>
      <c r="U354" s="13">
        <v>110.31614538840591</v>
      </c>
      <c r="X354" s="13">
        <v>3</v>
      </c>
      <c r="Y354" s="13">
        <v>70</v>
      </c>
    </row>
    <row r="355" spans="1:25" x14ac:dyDescent="0.25">
      <c r="A355" t="s">
        <v>1</v>
      </c>
      <c r="B355" t="s">
        <v>3</v>
      </c>
      <c r="C355" t="s">
        <v>743</v>
      </c>
      <c r="E355" t="s">
        <v>131</v>
      </c>
      <c r="F355" t="s">
        <v>28</v>
      </c>
      <c r="L355" s="13">
        <v>23000</v>
      </c>
      <c r="O355" s="13">
        <v>13000</v>
      </c>
      <c r="R355" s="17">
        <v>158.57945899583351</v>
      </c>
      <c r="U355" s="13">
        <v>89.631868128079802</v>
      </c>
      <c r="X355" s="13">
        <v>1.5</v>
      </c>
      <c r="Y355" s="13">
        <v>70</v>
      </c>
    </row>
    <row r="356" spans="1:25" x14ac:dyDescent="0.25">
      <c r="A356" t="s">
        <v>1</v>
      </c>
      <c r="B356" t="s">
        <v>3</v>
      </c>
      <c r="C356" t="s">
        <v>743</v>
      </c>
      <c r="E356" t="s">
        <v>131</v>
      </c>
      <c r="F356" t="s">
        <v>111</v>
      </c>
      <c r="L356" s="13">
        <v>25000</v>
      </c>
      <c r="O356" s="13" t="s">
        <v>16</v>
      </c>
      <c r="R356" s="17">
        <v>172.36897716938424</v>
      </c>
      <c r="U356" s="13" t="s">
        <v>16</v>
      </c>
      <c r="X356" s="13" t="s">
        <v>16</v>
      </c>
      <c r="Y356" s="13">
        <v>80</v>
      </c>
    </row>
    <row r="357" spans="1:25" x14ac:dyDescent="0.25">
      <c r="A357" t="s">
        <v>1</v>
      </c>
      <c r="B357" t="s">
        <v>3</v>
      </c>
      <c r="C357" t="s">
        <v>743</v>
      </c>
      <c r="E357" t="s">
        <v>131</v>
      </c>
      <c r="F357" t="s">
        <v>29</v>
      </c>
      <c r="L357" s="13">
        <v>31000</v>
      </c>
      <c r="O357" s="13">
        <v>20000</v>
      </c>
      <c r="R357" s="17">
        <v>213.73753169003646</v>
      </c>
      <c r="U357" s="13">
        <v>137.89518173550738</v>
      </c>
      <c r="X357" s="13">
        <v>1.5</v>
      </c>
      <c r="Y357" s="13">
        <v>80</v>
      </c>
    </row>
    <row r="358" spans="1:25" x14ac:dyDescent="0.25">
      <c r="A358" t="s">
        <v>1</v>
      </c>
      <c r="B358" t="s">
        <v>3</v>
      </c>
      <c r="C358" t="s">
        <v>743</v>
      </c>
      <c r="E358" t="s">
        <v>131</v>
      </c>
      <c r="F358" t="s">
        <v>112</v>
      </c>
      <c r="L358" s="13">
        <v>25000</v>
      </c>
      <c r="O358" s="13">
        <v>14000</v>
      </c>
      <c r="R358" s="17">
        <v>172.36897716938424</v>
      </c>
      <c r="U358" s="13">
        <v>96.526627214855182</v>
      </c>
      <c r="X358" s="13">
        <v>1</v>
      </c>
      <c r="Y358" s="13">
        <v>60</v>
      </c>
    </row>
    <row r="359" spans="1:25" x14ac:dyDescent="0.25">
      <c r="A359" t="s">
        <v>1</v>
      </c>
      <c r="B359" t="s">
        <v>3</v>
      </c>
      <c r="C359" t="s">
        <v>743</v>
      </c>
      <c r="E359" t="s">
        <v>131</v>
      </c>
      <c r="F359" t="s">
        <v>113</v>
      </c>
      <c r="L359" s="13">
        <v>34000</v>
      </c>
      <c r="O359" s="13">
        <v>21000</v>
      </c>
      <c r="R359" s="17">
        <v>234.42180895036256</v>
      </c>
      <c r="U359" s="13">
        <v>144.78994082228277</v>
      </c>
      <c r="X359" s="13">
        <v>1</v>
      </c>
      <c r="Y359" s="13">
        <v>80</v>
      </c>
    </row>
    <row r="360" spans="1:25" x14ac:dyDescent="0.25">
      <c r="A360" t="s">
        <v>1</v>
      </c>
      <c r="B360" t="s">
        <v>3</v>
      </c>
      <c r="C360" t="s">
        <v>743</v>
      </c>
      <c r="E360" t="s">
        <v>131</v>
      </c>
      <c r="F360" t="s">
        <v>39</v>
      </c>
      <c r="L360" s="13">
        <v>25000</v>
      </c>
      <c r="O360" s="13">
        <v>18000</v>
      </c>
      <c r="R360" s="17">
        <v>172.36897716938424</v>
      </c>
      <c r="U360" s="13">
        <v>124.10566356195665</v>
      </c>
      <c r="X360" s="13" t="s">
        <v>16</v>
      </c>
      <c r="Y360" s="13">
        <v>65</v>
      </c>
    </row>
    <row r="361" spans="1:25" x14ac:dyDescent="0.25">
      <c r="A361" t="s">
        <v>1</v>
      </c>
      <c r="B361" t="s">
        <v>3</v>
      </c>
      <c r="C361" t="s">
        <v>743</v>
      </c>
      <c r="E361" t="s">
        <v>131</v>
      </c>
      <c r="F361" t="s">
        <v>40</v>
      </c>
      <c r="L361" s="13">
        <v>32000</v>
      </c>
      <c r="O361" s="13">
        <v>20000</v>
      </c>
      <c r="R361" s="17">
        <v>220.63229077681183</v>
      </c>
      <c r="U361" s="13">
        <v>137.89518173550738</v>
      </c>
      <c r="X361" s="13">
        <v>2</v>
      </c>
      <c r="Y361" s="13">
        <v>87.5</v>
      </c>
    </row>
    <row r="362" spans="1:25" x14ac:dyDescent="0.25">
      <c r="A362" t="s">
        <v>1</v>
      </c>
      <c r="B362" t="s">
        <v>3</v>
      </c>
      <c r="C362" t="s">
        <v>743</v>
      </c>
      <c r="E362" t="s">
        <v>131</v>
      </c>
      <c r="F362" t="s">
        <v>42</v>
      </c>
      <c r="L362" s="13">
        <v>35000</v>
      </c>
      <c r="O362" s="13" t="s">
        <v>16</v>
      </c>
      <c r="R362" s="17">
        <v>241.31656803713793</v>
      </c>
      <c r="U362" s="13" t="s">
        <v>16</v>
      </c>
      <c r="X362" s="13" t="s">
        <v>16</v>
      </c>
      <c r="Y362" s="13">
        <v>85</v>
      </c>
    </row>
    <row r="363" spans="1:25" x14ac:dyDescent="0.25">
      <c r="A363" t="s">
        <v>1</v>
      </c>
      <c r="B363" t="s">
        <v>3</v>
      </c>
      <c r="C363" t="s">
        <v>743</v>
      </c>
      <c r="E363" t="s">
        <v>131</v>
      </c>
      <c r="F363" t="s">
        <v>43</v>
      </c>
      <c r="L363" s="13">
        <v>30000</v>
      </c>
      <c r="O363" s="13">
        <v>22000</v>
      </c>
      <c r="R363" s="17">
        <v>206.8427726032611</v>
      </c>
      <c r="U363" s="13">
        <v>151.68469990905814</v>
      </c>
      <c r="X363" s="13" t="s">
        <v>16</v>
      </c>
      <c r="Y363" s="13">
        <v>77.5</v>
      </c>
    </row>
    <row r="364" spans="1:25" x14ac:dyDescent="0.25">
      <c r="A364" t="s">
        <v>1</v>
      </c>
      <c r="B364" t="s">
        <v>3</v>
      </c>
      <c r="C364" t="s">
        <v>743</v>
      </c>
      <c r="E364" t="s">
        <v>131</v>
      </c>
      <c r="F364" t="s">
        <v>114</v>
      </c>
      <c r="L364" s="13">
        <v>36000</v>
      </c>
      <c r="O364" s="13">
        <v>25000</v>
      </c>
      <c r="R364" s="17">
        <v>248.21132712391329</v>
      </c>
      <c r="U364" s="13">
        <v>172.36897716938424</v>
      </c>
      <c r="X364" s="13">
        <v>2.5</v>
      </c>
      <c r="Y364" s="13">
        <v>90</v>
      </c>
    </row>
    <row r="365" spans="1:25" x14ac:dyDescent="0.25">
      <c r="A365" t="s">
        <v>1</v>
      </c>
      <c r="B365" t="s">
        <v>3</v>
      </c>
      <c r="C365" t="s">
        <v>743</v>
      </c>
      <c r="E365" t="s">
        <v>131</v>
      </c>
      <c r="F365" t="s">
        <v>45</v>
      </c>
      <c r="L365" s="13">
        <v>19000</v>
      </c>
      <c r="O365" s="13" t="s">
        <v>16</v>
      </c>
      <c r="R365" s="17">
        <v>131.00042264873201</v>
      </c>
      <c r="U365" s="13" t="s">
        <v>16</v>
      </c>
      <c r="X365" s="13">
        <v>2</v>
      </c>
      <c r="Y365" s="13">
        <v>55</v>
      </c>
    </row>
    <row r="366" spans="1:25" x14ac:dyDescent="0.25">
      <c r="A366" t="s">
        <v>1</v>
      </c>
      <c r="B366" t="s">
        <v>3</v>
      </c>
      <c r="C366" t="s">
        <v>743</v>
      </c>
      <c r="E366" t="s">
        <v>131</v>
      </c>
      <c r="F366" t="s">
        <v>46</v>
      </c>
      <c r="L366" s="13">
        <v>23000</v>
      </c>
      <c r="O366" s="13">
        <v>16000</v>
      </c>
      <c r="R366" s="17">
        <v>158.57945899583351</v>
      </c>
      <c r="U366" s="13">
        <v>110.31614538840591</v>
      </c>
      <c r="X366" s="13" t="s">
        <v>16</v>
      </c>
      <c r="Y366" s="13">
        <v>60</v>
      </c>
    </row>
    <row r="367" spans="1:25" x14ac:dyDescent="0.25">
      <c r="A367" t="s">
        <v>1</v>
      </c>
      <c r="B367" t="s">
        <v>3</v>
      </c>
      <c r="C367" t="s">
        <v>743</v>
      </c>
      <c r="E367" t="s">
        <v>131</v>
      </c>
      <c r="F367" t="s">
        <v>47</v>
      </c>
      <c r="L367" s="13">
        <v>30000</v>
      </c>
      <c r="O367" s="13">
        <v>20000</v>
      </c>
      <c r="R367" s="17">
        <v>206.8427726032611</v>
      </c>
      <c r="U367" s="13">
        <v>137.89518173550738</v>
      </c>
      <c r="X367" s="13">
        <v>3</v>
      </c>
      <c r="Y367" s="13">
        <v>72.5</v>
      </c>
    </row>
    <row r="368" spans="1:25" x14ac:dyDescent="0.25">
      <c r="A368" t="s">
        <v>1</v>
      </c>
      <c r="B368" t="s">
        <v>3</v>
      </c>
      <c r="C368" t="s">
        <v>743</v>
      </c>
      <c r="E368" t="s">
        <v>131</v>
      </c>
      <c r="F368" t="s">
        <v>48</v>
      </c>
      <c r="L368" s="13">
        <v>31000</v>
      </c>
      <c r="O368" s="13">
        <v>29000</v>
      </c>
      <c r="R368" s="17">
        <v>213.73753169003646</v>
      </c>
      <c r="U368" s="13">
        <v>199.94801351648573</v>
      </c>
      <c r="X368" s="13" t="s">
        <v>16</v>
      </c>
      <c r="Y368" s="13">
        <v>75</v>
      </c>
    </row>
    <row r="369" spans="1:25" x14ac:dyDescent="0.25">
      <c r="A369" t="s">
        <v>1</v>
      </c>
      <c r="B369" t="s">
        <v>3</v>
      </c>
      <c r="C369" t="s">
        <v>743</v>
      </c>
      <c r="E369" t="s">
        <v>131</v>
      </c>
      <c r="F369" t="s">
        <v>49</v>
      </c>
      <c r="L369" s="13">
        <v>25000</v>
      </c>
      <c r="O369" s="13">
        <v>18000</v>
      </c>
      <c r="R369" s="17">
        <v>172.36897716938424</v>
      </c>
      <c r="U369" s="13">
        <v>124.10566356195665</v>
      </c>
      <c r="X369" s="13">
        <v>3</v>
      </c>
      <c r="Y369" s="13">
        <v>60</v>
      </c>
    </row>
    <row r="370" spans="1:25" x14ac:dyDescent="0.25">
      <c r="A370" t="s">
        <v>1</v>
      </c>
      <c r="B370" t="s">
        <v>3</v>
      </c>
      <c r="C370" t="s">
        <v>743</v>
      </c>
      <c r="E370" t="s">
        <v>131</v>
      </c>
      <c r="F370" t="s">
        <v>115</v>
      </c>
      <c r="L370" s="13">
        <v>34000</v>
      </c>
      <c r="O370" s="13">
        <v>24000</v>
      </c>
      <c r="R370" s="17">
        <v>234.42180895036256</v>
      </c>
      <c r="U370" s="13">
        <v>165.47421808260887</v>
      </c>
      <c r="X370" s="13">
        <v>3.5</v>
      </c>
      <c r="Y370" s="13">
        <v>87.5</v>
      </c>
    </row>
    <row r="371" spans="1:25" x14ac:dyDescent="0.25">
      <c r="A371" t="s">
        <v>1</v>
      </c>
      <c r="B371" t="s">
        <v>3</v>
      </c>
      <c r="C371" t="s">
        <v>743</v>
      </c>
      <c r="E371" t="s">
        <v>131</v>
      </c>
      <c r="F371" t="s">
        <v>55</v>
      </c>
      <c r="L371" s="13">
        <v>17000</v>
      </c>
      <c r="O371" s="13">
        <v>7000</v>
      </c>
      <c r="R371" s="17">
        <v>117.21090447518128</v>
      </c>
      <c r="U371" s="13">
        <v>48.263313607427591</v>
      </c>
      <c r="X371" s="13">
        <v>3</v>
      </c>
      <c r="Y371" s="13">
        <v>40</v>
      </c>
    </row>
    <row r="372" spans="1:25" x14ac:dyDescent="0.25">
      <c r="A372" t="s">
        <v>1</v>
      </c>
      <c r="B372" t="s">
        <v>3</v>
      </c>
      <c r="C372" t="s">
        <v>743</v>
      </c>
      <c r="E372" t="s">
        <v>131</v>
      </c>
      <c r="F372" t="s">
        <v>56</v>
      </c>
      <c r="L372" s="13">
        <v>17000</v>
      </c>
      <c r="O372" s="13">
        <v>6000</v>
      </c>
      <c r="R372" s="17">
        <v>117.21090447518128</v>
      </c>
      <c r="U372" s="13">
        <v>41.368554520652218</v>
      </c>
      <c r="X372" s="13">
        <v>3</v>
      </c>
      <c r="Y372" s="13">
        <v>40</v>
      </c>
    </row>
    <row r="373" spans="1:25" x14ac:dyDescent="0.25">
      <c r="A373" t="s">
        <v>1</v>
      </c>
      <c r="B373" t="s">
        <v>3</v>
      </c>
      <c r="C373" t="s">
        <v>743</v>
      </c>
      <c r="E373" t="s">
        <v>131</v>
      </c>
      <c r="F373" t="s">
        <v>116</v>
      </c>
      <c r="L373" s="13">
        <v>17000</v>
      </c>
      <c r="O373" s="13">
        <v>10000</v>
      </c>
      <c r="R373" s="17">
        <v>117.21090447518128</v>
      </c>
      <c r="U373" s="13">
        <v>68.947590867753689</v>
      </c>
      <c r="X373" s="13" t="s">
        <v>16</v>
      </c>
      <c r="Y373" s="13">
        <v>50</v>
      </c>
    </row>
    <row r="374" spans="1:25" x14ac:dyDescent="0.25">
      <c r="A374" t="s">
        <v>1</v>
      </c>
      <c r="B374" t="s">
        <v>3</v>
      </c>
      <c r="C374" t="s">
        <v>743</v>
      </c>
      <c r="E374" t="s">
        <v>131</v>
      </c>
      <c r="F374" t="s">
        <v>117</v>
      </c>
      <c r="L374" s="13">
        <v>22000</v>
      </c>
      <c r="O374" s="13">
        <v>9000</v>
      </c>
      <c r="R374" s="17">
        <v>151.68469990905814</v>
      </c>
      <c r="U374" s="13">
        <v>62.052831780978323</v>
      </c>
      <c r="X374" s="13">
        <v>6</v>
      </c>
      <c r="Y374" s="13">
        <v>50</v>
      </c>
    </row>
    <row r="375" spans="1:25" x14ac:dyDescent="0.25">
      <c r="A375" t="s">
        <v>1</v>
      </c>
      <c r="B375" t="s">
        <v>3</v>
      </c>
      <c r="C375" t="s">
        <v>743</v>
      </c>
      <c r="E375" t="s">
        <v>131</v>
      </c>
      <c r="F375" t="s">
        <v>118</v>
      </c>
      <c r="L375" s="13">
        <v>42000</v>
      </c>
      <c r="O375" s="13">
        <v>22000</v>
      </c>
      <c r="R375" s="17">
        <v>289.57988164456555</v>
      </c>
      <c r="U375" s="13">
        <v>151.68469990905814</v>
      </c>
      <c r="X375" s="13">
        <v>12</v>
      </c>
      <c r="Y375" s="13">
        <v>75</v>
      </c>
    </row>
    <row r="376" spans="1:25" x14ac:dyDescent="0.25">
      <c r="A376" t="s">
        <v>1</v>
      </c>
      <c r="B376" t="s">
        <v>3</v>
      </c>
      <c r="C376" t="s">
        <v>743</v>
      </c>
      <c r="E376" t="s">
        <v>131</v>
      </c>
      <c r="F376" t="s">
        <v>119</v>
      </c>
      <c r="L376" s="13">
        <v>35000</v>
      </c>
      <c r="O376" s="13">
        <v>18000</v>
      </c>
      <c r="R376" s="17">
        <v>241.31656803713793</v>
      </c>
      <c r="U376" s="13">
        <v>124.10566356195665</v>
      </c>
      <c r="X376" s="13">
        <v>9</v>
      </c>
      <c r="Y376" s="13">
        <v>75</v>
      </c>
    </row>
    <row r="377" spans="1:25" x14ac:dyDescent="0.25">
      <c r="A377" t="s">
        <v>1</v>
      </c>
      <c r="B377" t="s">
        <v>3</v>
      </c>
      <c r="C377" t="s">
        <v>743</v>
      </c>
      <c r="E377" t="s">
        <v>131</v>
      </c>
      <c r="F377" t="s">
        <v>120</v>
      </c>
      <c r="L377" s="13">
        <v>30000</v>
      </c>
      <c r="O377" s="13">
        <v>17000</v>
      </c>
      <c r="R377" s="17">
        <v>206.8427726032611</v>
      </c>
      <c r="U377" s="13">
        <v>117.21090447518128</v>
      </c>
      <c r="X377" s="13">
        <v>5</v>
      </c>
      <c r="Y377" s="13">
        <v>65</v>
      </c>
    </row>
    <row r="378" spans="1:25" x14ac:dyDescent="0.25">
      <c r="A378" t="s">
        <v>1</v>
      </c>
      <c r="B378" t="s">
        <v>3</v>
      </c>
      <c r="C378" t="s">
        <v>743</v>
      </c>
      <c r="E378" t="s">
        <v>131</v>
      </c>
      <c r="F378" t="s">
        <v>121</v>
      </c>
      <c r="L378" s="13">
        <v>33000</v>
      </c>
      <c r="O378" s="13">
        <v>22000</v>
      </c>
      <c r="R378" s="17">
        <v>227.52704986358719</v>
      </c>
      <c r="U378" s="13">
        <v>151.68469990905814</v>
      </c>
      <c r="X378" s="13">
        <v>2</v>
      </c>
      <c r="Y378" s="13">
        <v>85</v>
      </c>
    </row>
    <row r="379" spans="1:25" x14ac:dyDescent="0.25">
      <c r="A379" t="s">
        <v>1</v>
      </c>
      <c r="B379" t="s">
        <v>3</v>
      </c>
      <c r="C379" t="s">
        <v>743</v>
      </c>
      <c r="E379" t="s">
        <v>131</v>
      </c>
      <c r="F379" t="s">
        <v>61</v>
      </c>
      <c r="L379" s="13">
        <v>37000</v>
      </c>
      <c r="O379" s="13">
        <v>30000</v>
      </c>
      <c r="R379" s="17">
        <v>255.10608621068869</v>
      </c>
      <c r="U379" s="13">
        <v>206.8427726032611</v>
      </c>
      <c r="X379" s="13">
        <v>1</v>
      </c>
      <c r="Y379" s="13">
        <v>80</v>
      </c>
    </row>
    <row r="380" spans="1:25" x14ac:dyDescent="0.25">
      <c r="A380" t="s">
        <v>1</v>
      </c>
      <c r="B380" t="s">
        <v>3</v>
      </c>
      <c r="C380" t="s">
        <v>743</v>
      </c>
      <c r="E380" t="s">
        <v>131</v>
      </c>
      <c r="F380" t="s">
        <v>122</v>
      </c>
      <c r="L380" s="13">
        <v>32000</v>
      </c>
      <c r="O380" s="13">
        <v>20000</v>
      </c>
      <c r="R380" s="17">
        <v>220.63229077681183</v>
      </c>
      <c r="U380" s="13">
        <v>137.89518173550738</v>
      </c>
      <c r="X380" s="13">
        <v>2</v>
      </c>
      <c r="Y380" s="13">
        <v>75</v>
      </c>
    </row>
    <row r="381" spans="1:25" x14ac:dyDescent="0.25">
      <c r="A381" t="s">
        <v>1</v>
      </c>
      <c r="B381" t="s">
        <v>3</v>
      </c>
      <c r="C381" t="s">
        <v>743</v>
      </c>
      <c r="E381" t="s">
        <v>131</v>
      </c>
      <c r="F381" t="s">
        <v>123</v>
      </c>
      <c r="L381" s="13">
        <v>34000</v>
      </c>
      <c r="O381" s="13">
        <v>25000</v>
      </c>
      <c r="R381" s="17">
        <v>234.42180895036256</v>
      </c>
      <c r="U381" s="13">
        <v>172.36897716938424</v>
      </c>
      <c r="X381" s="13">
        <v>4</v>
      </c>
      <c r="Y381" s="13">
        <v>75</v>
      </c>
    </row>
    <row r="382" spans="1:25" x14ac:dyDescent="0.25">
      <c r="A382" t="s">
        <v>1</v>
      </c>
      <c r="B382" t="s">
        <v>3</v>
      </c>
      <c r="C382" t="s">
        <v>743</v>
      </c>
      <c r="E382" t="s">
        <v>131</v>
      </c>
      <c r="F382" t="s">
        <v>124</v>
      </c>
      <c r="L382" s="13">
        <v>32000</v>
      </c>
      <c r="O382" s="13">
        <v>22000</v>
      </c>
      <c r="R382" s="17">
        <v>220.63229077681183</v>
      </c>
      <c r="U382" s="13">
        <v>151.68469990905814</v>
      </c>
      <c r="X382" s="13">
        <v>3</v>
      </c>
      <c r="Y382" s="13">
        <v>75</v>
      </c>
    </row>
    <row r="383" spans="1:25" x14ac:dyDescent="0.25">
      <c r="A383" t="s">
        <v>1</v>
      </c>
      <c r="B383" t="s">
        <v>3</v>
      </c>
      <c r="C383" t="s">
        <v>743</v>
      </c>
      <c r="E383" t="s">
        <v>131</v>
      </c>
      <c r="F383" t="s">
        <v>125</v>
      </c>
      <c r="L383" s="13">
        <v>42000</v>
      </c>
      <c r="O383" s="13">
        <v>38000</v>
      </c>
      <c r="R383" s="17">
        <v>289.57988164456555</v>
      </c>
      <c r="U383" s="13">
        <v>262.00084529746402</v>
      </c>
      <c r="X383" s="13">
        <v>1.5</v>
      </c>
      <c r="Y383" s="13">
        <v>100</v>
      </c>
    </row>
    <row r="384" spans="1:25" x14ac:dyDescent="0.25">
      <c r="A384" t="s">
        <v>1</v>
      </c>
      <c r="B384" t="s">
        <v>3</v>
      </c>
      <c r="C384" t="s">
        <v>743</v>
      </c>
      <c r="E384" t="s">
        <v>131</v>
      </c>
      <c r="F384" t="s">
        <v>126</v>
      </c>
      <c r="L384" s="13">
        <v>32000</v>
      </c>
      <c r="O384" s="13">
        <v>27000</v>
      </c>
      <c r="R384" s="17">
        <v>220.63229077681183</v>
      </c>
      <c r="U384" s="13">
        <v>186.15849534293497</v>
      </c>
      <c r="X384" s="13">
        <v>3</v>
      </c>
      <c r="Y384" s="13">
        <v>85</v>
      </c>
    </row>
    <row r="385" spans="1:25" x14ac:dyDescent="0.25">
      <c r="A385" t="s">
        <v>1</v>
      </c>
      <c r="B385" t="s">
        <v>3</v>
      </c>
      <c r="C385" t="s">
        <v>743</v>
      </c>
      <c r="E385" t="s">
        <v>131</v>
      </c>
      <c r="F385" t="s">
        <v>127</v>
      </c>
      <c r="L385" s="13">
        <v>36000</v>
      </c>
      <c r="O385" s="13">
        <v>30000</v>
      </c>
      <c r="R385" s="17">
        <v>248.21132712391329</v>
      </c>
      <c r="U385" s="13">
        <v>206.8427726032611</v>
      </c>
      <c r="X385" s="13">
        <v>1.5</v>
      </c>
      <c r="Y385" s="13">
        <v>85</v>
      </c>
    </row>
    <row r="386" spans="1:25" x14ac:dyDescent="0.25">
      <c r="A386" t="s">
        <v>1</v>
      </c>
      <c r="B386" t="s">
        <v>3</v>
      </c>
      <c r="C386" t="s">
        <v>743</v>
      </c>
      <c r="E386" t="s">
        <v>131</v>
      </c>
      <c r="F386" t="s">
        <v>128</v>
      </c>
      <c r="L386" s="13">
        <v>36000</v>
      </c>
      <c r="O386" s="13">
        <v>27000</v>
      </c>
      <c r="R386" s="17">
        <v>248.21132712391329</v>
      </c>
      <c r="U386" s="13">
        <v>186.15849534293497</v>
      </c>
      <c r="X386" s="13">
        <v>1.5</v>
      </c>
      <c r="Y386" s="13" t="s">
        <v>16</v>
      </c>
    </row>
    <row r="387" spans="1:25" x14ac:dyDescent="0.25">
      <c r="A387" t="s">
        <v>1</v>
      </c>
      <c r="B387" t="s">
        <v>3</v>
      </c>
      <c r="C387" t="s">
        <v>743</v>
      </c>
      <c r="E387" t="s">
        <v>131</v>
      </c>
      <c r="F387" t="s">
        <v>129</v>
      </c>
      <c r="L387" s="13">
        <v>42000</v>
      </c>
      <c r="O387" s="13">
        <v>35000</v>
      </c>
      <c r="R387" s="17">
        <v>289.57988164456555</v>
      </c>
      <c r="U387" s="13">
        <v>241.31656803713793</v>
      </c>
      <c r="X387" s="13">
        <v>5</v>
      </c>
      <c r="Y387" s="13">
        <v>90</v>
      </c>
    </row>
    <row r="388" spans="1:25" x14ac:dyDescent="0.25">
      <c r="A388" t="s">
        <v>1</v>
      </c>
      <c r="B388" t="s">
        <v>3</v>
      </c>
      <c r="C388" t="s">
        <v>743</v>
      </c>
      <c r="E388" t="s">
        <v>131</v>
      </c>
      <c r="F388" t="s">
        <v>130</v>
      </c>
      <c r="L388" s="13">
        <v>48000</v>
      </c>
      <c r="O388" s="13">
        <v>45000</v>
      </c>
      <c r="R388" s="17">
        <v>330.94843616521774</v>
      </c>
      <c r="U388" s="13">
        <v>310.26415890489164</v>
      </c>
      <c r="X388" s="13">
        <v>2</v>
      </c>
      <c r="Y388" s="13">
        <v>120</v>
      </c>
    </row>
    <row r="389" spans="1:25" x14ac:dyDescent="0.25">
      <c r="A389" t="s">
        <v>1</v>
      </c>
      <c r="B389" t="s">
        <v>3</v>
      </c>
      <c r="C389" t="s">
        <v>743</v>
      </c>
      <c r="E389" t="s">
        <v>131</v>
      </c>
      <c r="F389" t="s">
        <v>64</v>
      </c>
      <c r="L389" s="13">
        <v>16000</v>
      </c>
      <c r="O389" s="13" t="s">
        <v>16</v>
      </c>
      <c r="R389" s="17">
        <v>110.31614538840591</v>
      </c>
      <c r="U389" s="13" t="s">
        <v>16</v>
      </c>
      <c r="X389" s="13">
        <v>5</v>
      </c>
      <c r="Y389" s="13">
        <v>45</v>
      </c>
    </row>
    <row r="390" spans="1:25" x14ac:dyDescent="0.25">
      <c r="A390" t="s">
        <v>1</v>
      </c>
      <c r="B390" t="s">
        <v>3</v>
      </c>
      <c r="C390" t="s">
        <v>743</v>
      </c>
      <c r="E390" t="s">
        <v>131</v>
      </c>
      <c r="F390" t="s">
        <v>65</v>
      </c>
      <c r="L390" s="13">
        <v>17000</v>
      </c>
      <c r="O390" s="13" t="s">
        <v>16</v>
      </c>
      <c r="R390" s="17">
        <v>117.21090447518128</v>
      </c>
      <c r="U390" s="13" t="s">
        <v>16</v>
      </c>
      <c r="X390" s="13">
        <v>3</v>
      </c>
      <c r="Y390" s="13">
        <v>45</v>
      </c>
    </row>
    <row r="391" spans="1:25" x14ac:dyDescent="0.25">
      <c r="A391" t="s">
        <v>1</v>
      </c>
      <c r="B391" t="s">
        <v>3</v>
      </c>
      <c r="C391" t="s">
        <v>743</v>
      </c>
      <c r="E391" t="s">
        <v>68</v>
      </c>
      <c r="F391" t="s">
        <v>18</v>
      </c>
      <c r="L391" s="13">
        <v>48000</v>
      </c>
      <c r="O391" s="13">
        <v>29000</v>
      </c>
      <c r="R391" s="17">
        <v>330.94843616521774</v>
      </c>
      <c r="U391" s="13">
        <v>199.94801351648573</v>
      </c>
      <c r="X391" s="13">
        <v>8</v>
      </c>
      <c r="Y391" s="13" t="s">
        <v>16</v>
      </c>
    </row>
    <row r="392" spans="1:25" x14ac:dyDescent="0.25">
      <c r="A392" t="s">
        <v>1</v>
      </c>
      <c r="B392" t="s">
        <v>3</v>
      </c>
      <c r="C392" t="s">
        <v>743</v>
      </c>
      <c r="E392" t="s">
        <v>68</v>
      </c>
      <c r="F392" t="s">
        <v>19</v>
      </c>
      <c r="L392" s="13">
        <v>33000</v>
      </c>
      <c r="O392" s="13">
        <v>15000</v>
      </c>
      <c r="R392" s="17">
        <v>227.52704986358719</v>
      </c>
      <c r="U392" s="13">
        <v>103.42138630163055</v>
      </c>
      <c r="X392" s="13">
        <v>4.5</v>
      </c>
      <c r="Y392" s="13">
        <v>75</v>
      </c>
    </row>
    <row r="393" spans="1:25" x14ac:dyDescent="0.25">
      <c r="A393" t="s">
        <v>1</v>
      </c>
      <c r="B393" t="s">
        <v>3</v>
      </c>
      <c r="C393" t="s">
        <v>743</v>
      </c>
      <c r="E393" t="s">
        <v>68</v>
      </c>
      <c r="F393" t="s">
        <v>20</v>
      </c>
      <c r="L393" s="13">
        <v>35000</v>
      </c>
      <c r="O393" s="13">
        <v>22000</v>
      </c>
      <c r="R393" s="17">
        <v>241.31656803713793</v>
      </c>
      <c r="U393" s="13">
        <v>151.68469990905814</v>
      </c>
      <c r="X393" s="13">
        <v>2</v>
      </c>
      <c r="Y393" s="13">
        <v>90</v>
      </c>
    </row>
    <row r="394" spans="1:25" x14ac:dyDescent="0.25">
      <c r="A394" t="s">
        <v>1</v>
      </c>
      <c r="B394" t="s">
        <v>3</v>
      </c>
      <c r="C394" t="s">
        <v>743</v>
      </c>
      <c r="E394" t="s">
        <v>68</v>
      </c>
      <c r="F394" t="s">
        <v>21</v>
      </c>
      <c r="L394" s="13">
        <v>33000</v>
      </c>
      <c r="O394" s="13">
        <v>16000</v>
      </c>
      <c r="R394" s="17">
        <v>227.52704986358719</v>
      </c>
      <c r="U394" s="13">
        <v>110.31614538840591</v>
      </c>
      <c r="X394" s="13">
        <v>3</v>
      </c>
      <c r="Y394" s="13">
        <v>80</v>
      </c>
    </row>
    <row r="395" spans="1:25" x14ac:dyDescent="0.25">
      <c r="A395" t="s">
        <v>1</v>
      </c>
      <c r="B395" t="s">
        <v>3</v>
      </c>
      <c r="C395" t="s">
        <v>743</v>
      </c>
      <c r="E395" t="s">
        <v>68</v>
      </c>
      <c r="F395" t="s">
        <v>22</v>
      </c>
      <c r="L395" s="13">
        <v>30000</v>
      </c>
      <c r="O395" s="13" t="s">
        <v>16</v>
      </c>
      <c r="R395" s="17">
        <v>206.8427726032611</v>
      </c>
      <c r="U395" s="13" t="s">
        <v>16</v>
      </c>
      <c r="X395" s="13" t="s">
        <v>16</v>
      </c>
      <c r="Y395" s="13">
        <v>115</v>
      </c>
    </row>
    <row r="396" spans="1:25" x14ac:dyDescent="0.25">
      <c r="A396" t="s">
        <v>1</v>
      </c>
      <c r="B396" t="s">
        <v>3</v>
      </c>
      <c r="C396" t="s">
        <v>743</v>
      </c>
      <c r="E396" t="s">
        <v>68</v>
      </c>
      <c r="F396" t="s">
        <v>23</v>
      </c>
      <c r="L396" s="13">
        <v>40000</v>
      </c>
      <c r="O396" s="13" t="s">
        <v>16</v>
      </c>
      <c r="R396" s="17">
        <v>275.79036347101476</v>
      </c>
      <c r="U396" s="13" t="s">
        <v>16</v>
      </c>
      <c r="X396" s="13" t="s">
        <v>16</v>
      </c>
      <c r="Y396" s="13">
        <v>140</v>
      </c>
    </row>
    <row r="397" spans="1:25" x14ac:dyDescent="0.25">
      <c r="A397" t="s">
        <v>1</v>
      </c>
      <c r="B397" t="s">
        <v>3</v>
      </c>
      <c r="C397" t="s">
        <v>743</v>
      </c>
      <c r="E397" t="s">
        <v>68</v>
      </c>
      <c r="F397" t="s">
        <v>24</v>
      </c>
      <c r="L397" s="13">
        <v>34000</v>
      </c>
      <c r="O397" s="13" t="s">
        <v>16</v>
      </c>
      <c r="R397" s="17">
        <v>234.42180895036256</v>
      </c>
      <c r="U397" s="13" t="s">
        <v>16</v>
      </c>
      <c r="X397" s="13" t="s">
        <v>16</v>
      </c>
      <c r="Y397" s="13">
        <v>105</v>
      </c>
    </row>
    <row r="398" spans="1:25" x14ac:dyDescent="0.25">
      <c r="A398" t="s">
        <v>1</v>
      </c>
      <c r="B398" t="s">
        <v>3</v>
      </c>
      <c r="C398" t="s">
        <v>743</v>
      </c>
      <c r="E398" t="s">
        <v>68</v>
      </c>
      <c r="F398" t="s">
        <v>25</v>
      </c>
      <c r="L398" s="13">
        <v>40000</v>
      </c>
      <c r="O398" s="13" t="s">
        <v>16</v>
      </c>
      <c r="R398" s="17">
        <v>275.79036347101476</v>
      </c>
      <c r="U398" s="13" t="s">
        <v>16</v>
      </c>
      <c r="X398" s="13" t="s">
        <v>16</v>
      </c>
      <c r="Y398" s="13">
        <v>110</v>
      </c>
    </row>
    <row r="399" spans="1:25" x14ac:dyDescent="0.25">
      <c r="A399" t="s">
        <v>1</v>
      </c>
      <c r="B399" t="s">
        <v>3</v>
      </c>
      <c r="C399" t="s">
        <v>743</v>
      </c>
      <c r="E399" t="s">
        <v>68</v>
      </c>
      <c r="F399" t="s">
        <v>26</v>
      </c>
      <c r="L399" s="13">
        <v>35000</v>
      </c>
      <c r="O399" s="13" t="s">
        <v>16</v>
      </c>
      <c r="R399" s="17">
        <v>241.31656803713793</v>
      </c>
      <c r="U399" s="13" t="s">
        <v>16</v>
      </c>
      <c r="X399" s="13">
        <v>2</v>
      </c>
      <c r="Y399" s="13">
        <v>90</v>
      </c>
    </row>
    <row r="400" spans="1:25" x14ac:dyDescent="0.25">
      <c r="A400" t="s">
        <v>1</v>
      </c>
      <c r="B400" t="s">
        <v>3</v>
      </c>
      <c r="C400" t="s">
        <v>743</v>
      </c>
      <c r="E400" t="s">
        <v>68</v>
      </c>
      <c r="F400" t="s">
        <v>27</v>
      </c>
      <c r="L400" s="13">
        <v>24000</v>
      </c>
      <c r="O400" s="13" t="s">
        <v>16</v>
      </c>
      <c r="R400" s="17">
        <v>165.47421808260887</v>
      </c>
      <c r="U400" s="13" t="s">
        <v>16</v>
      </c>
      <c r="X400" s="13" t="s">
        <v>16</v>
      </c>
      <c r="Y400" s="13">
        <v>70</v>
      </c>
    </row>
    <row r="401" spans="1:25" x14ac:dyDescent="0.25">
      <c r="A401" t="s">
        <v>1</v>
      </c>
      <c r="B401" t="s">
        <v>3</v>
      </c>
      <c r="C401" t="s">
        <v>743</v>
      </c>
      <c r="E401" t="s">
        <v>68</v>
      </c>
      <c r="F401" t="s">
        <v>28</v>
      </c>
      <c r="L401" s="13">
        <v>28000</v>
      </c>
      <c r="O401" s="13">
        <v>14000</v>
      </c>
      <c r="R401" s="17">
        <v>193.05325442971036</v>
      </c>
      <c r="U401" s="13">
        <v>96.526627214855182</v>
      </c>
      <c r="X401" s="13">
        <v>1.5</v>
      </c>
      <c r="Y401" s="13">
        <v>85</v>
      </c>
    </row>
    <row r="402" spans="1:25" x14ac:dyDescent="0.25">
      <c r="A402" t="s">
        <v>1</v>
      </c>
      <c r="B402" t="s">
        <v>3</v>
      </c>
      <c r="C402" t="s">
        <v>743</v>
      </c>
      <c r="E402" t="s">
        <v>68</v>
      </c>
      <c r="F402" t="s">
        <v>29</v>
      </c>
      <c r="L402" s="13">
        <v>34000</v>
      </c>
      <c r="O402" s="13" t="s">
        <v>16</v>
      </c>
      <c r="R402" s="17">
        <v>234.42180895036256</v>
      </c>
      <c r="U402" s="13" t="s">
        <v>16</v>
      </c>
      <c r="X402" s="13">
        <v>2</v>
      </c>
      <c r="Y402" s="13">
        <v>90</v>
      </c>
    </row>
    <row r="403" spans="1:25" x14ac:dyDescent="0.25">
      <c r="A403" t="s">
        <v>1</v>
      </c>
      <c r="B403" t="s">
        <v>3</v>
      </c>
      <c r="C403" t="s">
        <v>743</v>
      </c>
      <c r="E403" t="s">
        <v>68</v>
      </c>
      <c r="F403" t="s">
        <v>30</v>
      </c>
      <c r="L403" s="13">
        <v>31000</v>
      </c>
      <c r="O403" s="13" t="s">
        <v>16</v>
      </c>
      <c r="R403" s="17">
        <v>213.73753169003646</v>
      </c>
      <c r="U403" s="13" t="s">
        <v>16</v>
      </c>
      <c r="X403" s="13" t="s">
        <v>16</v>
      </c>
      <c r="Y403" s="13">
        <v>105</v>
      </c>
    </row>
    <row r="404" spans="1:25" x14ac:dyDescent="0.25">
      <c r="A404" t="s">
        <v>1</v>
      </c>
      <c r="B404" t="s">
        <v>3</v>
      </c>
      <c r="C404" t="s">
        <v>743</v>
      </c>
      <c r="E404" t="s">
        <v>68</v>
      </c>
      <c r="F404" t="s">
        <v>31</v>
      </c>
      <c r="L404" s="13">
        <v>28000</v>
      </c>
      <c r="O404" s="13" t="s">
        <v>16</v>
      </c>
      <c r="R404" s="17">
        <v>193.05325442971036</v>
      </c>
      <c r="U404" s="13" t="s">
        <v>16</v>
      </c>
      <c r="X404" s="13" t="s">
        <v>16</v>
      </c>
      <c r="Y404" s="13">
        <v>82.5</v>
      </c>
    </row>
    <row r="405" spans="1:25" x14ac:dyDescent="0.25">
      <c r="A405" t="s">
        <v>1</v>
      </c>
      <c r="B405" t="s">
        <v>3</v>
      </c>
      <c r="C405" t="s">
        <v>743</v>
      </c>
      <c r="E405" t="s">
        <v>68</v>
      </c>
      <c r="F405" t="s">
        <v>32</v>
      </c>
      <c r="L405" s="13">
        <v>30000</v>
      </c>
      <c r="O405" s="13" t="s">
        <v>16</v>
      </c>
      <c r="R405" s="17">
        <v>206.8427726032611</v>
      </c>
      <c r="U405" s="13" t="s">
        <v>16</v>
      </c>
      <c r="X405" s="13" t="s">
        <v>16</v>
      </c>
      <c r="Y405" s="13">
        <v>87.5</v>
      </c>
    </row>
    <row r="406" spans="1:25" x14ac:dyDescent="0.25">
      <c r="A406" t="s">
        <v>1</v>
      </c>
      <c r="B406" t="s">
        <v>3</v>
      </c>
      <c r="C406" t="s">
        <v>743</v>
      </c>
      <c r="E406" t="s">
        <v>68</v>
      </c>
      <c r="F406" t="s">
        <v>33</v>
      </c>
      <c r="L406" s="13">
        <v>35000</v>
      </c>
      <c r="O406" s="13" t="s">
        <v>16</v>
      </c>
      <c r="R406" s="17">
        <v>241.31656803713793</v>
      </c>
      <c r="U406" s="13" t="s">
        <v>16</v>
      </c>
      <c r="X406" s="13" t="s">
        <v>16</v>
      </c>
      <c r="Y406" s="13">
        <v>100</v>
      </c>
    </row>
    <row r="407" spans="1:25" x14ac:dyDescent="0.25">
      <c r="A407" t="s">
        <v>1</v>
      </c>
      <c r="B407" t="s">
        <v>3</v>
      </c>
      <c r="C407" t="s">
        <v>743</v>
      </c>
      <c r="E407" t="s">
        <v>68</v>
      </c>
      <c r="F407" t="s">
        <v>34</v>
      </c>
      <c r="L407" s="13">
        <v>31000</v>
      </c>
      <c r="O407" s="13" t="s">
        <v>16</v>
      </c>
      <c r="R407" s="17">
        <v>213.73753169003646</v>
      </c>
      <c r="U407" s="13" t="s">
        <v>16</v>
      </c>
      <c r="X407" s="13" t="s">
        <v>16</v>
      </c>
      <c r="Y407" s="13">
        <v>90</v>
      </c>
    </row>
    <row r="408" spans="1:25" x14ac:dyDescent="0.25">
      <c r="A408" t="s">
        <v>1</v>
      </c>
      <c r="B408" t="s">
        <v>3</v>
      </c>
      <c r="C408" t="s">
        <v>743</v>
      </c>
      <c r="E408" t="s">
        <v>68</v>
      </c>
      <c r="F408" t="s">
        <v>35</v>
      </c>
      <c r="L408" s="13">
        <v>31000</v>
      </c>
      <c r="O408" s="13" t="s">
        <v>16</v>
      </c>
      <c r="R408" s="17">
        <v>213.73753169003646</v>
      </c>
      <c r="U408" s="13" t="s">
        <v>16</v>
      </c>
      <c r="X408" s="13" t="s">
        <v>16</v>
      </c>
      <c r="Y408" s="13">
        <v>105</v>
      </c>
    </row>
    <row r="409" spans="1:25" x14ac:dyDescent="0.25">
      <c r="A409" t="s">
        <v>1</v>
      </c>
      <c r="B409" t="s">
        <v>3</v>
      </c>
      <c r="C409" t="s">
        <v>743</v>
      </c>
      <c r="E409" t="s">
        <v>68</v>
      </c>
      <c r="F409" t="s">
        <v>36</v>
      </c>
      <c r="L409" s="13">
        <v>40000</v>
      </c>
      <c r="O409" s="13" t="s">
        <v>16</v>
      </c>
      <c r="R409" s="17">
        <v>275.79036347101476</v>
      </c>
      <c r="U409" s="13" t="s">
        <v>16</v>
      </c>
      <c r="X409" s="13" t="s">
        <v>16</v>
      </c>
      <c r="Y409" s="13">
        <v>125</v>
      </c>
    </row>
    <row r="410" spans="1:25" x14ac:dyDescent="0.25">
      <c r="A410" t="s">
        <v>1</v>
      </c>
      <c r="B410" t="s">
        <v>3</v>
      </c>
      <c r="C410" t="s">
        <v>743</v>
      </c>
      <c r="E410" t="s">
        <v>68</v>
      </c>
      <c r="F410" t="s">
        <v>37</v>
      </c>
      <c r="L410" s="13">
        <v>48000</v>
      </c>
      <c r="O410" s="13">
        <v>37000</v>
      </c>
      <c r="R410" s="17">
        <v>330.94843616521774</v>
      </c>
      <c r="U410" s="13">
        <v>255.10608621068869</v>
      </c>
      <c r="X410" s="13">
        <v>3</v>
      </c>
      <c r="Y410" s="13" t="s">
        <v>16</v>
      </c>
    </row>
    <row r="411" spans="1:25" x14ac:dyDescent="0.25">
      <c r="A411" t="s">
        <v>1</v>
      </c>
      <c r="B411" t="s">
        <v>3</v>
      </c>
      <c r="C411" t="s">
        <v>743</v>
      </c>
      <c r="E411" t="s">
        <v>68</v>
      </c>
      <c r="F411" t="s">
        <v>38</v>
      </c>
      <c r="L411" s="13">
        <v>52000</v>
      </c>
      <c r="O411" s="13">
        <v>42000</v>
      </c>
      <c r="R411" s="17">
        <v>358.52747251231921</v>
      </c>
      <c r="U411" s="13">
        <v>289.57988164456555</v>
      </c>
      <c r="X411" s="13">
        <v>2</v>
      </c>
      <c r="Y411" s="13" t="s">
        <v>16</v>
      </c>
    </row>
    <row r="412" spans="1:25" x14ac:dyDescent="0.25">
      <c r="A412" t="s">
        <v>1</v>
      </c>
      <c r="B412" t="s">
        <v>3</v>
      </c>
      <c r="C412" t="s">
        <v>743</v>
      </c>
      <c r="E412" t="s">
        <v>68</v>
      </c>
      <c r="F412" t="s">
        <v>39</v>
      </c>
      <c r="L412" s="13">
        <v>27000</v>
      </c>
      <c r="O412" s="13" t="s">
        <v>16</v>
      </c>
      <c r="R412" s="17">
        <v>186.15849534293497</v>
      </c>
      <c r="U412" s="13" t="s">
        <v>16</v>
      </c>
      <c r="X412" s="13" t="s">
        <v>16</v>
      </c>
      <c r="Y412" s="13">
        <v>75</v>
      </c>
    </row>
    <row r="413" spans="1:25" x14ac:dyDescent="0.25">
      <c r="A413" t="s">
        <v>1</v>
      </c>
      <c r="B413" t="s">
        <v>3</v>
      </c>
      <c r="C413" t="s">
        <v>743</v>
      </c>
      <c r="E413" t="s">
        <v>68</v>
      </c>
      <c r="F413" t="s">
        <v>40</v>
      </c>
      <c r="L413" s="13">
        <v>37000</v>
      </c>
      <c r="O413" s="13" t="s">
        <v>16</v>
      </c>
      <c r="R413" s="17">
        <v>255.10608621068869</v>
      </c>
      <c r="U413" s="13" t="s">
        <v>16</v>
      </c>
      <c r="X413" s="13">
        <v>1.5</v>
      </c>
      <c r="Y413" s="13">
        <v>90</v>
      </c>
    </row>
    <row r="414" spans="1:25" x14ac:dyDescent="0.25">
      <c r="A414" t="s">
        <v>1</v>
      </c>
      <c r="B414" t="s">
        <v>3</v>
      </c>
      <c r="C414" t="s">
        <v>743</v>
      </c>
      <c r="E414" t="s">
        <v>68</v>
      </c>
      <c r="F414" t="s">
        <v>41</v>
      </c>
      <c r="L414" s="13">
        <v>42000</v>
      </c>
      <c r="O414" s="13" t="s">
        <v>16</v>
      </c>
      <c r="R414" s="17">
        <v>289.57988164456555</v>
      </c>
      <c r="U414" s="13" t="s">
        <v>16</v>
      </c>
      <c r="X414" s="13" t="s">
        <v>16</v>
      </c>
      <c r="Y414" s="13">
        <v>105</v>
      </c>
    </row>
    <row r="415" spans="1:25" x14ac:dyDescent="0.25">
      <c r="A415" t="s">
        <v>1</v>
      </c>
      <c r="B415" t="s">
        <v>3</v>
      </c>
      <c r="C415" t="s">
        <v>743</v>
      </c>
      <c r="E415" t="s">
        <v>68</v>
      </c>
      <c r="F415" t="s">
        <v>42</v>
      </c>
      <c r="L415" s="13">
        <v>36000</v>
      </c>
      <c r="O415" s="13" t="s">
        <v>16</v>
      </c>
      <c r="R415" s="17">
        <v>248.21132712391329</v>
      </c>
      <c r="U415" s="13" t="s">
        <v>16</v>
      </c>
      <c r="X415" s="13" t="s">
        <v>16</v>
      </c>
      <c r="Y415" s="13">
        <v>85</v>
      </c>
    </row>
    <row r="416" spans="1:25" x14ac:dyDescent="0.25">
      <c r="A416" t="s">
        <v>1</v>
      </c>
      <c r="B416" t="s">
        <v>3</v>
      </c>
      <c r="C416" t="s">
        <v>743</v>
      </c>
      <c r="E416" t="s">
        <v>68</v>
      </c>
      <c r="F416" t="s">
        <v>43</v>
      </c>
      <c r="L416" s="13">
        <v>34000</v>
      </c>
      <c r="O416" s="13">
        <v>27000</v>
      </c>
      <c r="R416" s="17">
        <v>234.42180895036256</v>
      </c>
      <c r="U416" s="13">
        <v>186.15849534293497</v>
      </c>
      <c r="X416" s="13" t="s">
        <v>16</v>
      </c>
      <c r="Y416" s="13">
        <v>80</v>
      </c>
    </row>
    <row r="417" spans="1:25" x14ac:dyDescent="0.25">
      <c r="A417" t="s">
        <v>1</v>
      </c>
      <c r="B417" t="s">
        <v>3</v>
      </c>
      <c r="C417" t="s">
        <v>743</v>
      </c>
      <c r="E417" t="s">
        <v>68</v>
      </c>
      <c r="F417" t="s">
        <v>44</v>
      </c>
      <c r="L417" s="13">
        <v>40000</v>
      </c>
      <c r="O417" s="13">
        <v>30000</v>
      </c>
      <c r="R417" s="17">
        <v>275.79036347101476</v>
      </c>
      <c r="U417" s="13">
        <v>206.8427726032611</v>
      </c>
      <c r="X417" s="13">
        <v>3</v>
      </c>
      <c r="Y417" s="13">
        <v>90</v>
      </c>
    </row>
    <row r="418" spans="1:25" x14ac:dyDescent="0.25">
      <c r="A418" t="s">
        <v>1</v>
      </c>
      <c r="B418" t="s">
        <v>3</v>
      </c>
      <c r="C418" t="s">
        <v>743</v>
      </c>
      <c r="E418" t="s">
        <v>68</v>
      </c>
      <c r="F418" t="s">
        <v>45</v>
      </c>
      <c r="L418" s="13">
        <v>21000</v>
      </c>
      <c r="O418" s="13" t="s">
        <v>16</v>
      </c>
      <c r="R418" s="17">
        <v>144.78994082228277</v>
      </c>
      <c r="U418" s="13" t="s">
        <v>16</v>
      </c>
      <c r="X418" s="13">
        <v>3</v>
      </c>
      <c r="Y418" s="13">
        <v>55</v>
      </c>
    </row>
    <row r="419" spans="1:25" x14ac:dyDescent="0.25">
      <c r="A419" t="s">
        <v>1</v>
      </c>
      <c r="B419" t="s">
        <v>3</v>
      </c>
      <c r="C419" t="s">
        <v>743</v>
      </c>
      <c r="E419" t="s">
        <v>68</v>
      </c>
      <c r="F419" t="s">
        <v>46</v>
      </c>
      <c r="L419" s="13">
        <v>25000</v>
      </c>
      <c r="O419" s="13" t="s">
        <v>16</v>
      </c>
      <c r="R419" s="17">
        <v>172.36897716938424</v>
      </c>
      <c r="U419" s="13" t="s">
        <v>16</v>
      </c>
      <c r="X419" s="13" t="s">
        <v>16</v>
      </c>
      <c r="Y419" s="13">
        <v>70</v>
      </c>
    </row>
    <row r="420" spans="1:25" x14ac:dyDescent="0.25">
      <c r="A420" t="s">
        <v>1</v>
      </c>
      <c r="B420" t="s">
        <v>3</v>
      </c>
      <c r="C420" t="s">
        <v>743</v>
      </c>
      <c r="E420" t="s">
        <v>68</v>
      </c>
      <c r="F420" t="s">
        <v>47</v>
      </c>
      <c r="L420" s="13">
        <v>33000</v>
      </c>
      <c r="O420" s="13">
        <v>22000</v>
      </c>
      <c r="R420" s="17">
        <v>227.52704986358719</v>
      </c>
      <c r="U420" s="13">
        <v>151.68469990905814</v>
      </c>
      <c r="X420" s="13">
        <v>3</v>
      </c>
      <c r="Y420" s="13">
        <v>80</v>
      </c>
    </row>
    <row r="421" spans="1:25" x14ac:dyDescent="0.25">
      <c r="A421" t="s">
        <v>1</v>
      </c>
      <c r="B421" t="s">
        <v>3</v>
      </c>
      <c r="C421" t="s">
        <v>743</v>
      </c>
      <c r="E421" t="s">
        <v>68</v>
      </c>
      <c r="F421" t="s">
        <v>48</v>
      </c>
      <c r="L421" s="13">
        <v>25000</v>
      </c>
      <c r="O421" s="13" t="s">
        <v>16</v>
      </c>
      <c r="R421" s="17">
        <v>172.36897716938424</v>
      </c>
      <c r="U421" s="13" t="s">
        <v>16</v>
      </c>
      <c r="X421" s="13">
        <v>3</v>
      </c>
      <c r="Y421" s="13">
        <v>75</v>
      </c>
    </row>
    <row r="422" spans="1:25" x14ac:dyDescent="0.25">
      <c r="A422" t="s">
        <v>1</v>
      </c>
      <c r="B422" t="s">
        <v>3</v>
      </c>
      <c r="C422" t="s">
        <v>743</v>
      </c>
      <c r="E422" t="s">
        <v>68</v>
      </c>
      <c r="F422" t="s">
        <v>49</v>
      </c>
      <c r="L422" s="13">
        <v>25000</v>
      </c>
      <c r="O422" s="13" t="s">
        <v>16</v>
      </c>
      <c r="R422" s="17">
        <v>172.36897716938424</v>
      </c>
      <c r="U422" s="13" t="s">
        <v>16</v>
      </c>
      <c r="X422" s="13">
        <v>3</v>
      </c>
      <c r="Y422" s="13">
        <v>75</v>
      </c>
    </row>
    <row r="423" spans="1:25" x14ac:dyDescent="0.25">
      <c r="A423" t="s">
        <v>1</v>
      </c>
      <c r="B423" t="s">
        <v>3</v>
      </c>
      <c r="C423" t="s">
        <v>743</v>
      </c>
      <c r="E423" t="s">
        <v>68</v>
      </c>
      <c r="F423" t="s">
        <v>50</v>
      </c>
      <c r="L423" s="13">
        <v>37000</v>
      </c>
      <c r="O423" s="13">
        <v>26000</v>
      </c>
      <c r="R423" s="17">
        <v>255.10608621068869</v>
      </c>
      <c r="U423" s="13">
        <v>179.2637362561596</v>
      </c>
      <c r="X423" s="13">
        <v>5</v>
      </c>
      <c r="Y423" s="13">
        <v>85</v>
      </c>
    </row>
    <row r="424" spans="1:25" x14ac:dyDescent="0.25">
      <c r="A424" t="s">
        <v>1</v>
      </c>
      <c r="B424" t="s">
        <v>3</v>
      </c>
      <c r="C424" t="s">
        <v>743</v>
      </c>
      <c r="E424" t="s">
        <v>68</v>
      </c>
      <c r="F424" t="s">
        <v>51</v>
      </c>
      <c r="L424" s="13">
        <v>45000</v>
      </c>
      <c r="O424" s="13" t="s">
        <v>16</v>
      </c>
      <c r="R424" s="17">
        <v>310.26415890489164</v>
      </c>
      <c r="U424" s="13" t="s">
        <v>16</v>
      </c>
      <c r="X424" s="13">
        <v>3</v>
      </c>
      <c r="Y424" s="13">
        <v>90</v>
      </c>
    </row>
    <row r="425" spans="1:25" x14ac:dyDescent="0.25">
      <c r="A425" t="s">
        <v>1</v>
      </c>
      <c r="B425" t="s">
        <v>3</v>
      </c>
      <c r="C425" t="s">
        <v>743</v>
      </c>
      <c r="E425" t="s">
        <v>68</v>
      </c>
      <c r="F425" t="s">
        <v>52</v>
      </c>
      <c r="L425" s="13">
        <v>45000</v>
      </c>
      <c r="O425" s="13">
        <v>36000</v>
      </c>
      <c r="R425" s="17">
        <v>310.26415890489164</v>
      </c>
      <c r="U425" s="13">
        <v>248.21132712391329</v>
      </c>
      <c r="X425" s="13">
        <v>3</v>
      </c>
      <c r="Y425" s="13">
        <v>100</v>
      </c>
    </row>
    <row r="426" spans="1:25" x14ac:dyDescent="0.25">
      <c r="A426" t="s">
        <v>1</v>
      </c>
      <c r="B426" t="s">
        <v>3</v>
      </c>
      <c r="C426" t="s">
        <v>743</v>
      </c>
      <c r="E426" t="s">
        <v>68</v>
      </c>
      <c r="F426" t="s">
        <v>53</v>
      </c>
      <c r="L426" s="13">
        <v>45000</v>
      </c>
      <c r="O426" s="13">
        <v>34000</v>
      </c>
      <c r="R426" s="17">
        <v>310.26415890489164</v>
      </c>
      <c r="U426" s="13">
        <v>234.42180895036256</v>
      </c>
      <c r="X426" s="13">
        <v>4</v>
      </c>
      <c r="Y426" s="13">
        <v>90</v>
      </c>
    </row>
    <row r="427" spans="1:25" x14ac:dyDescent="0.25">
      <c r="A427" t="s">
        <v>1</v>
      </c>
      <c r="B427" t="s">
        <v>3</v>
      </c>
      <c r="C427" t="s">
        <v>743</v>
      </c>
      <c r="E427" t="s">
        <v>68</v>
      </c>
      <c r="F427" t="s">
        <v>54</v>
      </c>
      <c r="L427" s="13">
        <v>47000</v>
      </c>
      <c r="O427" s="13">
        <v>38000</v>
      </c>
      <c r="R427" s="17">
        <v>324.05367707844238</v>
      </c>
      <c r="U427" s="13">
        <v>262.00084529746402</v>
      </c>
      <c r="X427" s="13">
        <v>3</v>
      </c>
      <c r="Y427" s="13">
        <v>100</v>
      </c>
    </row>
    <row r="428" spans="1:25" x14ac:dyDescent="0.25">
      <c r="A428" t="s">
        <v>1</v>
      </c>
      <c r="B428" t="s">
        <v>3</v>
      </c>
      <c r="C428" t="s">
        <v>743</v>
      </c>
      <c r="E428" t="s">
        <v>68</v>
      </c>
      <c r="F428" t="s">
        <v>55</v>
      </c>
      <c r="L428" s="13">
        <v>21000</v>
      </c>
      <c r="O428" s="13">
        <v>7000</v>
      </c>
      <c r="R428" s="17">
        <v>144.78994082228277</v>
      </c>
      <c r="U428" s="13">
        <v>48.263313607427591</v>
      </c>
      <c r="X428" s="13">
        <v>2</v>
      </c>
      <c r="Y428" s="13">
        <v>45</v>
      </c>
    </row>
    <row r="429" spans="1:25" x14ac:dyDescent="0.25">
      <c r="A429" t="s">
        <v>1</v>
      </c>
      <c r="B429" t="s">
        <v>3</v>
      </c>
      <c r="C429" t="s">
        <v>743</v>
      </c>
      <c r="E429" t="s">
        <v>68</v>
      </c>
      <c r="F429" t="s">
        <v>56</v>
      </c>
      <c r="L429" s="13">
        <v>21000</v>
      </c>
      <c r="O429" s="13">
        <v>6000</v>
      </c>
      <c r="R429" s="17">
        <v>144.78994082228277</v>
      </c>
      <c r="U429" s="13">
        <v>41.368554520652218</v>
      </c>
      <c r="X429" s="13">
        <v>2.5</v>
      </c>
      <c r="Y429" s="13">
        <v>45</v>
      </c>
    </row>
    <row r="430" spans="1:25" x14ac:dyDescent="0.25">
      <c r="A430" t="s">
        <v>1</v>
      </c>
      <c r="B430" t="s">
        <v>3</v>
      </c>
      <c r="C430" t="s">
        <v>743</v>
      </c>
      <c r="E430" t="s">
        <v>68</v>
      </c>
      <c r="F430" t="s">
        <v>57</v>
      </c>
      <c r="L430" s="13">
        <v>20000</v>
      </c>
      <c r="O430" s="13" t="s">
        <v>16</v>
      </c>
      <c r="R430" s="17">
        <v>137.89518173550738</v>
      </c>
      <c r="U430" s="13" t="s">
        <v>16</v>
      </c>
      <c r="X430" s="13">
        <v>20</v>
      </c>
      <c r="Y430" s="13" t="s">
        <v>16</v>
      </c>
    </row>
    <row r="431" spans="1:25" x14ac:dyDescent="0.25">
      <c r="A431" t="s">
        <v>1</v>
      </c>
      <c r="B431" t="s">
        <v>3</v>
      </c>
      <c r="C431" t="s">
        <v>743</v>
      </c>
      <c r="E431" t="s">
        <v>68</v>
      </c>
      <c r="F431" t="s">
        <v>58</v>
      </c>
      <c r="L431" s="13">
        <v>22000</v>
      </c>
      <c r="O431" s="13">
        <v>12000</v>
      </c>
      <c r="R431" s="17">
        <v>151.68469990905814</v>
      </c>
      <c r="U431" s="13">
        <v>82.737109041304436</v>
      </c>
      <c r="X431" s="13">
        <v>2.5</v>
      </c>
      <c r="Y431" s="13">
        <v>60</v>
      </c>
    </row>
    <row r="432" spans="1:25" x14ac:dyDescent="0.25">
      <c r="A432" t="s">
        <v>1</v>
      </c>
      <c r="B432" t="s">
        <v>3</v>
      </c>
      <c r="C432" t="s">
        <v>743</v>
      </c>
      <c r="E432" t="s">
        <v>68</v>
      </c>
      <c r="F432" t="s">
        <v>59</v>
      </c>
      <c r="L432" s="13">
        <v>35000</v>
      </c>
      <c r="O432" s="13">
        <v>18000</v>
      </c>
      <c r="R432" s="17">
        <v>241.31656803713793</v>
      </c>
      <c r="U432" s="13">
        <v>124.10566356195665</v>
      </c>
      <c r="X432" s="13">
        <v>8</v>
      </c>
      <c r="Y432" s="13">
        <v>75</v>
      </c>
    </row>
    <row r="433" spans="1:34" x14ac:dyDescent="0.25">
      <c r="A433" t="s">
        <v>1</v>
      </c>
      <c r="B433" t="s">
        <v>3</v>
      </c>
      <c r="C433" t="s">
        <v>743</v>
      </c>
      <c r="E433" t="s">
        <v>68</v>
      </c>
      <c r="F433" t="s">
        <v>60</v>
      </c>
      <c r="L433" s="13">
        <v>37000</v>
      </c>
      <c r="O433" s="13">
        <v>17000</v>
      </c>
      <c r="R433" s="17">
        <v>255.10608621068869</v>
      </c>
      <c r="U433" s="13">
        <v>117.21090447518128</v>
      </c>
      <c r="X433" s="13">
        <v>10</v>
      </c>
      <c r="Y433" s="13">
        <v>70</v>
      </c>
    </row>
    <row r="434" spans="1:34" x14ac:dyDescent="0.25">
      <c r="A434" t="s">
        <v>1</v>
      </c>
      <c r="B434" t="s">
        <v>3</v>
      </c>
      <c r="C434" t="s">
        <v>743</v>
      </c>
      <c r="E434" t="s">
        <v>68</v>
      </c>
      <c r="F434" t="s">
        <v>61</v>
      </c>
      <c r="L434" s="13">
        <v>45000</v>
      </c>
      <c r="O434" s="13">
        <v>35000</v>
      </c>
      <c r="R434" s="17">
        <v>310.26415890489164</v>
      </c>
      <c r="U434" s="13">
        <v>241.31656803713793</v>
      </c>
      <c r="X434" s="13">
        <v>3</v>
      </c>
      <c r="Y434" s="13">
        <v>95</v>
      </c>
    </row>
    <row r="435" spans="1:34" x14ac:dyDescent="0.25">
      <c r="A435" t="s">
        <v>1</v>
      </c>
      <c r="B435" t="s">
        <v>3</v>
      </c>
      <c r="C435" t="s">
        <v>743</v>
      </c>
      <c r="E435" t="s">
        <v>68</v>
      </c>
      <c r="F435" t="s">
        <v>62</v>
      </c>
      <c r="L435" s="13">
        <v>28000</v>
      </c>
      <c r="O435" s="13">
        <v>18000</v>
      </c>
      <c r="R435" s="17">
        <v>193.05325442971036</v>
      </c>
      <c r="U435" s="13">
        <v>124.10566356195665</v>
      </c>
      <c r="X435" s="13">
        <v>7</v>
      </c>
      <c r="Y435" s="13">
        <v>70</v>
      </c>
    </row>
    <row r="436" spans="1:34" x14ac:dyDescent="0.25">
      <c r="A436" t="s">
        <v>1</v>
      </c>
      <c r="B436" t="s">
        <v>3</v>
      </c>
      <c r="C436" t="s">
        <v>743</v>
      </c>
      <c r="E436" t="s">
        <v>68</v>
      </c>
      <c r="F436" t="s">
        <v>63</v>
      </c>
      <c r="L436" s="13">
        <v>32000</v>
      </c>
      <c r="O436" s="13">
        <v>22000</v>
      </c>
      <c r="R436" s="17">
        <v>220.63229077681183</v>
      </c>
      <c r="U436" s="13">
        <v>151.68469990905814</v>
      </c>
      <c r="X436" s="13">
        <v>4</v>
      </c>
      <c r="Y436" s="13">
        <v>75</v>
      </c>
    </row>
    <row r="437" spans="1:34" x14ac:dyDescent="0.25">
      <c r="A437" t="s">
        <v>1</v>
      </c>
      <c r="B437" t="s">
        <v>3</v>
      </c>
      <c r="C437" t="s">
        <v>743</v>
      </c>
      <c r="E437" t="s">
        <v>68</v>
      </c>
      <c r="F437" t="s">
        <v>64</v>
      </c>
      <c r="L437" s="13">
        <v>18000</v>
      </c>
      <c r="O437" s="13" t="s">
        <v>16</v>
      </c>
      <c r="R437" s="17">
        <v>124.10566356195665</v>
      </c>
      <c r="U437" s="13" t="s">
        <v>16</v>
      </c>
      <c r="X437" s="13">
        <v>8</v>
      </c>
      <c r="Y437" s="13">
        <v>45</v>
      </c>
    </row>
    <row r="438" spans="1:34" x14ac:dyDescent="0.25">
      <c r="A438" t="s">
        <v>1</v>
      </c>
      <c r="B438" t="s">
        <v>3</v>
      </c>
      <c r="C438" t="s">
        <v>743</v>
      </c>
      <c r="E438" t="s">
        <v>68</v>
      </c>
      <c r="F438" t="s">
        <v>65</v>
      </c>
      <c r="L438" s="13">
        <v>17000</v>
      </c>
      <c r="O438" s="13" t="s">
        <v>16</v>
      </c>
      <c r="R438" s="17">
        <v>117.21090447518128</v>
      </c>
      <c r="U438" s="13" t="s">
        <v>16</v>
      </c>
      <c r="X438" s="13">
        <v>3</v>
      </c>
      <c r="Y438" s="13">
        <v>45</v>
      </c>
    </row>
    <row r="439" spans="1:34" x14ac:dyDescent="0.25">
      <c r="A439" t="s">
        <v>1</v>
      </c>
      <c r="B439" t="s">
        <v>3</v>
      </c>
      <c r="C439" t="s">
        <v>743</v>
      </c>
      <c r="E439" t="s">
        <v>68</v>
      </c>
      <c r="F439" t="s">
        <v>66</v>
      </c>
      <c r="L439" s="13">
        <v>18000</v>
      </c>
      <c r="O439" s="13" t="s">
        <v>16</v>
      </c>
      <c r="R439" s="17">
        <v>124.10566356195665</v>
      </c>
      <c r="U439" s="13" t="s">
        <v>16</v>
      </c>
      <c r="X439" s="13">
        <v>8</v>
      </c>
      <c r="Y439" s="13" t="s">
        <v>16</v>
      </c>
    </row>
    <row r="440" spans="1:34" x14ac:dyDescent="0.25">
      <c r="A440" t="s">
        <v>1</v>
      </c>
      <c r="B440" t="s">
        <v>3</v>
      </c>
      <c r="C440" t="s">
        <v>743</v>
      </c>
      <c r="E440" t="s">
        <v>68</v>
      </c>
      <c r="F440" t="s">
        <v>67</v>
      </c>
      <c r="L440" s="13">
        <v>27000</v>
      </c>
      <c r="O440" s="13" t="s">
        <v>16</v>
      </c>
      <c r="R440" s="17">
        <v>186.15849534293497</v>
      </c>
      <c r="U440" s="13" t="s">
        <v>16</v>
      </c>
      <c r="X440" s="13">
        <v>3</v>
      </c>
      <c r="Y440" s="13">
        <v>70</v>
      </c>
    </row>
    <row r="441" spans="1:34" x14ac:dyDescent="0.25">
      <c r="A441" t="s">
        <v>1</v>
      </c>
      <c r="B441" t="s">
        <v>3</v>
      </c>
      <c r="C441" t="s">
        <v>742</v>
      </c>
      <c r="E441" t="s">
        <v>69</v>
      </c>
      <c r="F441" t="s">
        <v>133</v>
      </c>
      <c r="L441" s="13">
        <v>10000</v>
      </c>
      <c r="O441" s="13">
        <v>4000</v>
      </c>
      <c r="R441" s="17">
        <v>68.947590867753689</v>
      </c>
      <c r="U441" s="13">
        <v>27.579036347101479</v>
      </c>
      <c r="X441" s="13">
        <v>43</v>
      </c>
      <c r="Y441" s="13">
        <v>19</v>
      </c>
      <c r="AD441" s="13">
        <v>7</v>
      </c>
      <c r="AE441" s="13">
        <v>48.263313607427591</v>
      </c>
      <c r="AF441" s="13">
        <v>3</v>
      </c>
      <c r="AG441" s="13">
        <v>20.684277260326109</v>
      </c>
      <c r="AH441" s="13">
        <f t="shared" ref="AH441:AH472" si="13">IFERROR(AG441*6.89475908677537,"")</f>
        <v>142.61310859401459</v>
      </c>
    </row>
    <row r="442" spans="1:34" x14ac:dyDescent="0.25">
      <c r="A442" t="s">
        <v>1</v>
      </c>
      <c r="B442" t="s">
        <v>3</v>
      </c>
      <c r="C442" t="s">
        <v>742</v>
      </c>
      <c r="E442" t="s">
        <v>69</v>
      </c>
      <c r="F442" t="s">
        <v>134</v>
      </c>
      <c r="L442" s="13">
        <v>12000</v>
      </c>
      <c r="O442" s="13">
        <v>11000</v>
      </c>
      <c r="R442" s="17">
        <v>82.737109041304436</v>
      </c>
      <c r="U442" s="13">
        <v>75.84234995452907</v>
      </c>
      <c r="X442" s="13">
        <v>16</v>
      </c>
      <c r="Y442" s="13">
        <v>23</v>
      </c>
      <c r="AD442" s="13">
        <v>8</v>
      </c>
      <c r="AE442" s="13">
        <v>55.158072694202957</v>
      </c>
      <c r="AF442" s="13">
        <v>4</v>
      </c>
      <c r="AG442" s="13">
        <v>27.579036347101479</v>
      </c>
      <c r="AH442" s="13">
        <f t="shared" si="13"/>
        <v>190.15081145868612</v>
      </c>
    </row>
    <row r="443" spans="1:34" x14ac:dyDescent="0.25">
      <c r="A443" t="s">
        <v>1</v>
      </c>
      <c r="B443" t="s">
        <v>3</v>
      </c>
      <c r="C443" t="s">
        <v>742</v>
      </c>
      <c r="E443" t="s">
        <v>69</v>
      </c>
      <c r="F443" t="s">
        <v>135</v>
      </c>
      <c r="L443" s="13">
        <v>14000</v>
      </c>
      <c r="O443" s="13">
        <v>13000</v>
      </c>
      <c r="R443" s="17">
        <v>96.526627214855182</v>
      </c>
      <c r="U443" s="13">
        <v>89.631868128079802</v>
      </c>
      <c r="X443" s="13">
        <v>12</v>
      </c>
      <c r="Y443" s="13">
        <v>26</v>
      </c>
      <c r="AD443" s="13">
        <v>9</v>
      </c>
      <c r="AE443" s="13">
        <v>62.052831780978323</v>
      </c>
      <c r="AF443" s="13">
        <v>5</v>
      </c>
      <c r="AG443" s="13">
        <v>34.473795433876845</v>
      </c>
      <c r="AH443" s="13">
        <f t="shared" si="13"/>
        <v>237.68851432335762</v>
      </c>
    </row>
    <row r="444" spans="1:34" x14ac:dyDescent="0.25">
      <c r="A444" t="s">
        <v>1</v>
      </c>
      <c r="B444" t="s">
        <v>3</v>
      </c>
      <c r="C444" t="s">
        <v>742</v>
      </c>
      <c r="E444" t="s">
        <v>69</v>
      </c>
      <c r="F444" t="s">
        <v>136</v>
      </c>
      <c r="L444" s="13">
        <v>16000</v>
      </c>
      <c r="O444" s="13">
        <v>15000</v>
      </c>
      <c r="R444" s="17">
        <v>110.31614538840591</v>
      </c>
      <c r="U444" s="13">
        <v>103.42138630163055</v>
      </c>
      <c r="X444" s="13">
        <v>8</v>
      </c>
      <c r="Y444" s="13">
        <v>30</v>
      </c>
      <c r="AD444" s="13">
        <v>10</v>
      </c>
      <c r="AE444" s="13">
        <v>68.947590867753689</v>
      </c>
      <c r="AF444" s="13">
        <v>6.5</v>
      </c>
      <c r="AG444" s="13">
        <v>44.815934064039901</v>
      </c>
      <c r="AH444" s="13">
        <f t="shared" si="13"/>
        <v>308.99506862036492</v>
      </c>
    </row>
    <row r="445" spans="1:34" x14ac:dyDescent="0.25">
      <c r="A445" t="s">
        <v>1</v>
      </c>
      <c r="B445" t="s">
        <v>3</v>
      </c>
      <c r="C445" t="s">
        <v>742</v>
      </c>
      <c r="E445" t="s">
        <v>69</v>
      </c>
      <c r="F445" t="s">
        <v>137</v>
      </c>
      <c r="L445" s="13">
        <v>19000</v>
      </c>
      <c r="O445" s="13">
        <v>18000</v>
      </c>
      <c r="R445" s="17">
        <v>131.00042264873201</v>
      </c>
      <c r="U445" s="13">
        <v>124.10566356195665</v>
      </c>
      <c r="X445" s="13">
        <v>6</v>
      </c>
      <c r="Y445" s="13">
        <v>35</v>
      </c>
      <c r="AD445" s="13">
        <v>11</v>
      </c>
      <c r="AE445" s="13">
        <v>75.84234995452907</v>
      </c>
      <c r="AF445" s="13">
        <v>6.5</v>
      </c>
      <c r="AG445" s="13">
        <v>44.815934064039901</v>
      </c>
      <c r="AH445" s="13">
        <f t="shared" si="13"/>
        <v>308.99506862036492</v>
      </c>
    </row>
    <row r="446" spans="1:34" x14ac:dyDescent="0.25">
      <c r="A446" t="s">
        <v>1</v>
      </c>
      <c r="B446" t="s">
        <v>3</v>
      </c>
      <c r="C446" t="s">
        <v>742</v>
      </c>
      <c r="E446" t="s">
        <v>69</v>
      </c>
      <c r="F446" t="s">
        <v>138</v>
      </c>
      <c r="L446" s="13">
        <v>13000</v>
      </c>
      <c r="O446" s="13">
        <v>5000</v>
      </c>
      <c r="R446" s="17">
        <v>89.631868128079802</v>
      </c>
      <c r="U446" s="13">
        <v>34.473795433876845</v>
      </c>
      <c r="X446" s="13">
        <v>40</v>
      </c>
      <c r="Y446" s="13">
        <v>23</v>
      </c>
      <c r="AD446" s="13">
        <v>9</v>
      </c>
      <c r="AE446" s="13">
        <v>62.052831780978323</v>
      </c>
      <c r="AF446" s="13">
        <v>5</v>
      </c>
      <c r="AG446" s="13">
        <v>34.473795433876845</v>
      </c>
      <c r="AH446" s="13">
        <f t="shared" si="13"/>
        <v>237.68851432335762</v>
      </c>
    </row>
    <row r="447" spans="1:34" x14ac:dyDescent="0.25">
      <c r="A447" t="s">
        <v>1</v>
      </c>
      <c r="B447" t="s">
        <v>3</v>
      </c>
      <c r="C447" t="s">
        <v>742</v>
      </c>
      <c r="E447" t="s">
        <v>69</v>
      </c>
      <c r="F447" t="s">
        <v>139</v>
      </c>
      <c r="L447" s="13">
        <v>16000</v>
      </c>
      <c r="O447" s="13">
        <v>15000</v>
      </c>
      <c r="R447" s="17">
        <v>110.31614538840591</v>
      </c>
      <c r="U447" s="13">
        <v>103.42138630163055</v>
      </c>
      <c r="X447" s="13">
        <v>18.5</v>
      </c>
      <c r="Y447" s="13">
        <v>28</v>
      </c>
      <c r="AD447" s="13">
        <v>10</v>
      </c>
      <c r="AE447" s="13">
        <v>68.947590867753689</v>
      </c>
      <c r="AF447" s="13">
        <v>6</v>
      </c>
      <c r="AG447" s="13">
        <v>41.368554520652218</v>
      </c>
      <c r="AH447" s="13">
        <f t="shared" si="13"/>
        <v>285.22621718802918</v>
      </c>
    </row>
    <row r="448" spans="1:34" x14ac:dyDescent="0.25">
      <c r="A448" t="s">
        <v>1</v>
      </c>
      <c r="B448" t="s">
        <v>3</v>
      </c>
      <c r="C448" t="s">
        <v>742</v>
      </c>
      <c r="E448" t="s">
        <v>69</v>
      </c>
      <c r="F448" t="s">
        <v>140</v>
      </c>
      <c r="L448" s="13">
        <v>18000</v>
      </c>
      <c r="O448" s="13">
        <v>17000</v>
      </c>
      <c r="R448" s="17">
        <v>124.10566356195665</v>
      </c>
      <c r="U448" s="13">
        <v>117.21090447518128</v>
      </c>
      <c r="X448" s="13">
        <v>14.5</v>
      </c>
      <c r="Y448" s="13">
        <v>32</v>
      </c>
      <c r="AD448" s="13">
        <v>11</v>
      </c>
      <c r="AE448" s="13">
        <v>75.84234995452907</v>
      </c>
      <c r="AF448" s="13">
        <v>7</v>
      </c>
      <c r="AG448" s="13">
        <v>48.263313607427591</v>
      </c>
      <c r="AH448" s="13">
        <f t="shared" si="13"/>
        <v>332.76392005270071</v>
      </c>
    </row>
    <row r="449" spans="1:34" x14ac:dyDescent="0.25">
      <c r="A449" t="s">
        <v>1</v>
      </c>
      <c r="B449" t="s">
        <v>3</v>
      </c>
      <c r="C449" t="s">
        <v>742</v>
      </c>
      <c r="E449" t="s">
        <v>69</v>
      </c>
      <c r="F449" t="s">
        <v>141</v>
      </c>
      <c r="L449" s="13">
        <v>21000</v>
      </c>
      <c r="O449" s="13">
        <v>20000</v>
      </c>
      <c r="R449" s="17">
        <v>144.78994082228277</v>
      </c>
      <c r="U449" s="13">
        <v>137.89518173550738</v>
      </c>
      <c r="X449" s="13">
        <v>11.5</v>
      </c>
      <c r="Y449" s="13">
        <v>38</v>
      </c>
      <c r="AD449" s="13">
        <v>12</v>
      </c>
      <c r="AE449" s="13">
        <v>82.737109041304436</v>
      </c>
      <c r="AF449" s="13">
        <v>9</v>
      </c>
      <c r="AG449" s="13">
        <v>62.052831780978323</v>
      </c>
      <c r="AH449" s="13">
        <f t="shared" si="13"/>
        <v>427.83932578204372</v>
      </c>
    </row>
    <row r="450" spans="1:34" x14ac:dyDescent="0.25">
      <c r="A450" t="s">
        <v>1</v>
      </c>
      <c r="B450" t="s">
        <v>3</v>
      </c>
      <c r="C450" t="s">
        <v>742</v>
      </c>
      <c r="E450" t="s">
        <v>69</v>
      </c>
      <c r="F450" t="s">
        <v>142</v>
      </c>
      <c r="L450" s="13">
        <v>24000</v>
      </c>
      <c r="O450" s="13">
        <v>22000</v>
      </c>
      <c r="R450" s="17">
        <v>165.47421808260887</v>
      </c>
      <c r="U450" s="13">
        <v>151.68469990905814</v>
      </c>
      <c r="X450" s="13">
        <v>10</v>
      </c>
      <c r="Y450" s="13">
        <v>44</v>
      </c>
      <c r="AD450" s="13">
        <v>13</v>
      </c>
      <c r="AE450" s="13">
        <v>89.631868128079802</v>
      </c>
      <c r="AF450" s="13">
        <v>9</v>
      </c>
      <c r="AG450" s="13">
        <v>62.052831780978323</v>
      </c>
      <c r="AH450" s="13">
        <f t="shared" si="13"/>
        <v>427.83932578204372</v>
      </c>
    </row>
    <row r="451" spans="1:34" x14ac:dyDescent="0.25">
      <c r="A451" t="s">
        <v>1</v>
      </c>
      <c r="B451" t="s">
        <v>3</v>
      </c>
      <c r="C451" t="s">
        <v>742</v>
      </c>
      <c r="E451" t="s">
        <v>69</v>
      </c>
      <c r="F451" t="s">
        <v>143</v>
      </c>
      <c r="L451" s="13">
        <v>12000</v>
      </c>
      <c r="O451" s="13">
        <v>4000</v>
      </c>
      <c r="R451" s="17">
        <v>82.737109041304436</v>
      </c>
      <c r="U451" s="13">
        <v>27.579036347101479</v>
      </c>
      <c r="X451" s="13" t="s">
        <v>16</v>
      </c>
      <c r="Y451" s="13" t="s">
        <v>16</v>
      </c>
      <c r="AD451" s="13">
        <v>8</v>
      </c>
      <c r="AE451" s="13">
        <v>55.158072694202957</v>
      </c>
      <c r="AF451" s="13" t="s">
        <v>16</v>
      </c>
      <c r="AG451" s="13" t="s">
        <v>16</v>
      </c>
      <c r="AH451" s="13" t="str">
        <f t="shared" si="13"/>
        <v/>
      </c>
    </row>
    <row r="452" spans="1:34" x14ac:dyDescent="0.25">
      <c r="A452" t="s">
        <v>1</v>
      </c>
      <c r="B452" t="s">
        <v>3</v>
      </c>
      <c r="C452" t="s">
        <v>742</v>
      </c>
      <c r="E452" t="s">
        <v>69</v>
      </c>
      <c r="F452" t="s">
        <v>144</v>
      </c>
      <c r="L452" s="13">
        <v>14000</v>
      </c>
      <c r="O452" s="13">
        <v>12000</v>
      </c>
      <c r="R452" s="17">
        <v>96.526627214855182</v>
      </c>
      <c r="U452" s="13">
        <v>82.737109041304436</v>
      </c>
      <c r="X452" s="13" t="s">
        <v>16</v>
      </c>
      <c r="Y452" s="13" t="s">
        <v>16</v>
      </c>
      <c r="AD452" s="13">
        <v>9</v>
      </c>
      <c r="AE452" s="13">
        <v>62.052831780978323</v>
      </c>
      <c r="AF452" s="13" t="s">
        <v>16</v>
      </c>
      <c r="AG452" s="13" t="s">
        <v>16</v>
      </c>
      <c r="AH452" s="13" t="str">
        <f t="shared" si="13"/>
        <v/>
      </c>
    </row>
    <row r="453" spans="1:34" x14ac:dyDescent="0.25">
      <c r="A453" t="s">
        <v>1</v>
      </c>
      <c r="B453" t="s">
        <v>3</v>
      </c>
      <c r="C453" t="s">
        <v>742</v>
      </c>
      <c r="E453" t="s">
        <v>69</v>
      </c>
      <c r="F453" t="s">
        <v>145</v>
      </c>
      <c r="L453" s="13">
        <v>16000</v>
      </c>
      <c r="O453" s="13">
        <v>14000</v>
      </c>
      <c r="R453" s="17">
        <v>110.31614538840591</v>
      </c>
      <c r="U453" s="13">
        <v>96.526627214855182</v>
      </c>
      <c r="X453" s="13" t="s">
        <v>16</v>
      </c>
      <c r="Y453" s="13" t="s">
        <v>16</v>
      </c>
      <c r="AD453" s="13">
        <v>10</v>
      </c>
      <c r="AE453" s="13">
        <v>68.947590867753689</v>
      </c>
      <c r="AF453" s="13" t="s">
        <v>16</v>
      </c>
      <c r="AG453" s="13" t="s">
        <v>16</v>
      </c>
      <c r="AH453" s="13" t="str">
        <f t="shared" si="13"/>
        <v/>
      </c>
    </row>
    <row r="454" spans="1:34" x14ac:dyDescent="0.25">
      <c r="A454" t="s">
        <v>1</v>
      </c>
      <c r="B454" t="s">
        <v>3</v>
      </c>
      <c r="C454" t="s">
        <v>742</v>
      </c>
      <c r="E454" t="s">
        <v>69</v>
      </c>
      <c r="F454" t="s">
        <v>146</v>
      </c>
      <c r="L454" s="13">
        <v>18000</v>
      </c>
      <c r="O454" s="13">
        <v>16000</v>
      </c>
      <c r="R454" s="17">
        <v>124.10566356195665</v>
      </c>
      <c r="U454" s="13">
        <v>110.31614538840591</v>
      </c>
      <c r="X454" s="13" t="s">
        <v>16</v>
      </c>
      <c r="Y454" s="13" t="s">
        <v>16</v>
      </c>
      <c r="AD454" s="13">
        <v>11</v>
      </c>
      <c r="AE454" s="13">
        <v>75.84234995452907</v>
      </c>
      <c r="AF454" s="13" t="s">
        <v>16</v>
      </c>
      <c r="AG454" s="13" t="s">
        <v>16</v>
      </c>
      <c r="AH454" s="13" t="str">
        <f t="shared" si="13"/>
        <v/>
      </c>
    </row>
    <row r="455" spans="1:34" x14ac:dyDescent="0.25">
      <c r="A455" t="s">
        <v>1</v>
      </c>
      <c r="B455" t="s">
        <v>3</v>
      </c>
      <c r="C455" t="s">
        <v>742</v>
      </c>
      <c r="E455" t="s">
        <v>69</v>
      </c>
      <c r="F455" t="s">
        <v>147</v>
      </c>
      <c r="L455" s="13">
        <v>27000</v>
      </c>
      <c r="O455" s="13">
        <v>24000</v>
      </c>
      <c r="R455" s="17">
        <v>186.15849534293497</v>
      </c>
      <c r="U455" s="13">
        <v>165.47421808260887</v>
      </c>
      <c r="X455" s="13" t="s">
        <v>16</v>
      </c>
      <c r="Y455" s="13" t="s">
        <v>16</v>
      </c>
      <c r="AD455" s="13">
        <v>15</v>
      </c>
      <c r="AE455" s="13">
        <v>103.42138630163055</v>
      </c>
      <c r="AF455" s="13">
        <v>7</v>
      </c>
      <c r="AG455" s="13">
        <v>48.263313607427591</v>
      </c>
      <c r="AH455" s="13">
        <f t="shared" si="13"/>
        <v>332.76392005270071</v>
      </c>
    </row>
    <row r="456" spans="1:34" x14ac:dyDescent="0.25">
      <c r="A456" t="s">
        <v>1</v>
      </c>
      <c r="B456" t="s">
        <v>3</v>
      </c>
      <c r="C456" t="s">
        <v>742</v>
      </c>
      <c r="E456" t="s">
        <v>69</v>
      </c>
      <c r="F456" t="s">
        <v>148</v>
      </c>
      <c r="L456" s="13">
        <v>55000</v>
      </c>
      <c r="O456" s="13">
        <v>43000</v>
      </c>
      <c r="R456" s="17">
        <v>379.21174977264531</v>
      </c>
      <c r="U456" s="13">
        <v>296.47464073134091</v>
      </c>
      <c r="X456" s="13">
        <v>15</v>
      </c>
      <c r="Y456" s="13">
        <v>95</v>
      </c>
      <c r="AD456" s="13">
        <v>32</v>
      </c>
      <c r="AE456" s="13">
        <v>220.63229077681183</v>
      </c>
      <c r="AF456" s="13">
        <v>18</v>
      </c>
      <c r="AG456" s="13">
        <v>124.10566356195665</v>
      </c>
      <c r="AH456" s="13">
        <f t="shared" si="13"/>
        <v>855.67865156408743</v>
      </c>
    </row>
    <row r="457" spans="1:34" x14ac:dyDescent="0.25">
      <c r="A457" t="s">
        <v>1</v>
      </c>
      <c r="B457" t="s">
        <v>3</v>
      </c>
      <c r="C457" t="s">
        <v>742</v>
      </c>
      <c r="E457" t="s">
        <v>69</v>
      </c>
      <c r="F457" t="s">
        <v>149</v>
      </c>
      <c r="L457" s="13">
        <v>59000</v>
      </c>
      <c r="O457" s="13">
        <v>45000</v>
      </c>
      <c r="R457" s="17">
        <v>406.79078611974683</v>
      </c>
      <c r="U457" s="13">
        <v>310.26415890489164</v>
      </c>
      <c r="X457" s="13">
        <v>12</v>
      </c>
      <c r="Y457" s="13">
        <v>100</v>
      </c>
      <c r="AD457" s="13">
        <v>35</v>
      </c>
      <c r="AE457" s="13">
        <v>241.31656803713793</v>
      </c>
      <c r="AF457" s="13">
        <v>18</v>
      </c>
      <c r="AG457" s="13">
        <v>124.10566356195665</v>
      </c>
      <c r="AH457" s="13">
        <f t="shared" si="13"/>
        <v>855.67865156408743</v>
      </c>
    </row>
    <row r="458" spans="1:34" x14ac:dyDescent="0.25">
      <c r="A458" t="s">
        <v>1</v>
      </c>
      <c r="B458" t="s">
        <v>3</v>
      </c>
      <c r="C458" t="s">
        <v>742</v>
      </c>
      <c r="E458" t="s">
        <v>69</v>
      </c>
      <c r="F458" t="s">
        <v>150</v>
      </c>
      <c r="L458" s="13">
        <v>27000</v>
      </c>
      <c r="O458" s="13">
        <v>14000</v>
      </c>
      <c r="R458" s="17">
        <v>186.15849534293497</v>
      </c>
      <c r="U458" s="13">
        <v>96.526627214855182</v>
      </c>
      <c r="X458" s="13">
        <v>18</v>
      </c>
      <c r="Y458" s="13">
        <v>45</v>
      </c>
      <c r="AD458" s="13">
        <v>18</v>
      </c>
      <c r="AE458" s="13">
        <v>124.10566356195665</v>
      </c>
      <c r="AF458" s="13">
        <v>13</v>
      </c>
      <c r="AG458" s="13">
        <v>89.631868128079802</v>
      </c>
      <c r="AH458" s="13">
        <f t="shared" si="13"/>
        <v>617.99013724072984</v>
      </c>
    </row>
    <row r="459" spans="1:34" x14ac:dyDescent="0.25">
      <c r="A459" t="s">
        <v>1</v>
      </c>
      <c r="B459" t="s">
        <v>3</v>
      </c>
      <c r="C459" t="s">
        <v>742</v>
      </c>
      <c r="E459" t="s">
        <v>69</v>
      </c>
      <c r="F459" t="s">
        <v>167</v>
      </c>
      <c r="L459" s="13">
        <v>62000</v>
      </c>
      <c r="O459" s="13">
        <v>42000</v>
      </c>
      <c r="R459" s="17">
        <v>427.47506338007292</v>
      </c>
      <c r="U459" s="13">
        <v>289.57988164456555</v>
      </c>
      <c r="X459" s="13">
        <v>20</v>
      </c>
      <c r="Y459" s="13">
        <v>105</v>
      </c>
      <c r="AD459" s="13">
        <v>38</v>
      </c>
      <c r="AE459" s="13">
        <v>262.00084529746402</v>
      </c>
      <c r="AF459" s="13">
        <v>20</v>
      </c>
      <c r="AG459" s="13">
        <v>137.89518173550738</v>
      </c>
      <c r="AH459" s="13">
        <f t="shared" si="13"/>
        <v>950.75405729343049</v>
      </c>
    </row>
    <row r="460" spans="1:34" x14ac:dyDescent="0.25">
      <c r="A460" t="s">
        <v>1</v>
      </c>
      <c r="B460" t="s">
        <v>3</v>
      </c>
      <c r="C460" t="s">
        <v>742</v>
      </c>
      <c r="E460" t="s">
        <v>69</v>
      </c>
      <c r="F460" t="s">
        <v>168</v>
      </c>
      <c r="L460" s="13">
        <v>70000</v>
      </c>
      <c r="O460" s="13">
        <v>60000</v>
      </c>
      <c r="R460" s="17">
        <v>482.63313607427585</v>
      </c>
      <c r="U460" s="13">
        <v>413.68554520652219</v>
      </c>
      <c r="X460" s="13">
        <v>13</v>
      </c>
      <c r="Y460" s="13">
        <v>135</v>
      </c>
      <c r="AD460" s="13">
        <v>42</v>
      </c>
      <c r="AE460" s="13">
        <v>289.57988164456555</v>
      </c>
      <c r="AF460" s="13">
        <v>18</v>
      </c>
      <c r="AG460" s="13">
        <v>124.10566356195665</v>
      </c>
      <c r="AH460" s="13">
        <f t="shared" si="13"/>
        <v>855.67865156408743</v>
      </c>
    </row>
    <row r="461" spans="1:34" x14ac:dyDescent="0.25">
      <c r="A461" t="s">
        <v>1</v>
      </c>
      <c r="B461" t="s">
        <v>3</v>
      </c>
      <c r="C461" t="s">
        <v>742</v>
      </c>
      <c r="E461" t="s">
        <v>69</v>
      </c>
      <c r="F461" t="s">
        <v>169</v>
      </c>
      <c r="L461" s="13">
        <v>25000</v>
      </c>
      <c r="O461" s="13">
        <v>10000</v>
      </c>
      <c r="R461" s="17">
        <v>172.36897716938424</v>
      </c>
      <c r="U461" s="13">
        <v>68.947590867753689</v>
      </c>
      <c r="X461" s="13">
        <v>21</v>
      </c>
      <c r="Y461" s="13" t="s">
        <v>16</v>
      </c>
      <c r="AD461" s="13">
        <v>18</v>
      </c>
      <c r="AE461" s="13">
        <v>124.10566356195665</v>
      </c>
      <c r="AF461" s="13" t="s">
        <v>16</v>
      </c>
      <c r="AG461" s="13" t="s">
        <v>16</v>
      </c>
      <c r="AH461" s="13" t="str">
        <f t="shared" si="13"/>
        <v/>
      </c>
    </row>
    <row r="462" spans="1:34" x14ac:dyDescent="0.25">
      <c r="A462" t="s">
        <v>1</v>
      </c>
      <c r="B462" t="s">
        <v>3</v>
      </c>
      <c r="C462" t="s">
        <v>742</v>
      </c>
      <c r="E462" t="s">
        <v>69</v>
      </c>
      <c r="F462" t="s">
        <v>170</v>
      </c>
      <c r="L462" s="13">
        <v>63000</v>
      </c>
      <c r="O462" s="13">
        <v>40000</v>
      </c>
      <c r="R462" s="17">
        <v>434.36982246684829</v>
      </c>
      <c r="U462" s="13">
        <v>275.79036347101476</v>
      </c>
      <c r="X462" s="13">
        <v>20</v>
      </c>
      <c r="Y462" s="13" t="s">
        <v>16</v>
      </c>
      <c r="AD462" s="13">
        <v>37</v>
      </c>
      <c r="AE462" s="13">
        <v>255.10608621068869</v>
      </c>
      <c r="AF462" s="13" t="s">
        <v>16</v>
      </c>
      <c r="AG462" s="13" t="s">
        <v>16</v>
      </c>
      <c r="AH462" s="13" t="str">
        <f t="shared" si="13"/>
        <v/>
      </c>
    </row>
    <row r="463" spans="1:34" x14ac:dyDescent="0.25">
      <c r="A463" t="s">
        <v>1</v>
      </c>
      <c r="B463" t="s">
        <v>3</v>
      </c>
      <c r="C463" t="s">
        <v>742</v>
      </c>
      <c r="E463" t="s">
        <v>69</v>
      </c>
      <c r="F463" t="s">
        <v>181</v>
      </c>
      <c r="L463" s="13">
        <v>61000</v>
      </c>
      <c r="O463" s="13">
        <v>37000</v>
      </c>
      <c r="R463" s="17">
        <v>420.58030429329756</v>
      </c>
      <c r="U463" s="13">
        <v>255.10608621068869</v>
      </c>
      <c r="X463" s="13">
        <v>22</v>
      </c>
      <c r="Y463" s="13" t="s">
        <v>16</v>
      </c>
      <c r="AD463" s="13">
        <v>37</v>
      </c>
      <c r="AE463" s="13">
        <v>255.10608621068869</v>
      </c>
      <c r="AF463" s="13" t="s">
        <v>16</v>
      </c>
      <c r="AG463" s="13" t="s">
        <v>16</v>
      </c>
      <c r="AH463" s="13" t="str">
        <f t="shared" si="13"/>
        <v/>
      </c>
    </row>
    <row r="464" spans="1:34" x14ac:dyDescent="0.25">
      <c r="A464" t="s">
        <v>1</v>
      </c>
      <c r="B464" t="s">
        <v>3</v>
      </c>
      <c r="C464" t="s">
        <v>742</v>
      </c>
      <c r="E464" t="s">
        <v>69</v>
      </c>
      <c r="F464" t="s">
        <v>182</v>
      </c>
      <c r="L464" s="13">
        <v>68000</v>
      </c>
      <c r="O464" s="13">
        <v>60000</v>
      </c>
      <c r="R464" s="17">
        <v>468.84361790072512</v>
      </c>
      <c r="U464" s="13">
        <v>413.68554520652219</v>
      </c>
      <c r="X464" s="13">
        <v>10</v>
      </c>
      <c r="Y464" s="13" t="s">
        <v>16</v>
      </c>
      <c r="AD464" s="13">
        <v>41</v>
      </c>
      <c r="AE464" s="13">
        <v>282.68512255779018</v>
      </c>
      <c r="AF464" s="13" t="s">
        <v>16</v>
      </c>
      <c r="AG464" s="13" t="s">
        <v>16</v>
      </c>
      <c r="AH464" s="13" t="str">
        <f t="shared" si="13"/>
        <v/>
      </c>
    </row>
    <row r="465" spans="1:34" x14ac:dyDescent="0.25">
      <c r="A465" t="s">
        <v>1</v>
      </c>
      <c r="B465" t="s">
        <v>3</v>
      </c>
      <c r="C465" t="s">
        <v>742</v>
      </c>
      <c r="E465" t="s">
        <v>69</v>
      </c>
      <c r="F465" t="s">
        <v>151</v>
      </c>
      <c r="L465" s="13">
        <v>26000</v>
      </c>
      <c r="O465" s="13">
        <v>10000</v>
      </c>
      <c r="R465" s="17">
        <v>179.2637362561596</v>
      </c>
      <c r="U465" s="13">
        <v>68.947590867753689</v>
      </c>
      <c r="X465" s="13">
        <v>22</v>
      </c>
      <c r="Y465" s="13">
        <v>45</v>
      </c>
      <c r="AD465" s="13">
        <v>18</v>
      </c>
      <c r="AE465" s="13">
        <v>124.10566356195665</v>
      </c>
      <c r="AF465" s="13">
        <v>13</v>
      </c>
      <c r="AG465" s="13">
        <v>89.631868128079802</v>
      </c>
      <c r="AH465" s="13">
        <f t="shared" si="13"/>
        <v>617.99013724072984</v>
      </c>
    </row>
    <row r="466" spans="1:34" x14ac:dyDescent="0.25">
      <c r="A466" t="s">
        <v>1</v>
      </c>
      <c r="B466" t="s">
        <v>3</v>
      </c>
      <c r="C466" t="s">
        <v>742</v>
      </c>
      <c r="E466" t="s">
        <v>69</v>
      </c>
      <c r="F466" t="s">
        <v>171</v>
      </c>
      <c r="L466" s="13">
        <v>62000</v>
      </c>
      <c r="O466" s="13">
        <v>40000</v>
      </c>
      <c r="R466" s="17">
        <v>427.47506338007292</v>
      </c>
      <c r="U466" s="13">
        <v>275.79036347101476</v>
      </c>
      <c r="X466" s="13">
        <v>22</v>
      </c>
      <c r="Y466" s="13">
        <v>105</v>
      </c>
      <c r="AD466" s="13">
        <v>38</v>
      </c>
      <c r="AE466" s="13">
        <v>262.00084529746402</v>
      </c>
      <c r="AF466" s="13">
        <v>18</v>
      </c>
      <c r="AG466" s="13">
        <v>124.10566356195665</v>
      </c>
      <c r="AH466" s="13">
        <f t="shared" si="13"/>
        <v>855.67865156408743</v>
      </c>
    </row>
    <row r="467" spans="1:34" x14ac:dyDescent="0.25">
      <c r="A467" t="s">
        <v>1</v>
      </c>
      <c r="B467" t="s">
        <v>3</v>
      </c>
      <c r="C467" t="s">
        <v>742</v>
      </c>
      <c r="E467" t="s">
        <v>69</v>
      </c>
      <c r="F467" t="s">
        <v>152</v>
      </c>
      <c r="L467" s="13">
        <v>61000</v>
      </c>
      <c r="O467" s="13">
        <v>46000</v>
      </c>
      <c r="R467" s="17">
        <v>420.58030429329756</v>
      </c>
      <c r="U467" s="13">
        <v>317.15891799166701</v>
      </c>
      <c r="X467" s="13">
        <v>12</v>
      </c>
      <c r="Y467" s="13">
        <v>120</v>
      </c>
      <c r="AD467" s="13">
        <v>39</v>
      </c>
      <c r="AE467" s="13">
        <v>268.89560438423939</v>
      </c>
      <c r="AF467" s="13">
        <v>17</v>
      </c>
      <c r="AG467" s="13">
        <v>117.21090447518128</v>
      </c>
      <c r="AH467" s="13">
        <f t="shared" si="13"/>
        <v>808.14094869941596</v>
      </c>
    </row>
    <row r="468" spans="1:34" x14ac:dyDescent="0.25">
      <c r="A468" t="s">
        <v>1</v>
      </c>
      <c r="B468" t="s">
        <v>3</v>
      </c>
      <c r="C468" t="s">
        <v>742</v>
      </c>
      <c r="E468" t="s">
        <v>69</v>
      </c>
      <c r="F468" t="s">
        <v>153</v>
      </c>
      <c r="L468" s="13">
        <v>27000</v>
      </c>
      <c r="O468" s="13">
        <v>11000</v>
      </c>
      <c r="R468" s="17">
        <v>186.15849534293497</v>
      </c>
      <c r="U468" s="13">
        <v>75.84234995452907</v>
      </c>
      <c r="X468" s="13">
        <v>21</v>
      </c>
      <c r="Y468" s="13">
        <v>47</v>
      </c>
      <c r="AD468" s="13">
        <v>18</v>
      </c>
      <c r="AE468" s="13">
        <v>124.10566356195665</v>
      </c>
      <c r="AF468" s="13">
        <v>13</v>
      </c>
      <c r="AG468" s="13">
        <v>89.631868128079802</v>
      </c>
      <c r="AH468" s="13">
        <f t="shared" si="13"/>
        <v>617.99013724072984</v>
      </c>
    </row>
    <row r="469" spans="1:34" x14ac:dyDescent="0.25">
      <c r="A469" t="s">
        <v>1</v>
      </c>
      <c r="B469" t="s">
        <v>3</v>
      </c>
      <c r="C469" t="s">
        <v>742</v>
      </c>
      <c r="E469" t="s">
        <v>69</v>
      </c>
      <c r="F469" t="s">
        <v>154</v>
      </c>
      <c r="L469" s="13">
        <v>70000</v>
      </c>
      <c r="O469" s="13">
        <v>50000</v>
      </c>
      <c r="R469" s="17">
        <v>482.63313607427585</v>
      </c>
      <c r="U469" s="13">
        <v>344.73795433876847</v>
      </c>
      <c r="X469" s="13">
        <v>18</v>
      </c>
      <c r="Y469" s="13">
        <v>120</v>
      </c>
      <c r="AD469" s="13">
        <v>41</v>
      </c>
      <c r="AE469" s="13">
        <v>282.68512255779018</v>
      </c>
      <c r="AF469" s="13">
        <v>20</v>
      </c>
      <c r="AG469" s="13">
        <v>137.89518173550738</v>
      </c>
      <c r="AH469" s="13">
        <f t="shared" si="13"/>
        <v>950.75405729343049</v>
      </c>
    </row>
    <row r="470" spans="1:34" x14ac:dyDescent="0.25">
      <c r="A470" t="s">
        <v>1</v>
      </c>
      <c r="B470" t="s">
        <v>3</v>
      </c>
      <c r="C470" t="s">
        <v>742</v>
      </c>
      <c r="E470" t="s">
        <v>69</v>
      </c>
      <c r="F470" t="s">
        <v>172</v>
      </c>
      <c r="L470" s="13">
        <v>68000</v>
      </c>
      <c r="O470" s="13">
        <v>47000</v>
      </c>
      <c r="R470" s="17">
        <v>468.84361790072512</v>
      </c>
      <c r="U470" s="13">
        <v>324.05367707844238</v>
      </c>
      <c r="X470" s="13">
        <v>19.5</v>
      </c>
      <c r="Y470" s="13">
        <v>120</v>
      </c>
      <c r="AD470" s="13">
        <v>41</v>
      </c>
      <c r="AE470" s="13">
        <v>282.68512255779018</v>
      </c>
      <c r="AF470" s="13">
        <v>20</v>
      </c>
      <c r="AG470" s="13">
        <v>137.89518173550738</v>
      </c>
      <c r="AH470" s="13">
        <f t="shared" si="13"/>
        <v>950.75405729343049</v>
      </c>
    </row>
    <row r="471" spans="1:34" x14ac:dyDescent="0.25">
      <c r="A471" t="s">
        <v>1</v>
      </c>
      <c r="B471" t="s">
        <v>3</v>
      </c>
      <c r="C471" t="s">
        <v>742</v>
      </c>
      <c r="E471" t="s">
        <v>69</v>
      </c>
      <c r="F471" t="s">
        <v>155</v>
      </c>
      <c r="L471" s="13">
        <v>72000</v>
      </c>
      <c r="O471" s="13">
        <v>57000</v>
      </c>
      <c r="R471" s="17">
        <v>496.42265424782659</v>
      </c>
      <c r="U471" s="13">
        <v>393.00126794619609</v>
      </c>
      <c r="X471" s="13">
        <v>13</v>
      </c>
      <c r="Y471" s="13">
        <v>130</v>
      </c>
      <c r="AD471" s="13">
        <v>42</v>
      </c>
      <c r="AE471" s="13">
        <v>289.57988164456555</v>
      </c>
      <c r="AF471" s="13">
        <v>18</v>
      </c>
      <c r="AG471" s="13">
        <v>124.10566356195665</v>
      </c>
      <c r="AH471" s="13">
        <f t="shared" si="13"/>
        <v>855.67865156408743</v>
      </c>
    </row>
    <row r="472" spans="1:34" x14ac:dyDescent="0.25">
      <c r="A472" t="s">
        <v>1</v>
      </c>
      <c r="B472" t="s">
        <v>3</v>
      </c>
      <c r="C472" t="s">
        <v>742</v>
      </c>
      <c r="E472" t="s">
        <v>69</v>
      </c>
      <c r="F472" t="s">
        <v>173</v>
      </c>
      <c r="L472" s="13">
        <v>26000</v>
      </c>
      <c r="O472" s="13">
        <v>11000</v>
      </c>
      <c r="R472" s="17">
        <v>179.2637362561596</v>
      </c>
      <c r="U472" s="13">
        <v>75.84234995452907</v>
      </c>
      <c r="X472" s="13">
        <v>20</v>
      </c>
      <c r="Y472" s="13" t="s">
        <v>16</v>
      </c>
      <c r="AD472" s="13">
        <v>18</v>
      </c>
      <c r="AE472" s="13">
        <v>124.10566356195665</v>
      </c>
      <c r="AF472" s="13" t="s">
        <v>16</v>
      </c>
      <c r="AG472" s="13" t="s">
        <v>16</v>
      </c>
      <c r="AH472" s="13" t="str">
        <f t="shared" si="13"/>
        <v/>
      </c>
    </row>
    <row r="473" spans="1:34" x14ac:dyDescent="0.25">
      <c r="A473" t="s">
        <v>1</v>
      </c>
      <c r="B473" t="s">
        <v>3</v>
      </c>
      <c r="C473" t="s">
        <v>742</v>
      </c>
      <c r="E473" t="s">
        <v>69</v>
      </c>
      <c r="F473" t="s">
        <v>174</v>
      </c>
      <c r="L473" s="13">
        <v>65000</v>
      </c>
      <c r="O473" s="13">
        <v>45000</v>
      </c>
      <c r="R473" s="17">
        <v>448.15934064039902</v>
      </c>
      <c r="U473" s="13">
        <v>310.26415890489164</v>
      </c>
      <c r="X473" s="13">
        <v>18</v>
      </c>
      <c r="Y473" s="13" t="s">
        <v>16</v>
      </c>
      <c r="AD473" s="13">
        <v>40</v>
      </c>
      <c r="AE473" s="13">
        <v>275.79036347101476</v>
      </c>
      <c r="AF473" s="13" t="s">
        <v>16</v>
      </c>
      <c r="AG473" s="13" t="s">
        <v>16</v>
      </c>
      <c r="AH473" s="13" t="str">
        <f t="shared" ref="AH473:AH489" si="14">IFERROR(AG473*6.89475908677537,"")</f>
        <v/>
      </c>
    </row>
    <row r="474" spans="1:34" x14ac:dyDescent="0.25">
      <c r="A474" t="s">
        <v>1</v>
      </c>
      <c r="B474" t="s">
        <v>3</v>
      </c>
      <c r="C474" t="s">
        <v>742</v>
      </c>
      <c r="E474" t="s">
        <v>69</v>
      </c>
      <c r="F474" t="s">
        <v>175</v>
      </c>
      <c r="L474" s="13">
        <v>64000</v>
      </c>
      <c r="O474" s="13">
        <v>42000</v>
      </c>
      <c r="R474" s="17">
        <v>441.26458155362366</v>
      </c>
      <c r="U474" s="13">
        <v>289.57988164456555</v>
      </c>
      <c r="X474" s="13">
        <v>19</v>
      </c>
      <c r="Y474" s="13" t="s">
        <v>16</v>
      </c>
      <c r="AD474" s="13">
        <v>40</v>
      </c>
      <c r="AE474" s="13">
        <v>275.79036347101476</v>
      </c>
      <c r="AF474" s="13" t="s">
        <v>16</v>
      </c>
      <c r="AG474" s="13" t="s">
        <v>16</v>
      </c>
      <c r="AH474" s="13" t="str">
        <f t="shared" si="14"/>
        <v/>
      </c>
    </row>
    <row r="475" spans="1:34" x14ac:dyDescent="0.25">
      <c r="A475" t="s">
        <v>1</v>
      </c>
      <c r="B475" t="s">
        <v>3</v>
      </c>
      <c r="C475" t="s">
        <v>742</v>
      </c>
      <c r="E475" t="s">
        <v>69</v>
      </c>
      <c r="F475" t="s">
        <v>176</v>
      </c>
      <c r="L475" s="13">
        <v>67000</v>
      </c>
      <c r="O475" s="13">
        <v>53000</v>
      </c>
      <c r="R475" s="17">
        <v>461.94885881394976</v>
      </c>
      <c r="U475" s="13">
        <v>365.42223159909457</v>
      </c>
      <c r="X475" s="13">
        <v>11</v>
      </c>
      <c r="Y475" s="13" t="s">
        <v>16</v>
      </c>
      <c r="AD475" s="13">
        <v>41</v>
      </c>
      <c r="AE475" s="13">
        <v>282.68512255779018</v>
      </c>
      <c r="AF475" s="13" t="s">
        <v>16</v>
      </c>
      <c r="AG475" s="13" t="s">
        <v>16</v>
      </c>
      <c r="AH475" s="13" t="str">
        <f t="shared" si="14"/>
        <v/>
      </c>
    </row>
    <row r="476" spans="1:34" x14ac:dyDescent="0.25">
      <c r="A476" t="s">
        <v>1</v>
      </c>
      <c r="B476" t="s">
        <v>3</v>
      </c>
      <c r="C476" t="s">
        <v>742</v>
      </c>
      <c r="E476" t="s">
        <v>69</v>
      </c>
      <c r="F476" t="s">
        <v>177</v>
      </c>
      <c r="L476" s="13">
        <v>65000</v>
      </c>
      <c r="O476" s="13">
        <v>60000</v>
      </c>
      <c r="R476" s="17">
        <v>448.15934064039902</v>
      </c>
      <c r="U476" s="13">
        <v>413.68554520652219</v>
      </c>
      <c r="X476" s="13">
        <v>6</v>
      </c>
      <c r="Y476" s="13" t="s">
        <v>16</v>
      </c>
      <c r="AD476" s="13">
        <v>40</v>
      </c>
      <c r="AE476" s="13">
        <v>275.79036347101476</v>
      </c>
      <c r="AF476" s="13" t="s">
        <v>16</v>
      </c>
      <c r="AG476" s="13" t="s">
        <v>16</v>
      </c>
      <c r="AH476" s="13" t="str">
        <f t="shared" si="14"/>
        <v/>
      </c>
    </row>
    <row r="477" spans="1:34" x14ac:dyDescent="0.25">
      <c r="A477" t="s">
        <v>1</v>
      </c>
      <c r="B477" t="s">
        <v>3</v>
      </c>
      <c r="C477" t="s">
        <v>742</v>
      </c>
      <c r="E477" t="s">
        <v>69</v>
      </c>
      <c r="F477" t="s">
        <v>178</v>
      </c>
      <c r="L477" s="13">
        <v>70000</v>
      </c>
      <c r="O477" s="13">
        <v>66000</v>
      </c>
      <c r="R477" s="17">
        <v>482.63313607427585</v>
      </c>
      <c r="U477" s="13">
        <v>455.05409972717439</v>
      </c>
      <c r="X477" s="13">
        <v>6</v>
      </c>
      <c r="Y477" s="13" t="s">
        <v>16</v>
      </c>
      <c r="AD477" s="13">
        <v>42</v>
      </c>
      <c r="AE477" s="13">
        <v>289.57988164456555</v>
      </c>
      <c r="AF477" s="13" t="s">
        <v>16</v>
      </c>
      <c r="AG477" s="13" t="s">
        <v>16</v>
      </c>
      <c r="AH477" s="13" t="str">
        <f t="shared" si="14"/>
        <v/>
      </c>
    </row>
    <row r="478" spans="1:34" x14ac:dyDescent="0.25">
      <c r="A478" t="s">
        <v>1</v>
      </c>
      <c r="B478" t="s">
        <v>3</v>
      </c>
      <c r="C478" t="s">
        <v>742</v>
      </c>
      <c r="E478" t="s">
        <v>69</v>
      </c>
      <c r="F478" t="s">
        <v>156</v>
      </c>
      <c r="L478" s="13">
        <v>58000</v>
      </c>
      <c r="O478" s="13">
        <v>37000</v>
      </c>
      <c r="R478" s="17">
        <v>399.89602703297146</v>
      </c>
      <c r="U478" s="13">
        <v>255.10608621068869</v>
      </c>
      <c r="X478" s="13">
        <v>19</v>
      </c>
      <c r="Y478" s="13">
        <v>110</v>
      </c>
      <c r="AD478" s="13">
        <v>35</v>
      </c>
      <c r="AE478" s="13">
        <v>241.31656803713793</v>
      </c>
      <c r="AF478" s="13">
        <v>18</v>
      </c>
      <c r="AG478" s="13">
        <v>124.10566356195665</v>
      </c>
      <c r="AH478" s="13">
        <f t="shared" si="14"/>
        <v>855.67865156408743</v>
      </c>
    </row>
    <row r="479" spans="1:34" x14ac:dyDescent="0.25">
      <c r="A479" t="s">
        <v>1</v>
      </c>
      <c r="B479" t="s">
        <v>3</v>
      </c>
      <c r="C479" t="s">
        <v>742</v>
      </c>
      <c r="E479" t="s">
        <v>69</v>
      </c>
      <c r="F479" t="s">
        <v>157</v>
      </c>
      <c r="L479" s="13">
        <v>49000</v>
      </c>
      <c r="O479" s="13">
        <v>28000</v>
      </c>
      <c r="R479" s="17">
        <v>337.84319525199311</v>
      </c>
      <c r="U479" s="13">
        <v>193.05325442971036</v>
      </c>
      <c r="X479" s="13">
        <v>24</v>
      </c>
      <c r="Y479" s="13" t="s">
        <v>16</v>
      </c>
      <c r="AD479" s="13" t="s">
        <v>16</v>
      </c>
      <c r="AE479" s="13" t="s">
        <v>16</v>
      </c>
      <c r="AF479" s="13">
        <v>18</v>
      </c>
      <c r="AG479" s="13" t="s">
        <v>16</v>
      </c>
      <c r="AH479" s="13" t="str">
        <f t="shared" si="14"/>
        <v/>
      </c>
    </row>
    <row r="480" spans="1:34" x14ac:dyDescent="0.25">
      <c r="A480" t="s">
        <v>1</v>
      </c>
      <c r="B480" t="s">
        <v>3</v>
      </c>
      <c r="C480" t="s">
        <v>742</v>
      </c>
      <c r="E480" t="s">
        <v>69</v>
      </c>
      <c r="F480" t="s">
        <v>159</v>
      </c>
      <c r="L480" s="13">
        <v>43000</v>
      </c>
      <c r="O480" s="13">
        <v>24000</v>
      </c>
      <c r="R480" s="17">
        <v>296.47464073134091</v>
      </c>
      <c r="U480" s="13">
        <v>165.47421808260887</v>
      </c>
      <c r="X480" s="13">
        <v>27</v>
      </c>
      <c r="Y480" s="13">
        <v>70</v>
      </c>
      <c r="AD480" s="13">
        <v>28</v>
      </c>
      <c r="AE480" s="13">
        <v>193.05325442971036</v>
      </c>
      <c r="AF480" s="13">
        <v>14</v>
      </c>
      <c r="AG480" s="13">
        <v>96.526627214855182</v>
      </c>
      <c r="AH480" s="13">
        <f t="shared" si="14"/>
        <v>665.52784010540142</v>
      </c>
    </row>
    <row r="481" spans="1:34" x14ac:dyDescent="0.25">
      <c r="A481" t="s">
        <v>1</v>
      </c>
      <c r="B481" t="s">
        <v>3</v>
      </c>
      <c r="C481" t="s">
        <v>742</v>
      </c>
      <c r="E481" t="s">
        <v>69</v>
      </c>
      <c r="F481" t="s">
        <v>160</v>
      </c>
      <c r="L481" s="13">
        <v>48000</v>
      </c>
      <c r="O481" s="13">
        <v>37000</v>
      </c>
      <c r="R481" s="17">
        <v>330.94843616521774</v>
      </c>
      <c r="U481" s="13">
        <v>255.10608621068869</v>
      </c>
      <c r="X481" s="13">
        <v>11</v>
      </c>
      <c r="Y481" s="13">
        <v>95</v>
      </c>
      <c r="AD481" s="13">
        <v>30</v>
      </c>
      <c r="AE481" s="13">
        <v>206.8427726032611</v>
      </c>
      <c r="AF481" s="13" t="s">
        <v>16</v>
      </c>
      <c r="AG481" s="13" t="s">
        <v>16</v>
      </c>
      <c r="AH481" s="13" t="str">
        <f t="shared" si="14"/>
        <v/>
      </c>
    </row>
    <row r="482" spans="1:34" x14ac:dyDescent="0.25">
      <c r="A482" t="s">
        <v>1</v>
      </c>
      <c r="B482" t="s">
        <v>3</v>
      </c>
      <c r="C482" t="s">
        <v>742</v>
      </c>
      <c r="E482" t="s">
        <v>69</v>
      </c>
      <c r="F482" t="s">
        <v>161</v>
      </c>
      <c r="L482" s="13">
        <v>25000</v>
      </c>
      <c r="O482" s="13">
        <v>11000</v>
      </c>
      <c r="R482" s="17">
        <v>172.36897716938424</v>
      </c>
      <c r="U482" s="13">
        <v>75.84234995452907</v>
      </c>
      <c r="X482" s="13">
        <v>18</v>
      </c>
      <c r="Y482" s="13" t="s">
        <v>16</v>
      </c>
      <c r="AD482" s="13" t="s">
        <v>16</v>
      </c>
      <c r="AE482" s="13" t="s">
        <v>16</v>
      </c>
      <c r="AF482" s="13" t="s">
        <v>16</v>
      </c>
      <c r="AG482" s="13" t="s">
        <v>16</v>
      </c>
      <c r="AH482" s="13" t="str">
        <f t="shared" si="14"/>
        <v/>
      </c>
    </row>
    <row r="483" spans="1:34" x14ac:dyDescent="0.25">
      <c r="A483" t="s">
        <v>1</v>
      </c>
      <c r="B483" t="s">
        <v>3</v>
      </c>
      <c r="C483" t="s">
        <v>742</v>
      </c>
      <c r="E483" t="s">
        <v>69</v>
      </c>
      <c r="F483" t="s">
        <v>162</v>
      </c>
      <c r="L483" s="13">
        <v>52000</v>
      </c>
      <c r="O483" s="13">
        <v>27000</v>
      </c>
      <c r="R483" s="17">
        <v>358.52747251231921</v>
      </c>
      <c r="U483" s="13">
        <v>186.15849534293497</v>
      </c>
      <c r="X483" s="13">
        <v>20</v>
      </c>
      <c r="Y483" s="13" t="s">
        <v>16</v>
      </c>
      <c r="AD483" s="13" t="s">
        <v>16</v>
      </c>
      <c r="AE483" s="13" t="s">
        <v>16</v>
      </c>
      <c r="AF483" s="13" t="s">
        <v>16</v>
      </c>
      <c r="AG483" s="13" t="s">
        <v>16</v>
      </c>
      <c r="AH483" s="13" t="str">
        <f t="shared" si="14"/>
        <v/>
      </c>
    </row>
    <row r="484" spans="1:34" x14ac:dyDescent="0.25">
      <c r="A484" t="s">
        <v>1</v>
      </c>
      <c r="B484" t="s">
        <v>3</v>
      </c>
      <c r="C484" t="s">
        <v>742</v>
      </c>
      <c r="E484" t="s">
        <v>69</v>
      </c>
      <c r="F484" t="s">
        <v>179</v>
      </c>
      <c r="L484" s="13">
        <v>52000</v>
      </c>
      <c r="O484" s="13">
        <v>36000</v>
      </c>
      <c r="R484" s="17">
        <v>358.52747251231921</v>
      </c>
      <c r="U484" s="13">
        <v>248.21132712391329</v>
      </c>
      <c r="X484" s="13">
        <v>17</v>
      </c>
      <c r="Y484" s="13" t="s">
        <v>16</v>
      </c>
      <c r="AD484" s="13" t="s">
        <v>16</v>
      </c>
      <c r="AE484" s="13" t="s">
        <v>16</v>
      </c>
      <c r="AF484" s="13" t="s">
        <v>16</v>
      </c>
      <c r="AG484" s="13" t="s">
        <v>16</v>
      </c>
      <c r="AH484" s="13" t="str">
        <f t="shared" si="14"/>
        <v/>
      </c>
    </row>
    <row r="485" spans="1:34" x14ac:dyDescent="0.25">
      <c r="A485" t="s">
        <v>1</v>
      </c>
      <c r="B485" t="s">
        <v>3</v>
      </c>
      <c r="C485" t="s">
        <v>742</v>
      </c>
      <c r="E485" t="s">
        <v>69</v>
      </c>
      <c r="F485" t="s">
        <v>163</v>
      </c>
      <c r="L485" s="13">
        <v>57000</v>
      </c>
      <c r="O485" s="13">
        <v>46000</v>
      </c>
      <c r="R485" s="17">
        <v>393.00126794619609</v>
      </c>
      <c r="U485" s="13">
        <v>317.15891799166701</v>
      </c>
      <c r="X485" s="13">
        <v>11</v>
      </c>
      <c r="Y485" s="13" t="s">
        <v>16</v>
      </c>
      <c r="AD485" s="13" t="s">
        <v>16</v>
      </c>
      <c r="AE485" s="13" t="s">
        <v>16</v>
      </c>
      <c r="AF485" s="13" t="s">
        <v>16</v>
      </c>
      <c r="AG485" s="13" t="s">
        <v>16</v>
      </c>
      <c r="AH485" s="13" t="str">
        <f t="shared" si="14"/>
        <v/>
      </c>
    </row>
    <row r="486" spans="1:34" x14ac:dyDescent="0.25">
      <c r="A486" t="s">
        <v>1</v>
      </c>
      <c r="B486" t="s">
        <v>3</v>
      </c>
      <c r="C486" t="s">
        <v>742</v>
      </c>
      <c r="E486" t="s">
        <v>69</v>
      </c>
      <c r="F486" t="s">
        <v>164</v>
      </c>
      <c r="L486" s="13">
        <v>60000</v>
      </c>
      <c r="O486" s="13">
        <v>42000</v>
      </c>
      <c r="R486" s="17">
        <v>413.68554520652219</v>
      </c>
      <c r="U486" s="13">
        <v>289.57988164456555</v>
      </c>
      <c r="X486" s="13">
        <v>10</v>
      </c>
      <c r="Y486" s="13" t="s">
        <v>16</v>
      </c>
      <c r="AD486" s="13" t="s">
        <v>16</v>
      </c>
      <c r="AE486" s="13" t="s">
        <v>16</v>
      </c>
      <c r="AF486" s="13">
        <v>15</v>
      </c>
      <c r="AG486" s="13">
        <v>103.42138630163055</v>
      </c>
      <c r="AH486" s="13">
        <f t="shared" si="14"/>
        <v>713.06554297007301</v>
      </c>
    </row>
    <row r="487" spans="1:34" x14ac:dyDescent="0.25">
      <c r="A487" t="s">
        <v>1</v>
      </c>
      <c r="B487" t="s">
        <v>3</v>
      </c>
      <c r="C487" t="s">
        <v>742</v>
      </c>
      <c r="E487" t="s">
        <v>69</v>
      </c>
      <c r="F487" t="s">
        <v>180</v>
      </c>
      <c r="L487" s="13">
        <v>66000</v>
      </c>
      <c r="O487" s="13">
        <v>51000</v>
      </c>
      <c r="R487" s="17">
        <v>455.05409972717439</v>
      </c>
      <c r="U487" s="13">
        <v>351.63271342554384</v>
      </c>
      <c r="X487" s="13">
        <v>10</v>
      </c>
      <c r="Y487" s="13" t="s">
        <v>16</v>
      </c>
      <c r="AD487" s="13" t="s">
        <v>16</v>
      </c>
      <c r="AE487" s="13" t="s">
        <v>16</v>
      </c>
      <c r="AF487" s="13">
        <v>15</v>
      </c>
      <c r="AG487" s="13">
        <v>103.42138630163055</v>
      </c>
      <c r="AH487" s="13">
        <f t="shared" si="14"/>
        <v>713.06554297007301</v>
      </c>
    </row>
    <row r="488" spans="1:34" x14ac:dyDescent="0.25">
      <c r="A488" t="s">
        <v>1</v>
      </c>
      <c r="B488" t="s">
        <v>3</v>
      </c>
      <c r="C488" t="s">
        <v>742</v>
      </c>
      <c r="E488" t="s">
        <v>69</v>
      </c>
      <c r="F488" t="s">
        <v>165</v>
      </c>
      <c r="L488" s="13">
        <v>69000</v>
      </c>
      <c r="O488" s="13">
        <v>57000</v>
      </c>
      <c r="R488" s="17">
        <v>475.73837698750049</v>
      </c>
      <c r="U488" s="13">
        <v>393.00126794619609</v>
      </c>
      <c r="X488" s="13">
        <v>10</v>
      </c>
      <c r="Y488" s="13" t="s">
        <v>16</v>
      </c>
      <c r="AD488" s="13" t="s">
        <v>16</v>
      </c>
      <c r="AE488" s="13" t="s">
        <v>16</v>
      </c>
      <c r="AF488" s="13">
        <v>15</v>
      </c>
      <c r="AG488" s="13">
        <v>103.42138630163055</v>
      </c>
      <c r="AH488" s="13">
        <f t="shared" si="14"/>
        <v>713.06554297007301</v>
      </c>
    </row>
    <row r="489" spans="1:34" x14ac:dyDescent="0.25">
      <c r="A489" t="s">
        <v>1</v>
      </c>
      <c r="B489" t="s">
        <v>3</v>
      </c>
      <c r="C489" t="s">
        <v>742</v>
      </c>
      <c r="E489" t="s">
        <v>69</v>
      </c>
      <c r="F489" t="s">
        <v>166</v>
      </c>
      <c r="L489" s="13">
        <v>16000</v>
      </c>
      <c r="O489" s="13">
        <v>6000</v>
      </c>
      <c r="R489" s="17">
        <v>110.31614538840591</v>
      </c>
      <c r="U489" s="13">
        <v>41.368554520652218</v>
      </c>
      <c r="X489" s="13">
        <v>35</v>
      </c>
      <c r="Y489" s="13">
        <v>28</v>
      </c>
      <c r="AD489" s="13">
        <v>11</v>
      </c>
      <c r="AE489" s="13">
        <v>75.84234995452907</v>
      </c>
      <c r="AF489" s="13">
        <v>7</v>
      </c>
      <c r="AG489" s="13">
        <v>48.263313607427591</v>
      </c>
      <c r="AH489" s="13">
        <f t="shared" si="14"/>
        <v>332.76392005270071</v>
      </c>
    </row>
    <row r="490" spans="1:34" x14ac:dyDescent="0.25">
      <c r="A490" t="s">
        <v>1</v>
      </c>
      <c r="B490" t="s">
        <v>3</v>
      </c>
      <c r="C490" t="s">
        <v>742</v>
      </c>
      <c r="E490" t="s">
        <v>70</v>
      </c>
      <c r="F490" t="s">
        <v>192</v>
      </c>
      <c r="L490" s="13">
        <v>19000</v>
      </c>
      <c r="O490" s="13">
        <v>18000</v>
      </c>
      <c r="R490" s="17">
        <v>131.00042264873201</v>
      </c>
      <c r="U490" s="13">
        <v>124.10566356195665</v>
      </c>
      <c r="X490" s="13">
        <v>15</v>
      </c>
      <c r="Y490" s="13">
        <v>35</v>
      </c>
      <c r="AD490" s="13">
        <v>12</v>
      </c>
      <c r="AE490" s="13">
        <v>82.737109041304436</v>
      </c>
      <c r="AF490" s="13">
        <v>8</v>
      </c>
      <c r="AG490" s="13">
        <v>55.158072694202957</v>
      </c>
      <c r="AH490" s="13">
        <f t="shared" ref="AH490:AH553" si="15">IFERROR(AG490*6.89475908677537,"")</f>
        <v>380.30162291737224</v>
      </c>
    </row>
    <row r="491" spans="1:34" x14ac:dyDescent="0.25">
      <c r="A491" t="s">
        <v>1</v>
      </c>
      <c r="B491" t="s">
        <v>3</v>
      </c>
      <c r="C491" t="s">
        <v>742</v>
      </c>
      <c r="E491" t="s">
        <v>70</v>
      </c>
      <c r="F491" t="s">
        <v>193</v>
      </c>
      <c r="L491" s="13">
        <v>22000</v>
      </c>
      <c r="O491" s="13">
        <v>21000</v>
      </c>
      <c r="R491" s="17">
        <v>151.68469990905814</v>
      </c>
      <c r="U491" s="13">
        <v>144.78994082228277</v>
      </c>
      <c r="X491" s="13">
        <v>12</v>
      </c>
      <c r="Y491" s="13">
        <v>40</v>
      </c>
      <c r="AD491" s="13">
        <v>14</v>
      </c>
      <c r="AE491" s="13">
        <v>96.526627214855182</v>
      </c>
      <c r="AF491" s="13">
        <v>9</v>
      </c>
      <c r="AG491" s="13">
        <v>62.052831780978323</v>
      </c>
      <c r="AH491" s="13">
        <f t="shared" si="15"/>
        <v>427.83932578204372</v>
      </c>
    </row>
    <row r="492" spans="1:34" x14ac:dyDescent="0.25">
      <c r="A492" t="s">
        <v>1</v>
      </c>
      <c r="B492" t="s">
        <v>3</v>
      </c>
      <c r="C492" t="s">
        <v>742</v>
      </c>
      <c r="E492" t="s">
        <v>70</v>
      </c>
      <c r="F492" t="s">
        <v>194</v>
      </c>
      <c r="L492" s="13">
        <v>26000</v>
      </c>
      <c r="O492" s="13">
        <v>25000</v>
      </c>
      <c r="R492" s="17">
        <v>179.2637362561596</v>
      </c>
      <c r="U492" s="13">
        <v>172.36897716938424</v>
      </c>
      <c r="X492" s="13">
        <v>9.5</v>
      </c>
      <c r="Y492" s="13">
        <v>47</v>
      </c>
      <c r="AD492" s="13">
        <v>15</v>
      </c>
      <c r="AE492" s="13">
        <v>103.42138630163055</v>
      </c>
      <c r="AF492" s="13">
        <v>10</v>
      </c>
      <c r="AG492" s="13">
        <v>68.947590867753689</v>
      </c>
      <c r="AH492" s="13">
        <f t="shared" si="15"/>
        <v>475.37702864671525</v>
      </c>
    </row>
    <row r="493" spans="1:34" x14ac:dyDescent="0.25">
      <c r="A493" t="s">
        <v>1</v>
      </c>
      <c r="B493" t="s">
        <v>3</v>
      </c>
      <c r="C493" t="s">
        <v>742</v>
      </c>
      <c r="E493" t="s">
        <v>70</v>
      </c>
      <c r="F493" t="s">
        <v>195</v>
      </c>
      <c r="L493" s="13">
        <v>29000</v>
      </c>
      <c r="O493" s="13">
        <v>27000</v>
      </c>
      <c r="R493" s="17">
        <v>199.94801351648573</v>
      </c>
      <c r="U493" s="13">
        <v>186.15849534293497</v>
      </c>
      <c r="X493" s="13">
        <v>7</v>
      </c>
      <c r="Y493" s="13">
        <v>55</v>
      </c>
      <c r="AD493" s="13">
        <v>16</v>
      </c>
      <c r="AE493" s="13">
        <v>110.31614538840591</v>
      </c>
      <c r="AF493" s="13">
        <v>10</v>
      </c>
      <c r="AG493" s="13">
        <v>68.947590867753689</v>
      </c>
      <c r="AH493" s="13">
        <f t="shared" si="15"/>
        <v>475.37702864671525</v>
      </c>
    </row>
    <row r="494" spans="1:34" x14ac:dyDescent="0.25">
      <c r="A494" t="s">
        <v>1</v>
      </c>
      <c r="B494" t="s">
        <v>3</v>
      </c>
      <c r="C494" t="s">
        <v>742</v>
      </c>
      <c r="E494" t="s">
        <v>70</v>
      </c>
      <c r="F494" t="s">
        <v>231</v>
      </c>
      <c r="L494" s="13">
        <v>16000</v>
      </c>
      <c r="O494" s="13">
        <v>6000</v>
      </c>
      <c r="R494" s="17">
        <v>110.31614538840591</v>
      </c>
      <c r="U494" s="13">
        <v>41.368554520652218</v>
      </c>
      <c r="X494" s="13">
        <v>35</v>
      </c>
      <c r="Y494" s="13" t="s">
        <v>16</v>
      </c>
      <c r="AD494" s="13">
        <v>11</v>
      </c>
      <c r="AE494" s="13">
        <v>75.84234995452907</v>
      </c>
      <c r="AF494" s="13" t="s">
        <v>16</v>
      </c>
      <c r="AG494" s="13" t="s">
        <v>16</v>
      </c>
      <c r="AH494" s="13" t="str">
        <f t="shared" si="15"/>
        <v/>
      </c>
    </row>
    <row r="495" spans="1:34" x14ac:dyDescent="0.25">
      <c r="A495" t="s">
        <v>1</v>
      </c>
      <c r="B495" t="s">
        <v>3</v>
      </c>
      <c r="C495" t="s">
        <v>742</v>
      </c>
      <c r="E495" t="s">
        <v>70</v>
      </c>
      <c r="F495" t="s">
        <v>232</v>
      </c>
      <c r="L495" s="13">
        <v>19000</v>
      </c>
      <c r="O495" s="13">
        <v>18000</v>
      </c>
      <c r="R495" s="17">
        <v>131.00042264873201</v>
      </c>
      <c r="U495" s="13">
        <v>124.10566356195665</v>
      </c>
      <c r="X495" s="13">
        <v>15</v>
      </c>
      <c r="Y495" s="13" t="s">
        <v>16</v>
      </c>
      <c r="AD495" s="13">
        <v>12</v>
      </c>
      <c r="AE495" s="13">
        <v>82.737109041304436</v>
      </c>
      <c r="AF495" s="13" t="s">
        <v>16</v>
      </c>
      <c r="AG495" s="13" t="s">
        <v>16</v>
      </c>
      <c r="AH495" s="13" t="str">
        <f t="shared" si="15"/>
        <v/>
      </c>
    </row>
    <row r="496" spans="1:34" x14ac:dyDescent="0.25">
      <c r="A496" t="s">
        <v>1</v>
      </c>
      <c r="B496" t="s">
        <v>3</v>
      </c>
      <c r="C496" t="s">
        <v>742</v>
      </c>
      <c r="E496" t="s">
        <v>70</v>
      </c>
      <c r="F496" t="s">
        <v>233</v>
      </c>
      <c r="L496" s="13">
        <v>22000</v>
      </c>
      <c r="O496" s="13">
        <v>21000</v>
      </c>
      <c r="R496" s="17">
        <v>151.68469990905814</v>
      </c>
      <c r="U496" s="13">
        <v>144.78994082228277</v>
      </c>
      <c r="X496" s="13">
        <v>12</v>
      </c>
      <c r="Y496" s="13" t="s">
        <v>16</v>
      </c>
      <c r="AD496" s="13">
        <v>14</v>
      </c>
      <c r="AE496" s="13">
        <v>96.526627214855182</v>
      </c>
      <c r="AF496" s="13" t="s">
        <v>16</v>
      </c>
      <c r="AG496" s="13" t="s">
        <v>16</v>
      </c>
      <c r="AH496" s="13" t="str">
        <f t="shared" si="15"/>
        <v/>
      </c>
    </row>
    <row r="497" spans="1:34" x14ac:dyDescent="0.25">
      <c r="A497" t="s">
        <v>1</v>
      </c>
      <c r="B497" t="s">
        <v>3</v>
      </c>
      <c r="C497" t="s">
        <v>742</v>
      </c>
      <c r="E497" t="s">
        <v>70</v>
      </c>
      <c r="F497" t="s">
        <v>234</v>
      </c>
      <c r="L497" s="13">
        <v>26000</v>
      </c>
      <c r="O497" s="13">
        <v>25000</v>
      </c>
      <c r="R497" s="17">
        <v>179.2637362561596</v>
      </c>
      <c r="U497" s="13">
        <v>172.36897716938424</v>
      </c>
      <c r="X497" s="13">
        <v>9.5</v>
      </c>
      <c r="Y497" s="13" t="s">
        <v>16</v>
      </c>
      <c r="AD497" s="13">
        <v>15</v>
      </c>
      <c r="AE497" s="13">
        <v>103.42138630163055</v>
      </c>
      <c r="AF497" s="13" t="s">
        <v>16</v>
      </c>
      <c r="AG497" s="13" t="s">
        <v>16</v>
      </c>
      <c r="AH497" s="13" t="str">
        <f t="shared" si="15"/>
        <v/>
      </c>
    </row>
    <row r="498" spans="1:34" x14ac:dyDescent="0.25">
      <c r="A498" t="s">
        <v>1</v>
      </c>
      <c r="B498" t="s">
        <v>3</v>
      </c>
      <c r="C498" t="s">
        <v>742</v>
      </c>
      <c r="E498" t="s">
        <v>70</v>
      </c>
      <c r="F498" t="s">
        <v>235</v>
      </c>
      <c r="L498" s="13">
        <v>29000</v>
      </c>
      <c r="O498" s="13">
        <v>27000</v>
      </c>
      <c r="R498" s="17">
        <v>199.94801351648573</v>
      </c>
      <c r="U498" s="13">
        <v>186.15849534293497</v>
      </c>
      <c r="X498" s="13">
        <v>7</v>
      </c>
      <c r="Y498" s="13" t="s">
        <v>16</v>
      </c>
      <c r="AD498" s="13">
        <v>16</v>
      </c>
      <c r="AE498" s="13">
        <v>110.31614538840591</v>
      </c>
      <c r="AF498" s="13" t="s">
        <v>16</v>
      </c>
      <c r="AG498" s="13" t="s">
        <v>16</v>
      </c>
      <c r="AH498" s="13" t="str">
        <f t="shared" si="15"/>
        <v/>
      </c>
    </row>
    <row r="499" spans="1:34" x14ac:dyDescent="0.25">
      <c r="A499" t="s">
        <v>1</v>
      </c>
      <c r="B499" t="s">
        <v>3</v>
      </c>
      <c r="C499" t="s">
        <v>742</v>
      </c>
      <c r="E499" t="s">
        <v>70</v>
      </c>
      <c r="F499" t="s">
        <v>196</v>
      </c>
      <c r="L499" s="13">
        <v>26000</v>
      </c>
      <c r="O499" s="13">
        <v>10000</v>
      </c>
      <c r="R499" s="17">
        <v>179.2637362561596</v>
      </c>
      <c r="U499" s="13">
        <v>68.947590867753689</v>
      </c>
      <c r="X499" s="13">
        <v>22.5</v>
      </c>
      <c r="Y499" s="13">
        <v>45</v>
      </c>
      <c r="AD499" s="13">
        <v>16</v>
      </c>
      <c r="AE499" s="13">
        <v>110.31614538840591</v>
      </c>
      <c r="AF499" s="13">
        <v>14</v>
      </c>
      <c r="AG499" s="13">
        <v>96.526627214855182</v>
      </c>
      <c r="AH499" s="13">
        <f t="shared" si="15"/>
        <v>665.52784010540142</v>
      </c>
    </row>
    <row r="500" spans="1:34" x14ac:dyDescent="0.25">
      <c r="A500" t="s">
        <v>1</v>
      </c>
      <c r="B500" t="s">
        <v>3</v>
      </c>
      <c r="C500" t="s">
        <v>742</v>
      </c>
      <c r="E500" t="s">
        <v>70</v>
      </c>
      <c r="F500" t="s">
        <v>197</v>
      </c>
      <c r="L500" s="13">
        <v>31000</v>
      </c>
      <c r="O500" s="13">
        <v>25000</v>
      </c>
      <c r="R500" s="17">
        <v>213.73753169003646</v>
      </c>
      <c r="U500" s="13">
        <v>172.36897716938424</v>
      </c>
      <c r="X500" s="13">
        <v>13.5</v>
      </c>
      <c r="Y500" s="13">
        <v>52</v>
      </c>
      <c r="AD500" s="13">
        <v>17</v>
      </c>
      <c r="AE500" s="13">
        <v>117.21090447518128</v>
      </c>
      <c r="AF500" s="13">
        <v>15</v>
      </c>
      <c r="AG500" s="13">
        <v>103.42138630163055</v>
      </c>
      <c r="AH500" s="13">
        <f t="shared" si="15"/>
        <v>713.06554297007301</v>
      </c>
    </row>
    <row r="501" spans="1:34" x14ac:dyDescent="0.25">
      <c r="A501" t="s">
        <v>1</v>
      </c>
      <c r="B501" t="s">
        <v>3</v>
      </c>
      <c r="C501" t="s">
        <v>742</v>
      </c>
      <c r="E501" t="s">
        <v>70</v>
      </c>
      <c r="F501" t="s">
        <v>198</v>
      </c>
      <c r="L501" s="13">
        <v>35000</v>
      </c>
      <c r="O501" s="13">
        <v>29000</v>
      </c>
      <c r="R501" s="17">
        <v>241.31656803713793</v>
      </c>
      <c r="U501" s="13">
        <v>199.94801351648573</v>
      </c>
      <c r="X501" s="13">
        <v>10.5</v>
      </c>
      <c r="Y501" s="13">
        <v>63</v>
      </c>
      <c r="AD501" s="13">
        <v>18</v>
      </c>
      <c r="AE501" s="13">
        <v>124.10566356195665</v>
      </c>
      <c r="AF501" s="13">
        <v>15</v>
      </c>
      <c r="AG501" s="13">
        <v>103.42138630163055</v>
      </c>
      <c r="AH501" s="13">
        <f t="shared" si="15"/>
        <v>713.06554297007301</v>
      </c>
    </row>
    <row r="502" spans="1:34" x14ac:dyDescent="0.25">
      <c r="A502" t="s">
        <v>1</v>
      </c>
      <c r="B502" t="s">
        <v>3</v>
      </c>
      <c r="C502" t="s">
        <v>742</v>
      </c>
      <c r="E502" t="s">
        <v>70</v>
      </c>
      <c r="F502" t="s">
        <v>199</v>
      </c>
      <c r="L502" s="13">
        <v>38000</v>
      </c>
      <c r="O502" s="13">
        <v>33000</v>
      </c>
      <c r="R502" s="17">
        <v>262.00084529746402</v>
      </c>
      <c r="U502" s="13">
        <v>227.52704986358719</v>
      </c>
      <c r="X502" s="13">
        <v>7</v>
      </c>
      <c r="Y502" s="13">
        <v>70</v>
      </c>
      <c r="AD502" s="13">
        <v>20</v>
      </c>
      <c r="AE502" s="13">
        <v>137.89518173550738</v>
      </c>
      <c r="AF502" s="13">
        <v>16</v>
      </c>
      <c r="AG502" s="13">
        <v>110.31614538840591</v>
      </c>
      <c r="AH502" s="13">
        <f t="shared" si="15"/>
        <v>760.60324583474448</v>
      </c>
    </row>
    <row r="503" spans="1:34" x14ac:dyDescent="0.25">
      <c r="A503" t="s">
        <v>1</v>
      </c>
      <c r="B503" t="s">
        <v>3</v>
      </c>
      <c r="C503" t="s">
        <v>742</v>
      </c>
      <c r="E503" t="s">
        <v>70</v>
      </c>
      <c r="F503" t="s">
        <v>200</v>
      </c>
      <c r="L503" s="13">
        <v>41000</v>
      </c>
      <c r="O503" s="13">
        <v>36000</v>
      </c>
      <c r="R503" s="17">
        <v>282.68512255779018</v>
      </c>
      <c r="U503" s="13">
        <v>248.21132712391329</v>
      </c>
      <c r="X503" s="13">
        <v>5.5</v>
      </c>
      <c r="Y503" s="13">
        <v>77</v>
      </c>
      <c r="AD503" s="13">
        <v>21</v>
      </c>
      <c r="AE503" s="13">
        <v>144.78994082228277</v>
      </c>
      <c r="AF503" s="13">
        <v>16</v>
      </c>
      <c r="AG503" s="13">
        <v>110.31614538840591</v>
      </c>
      <c r="AH503" s="13">
        <f t="shared" si="15"/>
        <v>760.60324583474448</v>
      </c>
    </row>
    <row r="504" spans="1:34" x14ac:dyDescent="0.25">
      <c r="A504" t="s">
        <v>1</v>
      </c>
      <c r="B504" t="s">
        <v>3</v>
      </c>
      <c r="C504" t="s">
        <v>742</v>
      </c>
      <c r="E504" t="s">
        <v>70</v>
      </c>
      <c r="F504" t="s">
        <v>236</v>
      </c>
      <c r="L504" s="13">
        <v>26000</v>
      </c>
      <c r="O504" s="13">
        <v>10000</v>
      </c>
      <c r="R504" s="17">
        <v>179.2637362561596</v>
      </c>
      <c r="U504" s="13">
        <v>68.947590867753689</v>
      </c>
      <c r="X504" s="13">
        <v>22.5</v>
      </c>
      <c r="Y504" s="13" t="s">
        <v>16</v>
      </c>
      <c r="AD504" s="13">
        <v>16</v>
      </c>
      <c r="AE504" s="13">
        <v>110.31614538840591</v>
      </c>
      <c r="AF504" s="13" t="s">
        <v>16</v>
      </c>
      <c r="AG504" s="13" t="s">
        <v>16</v>
      </c>
      <c r="AH504" s="13" t="str">
        <f t="shared" si="15"/>
        <v/>
      </c>
    </row>
    <row r="505" spans="1:34" x14ac:dyDescent="0.25">
      <c r="A505" t="s">
        <v>1</v>
      </c>
      <c r="B505" t="s">
        <v>3</v>
      </c>
      <c r="C505" t="s">
        <v>742</v>
      </c>
      <c r="E505" t="s">
        <v>70</v>
      </c>
      <c r="F505" t="s">
        <v>237</v>
      </c>
      <c r="L505" s="13">
        <v>31000</v>
      </c>
      <c r="O505" s="13">
        <v>25000</v>
      </c>
      <c r="R505" s="17">
        <v>213.73753169003646</v>
      </c>
      <c r="U505" s="13">
        <v>172.36897716938424</v>
      </c>
      <c r="X505" s="13">
        <v>13.5</v>
      </c>
      <c r="Y505" s="13" t="s">
        <v>16</v>
      </c>
      <c r="AD505" s="13">
        <v>17</v>
      </c>
      <c r="AE505" s="13">
        <v>117.21090447518128</v>
      </c>
      <c r="AF505" s="13" t="s">
        <v>16</v>
      </c>
      <c r="AG505" s="13" t="s">
        <v>16</v>
      </c>
      <c r="AH505" s="13" t="str">
        <f t="shared" si="15"/>
        <v/>
      </c>
    </row>
    <row r="506" spans="1:34" x14ac:dyDescent="0.25">
      <c r="A506" t="s">
        <v>1</v>
      </c>
      <c r="B506" t="s">
        <v>3</v>
      </c>
      <c r="C506" t="s">
        <v>742</v>
      </c>
      <c r="E506" t="s">
        <v>70</v>
      </c>
      <c r="F506" t="s">
        <v>238</v>
      </c>
      <c r="L506" s="13">
        <v>35000</v>
      </c>
      <c r="O506" s="13">
        <v>29000</v>
      </c>
      <c r="R506" s="17">
        <v>241.31656803713793</v>
      </c>
      <c r="U506" s="13">
        <v>199.94801351648573</v>
      </c>
      <c r="X506" s="13">
        <v>10.5</v>
      </c>
      <c r="Y506" s="13" t="s">
        <v>16</v>
      </c>
      <c r="AD506" s="13">
        <v>18</v>
      </c>
      <c r="AE506" s="13">
        <v>124.10566356195665</v>
      </c>
      <c r="AF506" s="13" t="s">
        <v>16</v>
      </c>
      <c r="AG506" s="13" t="s">
        <v>16</v>
      </c>
      <c r="AH506" s="13" t="str">
        <f t="shared" si="15"/>
        <v/>
      </c>
    </row>
    <row r="507" spans="1:34" x14ac:dyDescent="0.25">
      <c r="A507" t="s">
        <v>1</v>
      </c>
      <c r="B507" t="s">
        <v>3</v>
      </c>
      <c r="C507" t="s">
        <v>742</v>
      </c>
      <c r="E507" t="s">
        <v>70</v>
      </c>
      <c r="F507" t="s">
        <v>239</v>
      </c>
      <c r="L507" s="13">
        <v>38000</v>
      </c>
      <c r="O507" s="13">
        <v>33000</v>
      </c>
      <c r="R507" s="17">
        <v>262.00084529746402</v>
      </c>
      <c r="U507" s="13">
        <v>227.52704986358719</v>
      </c>
      <c r="X507" s="13">
        <v>7</v>
      </c>
      <c r="Y507" s="13" t="s">
        <v>16</v>
      </c>
      <c r="AD507" s="13">
        <v>20</v>
      </c>
      <c r="AE507" s="13">
        <v>137.89518173550738</v>
      </c>
      <c r="AF507" s="13" t="s">
        <v>16</v>
      </c>
      <c r="AG507" s="13" t="s">
        <v>16</v>
      </c>
      <c r="AH507" s="13" t="str">
        <f t="shared" si="15"/>
        <v/>
      </c>
    </row>
    <row r="508" spans="1:34" x14ac:dyDescent="0.25">
      <c r="A508" t="s">
        <v>1</v>
      </c>
      <c r="B508" t="s">
        <v>3</v>
      </c>
      <c r="C508" t="s">
        <v>742</v>
      </c>
      <c r="E508" t="s">
        <v>70</v>
      </c>
      <c r="F508" t="s">
        <v>240</v>
      </c>
      <c r="L508" s="13">
        <v>41000</v>
      </c>
      <c r="O508" s="13">
        <v>36000</v>
      </c>
      <c r="R508" s="17">
        <v>282.68512255779018</v>
      </c>
      <c r="U508" s="13">
        <v>248.21132712391329</v>
      </c>
      <c r="X508" s="13">
        <v>5.5</v>
      </c>
      <c r="Y508" s="13" t="s">
        <v>16</v>
      </c>
      <c r="AD508" s="13">
        <v>21</v>
      </c>
      <c r="AE508" s="13">
        <v>144.78994082228277</v>
      </c>
      <c r="AF508" s="13" t="s">
        <v>16</v>
      </c>
      <c r="AG508" s="13" t="s">
        <v>16</v>
      </c>
      <c r="AH508" s="13" t="str">
        <f t="shared" si="15"/>
        <v/>
      </c>
    </row>
    <row r="509" spans="1:34" x14ac:dyDescent="0.25">
      <c r="A509" t="s">
        <v>1</v>
      </c>
      <c r="B509" t="s">
        <v>3</v>
      </c>
      <c r="C509" t="s">
        <v>742</v>
      </c>
      <c r="E509" t="s">
        <v>70</v>
      </c>
      <c r="F509" t="s">
        <v>201</v>
      </c>
      <c r="L509" s="13">
        <v>17000</v>
      </c>
      <c r="O509" s="13">
        <v>8000</v>
      </c>
      <c r="R509" s="17">
        <v>117.21090447518128</v>
      </c>
      <c r="U509" s="13">
        <v>55.158072694202957</v>
      </c>
      <c r="X509" s="13">
        <v>24</v>
      </c>
      <c r="Y509" s="13" t="s">
        <v>16</v>
      </c>
      <c r="AD509" s="13">
        <v>12</v>
      </c>
      <c r="AE509" s="13">
        <v>82.737109041304436</v>
      </c>
      <c r="AF509" s="13" t="s">
        <v>16</v>
      </c>
      <c r="AG509" s="13" t="s">
        <v>16</v>
      </c>
      <c r="AH509" s="13" t="str">
        <f t="shared" si="15"/>
        <v/>
      </c>
    </row>
    <row r="510" spans="1:34" x14ac:dyDescent="0.25">
      <c r="A510" t="s">
        <v>1</v>
      </c>
      <c r="B510" t="s">
        <v>3</v>
      </c>
      <c r="C510" t="s">
        <v>742</v>
      </c>
      <c r="E510" t="s">
        <v>70</v>
      </c>
      <c r="F510" t="s">
        <v>202</v>
      </c>
      <c r="L510" s="13">
        <v>22000</v>
      </c>
      <c r="O510" s="13">
        <v>19000</v>
      </c>
      <c r="R510" s="17">
        <v>151.68469990905814</v>
      </c>
      <c r="U510" s="13">
        <v>131.00042264873201</v>
      </c>
      <c r="X510" s="13">
        <v>7</v>
      </c>
      <c r="Y510" s="13" t="s">
        <v>16</v>
      </c>
      <c r="AD510" s="13">
        <v>14</v>
      </c>
      <c r="AE510" s="13">
        <v>96.526627214855182</v>
      </c>
      <c r="AF510" s="13" t="s">
        <v>16</v>
      </c>
      <c r="AG510" s="13" t="s">
        <v>16</v>
      </c>
      <c r="AH510" s="13" t="str">
        <f t="shared" si="15"/>
        <v/>
      </c>
    </row>
    <row r="511" spans="1:34" x14ac:dyDescent="0.25">
      <c r="A511" t="s">
        <v>1</v>
      </c>
      <c r="B511" t="s">
        <v>3</v>
      </c>
      <c r="C511" t="s">
        <v>742</v>
      </c>
      <c r="E511" t="s">
        <v>70</v>
      </c>
      <c r="F511" t="s">
        <v>203</v>
      </c>
      <c r="L511" s="13">
        <v>25000</v>
      </c>
      <c r="O511" s="13">
        <v>22000</v>
      </c>
      <c r="R511" s="17">
        <v>172.36897716938424</v>
      </c>
      <c r="U511" s="13">
        <v>151.68469990905814</v>
      </c>
      <c r="X511" s="13">
        <v>5</v>
      </c>
      <c r="Y511" s="13" t="s">
        <v>16</v>
      </c>
      <c r="AD511" s="13">
        <v>15</v>
      </c>
      <c r="AE511" s="13">
        <v>103.42138630163055</v>
      </c>
      <c r="AF511" s="13" t="s">
        <v>16</v>
      </c>
      <c r="AG511" s="13" t="s">
        <v>16</v>
      </c>
      <c r="AH511" s="13" t="str">
        <f t="shared" si="15"/>
        <v/>
      </c>
    </row>
    <row r="512" spans="1:34" x14ac:dyDescent="0.25">
      <c r="A512" t="s">
        <v>1</v>
      </c>
      <c r="B512" t="s">
        <v>3</v>
      </c>
      <c r="C512" t="s">
        <v>742</v>
      </c>
      <c r="E512" t="s">
        <v>70</v>
      </c>
      <c r="F512" t="s">
        <v>204</v>
      </c>
      <c r="L512" s="13">
        <v>28000</v>
      </c>
      <c r="O512" s="13">
        <v>25000</v>
      </c>
      <c r="R512" s="17">
        <v>193.05325442971036</v>
      </c>
      <c r="U512" s="13">
        <v>172.36897716938424</v>
      </c>
      <c r="X512" s="13">
        <v>4</v>
      </c>
      <c r="Y512" s="13" t="s">
        <v>16</v>
      </c>
      <c r="AD512" s="13">
        <v>16</v>
      </c>
      <c r="AE512" s="13">
        <v>110.31614538840591</v>
      </c>
      <c r="AF512" s="13" t="s">
        <v>16</v>
      </c>
      <c r="AG512" s="13" t="s">
        <v>16</v>
      </c>
      <c r="AH512" s="13" t="str">
        <f t="shared" si="15"/>
        <v/>
      </c>
    </row>
    <row r="513" spans="1:34" x14ac:dyDescent="0.25">
      <c r="A513" t="s">
        <v>1</v>
      </c>
      <c r="B513" t="s">
        <v>3</v>
      </c>
      <c r="C513" t="s">
        <v>742</v>
      </c>
      <c r="E513" t="s">
        <v>70</v>
      </c>
      <c r="F513" t="s">
        <v>205</v>
      </c>
      <c r="L513" s="13">
        <v>31000</v>
      </c>
      <c r="O513" s="13">
        <v>28000</v>
      </c>
      <c r="R513" s="17">
        <v>213.73753169003646</v>
      </c>
      <c r="U513" s="13">
        <v>193.05325442971036</v>
      </c>
      <c r="X513" s="13">
        <v>3</v>
      </c>
      <c r="Y513" s="13" t="s">
        <v>16</v>
      </c>
      <c r="AD513" s="13">
        <v>17</v>
      </c>
      <c r="AE513" s="13">
        <v>117.21090447518128</v>
      </c>
      <c r="AF513" s="13" t="s">
        <v>16</v>
      </c>
      <c r="AG513" s="13" t="s">
        <v>16</v>
      </c>
      <c r="AH513" s="13" t="str">
        <f t="shared" si="15"/>
        <v/>
      </c>
    </row>
    <row r="514" spans="1:34" x14ac:dyDescent="0.25">
      <c r="A514" t="s">
        <v>1</v>
      </c>
      <c r="B514" t="s">
        <v>3</v>
      </c>
      <c r="C514" t="s">
        <v>742</v>
      </c>
      <c r="E514" t="s">
        <v>70</v>
      </c>
      <c r="F514" t="s">
        <v>206</v>
      </c>
      <c r="L514" s="13">
        <v>26000</v>
      </c>
      <c r="O514" s="13">
        <v>23000</v>
      </c>
      <c r="R514" s="17">
        <v>179.2637362561596</v>
      </c>
      <c r="U514" s="13">
        <v>158.57945899583351</v>
      </c>
      <c r="X514" s="13">
        <v>8</v>
      </c>
      <c r="Y514" s="13" t="s">
        <v>16</v>
      </c>
      <c r="AD514" s="13">
        <v>15</v>
      </c>
      <c r="AE514" s="13">
        <v>103.42138630163055</v>
      </c>
      <c r="AF514" s="13" t="s">
        <v>16</v>
      </c>
      <c r="AG514" s="13" t="s">
        <v>16</v>
      </c>
      <c r="AH514" s="13" t="str">
        <f t="shared" si="15"/>
        <v/>
      </c>
    </row>
    <row r="515" spans="1:34" x14ac:dyDescent="0.25">
      <c r="A515" t="s">
        <v>1</v>
      </c>
      <c r="B515" t="s">
        <v>3</v>
      </c>
      <c r="C515" t="s">
        <v>742</v>
      </c>
      <c r="E515" t="s">
        <v>70</v>
      </c>
      <c r="F515" t="s">
        <v>207</v>
      </c>
      <c r="L515" s="13">
        <v>55000</v>
      </c>
      <c r="O515" s="13">
        <v>46000</v>
      </c>
      <c r="R515" s="17">
        <v>379.21174977264531</v>
      </c>
      <c r="U515" s="13">
        <v>317.15891799166701</v>
      </c>
      <c r="X515" s="13">
        <v>9</v>
      </c>
      <c r="Y515" s="13">
        <v>120</v>
      </c>
      <c r="AD515" s="13">
        <v>38</v>
      </c>
      <c r="AE515" s="13">
        <v>262.00084529746402</v>
      </c>
      <c r="AF515" s="13">
        <v>16</v>
      </c>
      <c r="AG515" s="13">
        <v>110.31614538840591</v>
      </c>
      <c r="AH515" s="13">
        <f t="shared" si="15"/>
        <v>760.60324583474448</v>
      </c>
    </row>
    <row r="516" spans="1:34" x14ac:dyDescent="0.25">
      <c r="A516" t="s">
        <v>1</v>
      </c>
      <c r="B516" t="s">
        <v>3</v>
      </c>
      <c r="C516" t="s">
        <v>742</v>
      </c>
      <c r="E516" t="s">
        <v>70</v>
      </c>
      <c r="F516" t="s">
        <v>208</v>
      </c>
      <c r="L516" s="13">
        <v>18000</v>
      </c>
      <c r="O516" s="13">
        <v>6000</v>
      </c>
      <c r="R516" s="17">
        <v>124.10566356195665</v>
      </c>
      <c r="U516" s="13">
        <v>41.368554520652218</v>
      </c>
      <c r="X516" s="13">
        <v>25</v>
      </c>
      <c r="Y516" s="13">
        <v>28</v>
      </c>
      <c r="AD516" s="13">
        <v>11</v>
      </c>
      <c r="AE516" s="13">
        <v>75.84234995452907</v>
      </c>
      <c r="AF516" s="13" t="s">
        <v>16</v>
      </c>
      <c r="AG516" s="13" t="s">
        <v>16</v>
      </c>
      <c r="AH516" s="13" t="str">
        <f t="shared" si="15"/>
        <v/>
      </c>
    </row>
    <row r="517" spans="1:34" x14ac:dyDescent="0.25">
      <c r="A517" t="s">
        <v>1</v>
      </c>
      <c r="B517" t="s">
        <v>3</v>
      </c>
      <c r="C517" t="s">
        <v>742</v>
      </c>
      <c r="E517" t="s">
        <v>70</v>
      </c>
      <c r="F517" t="s">
        <v>209</v>
      </c>
      <c r="L517" s="13">
        <v>20000</v>
      </c>
      <c r="O517" s="13">
        <v>19000</v>
      </c>
      <c r="R517" s="17">
        <v>137.89518173550738</v>
      </c>
      <c r="U517" s="13">
        <v>131.00042264873201</v>
      </c>
      <c r="X517" s="13">
        <v>10</v>
      </c>
      <c r="Y517" s="13" t="s">
        <v>16</v>
      </c>
      <c r="AD517" s="13">
        <v>14</v>
      </c>
      <c r="AE517" s="13">
        <v>96.526627214855182</v>
      </c>
      <c r="AF517" s="13" t="s">
        <v>16</v>
      </c>
      <c r="AG517" s="13" t="s">
        <v>16</v>
      </c>
      <c r="AH517" s="13" t="str">
        <f t="shared" si="15"/>
        <v/>
      </c>
    </row>
    <row r="518" spans="1:34" x14ac:dyDescent="0.25">
      <c r="A518" t="s">
        <v>1</v>
      </c>
      <c r="B518" t="s">
        <v>3</v>
      </c>
      <c r="C518" t="s">
        <v>742</v>
      </c>
      <c r="E518" t="s">
        <v>70</v>
      </c>
      <c r="F518" t="s">
        <v>210</v>
      </c>
      <c r="L518" s="13">
        <v>23000</v>
      </c>
      <c r="O518" s="13">
        <v>22000</v>
      </c>
      <c r="R518" s="17">
        <v>158.57945899583351</v>
      </c>
      <c r="U518" s="13">
        <v>151.68469990905814</v>
      </c>
      <c r="X518" s="13">
        <v>6</v>
      </c>
      <c r="Y518" s="13" t="s">
        <v>16</v>
      </c>
      <c r="AD518" s="13">
        <v>14</v>
      </c>
      <c r="AE518" s="13">
        <v>96.526627214855182</v>
      </c>
      <c r="AF518" s="13" t="s">
        <v>16</v>
      </c>
      <c r="AG518" s="13" t="s">
        <v>16</v>
      </c>
      <c r="AH518" s="13" t="str">
        <f t="shared" si="15"/>
        <v/>
      </c>
    </row>
    <row r="519" spans="1:34" x14ac:dyDescent="0.25">
      <c r="A519" t="s">
        <v>1</v>
      </c>
      <c r="B519" t="s">
        <v>3</v>
      </c>
      <c r="C519" t="s">
        <v>742</v>
      </c>
      <c r="E519" t="s">
        <v>70</v>
      </c>
      <c r="F519" t="s">
        <v>211</v>
      </c>
      <c r="L519" s="13">
        <v>26000</v>
      </c>
      <c r="O519" s="13">
        <v>25000</v>
      </c>
      <c r="R519" s="17">
        <v>179.2637362561596</v>
      </c>
      <c r="U519" s="13">
        <v>172.36897716938424</v>
      </c>
      <c r="X519" s="13">
        <v>5</v>
      </c>
      <c r="Y519" s="13" t="s">
        <v>16</v>
      </c>
      <c r="AD519" s="13">
        <v>15</v>
      </c>
      <c r="AE519" s="13">
        <v>103.42138630163055</v>
      </c>
      <c r="AF519" s="13" t="s">
        <v>16</v>
      </c>
      <c r="AG519" s="13" t="s">
        <v>16</v>
      </c>
      <c r="AH519" s="13" t="str">
        <f t="shared" si="15"/>
        <v/>
      </c>
    </row>
    <row r="520" spans="1:34" x14ac:dyDescent="0.25">
      <c r="A520" t="s">
        <v>1</v>
      </c>
      <c r="B520" t="s">
        <v>3</v>
      </c>
      <c r="C520" t="s">
        <v>742</v>
      </c>
      <c r="E520" t="s">
        <v>70</v>
      </c>
      <c r="F520" t="s">
        <v>212</v>
      </c>
      <c r="L520" s="13">
        <v>29000</v>
      </c>
      <c r="O520" s="13">
        <v>28000</v>
      </c>
      <c r="R520" s="17">
        <v>199.94801351648573</v>
      </c>
      <c r="U520" s="13">
        <v>193.05325442971036</v>
      </c>
      <c r="X520" s="13">
        <v>4</v>
      </c>
      <c r="Y520" s="13" t="s">
        <v>16</v>
      </c>
      <c r="AD520" s="13">
        <v>16</v>
      </c>
      <c r="AE520" s="13">
        <v>110.31614538840591</v>
      </c>
      <c r="AF520" s="13" t="s">
        <v>16</v>
      </c>
      <c r="AG520" s="13" t="s">
        <v>16</v>
      </c>
      <c r="AH520" s="13" t="str">
        <f t="shared" si="15"/>
        <v/>
      </c>
    </row>
    <row r="521" spans="1:34" x14ac:dyDescent="0.25">
      <c r="A521" t="s">
        <v>1</v>
      </c>
      <c r="B521" t="s">
        <v>3</v>
      </c>
      <c r="C521" t="s">
        <v>742</v>
      </c>
      <c r="E521" t="s">
        <v>70</v>
      </c>
      <c r="F521" t="s">
        <v>213</v>
      </c>
      <c r="L521" s="13">
        <v>20000</v>
      </c>
      <c r="O521" s="13">
        <v>17000</v>
      </c>
      <c r="R521" s="17">
        <v>137.89518173550738</v>
      </c>
      <c r="U521" s="13">
        <v>117.21090447518128</v>
      </c>
      <c r="X521" s="13">
        <v>11</v>
      </c>
      <c r="Y521" s="13">
        <v>36</v>
      </c>
      <c r="AD521" s="13">
        <v>14</v>
      </c>
      <c r="AE521" s="13">
        <v>96.526627214855182</v>
      </c>
      <c r="AF521" s="13" t="s">
        <v>16</v>
      </c>
      <c r="AG521" s="13" t="s">
        <v>16</v>
      </c>
      <c r="AH521" s="13" t="str">
        <f t="shared" si="15"/>
        <v/>
      </c>
    </row>
    <row r="522" spans="1:34" x14ac:dyDescent="0.25">
      <c r="A522" t="s">
        <v>1</v>
      </c>
      <c r="B522" t="s">
        <v>3</v>
      </c>
      <c r="C522" t="s">
        <v>742</v>
      </c>
      <c r="E522" t="s">
        <v>70</v>
      </c>
      <c r="F522" t="s">
        <v>214</v>
      </c>
      <c r="L522" s="13">
        <v>23000</v>
      </c>
      <c r="O522" s="13">
        <v>20000</v>
      </c>
      <c r="R522" s="17">
        <v>158.57945899583351</v>
      </c>
      <c r="U522" s="13">
        <v>137.89518173550738</v>
      </c>
      <c r="X522" s="13">
        <v>8</v>
      </c>
      <c r="Y522" s="13">
        <v>41</v>
      </c>
      <c r="AD522" s="13">
        <v>14</v>
      </c>
      <c r="AE522" s="13">
        <v>96.526627214855182</v>
      </c>
      <c r="AF522" s="13" t="s">
        <v>16</v>
      </c>
      <c r="AG522" s="13" t="s">
        <v>16</v>
      </c>
      <c r="AH522" s="13" t="str">
        <f t="shared" si="15"/>
        <v/>
      </c>
    </row>
    <row r="523" spans="1:34" x14ac:dyDescent="0.25">
      <c r="A523" t="s">
        <v>1</v>
      </c>
      <c r="B523" t="s">
        <v>3</v>
      </c>
      <c r="C523" t="s">
        <v>742</v>
      </c>
      <c r="E523" t="s">
        <v>70</v>
      </c>
      <c r="F523" t="s">
        <v>215</v>
      </c>
      <c r="L523" s="13">
        <v>26000</v>
      </c>
      <c r="O523" s="13">
        <v>24000</v>
      </c>
      <c r="R523" s="17">
        <v>179.2637362561596</v>
      </c>
      <c r="U523" s="13">
        <v>165.47421808260887</v>
      </c>
      <c r="X523" s="13">
        <v>6</v>
      </c>
      <c r="Y523" s="13">
        <v>46</v>
      </c>
      <c r="AD523" s="13">
        <v>15</v>
      </c>
      <c r="AE523" s="13">
        <v>103.42138630163055</v>
      </c>
      <c r="AF523" s="13" t="s">
        <v>16</v>
      </c>
      <c r="AG523" s="13" t="s">
        <v>16</v>
      </c>
      <c r="AH523" s="13" t="str">
        <f t="shared" si="15"/>
        <v/>
      </c>
    </row>
    <row r="524" spans="1:34" x14ac:dyDescent="0.25">
      <c r="A524" t="s">
        <v>1</v>
      </c>
      <c r="B524" t="s">
        <v>3</v>
      </c>
      <c r="C524" t="s">
        <v>742</v>
      </c>
      <c r="E524" t="s">
        <v>70</v>
      </c>
      <c r="F524" t="s">
        <v>216</v>
      </c>
      <c r="L524" s="13">
        <v>29000</v>
      </c>
      <c r="O524" s="13">
        <v>27000</v>
      </c>
      <c r="R524" s="17">
        <v>199.94801351648573</v>
      </c>
      <c r="U524" s="13">
        <v>186.15849534293497</v>
      </c>
      <c r="X524" s="13">
        <v>5</v>
      </c>
      <c r="Y524" s="13">
        <v>51</v>
      </c>
      <c r="AD524" s="13">
        <v>16</v>
      </c>
      <c r="AE524" s="13">
        <v>110.31614538840591</v>
      </c>
      <c r="AF524" s="13" t="s">
        <v>16</v>
      </c>
      <c r="AG524" s="13" t="s">
        <v>16</v>
      </c>
      <c r="AH524" s="13" t="str">
        <f t="shared" si="15"/>
        <v/>
      </c>
    </row>
    <row r="525" spans="1:34" x14ac:dyDescent="0.25">
      <c r="A525" t="s">
        <v>1</v>
      </c>
      <c r="B525" t="s">
        <v>3</v>
      </c>
      <c r="C525" t="s">
        <v>742</v>
      </c>
      <c r="E525" t="s">
        <v>70</v>
      </c>
      <c r="F525" t="s">
        <v>217</v>
      </c>
      <c r="L525" s="13">
        <v>21000</v>
      </c>
      <c r="O525" s="13">
        <v>8000</v>
      </c>
      <c r="R525" s="17">
        <v>144.78994082228277</v>
      </c>
      <c r="U525" s="13">
        <v>55.158072694202957</v>
      </c>
      <c r="X525" s="13">
        <v>24</v>
      </c>
      <c r="Y525" s="13">
        <v>36</v>
      </c>
      <c r="AD525" s="13">
        <v>15</v>
      </c>
      <c r="AE525" s="13">
        <v>103.42138630163055</v>
      </c>
      <c r="AF525" s="13">
        <v>12</v>
      </c>
      <c r="AG525" s="13">
        <v>82.737109041304436</v>
      </c>
      <c r="AH525" s="13">
        <f t="shared" si="15"/>
        <v>570.45243437605836</v>
      </c>
    </row>
    <row r="526" spans="1:34" x14ac:dyDescent="0.25">
      <c r="A526" t="s">
        <v>1</v>
      </c>
      <c r="B526" t="s">
        <v>3</v>
      </c>
      <c r="C526" t="s">
        <v>742</v>
      </c>
      <c r="E526" t="s">
        <v>70</v>
      </c>
      <c r="F526" t="s">
        <v>218</v>
      </c>
      <c r="L526" s="13">
        <v>25000</v>
      </c>
      <c r="O526" s="13">
        <v>21000</v>
      </c>
      <c r="R526" s="17">
        <v>172.36897716938424</v>
      </c>
      <c r="U526" s="13">
        <v>144.78994082228277</v>
      </c>
      <c r="X526" s="13">
        <v>9</v>
      </c>
      <c r="Y526" s="13">
        <v>46</v>
      </c>
      <c r="AD526" s="13">
        <v>17</v>
      </c>
      <c r="AE526" s="13">
        <v>117.21090447518128</v>
      </c>
      <c r="AF526" s="13">
        <v>13</v>
      </c>
      <c r="AG526" s="13">
        <v>89.631868128079802</v>
      </c>
      <c r="AH526" s="13">
        <f t="shared" si="15"/>
        <v>617.99013724072984</v>
      </c>
    </row>
    <row r="527" spans="1:34" x14ac:dyDescent="0.25">
      <c r="A527" t="s">
        <v>1</v>
      </c>
      <c r="B527" t="s">
        <v>3</v>
      </c>
      <c r="C527" t="s">
        <v>742</v>
      </c>
      <c r="E527" t="s">
        <v>70</v>
      </c>
      <c r="F527" t="s">
        <v>219</v>
      </c>
      <c r="L527" s="13">
        <v>28000</v>
      </c>
      <c r="O527" s="13">
        <v>24000</v>
      </c>
      <c r="R527" s="17">
        <v>193.05325442971036</v>
      </c>
      <c r="U527" s="13">
        <v>165.47421808260887</v>
      </c>
      <c r="X527" s="13">
        <v>8</v>
      </c>
      <c r="Y527" s="13">
        <v>53</v>
      </c>
      <c r="AD527" s="13">
        <v>18</v>
      </c>
      <c r="AE527" s="13">
        <v>124.10566356195665</v>
      </c>
      <c r="AF527" s="13">
        <v>13</v>
      </c>
      <c r="AG527" s="13">
        <v>89.631868128079802</v>
      </c>
      <c r="AH527" s="13">
        <f t="shared" si="15"/>
        <v>617.99013724072984</v>
      </c>
    </row>
    <row r="528" spans="1:34" x14ac:dyDescent="0.25">
      <c r="A528" t="s">
        <v>1</v>
      </c>
      <c r="B528" t="s">
        <v>3</v>
      </c>
      <c r="C528" t="s">
        <v>742</v>
      </c>
      <c r="E528" t="s">
        <v>70</v>
      </c>
      <c r="F528" t="s">
        <v>220</v>
      </c>
      <c r="L528" s="13">
        <v>30000</v>
      </c>
      <c r="O528" s="13">
        <v>26000</v>
      </c>
      <c r="R528" s="17">
        <v>206.8427726032611</v>
      </c>
      <c r="U528" s="13">
        <v>179.2637362561596</v>
      </c>
      <c r="X528" s="13">
        <v>7</v>
      </c>
      <c r="Y528" s="13">
        <v>58</v>
      </c>
      <c r="AD528" s="13">
        <v>19</v>
      </c>
      <c r="AE528" s="13">
        <v>131.00042264873201</v>
      </c>
      <c r="AF528" s="13">
        <v>14</v>
      </c>
      <c r="AG528" s="13">
        <v>96.526627214855182</v>
      </c>
      <c r="AH528" s="13">
        <f t="shared" si="15"/>
        <v>665.52784010540142</v>
      </c>
    </row>
    <row r="529" spans="1:34" x14ac:dyDescent="0.25">
      <c r="A529" t="s">
        <v>1</v>
      </c>
      <c r="B529" t="s">
        <v>3</v>
      </c>
      <c r="C529" t="s">
        <v>742</v>
      </c>
      <c r="E529" t="s">
        <v>70</v>
      </c>
      <c r="F529" t="s">
        <v>221</v>
      </c>
      <c r="L529" s="13">
        <v>32000</v>
      </c>
      <c r="O529" s="13">
        <v>29000</v>
      </c>
      <c r="R529" s="17">
        <v>220.63229077681183</v>
      </c>
      <c r="U529" s="13">
        <v>199.94801351648573</v>
      </c>
      <c r="X529" s="13">
        <v>6</v>
      </c>
      <c r="Y529" s="13">
        <v>63</v>
      </c>
      <c r="AD529" s="13">
        <v>20</v>
      </c>
      <c r="AE529" s="13">
        <v>137.89518173550738</v>
      </c>
      <c r="AF529" s="13">
        <v>14</v>
      </c>
      <c r="AG529" s="13">
        <v>96.526627214855182</v>
      </c>
      <c r="AH529" s="13">
        <f t="shared" si="15"/>
        <v>665.52784010540142</v>
      </c>
    </row>
    <row r="530" spans="1:34" x14ac:dyDescent="0.25">
      <c r="A530" t="s">
        <v>1</v>
      </c>
      <c r="B530" t="s">
        <v>3</v>
      </c>
      <c r="C530" t="s">
        <v>742</v>
      </c>
      <c r="E530" t="s">
        <v>70</v>
      </c>
      <c r="F530" t="s">
        <v>222</v>
      </c>
      <c r="L530" s="13">
        <v>28000</v>
      </c>
      <c r="O530" s="13">
        <v>13000</v>
      </c>
      <c r="R530" s="17">
        <v>193.05325442971036</v>
      </c>
      <c r="U530" s="13">
        <v>89.631868128079802</v>
      </c>
      <c r="X530" s="13">
        <v>27.5</v>
      </c>
      <c r="Y530" s="13">
        <v>47</v>
      </c>
      <c r="AD530" s="13">
        <v>18</v>
      </c>
      <c r="AE530" s="13">
        <v>124.10566356195665</v>
      </c>
      <c r="AF530" s="13">
        <v>16</v>
      </c>
      <c r="AG530" s="13">
        <v>110.31614538840591</v>
      </c>
      <c r="AH530" s="13">
        <f t="shared" si="15"/>
        <v>760.60324583474448</v>
      </c>
    </row>
    <row r="531" spans="1:34" x14ac:dyDescent="0.25">
      <c r="A531" t="s">
        <v>1</v>
      </c>
      <c r="B531" t="s">
        <v>3</v>
      </c>
      <c r="C531" t="s">
        <v>742</v>
      </c>
      <c r="E531" t="s">
        <v>70</v>
      </c>
      <c r="F531" t="s">
        <v>223</v>
      </c>
      <c r="L531" s="13">
        <v>33000</v>
      </c>
      <c r="O531" s="13">
        <v>28000</v>
      </c>
      <c r="R531" s="17">
        <v>227.52704986358719</v>
      </c>
      <c r="U531" s="13">
        <v>193.05325442971036</v>
      </c>
      <c r="X531" s="13">
        <v>15</v>
      </c>
      <c r="Y531" s="13">
        <v>60</v>
      </c>
      <c r="AD531" s="13">
        <v>20</v>
      </c>
      <c r="AE531" s="13">
        <v>137.89518173550738</v>
      </c>
      <c r="AF531" s="13">
        <v>17</v>
      </c>
      <c r="AG531" s="13">
        <v>117.21090447518128</v>
      </c>
      <c r="AH531" s="13">
        <f t="shared" si="15"/>
        <v>808.14094869941596</v>
      </c>
    </row>
    <row r="532" spans="1:34" x14ac:dyDescent="0.25">
      <c r="A532" t="s">
        <v>1</v>
      </c>
      <c r="B532" t="s">
        <v>3</v>
      </c>
      <c r="C532" t="s">
        <v>742</v>
      </c>
      <c r="E532" t="s">
        <v>70</v>
      </c>
      <c r="F532" t="s">
        <v>224</v>
      </c>
      <c r="L532" s="13">
        <v>38000</v>
      </c>
      <c r="O532" s="13">
        <v>31000</v>
      </c>
      <c r="R532" s="17">
        <v>262.00084529746402</v>
      </c>
      <c r="U532" s="13">
        <v>213.73753169003646</v>
      </c>
      <c r="X532" s="13">
        <v>12</v>
      </c>
      <c r="Y532" s="13">
        <v>68</v>
      </c>
      <c r="AD532" s="13">
        <v>21</v>
      </c>
      <c r="AE532" s="13">
        <v>144.78994082228277</v>
      </c>
      <c r="AF532" s="13">
        <v>18</v>
      </c>
      <c r="AG532" s="13">
        <v>124.10566356195665</v>
      </c>
      <c r="AH532" s="13">
        <f t="shared" si="15"/>
        <v>855.67865156408743</v>
      </c>
    </row>
    <row r="533" spans="1:34" x14ac:dyDescent="0.25">
      <c r="A533" t="s">
        <v>1</v>
      </c>
      <c r="B533" t="s">
        <v>3</v>
      </c>
      <c r="C533" t="s">
        <v>742</v>
      </c>
      <c r="E533" t="s">
        <v>70</v>
      </c>
      <c r="F533" t="s">
        <v>225</v>
      </c>
      <c r="L533" s="13">
        <v>40000</v>
      </c>
      <c r="O533" s="13">
        <v>35000</v>
      </c>
      <c r="R533" s="17">
        <v>275.79036347101476</v>
      </c>
      <c r="U533" s="13">
        <v>241.31656803713793</v>
      </c>
      <c r="X533" s="13">
        <v>9</v>
      </c>
      <c r="Y533" s="13">
        <v>73</v>
      </c>
      <c r="AD533" s="13">
        <v>23</v>
      </c>
      <c r="AE533" s="13">
        <v>158.57945899583351</v>
      </c>
      <c r="AF533" s="13">
        <v>19</v>
      </c>
      <c r="AG533" s="13">
        <v>131.00042264873201</v>
      </c>
      <c r="AH533" s="13">
        <f t="shared" si="15"/>
        <v>903.21635442875902</v>
      </c>
    </row>
    <row r="534" spans="1:34" x14ac:dyDescent="0.25">
      <c r="A534" t="s">
        <v>1</v>
      </c>
      <c r="B534" t="s">
        <v>3</v>
      </c>
      <c r="C534" t="s">
        <v>742</v>
      </c>
      <c r="E534" t="s">
        <v>70</v>
      </c>
      <c r="F534" t="s">
        <v>226</v>
      </c>
      <c r="L534" s="13">
        <v>42000</v>
      </c>
      <c r="O534" s="13">
        <v>37000</v>
      </c>
      <c r="R534" s="17">
        <v>289.57988164456555</v>
      </c>
      <c r="U534" s="13">
        <v>255.10608621068869</v>
      </c>
      <c r="X534" s="13">
        <v>7.5</v>
      </c>
      <c r="Y534" s="13">
        <v>77</v>
      </c>
      <c r="AD534" s="13">
        <v>24</v>
      </c>
      <c r="AE534" s="13">
        <v>165.47421808260887</v>
      </c>
      <c r="AF534" s="13">
        <v>20</v>
      </c>
      <c r="AG534" s="13">
        <v>137.89518173550738</v>
      </c>
      <c r="AH534" s="13">
        <f t="shared" si="15"/>
        <v>950.75405729343049</v>
      </c>
    </row>
    <row r="535" spans="1:34" x14ac:dyDescent="0.25">
      <c r="A535" t="s">
        <v>1</v>
      </c>
      <c r="B535" t="s">
        <v>3</v>
      </c>
      <c r="C535" t="s">
        <v>742</v>
      </c>
      <c r="E535" t="s">
        <v>70</v>
      </c>
      <c r="F535" t="s">
        <v>227</v>
      </c>
      <c r="L535" s="13">
        <v>42000</v>
      </c>
      <c r="O535" s="13">
        <v>22000</v>
      </c>
      <c r="R535" s="17">
        <v>289.57988164456555</v>
      </c>
      <c r="U535" s="13">
        <v>151.68469990905814</v>
      </c>
      <c r="X535" s="13">
        <v>35</v>
      </c>
      <c r="Y535" s="13">
        <v>65</v>
      </c>
      <c r="AD535" s="13">
        <v>26</v>
      </c>
      <c r="AE535" s="13">
        <v>179.2637362561596</v>
      </c>
      <c r="AF535" s="13">
        <v>20</v>
      </c>
      <c r="AG535" s="13">
        <v>137.89518173550738</v>
      </c>
      <c r="AH535" s="13">
        <f t="shared" si="15"/>
        <v>950.75405729343049</v>
      </c>
    </row>
    <row r="536" spans="1:34" x14ac:dyDescent="0.25">
      <c r="A536" t="s">
        <v>1</v>
      </c>
      <c r="B536" t="s">
        <v>3</v>
      </c>
      <c r="C536" t="s">
        <v>742</v>
      </c>
      <c r="E536" t="s">
        <v>70</v>
      </c>
      <c r="F536" t="s">
        <v>228</v>
      </c>
      <c r="L536" s="13">
        <v>63000</v>
      </c>
      <c r="O536" s="13">
        <v>59000</v>
      </c>
      <c r="R536" s="17">
        <v>434.36982246684829</v>
      </c>
      <c r="U536" s="13">
        <v>406.79078611974683</v>
      </c>
      <c r="X536" s="13">
        <v>10</v>
      </c>
      <c r="Y536" s="13">
        <v>105</v>
      </c>
      <c r="AD536" s="13">
        <v>34</v>
      </c>
      <c r="AE536" s="13">
        <v>234.42180895036256</v>
      </c>
      <c r="AF536" s="13">
        <v>22</v>
      </c>
      <c r="AG536" s="13">
        <v>151.68469990905814</v>
      </c>
      <c r="AH536" s="13">
        <f t="shared" si="15"/>
        <v>1045.8294630227738</v>
      </c>
    </row>
    <row r="537" spans="1:34" x14ac:dyDescent="0.25">
      <c r="A537" t="s">
        <v>1</v>
      </c>
      <c r="B537" t="s">
        <v>3</v>
      </c>
      <c r="C537" t="s">
        <v>742</v>
      </c>
      <c r="E537" t="s">
        <v>70</v>
      </c>
      <c r="F537" t="s">
        <v>229</v>
      </c>
      <c r="L537" s="13">
        <v>60000</v>
      </c>
      <c r="O537" s="13">
        <v>50000</v>
      </c>
      <c r="R537" s="17">
        <v>413.68554520652219</v>
      </c>
      <c r="U537" s="13">
        <v>344.73795433876847</v>
      </c>
      <c r="X537" s="13">
        <v>15</v>
      </c>
      <c r="Y537" s="13">
        <v>100</v>
      </c>
      <c r="AD537" s="13">
        <v>32</v>
      </c>
      <c r="AE537" s="13">
        <v>220.63229077681183</v>
      </c>
      <c r="AF537" s="13">
        <v>22</v>
      </c>
      <c r="AG537" s="13">
        <v>151.68469990905814</v>
      </c>
      <c r="AH537" s="13">
        <f t="shared" si="15"/>
        <v>1045.8294630227738</v>
      </c>
    </row>
    <row r="538" spans="1:34" x14ac:dyDescent="0.25">
      <c r="A538" t="s">
        <v>1</v>
      </c>
      <c r="B538" t="s">
        <v>3</v>
      </c>
      <c r="C538" t="s">
        <v>742</v>
      </c>
      <c r="E538" t="s">
        <v>70</v>
      </c>
      <c r="F538" t="s">
        <v>230</v>
      </c>
      <c r="L538" s="13">
        <v>42000</v>
      </c>
      <c r="O538" s="13">
        <v>21000</v>
      </c>
      <c r="R538" s="17">
        <v>289.57988164456555</v>
      </c>
      <c r="U538" s="13">
        <v>144.78994082228277</v>
      </c>
      <c r="X538" s="13">
        <v>22</v>
      </c>
      <c r="Y538" s="13" t="s">
        <v>16</v>
      </c>
      <c r="AD538" s="13">
        <v>25</v>
      </c>
      <c r="AE538" s="13">
        <v>172.36897716938424</v>
      </c>
      <c r="AF538" s="13" t="s">
        <v>16</v>
      </c>
      <c r="AG538" s="13" t="s">
        <v>16</v>
      </c>
      <c r="AH538" s="13" t="str">
        <f t="shared" si="15"/>
        <v/>
      </c>
    </row>
    <row r="539" spans="1:34" x14ac:dyDescent="0.25">
      <c r="A539" t="s">
        <v>1</v>
      </c>
      <c r="B539" t="s">
        <v>3</v>
      </c>
      <c r="C539" t="s">
        <v>742</v>
      </c>
      <c r="E539" t="s">
        <v>71</v>
      </c>
      <c r="F539" t="s">
        <v>241</v>
      </c>
      <c r="L539" s="13">
        <v>38000</v>
      </c>
      <c r="O539" s="13">
        <v>17000</v>
      </c>
      <c r="R539" s="17">
        <v>262.00084529746402</v>
      </c>
      <c r="U539" s="13">
        <v>117.21090447518128</v>
      </c>
      <c r="X539" s="13">
        <v>22</v>
      </c>
      <c r="Y539" s="13" t="s">
        <v>16</v>
      </c>
      <c r="AD539" s="13">
        <v>23</v>
      </c>
      <c r="AE539" s="13">
        <v>158.57945899583351</v>
      </c>
      <c r="AF539" s="13" t="s">
        <v>16</v>
      </c>
      <c r="AG539" s="13" t="s">
        <v>16</v>
      </c>
      <c r="AH539" s="13" t="str">
        <f t="shared" si="15"/>
        <v/>
      </c>
    </row>
    <row r="540" spans="1:34" x14ac:dyDescent="0.25">
      <c r="A540" t="s">
        <v>1</v>
      </c>
      <c r="B540" t="s">
        <v>3</v>
      </c>
      <c r="C540" t="s">
        <v>742</v>
      </c>
      <c r="E540" t="s">
        <v>71</v>
      </c>
      <c r="F540" t="s">
        <v>281</v>
      </c>
      <c r="L540" s="13">
        <v>42000</v>
      </c>
      <c r="O540" s="13">
        <v>42000</v>
      </c>
      <c r="R540" s="17">
        <v>289.57988164456555</v>
      </c>
      <c r="U540" s="13">
        <v>289.57988164456555</v>
      </c>
      <c r="X540" s="13">
        <v>21</v>
      </c>
      <c r="Y540" s="13" t="s">
        <v>16</v>
      </c>
      <c r="AD540" s="13" t="s">
        <v>16</v>
      </c>
      <c r="AE540" s="13" t="s">
        <v>16</v>
      </c>
      <c r="AF540" s="13" t="s">
        <v>16</v>
      </c>
      <c r="AG540" s="13" t="s">
        <v>16</v>
      </c>
      <c r="AH540" s="13" t="str">
        <f t="shared" si="15"/>
        <v/>
      </c>
    </row>
    <row r="541" spans="1:34" x14ac:dyDescent="0.25">
      <c r="A541" t="s">
        <v>1</v>
      </c>
      <c r="B541" t="s">
        <v>3</v>
      </c>
      <c r="C541" t="s">
        <v>742</v>
      </c>
      <c r="E541" t="s">
        <v>71</v>
      </c>
      <c r="F541" t="s">
        <v>242</v>
      </c>
      <c r="L541" s="13">
        <v>47000</v>
      </c>
      <c r="O541" s="13">
        <v>37000</v>
      </c>
      <c r="R541" s="17">
        <v>324.05367707844238</v>
      </c>
      <c r="U541" s="13">
        <v>255.10608621068869</v>
      </c>
      <c r="X541" s="13">
        <v>10</v>
      </c>
      <c r="Y541" s="13" t="s">
        <v>16</v>
      </c>
      <c r="AD541" s="13">
        <v>27</v>
      </c>
      <c r="AE541" s="13">
        <v>186.15849534293497</v>
      </c>
      <c r="AF541" s="13" t="s">
        <v>16</v>
      </c>
      <c r="AG541" s="13" t="s">
        <v>16</v>
      </c>
      <c r="AH541" s="13" t="str">
        <f t="shared" si="15"/>
        <v/>
      </c>
    </row>
    <row r="542" spans="1:34" x14ac:dyDescent="0.25">
      <c r="A542" t="s">
        <v>1</v>
      </c>
      <c r="B542" t="s">
        <v>3</v>
      </c>
      <c r="C542" t="s">
        <v>742</v>
      </c>
      <c r="E542" t="s">
        <v>71</v>
      </c>
      <c r="F542" t="s">
        <v>243</v>
      </c>
      <c r="L542" s="13">
        <v>39000</v>
      </c>
      <c r="O542" s="13">
        <v>19000</v>
      </c>
      <c r="R542" s="17">
        <v>268.89560438423939</v>
      </c>
      <c r="U542" s="13">
        <v>131.00042264873201</v>
      </c>
      <c r="X542" s="13">
        <v>14</v>
      </c>
      <c r="Y542" s="13" t="s">
        <v>16</v>
      </c>
      <c r="AD542" s="13" t="s">
        <v>16</v>
      </c>
      <c r="AE542" s="13" t="s">
        <v>16</v>
      </c>
      <c r="AF542" s="13" t="s">
        <v>16</v>
      </c>
      <c r="AG542" s="13" t="s">
        <v>16</v>
      </c>
      <c r="AH542" s="13" t="str">
        <f t="shared" si="15"/>
        <v/>
      </c>
    </row>
    <row r="543" spans="1:34" x14ac:dyDescent="0.25">
      <c r="A543" t="s">
        <v>1</v>
      </c>
      <c r="B543" t="s">
        <v>3</v>
      </c>
      <c r="C543" t="s">
        <v>742</v>
      </c>
      <c r="E543" t="s">
        <v>71</v>
      </c>
      <c r="F543" t="s">
        <v>244</v>
      </c>
      <c r="L543" s="13">
        <v>35000</v>
      </c>
      <c r="O543" s="13">
        <v>17000</v>
      </c>
      <c r="R543" s="17">
        <v>241.31656803713793</v>
      </c>
      <c r="U543" s="13">
        <v>117.21090447518128</v>
      </c>
      <c r="X543" s="13">
        <v>27</v>
      </c>
      <c r="Y543" s="13">
        <v>58</v>
      </c>
      <c r="AD543" s="13">
        <v>22</v>
      </c>
      <c r="AE543" s="13">
        <v>151.68469990905814</v>
      </c>
      <c r="AF543" s="13">
        <v>17</v>
      </c>
      <c r="AG543" s="13">
        <v>117.21090447518128</v>
      </c>
      <c r="AH543" s="13">
        <f t="shared" si="15"/>
        <v>808.14094869941596</v>
      </c>
    </row>
    <row r="544" spans="1:34" x14ac:dyDescent="0.25">
      <c r="A544" t="s">
        <v>1</v>
      </c>
      <c r="B544" t="s">
        <v>3</v>
      </c>
      <c r="C544" t="s">
        <v>742</v>
      </c>
      <c r="E544" t="s">
        <v>71</v>
      </c>
      <c r="F544" t="s">
        <v>245</v>
      </c>
      <c r="L544" s="13">
        <v>39000</v>
      </c>
      <c r="O544" s="13">
        <v>30000</v>
      </c>
      <c r="R544" s="17">
        <v>268.89560438423939</v>
      </c>
      <c r="U544" s="13">
        <v>206.8427726032611</v>
      </c>
      <c r="X544" s="13">
        <v>15</v>
      </c>
      <c r="Y544" s="13">
        <v>67</v>
      </c>
      <c r="AD544" s="13">
        <v>22</v>
      </c>
      <c r="AE544" s="13">
        <v>151.68469990905814</v>
      </c>
      <c r="AF544" s="13">
        <v>18</v>
      </c>
      <c r="AG544" s="13">
        <v>124.10566356195665</v>
      </c>
      <c r="AH544" s="13">
        <f t="shared" si="15"/>
        <v>855.67865156408743</v>
      </c>
    </row>
    <row r="545" spans="1:34" x14ac:dyDescent="0.25">
      <c r="A545" t="s">
        <v>1</v>
      </c>
      <c r="B545" t="s">
        <v>3</v>
      </c>
      <c r="C545" t="s">
        <v>742</v>
      </c>
      <c r="E545" t="s">
        <v>71</v>
      </c>
      <c r="F545" t="s">
        <v>246</v>
      </c>
      <c r="L545" s="13">
        <v>42000</v>
      </c>
      <c r="O545" s="13">
        <v>33000</v>
      </c>
      <c r="R545" s="17">
        <v>289.57988164456555</v>
      </c>
      <c r="U545" s="13">
        <v>227.52704986358719</v>
      </c>
      <c r="X545" s="13">
        <v>13</v>
      </c>
      <c r="Y545" s="13">
        <v>73</v>
      </c>
      <c r="AD545" s="13">
        <v>24</v>
      </c>
      <c r="AE545" s="13">
        <v>165.47421808260887</v>
      </c>
      <c r="AF545" s="13">
        <v>19</v>
      </c>
      <c r="AG545" s="13">
        <v>131.00042264873201</v>
      </c>
      <c r="AH545" s="13">
        <f t="shared" si="15"/>
        <v>903.21635442875902</v>
      </c>
    </row>
    <row r="546" spans="1:34" x14ac:dyDescent="0.25">
      <c r="A546" t="s">
        <v>1</v>
      </c>
      <c r="B546" t="s">
        <v>3</v>
      </c>
      <c r="C546" t="s">
        <v>742</v>
      </c>
      <c r="E546" t="s">
        <v>71</v>
      </c>
      <c r="F546" t="s">
        <v>247</v>
      </c>
      <c r="L546" s="13">
        <v>45000</v>
      </c>
      <c r="O546" s="13">
        <v>36000</v>
      </c>
      <c r="R546" s="17">
        <v>310.26415890489164</v>
      </c>
      <c r="U546" s="13">
        <v>248.21132712391329</v>
      </c>
      <c r="X546" s="13">
        <v>12</v>
      </c>
      <c r="Y546" s="13">
        <v>78</v>
      </c>
      <c r="AD546" s="13">
        <v>26</v>
      </c>
      <c r="AE546" s="13">
        <v>179.2637362561596</v>
      </c>
      <c r="AF546" s="13">
        <v>20</v>
      </c>
      <c r="AG546" s="13">
        <v>137.89518173550738</v>
      </c>
      <c r="AH546" s="13">
        <f t="shared" si="15"/>
        <v>950.75405729343049</v>
      </c>
    </row>
    <row r="547" spans="1:34" x14ac:dyDescent="0.25">
      <c r="A547" t="s">
        <v>1</v>
      </c>
      <c r="B547" t="s">
        <v>3</v>
      </c>
      <c r="C547" t="s">
        <v>742</v>
      </c>
      <c r="E547" t="s">
        <v>71</v>
      </c>
      <c r="F547" t="s">
        <v>248</v>
      </c>
      <c r="L547" s="13">
        <v>48000</v>
      </c>
      <c r="O547" s="13">
        <v>39000</v>
      </c>
      <c r="R547" s="17">
        <v>330.94843616521774</v>
      </c>
      <c r="U547" s="13">
        <v>268.89560438423939</v>
      </c>
      <c r="X547" s="13">
        <v>10</v>
      </c>
      <c r="Y547" s="13">
        <v>80</v>
      </c>
      <c r="AD547" s="13">
        <v>28</v>
      </c>
      <c r="AE547" s="13">
        <v>193.05325442971036</v>
      </c>
      <c r="AF547" s="13">
        <v>21</v>
      </c>
      <c r="AG547" s="13">
        <v>144.78994082228277</v>
      </c>
      <c r="AH547" s="13">
        <f t="shared" si="15"/>
        <v>998.29176015810219</v>
      </c>
    </row>
    <row r="548" spans="1:34" x14ac:dyDescent="0.25">
      <c r="A548" t="s">
        <v>1</v>
      </c>
      <c r="B548" t="s">
        <v>3</v>
      </c>
      <c r="C548" t="s">
        <v>742</v>
      </c>
      <c r="E548" t="s">
        <v>71</v>
      </c>
      <c r="F548" t="s">
        <v>249</v>
      </c>
      <c r="L548" s="13">
        <v>35000</v>
      </c>
      <c r="O548" s="13">
        <v>17000</v>
      </c>
      <c r="R548" s="17">
        <v>241.31656803713793</v>
      </c>
      <c r="U548" s="13">
        <v>117.21090447518128</v>
      </c>
      <c r="X548" s="13">
        <v>25</v>
      </c>
      <c r="Y548" s="13">
        <v>63</v>
      </c>
      <c r="AD548" s="13" t="s">
        <v>16</v>
      </c>
      <c r="AE548" s="13" t="s">
        <v>16</v>
      </c>
      <c r="AF548" s="13">
        <v>17</v>
      </c>
      <c r="AG548" s="13">
        <v>117.21090447518128</v>
      </c>
      <c r="AH548" s="13">
        <f t="shared" si="15"/>
        <v>808.14094869941596</v>
      </c>
    </row>
    <row r="549" spans="1:34" x14ac:dyDescent="0.25">
      <c r="A549" t="s">
        <v>1</v>
      </c>
      <c r="B549" t="s">
        <v>3</v>
      </c>
      <c r="C549" t="s">
        <v>742</v>
      </c>
      <c r="E549" t="s">
        <v>71</v>
      </c>
      <c r="F549" t="s">
        <v>250</v>
      </c>
      <c r="L549" s="13">
        <v>34000</v>
      </c>
      <c r="O549" s="13">
        <v>25000</v>
      </c>
      <c r="R549" s="17">
        <v>234.42180895036256</v>
      </c>
      <c r="U549" s="13">
        <v>172.36897716938424</v>
      </c>
      <c r="X549" s="13">
        <v>11</v>
      </c>
      <c r="Y549" s="13">
        <v>68</v>
      </c>
      <c r="AD549" s="13">
        <v>21</v>
      </c>
      <c r="AE549" s="13">
        <v>144.78994082228277</v>
      </c>
      <c r="AF549" s="13" t="s">
        <v>16</v>
      </c>
      <c r="AG549" s="13" t="s">
        <v>16</v>
      </c>
      <c r="AH549" s="13" t="str">
        <f t="shared" si="15"/>
        <v/>
      </c>
    </row>
    <row r="550" spans="1:34" x14ac:dyDescent="0.25">
      <c r="A550" t="s">
        <v>1</v>
      </c>
      <c r="B550" t="s">
        <v>3</v>
      </c>
      <c r="C550" t="s">
        <v>742</v>
      </c>
      <c r="E550" t="s">
        <v>71</v>
      </c>
      <c r="F550" t="s">
        <v>282</v>
      </c>
      <c r="L550" s="13">
        <v>41000</v>
      </c>
      <c r="O550" s="13">
        <v>41000</v>
      </c>
      <c r="R550" s="17">
        <v>282.68512255779018</v>
      </c>
      <c r="U550" s="13">
        <v>282.68512255779018</v>
      </c>
      <c r="X550" s="13">
        <v>20</v>
      </c>
      <c r="Y550" s="13" t="s">
        <v>16</v>
      </c>
      <c r="AD550" s="13">
        <v>75</v>
      </c>
      <c r="AE550" s="13">
        <v>517.10693150815268</v>
      </c>
      <c r="AF550" s="13">
        <v>23</v>
      </c>
      <c r="AG550" s="13">
        <v>158.57945899583351</v>
      </c>
      <c r="AH550" s="13">
        <f t="shared" si="15"/>
        <v>1093.3671658874453</v>
      </c>
    </row>
    <row r="551" spans="1:34" x14ac:dyDescent="0.25">
      <c r="A551" t="s">
        <v>1</v>
      </c>
      <c r="B551" t="s">
        <v>3</v>
      </c>
      <c r="C551" t="s">
        <v>742</v>
      </c>
      <c r="E551" t="s">
        <v>71</v>
      </c>
      <c r="F551" t="s">
        <v>251</v>
      </c>
      <c r="L551" s="13">
        <v>35000</v>
      </c>
      <c r="O551" s="13">
        <v>17000</v>
      </c>
      <c r="R551" s="17">
        <v>241.31656803713793</v>
      </c>
      <c r="U551" s="13">
        <v>117.21090447518128</v>
      </c>
      <c r="X551" s="13">
        <v>27</v>
      </c>
      <c r="Y551" s="13">
        <v>58</v>
      </c>
      <c r="AD551" s="13">
        <v>22</v>
      </c>
      <c r="AE551" s="13">
        <v>151.68469990905814</v>
      </c>
      <c r="AF551" s="13">
        <v>17</v>
      </c>
      <c r="AG551" s="13">
        <v>117.21090447518128</v>
      </c>
      <c r="AH551" s="13">
        <f t="shared" si="15"/>
        <v>808.14094869941596</v>
      </c>
    </row>
    <row r="552" spans="1:34" x14ac:dyDescent="0.25">
      <c r="A552" t="s">
        <v>1</v>
      </c>
      <c r="B552" t="s">
        <v>3</v>
      </c>
      <c r="C552" t="s">
        <v>742</v>
      </c>
      <c r="E552" t="s">
        <v>71</v>
      </c>
      <c r="F552" t="s">
        <v>252</v>
      </c>
      <c r="L552" s="13">
        <v>39000</v>
      </c>
      <c r="O552" s="13">
        <v>30000</v>
      </c>
      <c r="R552" s="17">
        <v>268.89560438423939</v>
      </c>
      <c r="U552" s="13">
        <v>206.8427726032611</v>
      </c>
      <c r="X552" s="13">
        <v>15</v>
      </c>
      <c r="Y552" s="13">
        <v>67</v>
      </c>
      <c r="AD552" s="13">
        <v>22</v>
      </c>
      <c r="AE552" s="13">
        <v>151.68469990905814</v>
      </c>
      <c r="AF552" s="13">
        <v>18</v>
      </c>
      <c r="AG552" s="13">
        <v>124.10566356195665</v>
      </c>
      <c r="AH552" s="13">
        <f t="shared" si="15"/>
        <v>855.67865156408743</v>
      </c>
    </row>
    <row r="553" spans="1:34" x14ac:dyDescent="0.25">
      <c r="A553" t="s">
        <v>1</v>
      </c>
      <c r="B553" t="s">
        <v>3</v>
      </c>
      <c r="C553" t="s">
        <v>742</v>
      </c>
      <c r="E553" t="s">
        <v>71</v>
      </c>
      <c r="F553" t="s">
        <v>253</v>
      </c>
      <c r="L553" s="13">
        <v>42000</v>
      </c>
      <c r="O553" s="13">
        <v>33000</v>
      </c>
      <c r="R553" s="17">
        <v>289.57988164456555</v>
      </c>
      <c r="U553" s="13">
        <v>227.52704986358719</v>
      </c>
      <c r="X553" s="13">
        <v>13</v>
      </c>
      <c r="Y553" s="13">
        <v>73</v>
      </c>
      <c r="AD553" s="13">
        <v>24</v>
      </c>
      <c r="AE553" s="13">
        <v>165.47421808260887</v>
      </c>
      <c r="AF553" s="13">
        <v>19</v>
      </c>
      <c r="AG553" s="13">
        <v>131.00042264873201</v>
      </c>
      <c r="AH553" s="13">
        <f t="shared" si="15"/>
        <v>903.21635442875902</v>
      </c>
    </row>
    <row r="554" spans="1:34" x14ac:dyDescent="0.25">
      <c r="A554" t="s">
        <v>1</v>
      </c>
      <c r="B554" t="s">
        <v>3</v>
      </c>
      <c r="C554" t="s">
        <v>742</v>
      </c>
      <c r="E554" t="s">
        <v>71</v>
      </c>
      <c r="F554" t="s">
        <v>254</v>
      </c>
      <c r="L554" s="13">
        <v>45000</v>
      </c>
      <c r="O554" s="13">
        <v>36000</v>
      </c>
      <c r="R554" s="17">
        <v>310.26415890489164</v>
      </c>
      <c r="U554" s="13">
        <v>248.21132712391329</v>
      </c>
      <c r="X554" s="13">
        <v>12</v>
      </c>
      <c r="Y554" s="13">
        <v>78</v>
      </c>
      <c r="AD554" s="13">
        <v>26</v>
      </c>
      <c r="AE554" s="13">
        <v>179.2637362561596</v>
      </c>
      <c r="AF554" s="13">
        <v>20</v>
      </c>
      <c r="AG554" s="13">
        <v>137.89518173550738</v>
      </c>
      <c r="AH554" s="13">
        <f t="shared" ref="AH554:AH615" si="16">IFERROR(AG554*6.89475908677537,"")</f>
        <v>950.75405729343049</v>
      </c>
    </row>
    <row r="555" spans="1:34" x14ac:dyDescent="0.25">
      <c r="A555" t="s">
        <v>1</v>
      </c>
      <c r="B555" t="s">
        <v>3</v>
      </c>
      <c r="C555" t="s">
        <v>742</v>
      </c>
      <c r="E555" t="s">
        <v>71</v>
      </c>
      <c r="F555" t="s">
        <v>255</v>
      </c>
      <c r="L555" s="13">
        <v>48000</v>
      </c>
      <c r="O555" s="13">
        <v>39000</v>
      </c>
      <c r="R555" s="17">
        <v>330.94843616521774</v>
      </c>
      <c r="U555" s="13">
        <v>268.89560438423939</v>
      </c>
      <c r="X555" s="13">
        <v>10</v>
      </c>
      <c r="Y555" s="13">
        <v>80</v>
      </c>
      <c r="AD555" s="13">
        <v>28</v>
      </c>
      <c r="AE555" s="13">
        <v>193.05325442971036</v>
      </c>
      <c r="AF555" s="13">
        <v>21</v>
      </c>
      <c r="AG555" s="13">
        <v>144.78994082228277</v>
      </c>
      <c r="AH555" s="13">
        <f t="shared" si="16"/>
        <v>998.29176015810219</v>
      </c>
    </row>
    <row r="556" spans="1:34" x14ac:dyDescent="0.25">
      <c r="A556" t="s">
        <v>1</v>
      </c>
      <c r="B556" t="s">
        <v>3</v>
      </c>
      <c r="C556" t="s">
        <v>742</v>
      </c>
      <c r="E556" t="s">
        <v>71</v>
      </c>
      <c r="F556" t="s">
        <v>256</v>
      </c>
      <c r="L556" s="13">
        <v>35000</v>
      </c>
      <c r="O556" s="13">
        <v>17000</v>
      </c>
      <c r="R556" s="17">
        <v>241.31656803713793</v>
      </c>
      <c r="U556" s="13">
        <v>117.21090447518128</v>
      </c>
      <c r="X556" s="13">
        <v>25</v>
      </c>
      <c r="Y556" s="13">
        <v>63</v>
      </c>
      <c r="AD556" s="13" t="s">
        <v>16</v>
      </c>
      <c r="AE556" s="13" t="s">
        <v>16</v>
      </c>
      <c r="AF556" s="13">
        <v>17</v>
      </c>
      <c r="AG556" s="13">
        <v>117.21090447518128</v>
      </c>
      <c r="AH556" s="13">
        <f t="shared" si="16"/>
        <v>808.14094869941596</v>
      </c>
    </row>
    <row r="557" spans="1:34" x14ac:dyDescent="0.25">
      <c r="A557" t="s">
        <v>1</v>
      </c>
      <c r="B557" t="s">
        <v>3</v>
      </c>
      <c r="C557" t="s">
        <v>742</v>
      </c>
      <c r="E557" t="s">
        <v>71</v>
      </c>
      <c r="F557" t="s">
        <v>257</v>
      </c>
      <c r="L557" s="13">
        <v>36000</v>
      </c>
      <c r="O557" s="13">
        <v>17000</v>
      </c>
      <c r="R557" s="17">
        <v>248.21132712391329</v>
      </c>
      <c r="U557" s="13">
        <v>117.21090447518128</v>
      </c>
      <c r="X557" s="13">
        <v>22</v>
      </c>
      <c r="Y557" s="13">
        <v>62</v>
      </c>
      <c r="AD557" s="13">
        <v>23</v>
      </c>
      <c r="AE557" s="13">
        <v>158.57945899583351</v>
      </c>
      <c r="AF557" s="13" t="s">
        <v>16</v>
      </c>
      <c r="AG557" s="13" t="s">
        <v>16</v>
      </c>
      <c r="AH557" s="13" t="str">
        <f t="shared" si="16"/>
        <v/>
      </c>
    </row>
    <row r="558" spans="1:34" x14ac:dyDescent="0.25">
      <c r="A558" t="s">
        <v>1</v>
      </c>
      <c r="B558" t="s">
        <v>3</v>
      </c>
      <c r="C558" t="s">
        <v>742</v>
      </c>
      <c r="E558" t="s">
        <v>71</v>
      </c>
      <c r="F558" t="s">
        <v>258</v>
      </c>
      <c r="L558" s="13">
        <v>40000</v>
      </c>
      <c r="O558" s="13">
        <v>30000</v>
      </c>
      <c r="R558" s="17">
        <v>275.79036347101476</v>
      </c>
      <c r="U558" s="13">
        <v>206.8427726032611</v>
      </c>
      <c r="X558" s="13">
        <v>10</v>
      </c>
      <c r="Y558" s="13">
        <v>73</v>
      </c>
      <c r="AD558" s="13">
        <v>24</v>
      </c>
      <c r="AE558" s="13">
        <v>165.47421808260887</v>
      </c>
      <c r="AF558" s="13" t="s">
        <v>16</v>
      </c>
      <c r="AG558" s="13" t="s">
        <v>16</v>
      </c>
      <c r="AH558" s="13" t="str">
        <f t="shared" si="16"/>
        <v/>
      </c>
    </row>
    <row r="559" spans="1:34" x14ac:dyDescent="0.25">
      <c r="A559" t="s">
        <v>1</v>
      </c>
      <c r="B559" t="s">
        <v>3</v>
      </c>
      <c r="C559" t="s">
        <v>742</v>
      </c>
      <c r="E559" t="s">
        <v>71</v>
      </c>
      <c r="F559" t="s">
        <v>259</v>
      </c>
      <c r="L559" s="13">
        <v>44000</v>
      </c>
      <c r="O559" s="13">
        <v>35000</v>
      </c>
      <c r="R559" s="17">
        <v>303.36939981811628</v>
      </c>
      <c r="U559" s="13">
        <v>241.31656803713793</v>
      </c>
      <c r="X559" s="13">
        <v>10</v>
      </c>
      <c r="Y559" s="13">
        <v>81</v>
      </c>
      <c r="AD559" s="13">
        <v>26</v>
      </c>
      <c r="AE559" s="13">
        <v>179.2637362561596</v>
      </c>
      <c r="AF559" s="13" t="s">
        <v>16</v>
      </c>
      <c r="AG559" s="13" t="s">
        <v>16</v>
      </c>
      <c r="AH559" s="13" t="str">
        <f t="shared" si="16"/>
        <v/>
      </c>
    </row>
    <row r="560" spans="1:34" x14ac:dyDescent="0.25">
      <c r="A560" t="s">
        <v>1</v>
      </c>
      <c r="B560" t="s">
        <v>3</v>
      </c>
      <c r="C560" t="s">
        <v>742</v>
      </c>
      <c r="E560" t="s">
        <v>71</v>
      </c>
      <c r="F560" t="s">
        <v>260</v>
      </c>
      <c r="L560" s="13">
        <v>38000</v>
      </c>
      <c r="O560" s="13">
        <v>26000</v>
      </c>
      <c r="R560" s="17">
        <v>262.00084529746402</v>
      </c>
      <c r="U560" s="13">
        <v>179.2637362561596</v>
      </c>
      <c r="X560" s="13">
        <v>14</v>
      </c>
      <c r="Y560" s="13">
        <v>70</v>
      </c>
      <c r="AD560" s="13">
        <v>23</v>
      </c>
      <c r="AE560" s="13">
        <v>158.57945899583351</v>
      </c>
      <c r="AF560" s="13" t="s">
        <v>16</v>
      </c>
      <c r="AG560" s="13" t="s">
        <v>16</v>
      </c>
      <c r="AH560" s="13" t="str">
        <f t="shared" si="16"/>
        <v/>
      </c>
    </row>
    <row r="561" spans="1:34" x14ac:dyDescent="0.25">
      <c r="A561" t="s">
        <v>1</v>
      </c>
      <c r="B561" t="s">
        <v>3</v>
      </c>
      <c r="C561" t="s">
        <v>742</v>
      </c>
      <c r="E561" t="s">
        <v>71</v>
      </c>
      <c r="F561" t="s">
        <v>261</v>
      </c>
      <c r="L561" s="13">
        <v>36000</v>
      </c>
      <c r="O561" s="13">
        <v>18000</v>
      </c>
      <c r="R561" s="17">
        <v>248.21132712391329</v>
      </c>
      <c r="U561" s="13">
        <v>124.10566356195665</v>
      </c>
      <c r="X561" s="13">
        <v>18</v>
      </c>
      <c r="Y561" s="13">
        <v>62</v>
      </c>
      <c r="AD561" s="13">
        <v>23</v>
      </c>
      <c r="AE561" s="13">
        <v>158.57945899583351</v>
      </c>
      <c r="AF561" s="13" t="s">
        <v>16</v>
      </c>
      <c r="AG561" s="13" t="s">
        <v>16</v>
      </c>
      <c r="AH561" s="13" t="str">
        <f t="shared" si="16"/>
        <v/>
      </c>
    </row>
    <row r="562" spans="1:34" x14ac:dyDescent="0.25">
      <c r="A562" t="s">
        <v>1</v>
      </c>
      <c r="B562" t="s">
        <v>3</v>
      </c>
      <c r="C562" t="s">
        <v>742</v>
      </c>
      <c r="E562" t="s">
        <v>71</v>
      </c>
      <c r="F562" t="s">
        <v>262</v>
      </c>
      <c r="L562" s="13">
        <v>45000</v>
      </c>
      <c r="O562" s="13">
        <v>23000</v>
      </c>
      <c r="R562" s="17">
        <v>310.26415890489164</v>
      </c>
      <c r="U562" s="13">
        <v>158.57945899583351</v>
      </c>
      <c r="X562" s="13">
        <v>24</v>
      </c>
      <c r="Y562" s="13" t="s">
        <v>16</v>
      </c>
      <c r="AD562" s="13" t="s">
        <v>16</v>
      </c>
      <c r="AE562" s="13" t="s">
        <v>16</v>
      </c>
      <c r="AF562" s="13" t="s">
        <v>16</v>
      </c>
      <c r="AG562" s="13" t="s">
        <v>16</v>
      </c>
      <c r="AH562" s="13" t="str">
        <f t="shared" si="16"/>
        <v/>
      </c>
    </row>
    <row r="563" spans="1:34" x14ac:dyDescent="0.25">
      <c r="A563" t="s">
        <v>1</v>
      </c>
      <c r="B563" t="s">
        <v>3</v>
      </c>
      <c r="C563" t="s">
        <v>742</v>
      </c>
      <c r="E563" t="s">
        <v>71</v>
      </c>
      <c r="F563" t="s">
        <v>263</v>
      </c>
      <c r="L563" s="13">
        <v>45000</v>
      </c>
      <c r="O563" s="13">
        <v>24000</v>
      </c>
      <c r="R563" s="17">
        <v>310.26415890489164</v>
      </c>
      <c r="U563" s="13">
        <v>165.47421808260887</v>
      </c>
      <c r="X563" s="13">
        <v>22</v>
      </c>
      <c r="Y563" s="13" t="s">
        <v>16</v>
      </c>
      <c r="AD563" s="13" t="s">
        <v>16</v>
      </c>
      <c r="AE563" s="13" t="s">
        <v>16</v>
      </c>
      <c r="AF563" s="13" t="s">
        <v>16</v>
      </c>
      <c r="AG563" s="13" t="s">
        <v>16</v>
      </c>
      <c r="AH563" s="13" t="str">
        <f t="shared" si="16"/>
        <v/>
      </c>
    </row>
    <row r="564" spans="1:34" x14ac:dyDescent="0.25">
      <c r="A564" t="s">
        <v>1</v>
      </c>
      <c r="B564" t="s">
        <v>3</v>
      </c>
      <c r="C564" t="s">
        <v>742</v>
      </c>
      <c r="E564" t="s">
        <v>71</v>
      </c>
      <c r="F564" t="s">
        <v>283</v>
      </c>
      <c r="L564" s="13">
        <v>51000</v>
      </c>
      <c r="O564" s="13">
        <v>51000</v>
      </c>
      <c r="R564" s="17">
        <v>351.63271342554384</v>
      </c>
      <c r="U564" s="13">
        <v>351.63271342554384</v>
      </c>
      <c r="X564" s="13">
        <v>37</v>
      </c>
      <c r="Y564" s="13">
        <v>16</v>
      </c>
      <c r="AD564" s="13">
        <v>90</v>
      </c>
      <c r="AE564" s="13">
        <v>620.52831780978329</v>
      </c>
      <c r="AF564" s="13">
        <v>30</v>
      </c>
      <c r="AG564" s="13">
        <v>206.8427726032611</v>
      </c>
      <c r="AH564" s="13">
        <f t="shared" si="16"/>
        <v>1426.131085940146</v>
      </c>
    </row>
    <row r="565" spans="1:34" x14ac:dyDescent="0.25">
      <c r="A565" t="s">
        <v>1</v>
      </c>
      <c r="B565" t="s">
        <v>3</v>
      </c>
      <c r="C565" t="s">
        <v>742</v>
      </c>
      <c r="E565" t="s">
        <v>71</v>
      </c>
      <c r="F565" t="s">
        <v>264</v>
      </c>
      <c r="L565" s="13">
        <v>19000</v>
      </c>
      <c r="O565" s="13">
        <v>7000</v>
      </c>
      <c r="R565" s="17">
        <v>131.00042264873201</v>
      </c>
      <c r="U565" s="13">
        <v>48.263313607427591</v>
      </c>
      <c r="X565" s="13">
        <v>22</v>
      </c>
      <c r="Y565" s="13">
        <v>32</v>
      </c>
      <c r="AD565" s="13">
        <v>12</v>
      </c>
      <c r="AE565" s="13">
        <v>82.737109041304436</v>
      </c>
      <c r="AF565" s="13" t="s">
        <v>16</v>
      </c>
      <c r="AG565" s="13" t="s">
        <v>16</v>
      </c>
      <c r="AH565" s="13" t="str">
        <f t="shared" si="16"/>
        <v/>
      </c>
    </row>
    <row r="566" spans="1:34" x14ac:dyDescent="0.25">
      <c r="A566" t="s">
        <v>1</v>
      </c>
      <c r="B566" t="s">
        <v>3</v>
      </c>
      <c r="C566" t="s">
        <v>742</v>
      </c>
      <c r="E566" t="s">
        <v>71</v>
      </c>
      <c r="F566" t="s">
        <v>265</v>
      </c>
      <c r="L566" s="13">
        <v>26000</v>
      </c>
      <c r="O566" s="13">
        <v>23000</v>
      </c>
      <c r="R566" s="17">
        <v>179.2637362561596</v>
      </c>
      <c r="U566" s="13">
        <v>158.57945899583351</v>
      </c>
      <c r="X566" s="13">
        <v>12</v>
      </c>
      <c r="Y566" s="13">
        <v>48</v>
      </c>
      <c r="AD566" s="13">
        <v>16</v>
      </c>
      <c r="AE566" s="13">
        <v>110.31614538840591</v>
      </c>
      <c r="AF566" s="13" t="s">
        <v>16</v>
      </c>
      <c r="AG566" s="13" t="s">
        <v>16</v>
      </c>
      <c r="AH566" s="13" t="str">
        <f t="shared" si="16"/>
        <v/>
      </c>
    </row>
    <row r="567" spans="1:34" x14ac:dyDescent="0.25">
      <c r="A567" t="s">
        <v>1</v>
      </c>
      <c r="B567" t="s">
        <v>3</v>
      </c>
      <c r="C567" t="s">
        <v>742</v>
      </c>
      <c r="E567" t="s">
        <v>71</v>
      </c>
      <c r="F567" t="s">
        <v>284</v>
      </c>
      <c r="L567" s="13">
        <v>30000</v>
      </c>
      <c r="O567" s="13">
        <v>30000</v>
      </c>
      <c r="R567" s="17">
        <v>206.8427726032611</v>
      </c>
      <c r="U567" s="13">
        <v>206.8427726032611</v>
      </c>
      <c r="X567" s="13">
        <v>16.5</v>
      </c>
      <c r="Y567" s="13" t="s">
        <v>16</v>
      </c>
      <c r="AD567" s="13">
        <v>55</v>
      </c>
      <c r="AE567" s="13">
        <v>379.21174977264531</v>
      </c>
      <c r="AF567" s="13">
        <v>18</v>
      </c>
      <c r="AG567" s="13">
        <v>124.10566356195665</v>
      </c>
      <c r="AH567" s="13">
        <f t="shared" si="16"/>
        <v>855.67865156408743</v>
      </c>
    </row>
    <row r="568" spans="1:34" x14ac:dyDescent="0.25">
      <c r="A568" t="s">
        <v>1</v>
      </c>
      <c r="B568" t="s">
        <v>3</v>
      </c>
      <c r="C568" t="s">
        <v>742</v>
      </c>
      <c r="E568" t="s">
        <v>71</v>
      </c>
      <c r="F568" t="s">
        <v>266</v>
      </c>
      <c r="L568" s="13">
        <v>28000</v>
      </c>
      <c r="O568" s="13">
        <v>13000</v>
      </c>
      <c r="R568" s="17">
        <v>193.05325442971036</v>
      </c>
      <c r="U568" s="13">
        <v>89.631868128079802</v>
      </c>
      <c r="X568" s="13">
        <v>27.5</v>
      </c>
      <c r="Y568" s="13">
        <v>47</v>
      </c>
      <c r="AD568" s="13">
        <v>18</v>
      </c>
      <c r="AE568" s="13">
        <v>124.10566356195665</v>
      </c>
      <c r="AF568" s="13">
        <v>16</v>
      </c>
      <c r="AG568" s="13">
        <v>110.31614538840591</v>
      </c>
      <c r="AH568" s="13">
        <f t="shared" si="16"/>
        <v>760.60324583474448</v>
      </c>
    </row>
    <row r="569" spans="1:34" x14ac:dyDescent="0.25">
      <c r="A569" t="s">
        <v>1</v>
      </c>
      <c r="B569" t="s">
        <v>3</v>
      </c>
      <c r="C569" t="s">
        <v>742</v>
      </c>
      <c r="E569" t="s">
        <v>71</v>
      </c>
      <c r="F569" t="s">
        <v>267</v>
      </c>
      <c r="L569" s="13">
        <v>33000</v>
      </c>
      <c r="O569" s="13">
        <v>28000</v>
      </c>
      <c r="R569" s="17">
        <v>227.52704986358719</v>
      </c>
      <c r="U569" s="13">
        <v>193.05325442971036</v>
      </c>
      <c r="X569" s="13">
        <v>15</v>
      </c>
      <c r="Y569" s="13">
        <v>60</v>
      </c>
      <c r="AD569" s="13">
        <v>20</v>
      </c>
      <c r="AE569" s="13">
        <v>137.89518173550738</v>
      </c>
      <c r="AF569" s="13">
        <v>17</v>
      </c>
      <c r="AG569" s="13">
        <v>117.21090447518128</v>
      </c>
      <c r="AH569" s="13">
        <f t="shared" si="16"/>
        <v>808.14094869941596</v>
      </c>
    </row>
    <row r="570" spans="1:34" x14ac:dyDescent="0.25">
      <c r="A570" t="s">
        <v>1</v>
      </c>
      <c r="B570" t="s">
        <v>3</v>
      </c>
      <c r="C570" t="s">
        <v>742</v>
      </c>
      <c r="E570" t="s">
        <v>71</v>
      </c>
      <c r="F570" t="s">
        <v>268</v>
      </c>
      <c r="L570" s="13">
        <v>38000</v>
      </c>
      <c r="O570" s="13">
        <v>31000</v>
      </c>
      <c r="R570" s="17">
        <v>262.00084529746402</v>
      </c>
      <c r="U570" s="13">
        <v>213.73753169003646</v>
      </c>
      <c r="X570" s="13">
        <v>12</v>
      </c>
      <c r="Y570" s="13">
        <v>68</v>
      </c>
      <c r="AD570" s="13">
        <v>21</v>
      </c>
      <c r="AE570" s="13">
        <v>144.78994082228277</v>
      </c>
      <c r="AF570" s="13">
        <v>18</v>
      </c>
      <c r="AG570" s="13">
        <v>124.10566356195665</v>
      </c>
      <c r="AH570" s="13">
        <f t="shared" si="16"/>
        <v>855.67865156408743</v>
      </c>
    </row>
    <row r="571" spans="1:34" x14ac:dyDescent="0.25">
      <c r="A571" t="s">
        <v>1</v>
      </c>
      <c r="B571" t="s">
        <v>3</v>
      </c>
      <c r="C571" t="s">
        <v>742</v>
      </c>
      <c r="E571" t="s">
        <v>71</v>
      </c>
      <c r="F571" t="s">
        <v>269</v>
      </c>
      <c r="L571" s="13">
        <v>40000</v>
      </c>
      <c r="O571" s="13">
        <v>35000</v>
      </c>
      <c r="R571" s="17">
        <v>275.79036347101476</v>
      </c>
      <c r="U571" s="13">
        <v>241.31656803713793</v>
      </c>
      <c r="X571" s="13">
        <v>9</v>
      </c>
      <c r="Y571" s="13">
        <v>73</v>
      </c>
      <c r="AD571" s="13">
        <v>23</v>
      </c>
      <c r="AE571" s="13">
        <v>158.57945899583351</v>
      </c>
      <c r="AF571" s="13">
        <v>19</v>
      </c>
      <c r="AG571" s="13">
        <v>131.00042264873201</v>
      </c>
      <c r="AH571" s="13">
        <f t="shared" si="16"/>
        <v>903.21635442875902</v>
      </c>
    </row>
    <row r="572" spans="1:34" x14ac:dyDescent="0.25">
      <c r="A572" t="s">
        <v>1</v>
      </c>
      <c r="B572" t="s">
        <v>3</v>
      </c>
      <c r="C572" t="s">
        <v>742</v>
      </c>
      <c r="E572" t="s">
        <v>71</v>
      </c>
      <c r="F572" t="s">
        <v>270</v>
      </c>
      <c r="L572" s="13">
        <v>42000</v>
      </c>
      <c r="O572" s="13">
        <v>37000</v>
      </c>
      <c r="R572" s="17">
        <v>289.57988164456555</v>
      </c>
      <c r="U572" s="13">
        <v>255.10608621068869</v>
      </c>
      <c r="X572" s="13">
        <v>7.5</v>
      </c>
      <c r="Y572" s="13">
        <v>77</v>
      </c>
      <c r="AD572" s="13">
        <v>24</v>
      </c>
      <c r="AE572" s="13">
        <v>165.47421808260887</v>
      </c>
      <c r="AF572" s="13">
        <v>20</v>
      </c>
      <c r="AG572" s="13">
        <v>137.89518173550738</v>
      </c>
      <c r="AH572" s="13">
        <f t="shared" si="16"/>
        <v>950.75405729343049</v>
      </c>
    </row>
    <row r="573" spans="1:34" x14ac:dyDescent="0.25">
      <c r="A573" t="s">
        <v>1</v>
      </c>
      <c r="B573" t="s">
        <v>3</v>
      </c>
      <c r="C573" t="s">
        <v>742</v>
      </c>
      <c r="E573" t="s">
        <v>71</v>
      </c>
      <c r="F573" t="s">
        <v>271</v>
      </c>
      <c r="L573" s="13">
        <v>23000</v>
      </c>
      <c r="O573" s="13">
        <v>20000</v>
      </c>
      <c r="R573" s="17">
        <v>158.57945899583351</v>
      </c>
      <c r="U573" s="13">
        <v>137.89518173550738</v>
      </c>
      <c r="X573" s="13">
        <v>12</v>
      </c>
      <c r="Y573" s="13">
        <v>40</v>
      </c>
      <c r="AD573" s="13">
        <v>14</v>
      </c>
      <c r="AE573" s="13">
        <v>96.526627214855182</v>
      </c>
      <c r="AF573" s="13" t="s">
        <v>16</v>
      </c>
      <c r="AG573" s="13" t="s">
        <v>16</v>
      </c>
      <c r="AH573" s="13" t="str">
        <f t="shared" si="16"/>
        <v/>
      </c>
    </row>
    <row r="574" spans="1:34" x14ac:dyDescent="0.25">
      <c r="A574" t="s">
        <v>1</v>
      </c>
      <c r="B574" t="s">
        <v>3</v>
      </c>
      <c r="C574" t="s">
        <v>742</v>
      </c>
      <c r="E574" t="s">
        <v>71</v>
      </c>
      <c r="F574" t="s">
        <v>285</v>
      </c>
      <c r="L574" s="13" t="s">
        <v>16</v>
      </c>
      <c r="O574" s="13">
        <v>28000</v>
      </c>
      <c r="U574" s="13">
        <v>193.05325442971036</v>
      </c>
      <c r="X574" s="13">
        <v>15.5</v>
      </c>
      <c r="Y574" s="13" t="s">
        <v>16</v>
      </c>
      <c r="AD574" s="13">
        <v>50</v>
      </c>
      <c r="AE574" s="13">
        <v>344.73795433876847</v>
      </c>
      <c r="AF574" s="13">
        <v>15</v>
      </c>
      <c r="AG574" s="13">
        <v>103.42138630163055</v>
      </c>
      <c r="AH574" s="13">
        <f t="shared" si="16"/>
        <v>713.06554297007301</v>
      </c>
    </row>
    <row r="575" spans="1:34" x14ac:dyDescent="0.25">
      <c r="A575" t="s">
        <v>1</v>
      </c>
      <c r="B575" t="s">
        <v>3</v>
      </c>
      <c r="C575" t="s">
        <v>742</v>
      </c>
      <c r="E575" t="s">
        <v>71</v>
      </c>
      <c r="F575" t="s">
        <v>272</v>
      </c>
      <c r="L575" s="13">
        <v>18000</v>
      </c>
      <c r="O575" s="13">
        <v>8000</v>
      </c>
      <c r="R575" s="17">
        <v>124.10566356195665</v>
      </c>
      <c r="U575" s="13">
        <v>55.158072694202957</v>
      </c>
      <c r="X575" s="13">
        <v>27.5</v>
      </c>
      <c r="Y575" s="13">
        <v>30</v>
      </c>
      <c r="AD575" s="13">
        <v>12</v>
      </c>
      <c r="AE575" s="13">
        <v>82.737109041304436</v>
      </c>
      <c r="AF575" s="13">
        <v>9</v>
      </c>
      <c r="AG575" s="13">
        <v>62.052831780978323</v>
      </c>
      <c r="AH575" s="13">
        <f t="shared" si="16"/>
        <v>427.83932578204372</v>
      </c>
    </row>
    <row r="576" spans="1:34" x14ac:dyDescent="0.25">
      <c r="A576" t="s">
        <v>1</v>
      </c>
      <c r="B576" t="s">
        <v>3</v>
      </c>
      <c r="C576" t="s">
        <v>742</v>
      </c>
      <c r="E576" t="s">
        <v>71</v>
      </c>
      <c r="F576" t="s">
        <v>286</v>
      </c>
      <c r="L576" s="13">
        <v>35000</v>
      </c>
      <c r="O576" s="13">
        <v>35000</v>
      </c>
      <c r="R576" s="17">
        <v>241.31656803713793</v>
      </c>
      <c r="U576" s="13">
        <v>241.31656803713793</v>
      </c>
      <c r="X576" s="13">
        <v>21.5</v>
      </c>
      <c r="Y576" s="13">
        <v>25</v>
      </c>
      <c r="AD576" s="13">
        <v>65</v>
      </c>
      <c r="AE576" s="13">
        <v>448.15934064039902</v>
      </c>
      <c r="AF576" s="13">
        <v>24</v>
      </c>
      <c r="AG576" s="13">
        <v>165.47421808260887</v>
      </c>
      <c r="AH576" s="13">
        <f t="shared" si="16"/>
        <v>1140.9048687521167</v>
      </c>
    </row>
    <row r="577" spans="1:34" x14ac:dyDescent="0.25">
      <c r="A577" t="s">
        <v>1</v>
      </c>
      <c r="B577" t="s">
        <v>3</v>
      </c>
      <c r="C577" t="s">
        <v>742</v>
      </c>
      <c r="E577" t="s">
        <v>71</v>
      </c>
      <c r="F577" t="s">
        <v>287</v>
      </c>
      <c r="L577" s="13">
        <v>45000</v>
      </c>
      <c r="O577" s="13">
        <v>45000</v>
      </c>
      <c r="R577" s="17">
        <v>310.26415890489164</v>
      </c>
      <c r="U577" s="13">
        <v>310.26415890489164</v>
      </c>
      <c r="X577" s="13">
        <v>26</v>
      </c>
      <c r="Y577" s="13">
        <v>17</v>
      </c>
      <c r="AD577" s="13">
        <v>95</v>
      </c>
      <c r="AE577" s="13">
        <v>655.00211324366012</v>
      </c>
      <c r="AF577" s="13">
        <v>30</v>
      </c>
      <c r="AG577" s="13">
        <v>206.8427726032611</v>
      </c>
      <c r="AH577" s="13">
        <f t="shared" si="16"/>
        <v>1426.131085940146</v>
      </c>
    </row>
    <row r="578" spans="1:34" x14ac:dyDescent="0.25">
      <c r="A578" t="s">
        <v>1</v>
      </c>
      <c r="B578" t="s">
        <v>3</v>
      </c>
      <c r="C578" t="s">
        <v>742</v>
      </c>
      <c r="E578" t="s">
        <v>71</v>
      </c>
      <c r="F578" t="s">
        <v>288</v>
      </c>
      <c r="L578" s="13" t="s">
        <v>16</v>
      </c>
      <c r="O578" s="13">
        <v>17000</v>
      </c>
      <c r="U578" s="13">
        <v>117.21090447518128</v>
      </c>
      <c r="X578" s="13">
        <v>16</v>
      </c>
      <c r="Y578" s="13" t="s">
        <v>16</v>
      </c>
      <c r="AD578" s="13" t="s">
        <v>16</v>
      </c>
      <c r="AE578" s="13" t="s">
        <v>16</v>
      </c>
      <c r="AF578" s="13">
        <v>11</v>
      </c>
      <c r="AG578" s="13">
        <v>75.84234995452907</v>
      </c>
      <c r="AH578" s="13">
        <f t="shared" si="16"/>
        <v>522.91473151138689</v>
      </c>
    </row>
    <row r="579" spans="1:34" x14ac:dyDescent="0.25">
      <c r="A579" t="s">
        <v>1</v>
      </c>
      <c r="B579" t="s">
        <v>3</v>
      </c>
      <c r="C579" t="s">
        <v>742</v>
      </c>
      <c r="E579" t="s">
        <v>71</v>
      </c>
      <c r="F579" t="s">
        <v>289</v>
      </c>
      <c r="L579" s="13">
        <v>33000</v>
      </c>
      <c r="O579" s="13" t="s">
        <v>16</v>
      </c>
      <c r="R579" s="17">
        <v>227.52704986358719</v>
      </c>
      <c r="X579" s="13">
        <v>26</v>
      </c>
      <c r="Y579" s="13">
        <v>22</v>
      </c>
      <c r="AD579" s="13" t="s">
        <v>16</v>
      </c>
      <c r="AE579" s="13" t="s">
        <v>16</v>
      </c>
      <c r="AF579" s="13" t="s">
        <v>16</v>
      </c>
      <c r="AG579" s="13" t="s">
        <v>16</v>
      </c>
      <c r="AH579" s="13" t="str">
        <f t="shared" si="16"/>
        <v/>
      </c>
    </row>
    <row r="580" spans="1:34" x14ac:dyDescent="0.25">
      <c r="A580" t="s">
        <v>1</v>
      </c>
      <c r="B580" t="s">
        <v>3</v>
      </c>
      <c r="C580" t="s">
        <v>742</v>
      </c>
      <c r="E580" t="s">
        <v>71</v>
      </c>
      <c r="F580" t="s">
        <v>290</v>
      </c>
      <c r="L580" s="13">
        <v>42000</v>
      </c>
      <c r="O580" s="13" t="s">
        <v>16</v>
      </c>
      <c r="R580" s="17">
        <v>289.57988164456555</v>
      </c>
      <c r="X580" s="13">
        <v>39.5</v>
      </c>
      <c r="Y580" s="13">
        <v>12</v>
      </c>
      <c r="AD580" s="13" t="s">
        <v>16</v>
      </c>
      <c r="AE580" s="13" t="s">
        <v>16</v>
      </c>
      <c r="AF580" s="13" t="s">
        <v>16</v>
      </c>
      <c r="AG580" s="13" t="s">
        <v>16</v>
      </c>
      <c r="AH580" s="13" t="str">
        <f t="shared" si="16"/>
        <v/>
      </c>
    </row>
    <row r="581" spans="1:34" x14ac:dyDescent="0.25">
      <c r="A581" t="s">
        <v>1</v>
      </c>
      <c r="B581" t="s">
        <v>3</v>
      </c>
      <c r="C581" t="s">
        <v>742</v>
      </c>
      <c r="E581" t="s">
        <v>71</v>
      </c>
      <c r="F581" t="s">
        <v>273</v>
      </c>
      <c r="L581" s="13">
        <v>13000</v>
      </c>
      <c r="O581" s="13">
        <v>7000</v>
      </c>
      <c r="R581" s="17">
        <v>89.631868128079802</v>
      </c>
      <c r="U581" s="13">
        <v>48.263313607427591</v>
      </c>
      <c r="X581" s="13" t="s">
        <v>16</v>
      </c>
      <c r="Y581" s="13">
        <v>25</v>
      </c>
      <c r="AD581" s="13">
        <v>10</v>
      </c>
      <c r="AE581" s="13">
        <v>68.947590867753689</v>
      </c>
      <c r="AF581" s="13">
        <v>8</v>
      </c>
      <c r="AG581" s="13">
        <v>55.158072694202957</v>
      </c>
      <c r="AH581" s="13">
        <f t="shared" si="16"/>
        <v>380.30162291737224</v>
      </c>
    </row>
    <row r="582" spans="1:34" x14ac:dyDescent="0.25">
      <c r="A582" t="s">
        <v>1</v>
      </c>
      <c r="B582" t="s">
        <v>3</v>
      </c>
      <c r="C582" t="s">
        <v>742</v>
      </c>
      <c r="E582" t="s">
        <v>71</v>
      </c>
      <c r="F582" t="s">
        <v>274</v>
      </c>
      <c r="L582" s="13">
        <v>22000</v>
      </c>
      <c r="O582" s="13">
        <v>13000</v>
      </c>
      <c r="R582" s="17">
        <v>151.68469990905814</v>
      </c>
      <c r="U582" s="13">
        <v>89.631868128079802</v>
      </c>
      <c r="X582" s="13">
        <v>20</v>
      </c>
      <c r="Y582" s="13">
        <v>42</v>
      </c>
      <c r="AD582" s="13">
        <v>14</v>
      </c>
      <c r="AE582" s="13">
        <v>96.526627214855182</v>
      </c>
      <c r="AF582" s="13">
        <v>9</v>
      </c>
      <c r="AG582" s="13">
        <v>62.052831780978323</v>
      </c>
      <c r="AH582" s="13">
        <f t="shared" si="16"/>
        <v>427.83932578204372</v>
      </c>
    </row>
    <row r="583" spans="1:34" x14ac:dyDescent="0.25">
      <c r="A583" t="s">
        <v>1</v>
      </c>
      <c r="B583" t="s">
        <v>3</v>
      </c>
      <c r="C583" t="s">
        <v>742</v>
      </c>
      <c r="E583" t="s">
        <v>71</v>
      </c>
      <c r="F583" t="s">
        <v>275</v>
      </c>
      <c r="L583" s="13">
        <v>25000</v>
      </c>
      <c r="O583" s="13">
        <v>13000</v>
      </c>
      <c r="R583" s="17">
        <v>172.36897716938424</v>
      </c>
      <c r="U583" s="13">
        <v>89.631868128079802</v>
      </c>
      <c r="X583" s="13">
        <v>22</v>
      </c>
      <c r="Y583" s="13" t="s">
        <v>16</v>
      </c>
      <c r="AD583" s="13" t="s">
        <v>16</v>
      </c>
      <c r="AE583" s="13" t="s">
        <v>16</v>
      </c>
      <c r="AF583" s="13" t="s">
        <v>16</v>
      </c>
      <c r="AG583" s="13" t="s">
        <v>16</v>
      </c>
      <c r="AH583" s="13" t="str">
        <f t="shared" si="16"/>
        <v/>
      </c>
    </row>
    <row r="584" spans="1:34" x14ac:dyDescent="0.25">
      <c r="A584" t="s">
        <v>1</v>
      </c>
      <c r="B584" t="s">
        <v>3</v>
      </c>
      <c r="C584" t="s">
        <v>742</v>
      </c>
      <c r="E584" t="s">
        <v>71</v>
      </c>
      <c r="F584" t="s">
        <v>276</v>
      </c>
      <c r="L584" s="13">
        <v>27000</v>
      </c>
      <c r="O584" s="13">
        <v>21000</v>
      </c>
      <c r="R584" s="17">
        <v>186.15849534293497</v>
      </c>
      <c r="U584" s="13">
        <v>144.78994082228277</v>
      </c>
      <c r="X584" s="13">
        <v>12</v>
      </c>
      <c r="Y584" s="13">
        <v>60</v>
      </c>
      <c r="AD584" s="13">
        <v>17</v>
      </c>
      <c r="AE584" s="13">
        <v>117.21090447518128</v>
      </c>
      <c r="AF584" s="13">
        <v>10</v>
      </c>
      <c r="AG584" s="13">
        <v>68.947590867753689</v>
      </c>
      <c r="AH584" s="13">
        <f t="shared" si="16"/>
        <v>475.37702864671525</v>
      </c>
    </row>
    <row r="585" spans="1:34" x14ac:dyDescent="0.25">
      <c r="A585" t="s">
        <v>1</v>
      </c>
      <c r="B585" t="s">
        <v>3</v>
      </c>
      <c r="C585" t="s">
        <v>742</v>
      </c>
      <c r="E585" t="s">
        <v>71</v>
      </c>
      <c r="F585" t="s">
        <v>277</v>
      </c>
      <c r="L585" s="13">
        <v>35000</v>
      </c>
      <c r="O585" s="13">
        <v>31000</v>
      </c>
      <c r="R585" s="17">
        <v>241.31656803713793</v>
      </c>
      <c r="U585" s="13">
        <v>213.73753169003646</v>
      </c>
      <c r="X585" s="13">
        <v>12</v>
      </c>
      <c r="Y585" s="13">
        <v>73</v>
      </c>
      <c r="AD585" s="13">
        <v>22</v>
      </c>
      <c r="AE585" s="13">
        <v>151.68469990905814</v>
      </c>
      <c r="AF585" s="13">
        <v>10</v>
      </c>
      <c r="AG585" s="13">
        <v>68.947590867753689</v>
      </c>
      <c r="AH585" s="13">
        <f t="shared" si="16"/>
        <v>475.37702864671525</v>
      </c>
    </row>
    <row r="586" spans="1:34" x14ac:dyDescent="0.25">
      <c r="A586" t="s">
        <v>1</v>
      </c>
      <c r="B586" t="s">
        <v>3</v>
      </c>
      <c r="C586" t="s">
        <v>742</v>
      </c>
      <c r="E586" t="s">
        <v>71</v>
      </c>
      <c r="F586" t="s">
        <v>278</v>
      </c>
      <c r="L586" s="13">
        <v>37000</v>
      </c>
      <c r="O586" s="13">
        <v>35000</v>
      </c>
      <c r="R586" s="17">
        <v>255.10608621068869</v>
      </c>
      <c r="U586" s="13">
        <v>241.31656803713793</v>
      </c>
      <c r="X586" s="13">
        <v>9</v>
      </c>
      <c r="Y586" s="13">
        <v>82</v>
      </c>
      <c r="AD586" s="13">
        <v>22</v>
      </c>
      <c r="AE586" s="13">
        <v>151.68469990905814</v>
      </c>
      <c r="AF586" s="13" t="s">
        <v>16</v>
      </c>
      <c r="AG586" s="13" t="s">
        <v>16</v>
      </c>
      <c r="AH586" s="13" t="str">
        <f t="shared" si="16"/>
        <v/>
      </c>
    </row>
    <row r="587" spans="1:34" x14ac:dyDescent="0.25">
      <c r="A587" t="s">
        <v>1</v>
      </c>
      <c r="B587" t="s">
        <v>3</v>
      </c>
      <c r="C587" t="s">
        <v>742</v>
      </c>
      <c r="E587" t="s">
        <v>71</v>
      </c>
      <c r="F587" t="s">
        <v>279</v>
      </c>
      <c r="L587" s="13">
        <v>30000</v>
      </c>
      <c r="O587" s="13">
        <v>27000</v>
      </c>
      <c r="R587" s="17">
        <v>206.8427726032611</v>
      </c>
      <c r="U587" s="13">
        <v>186.15849534293497</v>
      </c>
      <c r="X587" s="13">
        <v>10</v>
      </c>
      <c r="Y587" s="13">
        <v>70</v>
      </c>
      <c r="AD587" s="13">
        <v>18</v>
      </c>
      <c r="AE587" s="13">
        <v>124.10566356195665</v>
      </c>
      <c r="AF587" s="13" t="s">
        <v>16</v>
      </c>
      <c r="AG587" s="13" t="s">
        <v>16</v>
      </c>
      <c r="AH587" s="13" t="str">
        <f t="shared" si="16"/>
        <v/>
      </c>
    </row>
    <row r="588" spans="1:34" x14ac:dyDescent="0.25">
      <c r="A588" t="s">
        <v>1</v>
      </c>
      <c r="B588" t="s">
        <v>3</v>
      </c>
      <c r="C588" t="s">
        <v>742</v>
      </c>
      <c r="E588" t="s">
        <v>71</v>
      </c>
      <c r="F588" t="s">
        <v>280</v>
      </c>
      <c r="L588" s="13">
        <v>42000</v>
      </c>
      <c r="O588" s="13">
        <v>39000</v>
      </c>
      <c r="R588" s="17">
        <v>289.57988164456555</v>
      </c>
      <c r="U588" s="13">
        <v>268.89560438423939</v>
      </c>
      <c r="X588" s="13">
        <v>12</v>
      </c>
      <c r="Y588" s="13">
        <v>95</v>
      </c>
      <c r="AD588" s="13">
        <v>27</v>
      </c>
      <c r="AE588" s="13">
        <v>186.15849534293497</v>
      </c>
      <c r="AF588" s="13" t="s">
        <v>16</v>
      </c>
      <c r="AG588" s="13" t="s">
        <v>16</v>
      </c>
      <c r="AH588" s="13" t="str">
        <f t="shared" si="16"/>
        <v/>
      </c>
    </row>
    <row r="589" spans="1:34" x14ac:dyDescent="0.25">
      <c r="A589" t="s">
        <v>1</v>
      </c>
      <c r="B589" t="s">
        <v>3</v>
      </c>
      <c r="C589" t="s">
        <v>742</v>
      </c>
      <c r="E589" t="s">
        <v>72</v>
      </c>
      <c r="F589" t="s">
        <v>291</v>
      </c>
      <c r="L589" s="13">
        <v>22000</v>
      </c>
      <c r="O589" s="13">
        <v>12000</v>
      </c>
      <c r="R589" s="17">
        <v>151.68469990905814</v>
      </c>
      <c r="U589" s="13">
        <v>82.737109041304436</v>
      </c>
      <c r="X589" s="13">
        <v>18</v>
      </c>
      <c r="Y589" s="13">
        <v>43</v>
      </c>
      <c r="AD589" s="13">
        <v>14</v>
      </c>
      <c r="AE589" s="13">
        <v>96.526627214855182</v>
      </c>
      <c r="AF589" s="13" t="s">
        <v>16</v>
      </c>
      <c r="AG589" s="13" t="s">
        <v>16</v>
      </c>
      <c r="AH589" s="13" t="str">
        <f t="shared" si="16"/>
        <v/>
      </c>
    </row>
    <row r="590" spans="1:34" x14ac:dyDescent="0.25">
      <c r="A590" t="s">
        <v>1</v>
      </c>
      <c r="B590" t="s">
        <v>3</v>
      </c>
      <c r="C590" t="s">
        <v>742</v>
      </c>
      <c r="E590" t="s">
        <v>73</v>
      </c>
      <c r="F590" t="s">
        <v>308</v>
      </c>
      <c r="L590" s="13">
        <v>52000</v>
      </c>
      <c r="O590" s="13">
        <v>30000</v>
      </c>
      <c r="R590" s="17">
        <v>358.52747251231921</v>
      </c>
      <c r="U590" s="13">
        <v>206.8427726032611</v>
      </c>
      <c r="X590" s="13">
        <v>41</v>
      </c>
      <c r="Y590" s="13" t="s">
        <v>16</v>
      </c>
      <c r="AD590" s="13">
        <v>18</v>
      </c>
      <c r="AE590" s="13">
        <v>124.10566356195665</v>
      </c>
      <c r="AF590" s="13">
        <v>90</v>
      </c>
      <c r="AG590" s="13">
        <v>620.52831780978329</v>
      </c>
      <c r="AH590" s="13">
        <f t="shared" si="16"/>
        <v>4278.3932578204376</v>
      </c>
    </row>
    <row r="591" spans="1:34" x14ac:dyDescent="0.25">
      <c r="A591" t="s">
        <v>1</v>
      </c>
      <c r="B591" t="s">
        <v>3</v>
      </c>
      <c r="C591" t="s">
        <v>742</v>
      </c>
      <c r="E591" t="s">
        <v>74</v>
      </c>
      <c r="F591" t="s">
        <v>309</v>
      </c>
      <c r="L591" s="13">
        <v>57000</v>
      </c>
      <c r="O591" s="13">
        <v>52000</v>
      </c>
      <c r="R591" s="17">
        <v>393.00126794619609</v>
      </c>
      <c r="U591" s="13">
        <v>358.52747251231921</v>
      </c>
      <c r="X591" s="13">
        <v>52</v>
      </c>
      <c r="Y591" s="13">
        <v>12</v>
      </c>
      <c r="AD591" s="13">
        <v>120</v>
      </c>
      <c r="AE591" s="13">
        <v>827.37109041304439</v>
      </c>
      <c r="AF591" s="13">
        <v>34</v>
      </c>
      <c r="AG591" s="13">
        <v>234.42180895036256</v>
      </c>
      <c r="AH591" s="13">
        <f t="shared" si="16"/>
        <v>1616.2818973988319</v>
      </c>
    </row>
    <row r="592" spans="1:34" x14ac:dyDescent="0.25">
      <c r="A592" t="s">
        <v>1</v>
      </c>
      <c r="B592" t="s">
        <v>3</v>
      </c>
      <c r="C592" t="s">
        <v>742</v>
      </c>
      <c r="E592" t="s">
        <v>75</v>
      </c>
      <c r="F592" t="s">
        <v>292</v>
      </c>
      <c r="L592" s="13">
        <v>55000</v>
      </c>
      <c r="O592" s="13">
        <v>51000</v>
      </c>
      <c r="R592" s="17">
        <v>379.21174977264531</v>
      </c>
      <c r="U592" s="13">
        <v>351.63271342554384</v>
      </c>
      <c r="X592" s="13">
        <v>10</v>
      </c>
      <c r="Y592" s="13" t="s">
        <v>16</v>
      </c>
      <c r="AD592" s="13">
        <v>34</v>
      </c>
      <c r="AE592" s="13">
        <v>234.42180895036256</v>
      </c>
      <c r="AF592" s="13">
        <v>14</v>
      </c>
      <c r="AG592" s="13">
        <v>96.526627214855182</v>
      </c>
      <c r="AH592" s="13">
        <f t="shared" si="16"/>
        <v>665.52784010540142</v>
      </c>
    </row>
    <row r="593" spans="1:34" x14ac:dyDescent="0.25">
      <c r="A593" t="s">
        <v>1</v>
      </c>
      <c r="B593" t="s">
        <v>3</v>
      </c>
      <c r="C593" t="s">
        <v>742</v>
      </c>
      <c r="E593" t="s">
        <v>76</v>
      </c>
      <c r="F593" t="s">
        <v>293</v>
      </c>
      <c r="L593" s="13">
        <v>14000</v>
      </c>
      <c r="O593" s="13">
        <v>11000</v>
      </c>
      <c r="R593" s="17">
        <v>96.526627214855182</v>
      </c>
      <c r="U593" s="13">
        <v>75.84234995452907</v>
      </c>
      <c r="X593" s="13" t="s">
        <v>16</v>
      </c>
      <c r="Y593" s="13" t="s">
        <v>16</v>
      </c>
      <c r="AD593" s="13" t="s">
        <v>16</v>
      </c>
      <c r="AE593" s="13" t="s">
        <v>16</v>
      </c>
      <c r="AF593" s="13" t="s">
        <v>16</v>
      </c>
      <c r="AG593" s="13" t="s">
        <v>16</v>
      </c>
      <c r="AH593" s="13" t="str">
        <f t="shared" si="16"/>
        <v/>
      </c>
    </row>
    <row r="594" spans="1:34" x14ac:dyDescent="0.25">
      <c r="A594" t="s">
        <v>1</v>
      </c>
      <c r="B594" t="s">
        <v>3</v>
      </c>
      <c r="C594" t="s">
        <v>742</v>
      </c>
      <c r="E594" t="s">
        <v>77</v>
      </c>
      <c r="F594" t="s">
        <v>294</v>
      </c>
      <c r="L594" s="13">
        <v>32000</v>
      </c>
      <c r="O594" s="13">
        <v>28000</v>
      </c>
      <c r="R594" s="17">
        <v>220.63229077681183</v>
      </c>
      <c r="U594" s="13">
        <v>193.05325442971036</v>
      </c>
      <c r="X594" s="13">
        <v>15</v>
      </c>
      <c r="Y594" s="13">
        <v>71</v>
      </c>
      <c r="AD594" s="13">
        <v>20</v>
      </c>
      <c r="AE594" s="13">
        <v>137.89518173550738</v>
      </c>
      <c r="AF594" s="13" t="s">
        <v>16</v>
      </c>
      <c r="AG594" s="13" t="s">
        <v>16</v>
      </c>
      <c r="AH594" s="13" t="str">
        <f t="shared" si="16"/>
        <v/>
      </c>
    </row>
    <row r="595" spans="1:34" x14ac:dyDescent="0.25">
      <c r="A595" t="s">
        <v>1</v>
      </c>
      <c r="B595" t="s">
        <v>3</v>
      </c>
      <c r="C595" t="s">
        <v>742</v>
      </c>
      <c r="E595" t="s">
        <v>78</v>
      </c>
      <c r="F595" t="s">
        <v>295</v>
      </c>
      <c r="L595" s="13">
        <v>58000</v>
      </c>
      <c r="O595" s="13">
        <v>55000</v>
      </c>
      <c r="R595" s="17">
        <v>399.89602703297146</v>
      </c>
      <c r="U595" s="13">
        <v>379.21174977264531</v>
      </c>
      <c r="X595" s="13">
        <v>10</v>
      </c>
      <c r="Y595" s="13">
        <v>120</v>
      </c>
      <c r="AD595" s="13">
        <v>35</v>
      </c>
      <c r="AE595" s="13">
        <v>241.31656803713793</v>
      </c>
      <c r="AF595" s="13">
        <v>13</v>
      </c>
      <c r="AG595" s="13">
        <v>89.631868128079802</v>
      </c>
      <c r="AH595" s="13">
        <f t="shared" si="16"/>
        <v>617.99013724072984</v>
      </c>
    </row>
    <row r="596" spans="1:34" x14ac:dyDescent="0.25">
      <c r="A596" t="s">
        <v>1</v>
      </c>
      <c r="B596" t="s">
        <v>3</v>
      </c>
      <c r="C596" t="s">
        <v>742</v>
      </c>
      <c r="E596" t="s">
        <v>79</v>
      </c>
      <c r="F596" t="s">
        <v>296</v>
      </c>
      <c r="L596" s="13">
        <v>36000</v>
      </c>
      <c r="O596" s="13">
        <v>22000</v>
      </c>
      <c r="R596" s="17">
        <v>248.21132712391329</v>
      </c>
      <c r="U596" s="13">
        <v>151.68469990905814</v>
      </c>
      <c r="X596" s="13">
        <v>20</v>
      </c>
      <c r="Y596" s="13" t="s">
        <v>16</v>
      </c>
      <c r="AD596" s="13" t="s">
        <v>16</v>
      </c>
      <c r="AE596" s="13" t="s">
        <v>16</v>
      </c>
      <c r="AF596" s="13" t="s">
        <v>16</v>
      </c>
      <c r="AG596" s="13" t="s">
        <v>16</v>
      </c>
      <c r="AH596" s="13" t="str">
        <f t="shared" si="16"/>
        <v/>
      </c>
    </row>
    <row r="597" spans="1:34" x14ac:dyDescent="0.25">
      <c r="A597" t="s">
        <v>1</v>
      </c>
      <c r="B597" t="s">
        <v>3</v>
      </c>
      <c r="C597" t="s">
        <v>742</v>
      </c>
      <c r="E597" t="s">
        <v>80</v>
      </c>
      <c r="F597" t="s">
        <v>297</v>
      </c>
      <c r="L597" s="13">
        <v>45000</v>
      </c>
      <c r="O597" s="13">
        <v>41000</v>
      </c>
      <c r="R597" s="17">
        <v>310.26415890489164</v>
      </c>
      <c r="U597" s="13">
        <v>282.68512255779018</v>
      </c>
      <c r="X597" s="13">
        <v>14</v>
      </c>
      <c r="Y597" s="13">
        <v>95</v>
      </c>
      <c r="AD597" s="13">
        <v>29</v>
      </c>
      <c r="AE597" s="13">
        <v>199.94801351648573</v>
      </c>
      <c r="AF597" s="13">
        <v>13</v>
      </c>
      <c r="AG597" s="13">
        <v>89.631868128079802</v>
      </c>
      <c r="AH597" s="13">
        <f t="shared" si="16"/>
        <v>617.99013724072984</v>
      </c>
    </row>
    <row r="598" spans="1:34" x14ac:dyDescent="0.25">
      <c r="A598" t="s">
        <v>1</v>
      </c>
      <c r="B598" t="s">
        <v>3</v>
      </c>
      <c r="C598" t="s">
        <v>742</v>
      </c>
      <c r="E598" t="s">
        <v>81</v>
      </c>
      <c r="F598" t="s">
        <v>298</v>
      </c>
      <c r="L598" s="13">
        <v>22000</v>
      </c>
      <c r="O598" s="13">
        <v>13000</v>
      </c>
      <c r="R598" s="17">
        <v>151.68469990905814</v>
      </c>
      <c r="U598" s="13">
        <v>89.631868128079802</v>
      </c>
      <c r="X598" s="13">
        <v>20</v>
      </c>
      <c r="Y598" s="13">
        <v>42</v>
      </c>
      <c r="AD598" s="13">
        <v>14</v>
      </c>
      <c r="AE598" s="13">
        <v>96.526627214855182</v>
      </c>
      <c r="AF598" s="13">
        <v>10</v>
      </c>
      <c r="AG598" s="13">
        <v>68.947590867753689</v>
      </c>
      <c r="AH598" s="13">
        <f t="shared" si="16"/>
        <v>475.37702864671525</v>
      </c>
    </row>
    <row r="599" spans="1:34" x14ac:dyDescent="0.25">
      <c r="A599" t="s">
        <v>1</v>
      </c>
      <c r="B599" t="s">
        <v>3</v>
      </c>
      <c r="C599" t="s">
        <v>742</v>
      </c>
      <c r="E599" t="s">
        <v>82</v>
      </c>
      <c r="F599" t="s">
        <v>299</v>
      </c>
      <c r="L599" s="13">
        <v>27000</v>
      </c>
      <c r="O599" s="13">
        <v>21000</v>
      </c>
      <c r="R599" s="17">
        <v>186.15849534293497</v>
      </c>
      <c r="U599" s="13">
        <v>144.78994082228277</v>
      </c>
      <c r="X599" s="13">
        <v>12</v>
      </c>
      <c r="Y599" s="13">
        <v>60</v>
      </c>
      <c r="AD599" s="13">
        <v>17</v>
      </c>
      <c r="AE599" s="13">
        <v>117.21090447518128</v>
      </c>
      <c r="AF599" s="13">
        <v>10</v>
      </c>
      <c r="AG599" s="13">
        <v>68.947590867753689</v>
      </c>
      <c r="AH599" s="13">
        <f t="shared" si="16"/>
        <v>475.37702864671525</v>
      </c>
    </row>
    <row r="600" spans="1:34" x14ac:dyDescent="0.25">
      <c r="A600" t="s">
        <v>1</v>
      </c>
      <c r="B600" t="s">
        <v>3</v>
      </c>
      <c r="C600" t="s">
        <v>742</v>
      </c>
      <c r="E600" t="s">
        <v>83</v>
      </c>
      <c r="F600" t="s">
        <v>300</v>
      </c>
      <c r="L600" s="13">
        <v>35000</v>
      </c>
      <c r="O600" s="13">
        <v>31000</v>
      </c>
      <c r="R600" s="17">
        <v>241.31656803713793</v>
      </c>
      <c r="U600" s="13">
        <v>213.73753169003646</v>
      </c>
      <c r="X600" s="13">
        <v>21.5</v>
      </c>
      <c r="Y600" s="13" t="s">
        <v>16</v>
      </c>
      <c r="AD600" s="13">
        <v>74</v>
      </c>
      <c r="AE600" s="13">
        <v>510.21217242137737</v>
      </c>
      <c r="AF600" s="13">
        <v>22</v>
      </c>
      <c r="AG600" s="13">
        <v>151.68469990905814</v>
      </c>
      <c r="AH600" s="13">
        <f t="shared" si="16"/>
        <v>1045.8294630227738</v>
      </c>
    </row>
    <row r="601" spans="1:34" x14ac:dyDescent="0.25">
      <c r="A601" t="s">
        <v>1</v>
      </c>
      <c r="B601" t="s">
        <v>3</v>
      </c>
      <c r="C601" t="s">
        <v>742</v>
      </c>
      <c r="E601" t="s">
        <v>84</v>
      </c>
      <c r="F601" t="s">
        <v>301</v>
      </c>
      <c r="L601" s="13">
        <v>75000</v>
      </c>
      <c r="O601" s="13">
        <v>65000</v>
      </c>
      <c r="R601" s="17">
        <v>517.10693150815268</v>
      </c>
      <c r="U601" s="13">
        <v>448.15934064039902</v>
      </c>
      <c r="X601" s="13">
        <v>12</v>
      </c>
      <c r="Y601" s="13">
        <v>135</v>
      </c>
      <c r="AD601" s="13">
        <v>44</v>
      </c>
      <c r="AE601" s="13">
        <v>303.36939981811628</v>
      </c>
      <c r="AF601" s="13" t="s">
        <v>16</v>
      </c>
      <c r="AG601" s="13" t="s">
        <v>16</v>
      </c>
      <c r="AH601" s="13" t="str">
        <f t="shared" si="16"/>
        <v/>
      </c>
    </row>
    <row r="602" spans="1:34" x14ac:dyDescent="0.25">
      <c r="A602" t="s">
        <v>1</v>
      </c>
      <c r="B602" t="s">
        <v>3</v>
      </c>
      <c r="C602" t="s">
        <v>742</v>
      </c>
      <c r="E602" t="s">
        <v>85</v>
      </c>
      <c r="F602" t="s">
        <v>302</v>
      </c>
      <c r="L602" s="13">
        <v>75000</v>
      </c>
      <c r="O602" s="13">
        <v>63000</v>
      </c>
      <c r="R602" s="17">
        <v>517.10693150815268</v>
      </c>
      <c r="U602" s="13">
        <v>434.36982246684829</v>
      </c>
      <c r="X602" s="13">
        <v>11</v>
      </c>
      <c r="Y602" s="13">
        <v>135</v>
      </c>
      <c r="AD602" s="13">
        <v>43</v>
      </c>
      <c r="AE602" s="13">
        <v>296.47464073134091</v>
      </c>
      <c r="AF602" s="13" t="s">
        <v>16</v>
      </c>
      <c r="AG602" s="13" t="s">
        <v>16</v>
      </c>
      <c r="AH602" s="13" t="str">
        <f t="shared" si="16"/>
        <v/>
      </c>
    </row>
    <row r="603" spans="1:34" x14ac:dyDescent="0.25">
      <c r="A603" t="s">
        <v>1</v>
      </c>
      <c r="B603" t="s">
        <v>3</v>
      </c>
      <c r="C603" t="s">
        <v>742</v>
      </c>
      <c r="E603" t="s">
        <v>86</v>
      </c>
      <c r="F603" t="s">
        <v>310</v>
      </c>
      <c r="L603" s="13">
        <v>72000</v>
      </c>
      <c r="O603" s="13">
        <v>63000</v>
      </c>
      <c r="R603" s="17">
        <v>496.42265424782659</v>
      </c>
      <c r="U603" s="13">
        <v>434.36982246684829</v>
      </c>
      <c r="X603" s="13">
        <v>12</v>
      </c>
    </row>
    <row r="604" spans="1:34" x14ac:dyDescent="0.25">
      <c r="A604" t="s">
        <v>1</v>
      </c>
      <c r="B604" t="s">
        <v>3</v>
      </c>
      <c r="C604" t="s">
        <v>742</v>
      </c>
      <c r="E604" t="s">
        <v>87</v>
      </c>
      <c r="F604" t="s">
        <v>303</v>
      </c>
      <c r="L604" s="13">
        <v>76000</v>
      </c>
      <c r="O604" s="13">
        <v>68000</v>
      </c>
      <c r="R604" s="17">
        <v>524.00169059492805</v>
      </c>
      <c r="U604" s="13">
        <v>468.84361790072512</v>
      </c>
      <c r="X604" s="13">
        <v>11</v>
      </c>
      <c r="Y604" s="13" t="s">
        <v>16</v>
      </c>
      <c r="AD604" s="13">
        <v>44</v>
      </c>
      <c r="AE604" s="13">
        <v>303.36939981811628</v>
      </c>
      <c r="AF604" s="13" t="s">
        <v>16</v>
      </c>
      <c r="AG604" s="13" t="s">
        <v>16</v>
      </c>
      <c r="AH604" s="13" t="str">
        <f t="shared" si="16"/>
        <v/>
      </c>
    </row>
    <row r="605" spans="1:34" x14ac:dyDescent="0.25">
      <c r="A605" t="s">
        <v>1</v>
      </c>
      <c r="B605" t="s">
        <v>3</v>
      </c>
      <c r="C605" t="s">
        <v>742</v>
      </c>
      <c r="E605" t="s">
        <v>88</v>
      </c>
      <c r="F605" t="s">
        <v>304</v>
      </c>
      <c r="L605" s="13">
        <v>80000</v>
      </c>
      <c r="O605" s="13">
        <v>71000</v>
      </c>
      <c r="R605" s="17">
        <v>551.58072694202951</v>
      </c>
      <c r="U605" s="13">
        <v>489.52789516105122</v>
      </c>
      <c r="X605" s="13">
        <v>11</v>
      </c>
      <c r="Y605" s="13" t="s">
        <v>16</v>
      </c>
      <c r="AD605" s="13">
        <v>47</v>
      </c>
      <c r="AE605" s="13">
        <v>324.05367707844238</v>
      </c>
      <c r="AF605" s="13" t="s">
        <v>16</v>
      </c>
      <c r="AG605" s="13" t="s">
        <v>16</v>
      </c>
      <c r="AH605" s="13" t="str">
        <f t="shared" si="16"/>
        <v/>
      </c>
    </row>
    <row r="606" spans="1:34" x14ac:dyDescent="0.25">
      <c r="A606" t="s">
        <v>1</v>
      </c>
      <c r="B606" t="s">
        <v>3</v>
      </c>
      <c r="C606" t="s">
        <v>742</v>
      </c>
      <c r="E606" t="s">
        <v>89</v>
      </c>
      <c r="F606" t="s">
        <v>305</v>
      </c>
      <c r="L606" s="13">
        <v>33000</v>
      </c>
      <c r="O606" s="13">
        <v>15000</v>
      </c>
      <c r="R606" s="17">
        <v>227.52704986358719</v>
      </c>
      <c r="U606" s="13">
        <v>103.42138630163055</v>
      </c>
      <c r="X606" s="13">
        <v>16.5</v>
      </c>
      <c r="Y606" s="13">
        <v>60</v>
      </c>
      <c r="AD606" s="13">
        <v>22</v>
      </c>
      <c r="AE606" s="13">
        <v>151.68469990905814</v>
      </c>
      <c r="AF606" s="13" t="s">
        <v>16</v>
      </c>
      <c r="AG606" s="13" t="s">
        <v>16</v>
      </c>
      <c r="AH606" s="13" t="str">
        <f t="shared" si="16"/>
        <v/>
      </c>
    </row>
    <row r="607" spans="1:34" x14ac:dyDescent="0.25">
      <c r="A607" t="s">
        <v>1</v>
      </c>
      <c r="B607" t="s">
        <v>3</v>
      </c>
      <c r="C607" t="s">
        <v>742</v>
      </c>
      <c r="E607" t="s">
        <v>90</v>
      </c>
      <c r="F607" t="s">
        <v>311</v>
      </c>
      <c r="L607" s="13">
        <v>83000</v>
      </c>
      <c r="O607" s="13">
        <v>73000</v>
      </c>
      <c r="R607" s="17">
        <v>572.26500420235573</v>
      </c>
      <c r="U607" s="13">
        <v>503.31741333460201</v>
      </c>
      <c r="X607" s="13">
        <v>42</v>
      </c>
      <c r="Y607" s="13">
        <v>11</v>
      </c>
      <c r="AD607" s="13">
        <v>150</v>
      </c>
      <c r="AE607" s="13">
        <v>1034.2138630163054</v>
      </c>
      <c r="AF607" s="13">
        <v>48</v>
      </c>
      <c r="AG607" s="13">
        <v>330.94843616521774</v>
      </c>
      <c r="AH607" s="13">
        <f t="shared" si="16"/>
        <v>2281.8097375042335</v>
      </c>
    </row>
    <row r="608" spans="1:34" x14ac:dyDescent="0.25">
      <c r="A608" t="s">
        <v>1</v>
      </c>
      <c r="B608" t="s">
        <v>3</v>
      </c>
      <c r="C608" t="s">
        <v>742</v>
      </c>
      <c r="E608" t="s">
        <v>91</v>
      </c>
      <c r="F608" t="s">
        <v>312</v>
      </c>
      <c r="L608" s="13">
        <v>32000</v>
      </c>
      <c r="O608" s="13">
        <v>14000</v>
      </c>
      <c r="R608" s="17">
        <v>220.63229077681183</v>
      </c>
      <c r="U608" s="13">
        <v>96.526627214855182</v>
      </c>
      <c r="X608" s="13">
        <v>15.5</v>
      </c>
      <c r="Y608" s="13" t="s">
        <v>16</v>
      </c>
      <c r="AD608" s="13" t="s">
        <v>16</v>
      </c>
      <c r="AE608" s="13" t="s">
        <v>16</v>
      </c>
      <c r="AF608" s="13">
        <v>22</v>
      </c>
      <c r="AG608" s="13">
        <v>151.68469990905814</v>
      </c>
      <c r="AH608" s="13">
        <f t="shared" si="16"/>
        <v>1045.8294630227738</v>
      </c>
    </row>
    <row r="609" spans="1:34" x14ac:dyDescent="0.25">
      <c r="A609" t="s">
        <v>1</v>
      </c>
      <c r="B609" t="s">
        <v>3</v>
      </c>
      <c r="C609" t="s">
        <v>742</v>
      </c>
      <c r="E609" t="s">
        <v>92</v>
      </c>
      <c r="F609" t="s">
        <v>313</v>
      </c>
      <c r="L609" s="13">
        <v>76000</v>
      </c>
      <c r="O609" s="13">
        <v>67000</v>
      </c>
      <c r="R609" s="17">
        <v>524.00169059492805</v>
      </c>
      <c r="U609" s="13">
        <v>461.94885881394976</v>
      </c>
      <c r="X609" s="13">
        <v>71.5</v>
      </c>
      <c r="Y609" s="13">
        <v>11</v>
      </c>
      <c r="AD609" s="13" t="s">
        <v>16</v>
      </c>
      <c r="AE609" s="13" t="s">
        <v>16</v>
      </c>
      <c r="AF609" s="13" t="s">
        <v>16</v>
      </c>
      <c r="AG609" s="13" t="s">
        <v>16</v>
      </c>
      <c r="AH609" s="13" t="str">
        <f t="shared" si="16"/>
        <v/>
      </c>
    </row>
    <row r="610" spans="1:34" x14ac:dyDescent="0.25">
      <c r="A610" t="s">
        <v>1</v>
      </c>
      <c r="B610" t="s">
        <v>3</v>
      </c>
      <c r="C610" t="s">
        <v>742</v>
      </c>
      <c r="E610" t="s">
        <v>93</v>
      </c>
      <c r="F610" t="s">
        <v>306</v>
      </c>
      <c r="L610" s="13">
        <v>33000</v>
      </c>
      <c r="O610" s="13">
        <v>15000</v>
      </c>
      <c r="R610" s="17">
        <v>227.52704986358719</v>
      </c>
      <c r="U610" s="13">
        <v>103.42138630163055</v>
      </c>
      <c r="X610" s="13">
        <v>15.5</v>
      </c>
      <c r="Y610" s="13" t="s">
        <v>16</v>
      </c>
      <c r="AD610" s="13" t="s">
        <v>16</v>
      </c>
      <c r="AE610" s="13" t="s">
        <v>16</v>
      </c>
      <c r="AF610" s="13" t="s">
        <v>16</v>
      </c>
      <c r="AG610" s="13" t="s">
        <v>16</v>
      </c>
      <c r="AH610" s="13" t="str">
        <f t="shared" si="16"/>
        <v/>
      </c>
    </row>
    <row r="611" spans="1:34" x14ac:dyDescent="0.25">
      <c r="A611" t="s">
        <v>1</v>
      </c>
      <c r="B611" t="s">
        <v>3</v>
      </c>
      <c r="C611" t="s">
        <v>742</v>
      </c>
      <c r="E611" t="s">
        <v>94</v>
      </c>
      <c r="F611" t="s">
        <v>314</v>
      </c>
      <c r="L611" s="13">
        <v>88000</v>
      </c>
      <c r="O611" s="13">
        <v>78000</v>
      </c>
      <c r="R611" s="17">
        <v>606.73879963623256</v>
      </c>
      <c r="U611" s="13">
        <v>537.79120876847878</v>
      </c>
      <c r="X611" s="13">
        <v>44</v>
      </c>
      <c r="Y611" s="13">
        <v>11</v>
      </c>
      <c r="AD611" s="13" t="s">
        <v>16</v>
      </c>
      <c r="AE611" s="13" t="s">
        <v>16</v>
      </c>
      <c r="AF611" s="13" t="s">
        <v>16</v>
      </c>
      <c r="AG611" s="13" t="s">
        <v>16</v>
      </c>
      <c r="AH611" s="13" t="str">
        <f t="shared" si="16"/>
        <v/>
      </c>
    </row>
    <row r="612" spans="1:34" x14ac:dyDescent="0.25">
      <c r="A612" t="s">
        <v>1</v>
      </c>
      <c r="B612" t="s">
        <v>3</v>
      </c>
      <c r="C612" t="s">
        <v>742</v>
      </c>
      <c r="E612" t="s">
        <v>95</v>
      </c>
      <c r="F612" t="s">
        <v>315</v>
      </c>
      <c r="L612" s="13">
        <v>83000</v>
      </c>
      <c r="O612" s="13">
        <v>73000</v>
      </c>
      <c r="R612" s="17">
        <v>572.26500420235573</v>
      </c>
      <c r="U612" s="13">
        <v>503.31741333460201</v>
      </c>
      <c r="X612" s="13">
        <v>78</v>
      </c>
      <c r="Y612" s="13" t="s">
        <v>16</v>
      </c>
      <c r="AD612" s="13">
        <v>11</v>
      </c>
      <c r="AE612" s="13">
        <v>75.84234995452907</v>
      </c>
      <c r="AF612" s="13" t="s">
        <v>16</v>
      </c>
      <c r="AG612" s="13" t="s">
        <v>16</v>
      </c>
      <c r="AH612" s="13" t="str">
        <f t="shared" si="16"/>
        <v/>
      </c>
    </row>
    <row r="613" spans="1:34" x14ac:dyDescent="0.25">
      <c r="A613" t="s">
        <v>1</v>
      </c>
      <c r="B613" t="s">
        <v>3</v>
      </c>
      <c r="C613" t="s">
        <v>742</v>
      </c>
      <c r="E613" t="s">
        <v>96</v>
      </c>
      <c r="F613" t="s">
        <v>316</v>
      </c>
      <c r="L613" s="13">
        <v>32000</v>
      </c>
      <c r="O613" s="13">
        <v>14000</v>
      </c>
      <c r="R613" s="17">
        <v>220.63229077681183</v>
      </c>
      <c r="U613" s="13">
        <v>96.526627214855182</v>
      </c>
      <c r="X613" s="13">
        <v>15</v>
      </c>
      <c r="Y613" s="13" t="s">
        <v>16</v>
      </c>
      <c r="AD613" s="13" t="s">
        <v>16</v>
      </c>
      <c r="AE613" s="13" t="s">
        <v>16</v>
      </c>
      <c r="AF613" s="13" t="s">
        <v>16</v>
      </c>
      <c r="AG613" s="13" t="s">
        <v>16</v>
      </c>
      <c r="AH613" s="13" t="str">
        <f t="shared" si="16"/>
        <v/>
      </c>
    </row>
    <row r="614" spans="1:34" x14ac:dyDescent="0.25">
      <c r="A614" t="s">
        <v>1</v>
      </c>
      <c r="B614" t="s">
        <v>3</v>
      </c>
      <c r="C614" t="s">
        <v>742</v>
      </c>
      <c r="E614" t="s">
        <v>97</v>
      </c>
      <c r="F614" t="s">
        <v>317</v>
      </c>
      <c r="L614" s="13">
        <v>81000</v>
      </c>
      <c r="O614" s="13">
        <v>71000</v>
      </c>
      <c r="R614" s="17">
        <v>558.47548602880499</v>
      </c>
      <c r="U614" s="13">
        <v>489.52789516105122</v>
      </c>
      <c r="X614" s="13">
        <v>76</v>
      </c>
      <c r="Y614" s="13">
        <v>10</v>
      </c>
      <c r="AD614" s="13" t="s">
        <v>16</v>
      </c>
      <c r="AE614" s="13" t="s">
        <v>16</v>
      </c>
      <c r="AF614" s="13" t="s">
        <v>16</v>
      </c>
      <c r="AG614" s="13" t="s">
        <v>16</v>
      </c>
      <c r="AH614" s="13" t="str">
        <f t="shared" si="16"/>
        <v/>
      </c>
    </row>
    <row r="615" spans="1:34" x14ac:dyDescent="0.25">
      <c r="A615" t="s">
        <v>1</v>
      </c>
      <c r="B615" t="s">
        <v>3</v>
      </c>
      <c r="C615" t="s">
        <v>742</v>
      </c>
      <c r="E615" t="s">
        <v>98</v>
      </c>
      <c r="F615" t="s">
        <v>307</v>
      </c>
      <c r="L615" s="13">
        <v>17000</v>
      </c>
      <c r="O615" s="13">
        <v>14000</v>
      </c>
      <c r="R615" s="17">
        <v>117.21090447518128</v>
      </c>
      <c r="U615" s="13">
        <v>96.526627214855182</v>
      </c>
      <c r="X615" s="13">
        <v>14.5</v>
      </c>
      <c r="Y615" s="13" t="s">
        <v>16</v>
      </c>
      <c r="AD615" s="13" t="s">
        <v>16</v>
      </c>
      <c r="AE615" s="13" t="s">
        <v>16</v>
      </c>
      <c r="AF615" s="13">
        <v>10</v>
      </c>
      <c r="AG615" s="13">
        <v>68.947590867753689</v>
      </c>
      <c r="AH615" s="13">
        <f t="shared" si="16"/>
        <v>475.37702864671525</v>
      </c>
    </row>
    <row r="616" spans="1:34" x14ac:dyDescent="0.25">
      <c r="A616" t="s">
        <v>1</v>
      </c>
      <c r="B616" t="s">
        <v>573</v>
      </c>
      <c r="C616" t="s">
        <v>573</v>
      </c>
      <c r="D616" t="s">
        <v>16</v>
      </c>
      <c r="E616" t="s">
        <v>709</v>
      </c>
      <c r="F616" t="s">
        <v>453</v>
      </c>
      <c r="G616" t="s">
        <v>16</v>
      </c>
      <c r="J616" s="13">
        <v>32000</v>
      </c>
      <c r="K616" s="13">
        <v>66000</v>
      </c>
      <c r="L616" s="13">
        <v>49000</v>
      </c>
      <c r="M616" s="13">
        <v>10000</v>
      </c>
      <c r="N616" s="13">
        <v>53000</v>
      </c>
      <c r="O616" s="13">
        <v>31500</v>
      </c>
      <c r="P616" s="13">
        <v>220.63231999999999</v>
      </c>
      <c r="Q616" s="13">
        <v>455.05415999999997</v>
      </c>
      <c r="R616" s="17">
        <v>337.84323999999998</v>
      </c>
      <c r="S616" s="17">
        <v>68.947600000000008</v>
      </c>
      <c r="T616" s="17">
        <v>365.42228</v>
      </c>
      <c r="U616" s="13">
        <v>217.18494000000001</v>
      </c>
      <c r="V616" s="13" t="s">
        <v>16</v>
      </c>
      <c r="W616" s="13" t="s">
        <v>16</v>
      </c>
      <c r="X616" s="13">
        <v>55</v>
      </c>
    </row>
    <row r="617" spans="1:34" x14ac:dyDescent="0.25">
      <c r="A617" t="s">
        <v>1</v>
      </c>
      <c r="B617" t="s">
        <v>573</v>
      </c>
      <c r="C617" t="s">
        <v>573</v>
      </c>
      <c r="D617" t="s">
        <v>16</v>
      </c>
      <c r="E617" t="s">
        <v>709</v>
      </c>
      <c r="F617" t="s">
        <v>454</v>
      </c>
      <c r="G617" t="s">
        <v>16</v>
      </c>
      <c r="J617" s="13">
        <v>32000</v>
      </c>
      <c r="K617" s="13">
        <v>66000</v>
      </c>
      <c r="L617" s="13">
        <v>49000</v>
      </c>
      <c r="M617" s="13">
        <v>10000</v>
      </c>
      <c r="N617" s="13">
        <v>53000</v>
      </c>
      <c r="O617" s="13">
        <v>31500</v>
      </c>
      <c r="P617" s="13">
        <v>220.63231999999999</v>
      </c>
      <c r="Q617" s="13">
        <v>455.05415999999997</v>
      </c>
      <c r="R617" s="17">
        <v>337.84323999999998</v>
      </c>
      <c r="S617" s="17">
        <v>68.947600000000008</v>
      </c>
      <c r="T617" s="17">
        <v>365.42228</v>
      </c>
      <c r="U617" s="13">
        <v>217.18494000000001</v>
      </c>
      <c r="V617" s="13" t="s">
        <v>16</v>
      </c>
      <c r="W617" s="13" t="s">
        <v>16</v>
      </c>
      <c r="X617" s="13">
        <v>55</v>
      </c>
    </row>
    <row r="618" spans="1:34" x14ac:dyDescent="0.25">
      <c r="A618" t="s">
        <v>1</v>
      </c>
      <c r="B618" t="s">
        <v>573</v>
      </c>
      <c r="C618" t="s">
        <v>573</v>
      </c>
      <c r="D618" t="s">
        <v>16</v>
      </c>
      <c r="E618" t="s">
        <v>709</v>
      </c>
      <c r="F618" t="s">
        <v>455</v>
      </c>
      <c r="G618" t="s">
        <v>16</v>
      </c>
      <c r="J618" s="13">
        <v>32000</v>
      </c>
      <c r="K618" s="13">
        <v>55000</v>
      </c>
      <c r="L618" s="13">
        <v>43500</v>
      </c>
      <c r="M618" s="13">
        <v>10000</v>
      </c>
      <c r="N618" s="13">
        <v>50000</v>
      </c>
      <c r="O618" s="13">
        <v>30000</v>
      </c>
      <c r="P618" s="13">
        <v>220.63231999999999</v>
      </c>
      <c r="Q618" s="13">
        <v>379.21179999999998</v>
      </c>
      <c r="R618" s="17">
        <v>299.92205999999999</v>
      </c>
      <c r="S618" s="17">
        <v>68.947600000000008</v>
      </c>
      <c r="T618" s="17">
        <v>344.738</v>
      </c>
      <c r="U618" s="13">
        <v>206.84279999999998</v>
      </c>
      <c r="V618" s="13" t="s">
        <v>16</v>
      </c>
      <c r="W618" s="13" t="s">
        <v>16</v>
      </c>
      <c r="X618" s="13">
        <v>50</v>
      </c>
    </row>
    <row r="619" spans="1:34" x14ac:dyDescent="0.25">
      <c r="A619" t="s">
        <v>1</v>
      </c>
      <c r="B619" t="s">
        <v>573</v>
      </c>
      <c r="C619" t="s">
        <v>573</v>
      </c>
      <c r="D619" t="s">
        <v>16</v>
      </c>
      <c r="E619" t="s">
        <v>709</v>
      </c>
      <c r="F619" t="s">
        <v>464</v>
      </c>
      <c r="G619" t="s">
        <v>16</v>
      </c>
      <c r="J619" s="13">
        <v>32000</v>
      </c>
      <c r="K619" s="13">
        <v>66000</v>
      </c>
      <c r="L619" s="13">
        <v>49000</v>
      </c>
      <c r="M619" s="13">
        <v>10000</v>
      </c>
      <c r="N619" s="13">
        <v>53000</v>
      </c>
      <c r="O619" s="13">
        <v>31500</v>
      </c>
      <c r="P619" s="13">
        <v>220.63231999999999</v>
      </c>
      <c r="Q619" s="13">
        <v>455.05415999999997</v>
      </c>
      <c r="R619" s="17">
        <v>337.84323999999998</v>
      </c>
      <c r="S619" s="17">
        <v>68.947600000000008</v>
      </c>
      <c r="T619" s="17">
        <v>365.42228</v>
      </c>
      <c r="U619" s="13">
        <v>217.18494000000001</v>
      </c>
      <c r="V619" s="13" t="s">
        <v>16</v>
      </c>
      <c r="W619" s="13" t="s">
        <v>16</v>
      </c>
      <c r="X619" s="13">
        <v>55</v>
      </c>
    </row>
    <row r="620" spans="1:34" x14ac:dyDescent="0.25">
      <c r="A620" t="s">
        <v>1</v>
      </c>
      <c r="B620" t="s">
        <v>573</v>
      </c>
      <c r="C620" t="s">
        <v>573</v>
      </c>
      <c r="D620" t="s">
        <v>16</v>
      </c>
      <c r="E620" t="s">
        <v>709</v>
      </c>
      <c r="F620" t="s">
        <v>456</v>
      </c>
      <c r="G620" t="s">
        <v>16</v>
      </c>
      <c r="J620" s="13">
        <v>32000</v>
      </c>
      <c r="K620" s="13">
        <v>55000</v>
      </c>
      <c r="L620" s="13">
        <v>43500</v>
      </c>
      <c r="M620" s="13">
        <v>10000</v>
      </c>
      <c r="N620" s="13">
        <v>50000</v>
      </c>
      <c r="O620" s="13">
        <v>30000</v>
      </c>
      <c r="P620" s="13">
        <v>220.63231999999999</v>
      </c>
      <c r="Q620" s="13">
        <v>379.21179999999998</v>
      </c>
      <c r="R620" s="17">
        <v>299.92205999999999</v>
      </c>
      <c r="S620" s="17">
        <v>68.947600000000008</v>
      </c>
      <c r="T620" s="17">
        <v>344.738</v>
      </c>
      <c r="U620" s="13">
        <v>206.84279999999998</v>
      </c>
      <c r="V620" s="13" t="s">
        <v>16</v>
      </c>
      <c r="W620" s="13" t="s">
        <v>16</v>
      </c>
      <c r="X620" s="13">
        <v>50</v>
      </c>
    </row>
    <row r="621" spans="1:34" x14ac:dyDescent="0.25">
      <c r="A621" t="s">
        <v>1</v>
      </c>
      <c r="B621" t="s">
        <v>573</v>
      </c>
      <c r="C621" t="s">
        <v>573</v>
      </c>
      <c r="D621" t="s">
        <v>16</v>
      </c>
      <c r="E621" t="s">
        <v>709</v>
      </c>
      <c r="F621" t="s">
        <v>457</v>
      </c>
      <c r="G621" t="s">
        <v>16</v>
      </c>
      <c r="J621" s="13">
        <v>32000</v>
      </c>
      <c r="K621" s="13">
        <v>66000</v>
      </c>
      <c r="L621" s="13">
        <v>49000</v>
      </c>
      <c r="M621" s="13">
        <v>10000</v>
      </c>
      <c r="N621" s="13">
        <v>53000</v>
      </c>
      <c r="O621" s="13">
        <v>31500</v>
      </c>
      <c r="P621" s="13">
        <v>220.63231999999999</v>
      </c>
      <c r="Q621" s="13">
        <v>455.05415999999997</v>
      </c>
      <c r="R621" s="17">
        <v>337.84323999999998</v>
      </c>
      <c r="S621" s="17">
        <v>68.947600000000008</v>
      </c>
      <c r="T621" s="17">
        <v>365.42228</v>
      </c>
      <c r="U621" s="13">
        <v>217.18494000000001</v>
      </c>
      <c r="V621" s="13" t="s">
        <v>16</v>
      </c>
      <c r="W621" s="13" t="s">
        <v>16</v>
      </c>
      <c r="X621" s="13">
        <v>55</v>
      </c>
    </row>
    <row r="622" spans="1:34" x14ac:dyDescent="0.25">
      <c r="A622" t="s">
        <v>1</v>
      </c>
      <c r="B622" t="s">
        <v>573</v>
      </c>
      <c r="C622" t="s">
        <v>573</v>
      </c>
      <c r="D622" t="s">
        <v>16</v>
      </c>
      <c r="E622" t="s">
        <v>709</v>
      </c>
      <c r="F622" t="s">
        <v>465</v>
      </c>
      <c r="G622" t="s">
        <v>16</v>
      </c>
      <c r="J622" s="13">
        <v>32000</v>
      </c>
      <c r="K622" s="13">
        <v>66000</v>
      </c>
      <c r="L622" s="13">
        <v>49000</v>
      </c>
      <c r="M622" s="13">
        <v>10000</v>
      </c>
      <c r="N622" s="13">
        <v>53000</v>
      </c>
      <c r="O622" s="13">
        <v>31500</v>
      </c>
      <c r="P622" s="13">
        <v>220.63231999999999</v>
      </c>
      <c r="Q622" s="13">
        <v>455.05415999999997</v>
      </c>
      <c r="R622" s="17">
        <v>337.84323999999998</v>
      </c>
      <c r="S622" s="17">
        <v>68.947600000000008</v>
      </c>
      <c r="T622" s="17">
        <v>365.42228</v>
      </c>
      <c r="U622" s="13">
        <v>217.18494000000001</v>
      </c>
      <c r="V622" s="13" t="s">
        <v>16</v>
      </c>
      <c r="W622" s="13" t="s">
        <v>16</v>
      </c>
      <c r="X622" s="13">
        <v>55</v>
      </c>
    </row>
    <row r="623" spans="1:34" x14ac:dyDescent="0.25">
      <c r="A623" t="s">
        <v>1</v>
      </c>
      <c r="B623" t="s">
        <v>573</v>
      </c>
      <c r="C623" t="s">
        <v>573</v>
      </c>
      <c r="D623" t="s">
        <v>16</v>
      </c>
      <c r="E623" t="s">
        <v>709</v>
      </c>
      <c r="F623" t="s">
        <v>466</v>
      </c>
      <c r="G623" t="s">
        <v>16</v>
      </c>
      <c r="J623" s="13">
        <v>32000</v>
      </c>
      <c r="K623" s="13">
        <v>57000</v>
      </c>
      <c r="L623" s="13">
        <v>44500</v>
      </c>
      <c r="M623" s="13">
        <v>10000</v>
      </c>
      <c r="N623" s="13">
        <v>53000</v>
      </c>
      <c r="O623" s="13">
        <v>31500</v>
      </c>
      <c r="P623" s="13">
        <v>220.63231999999999</v>
      </c>
      <c r="Q623" s="13">
        <v>393.00132000000002</v>
      </c>
      <c r="R623" s="17">
        <v>306.81682000000001</v>
      </c>
      <c r="S623" s="17">
        <v>68.947600000000008</v>
      </c>
      <c r="T623" s="17">
        <v>365.42228</v>
      </c>
      <c r="U623" s="13">
        <v>217.18494000000001</v>
      </c>
      <c r="V623" s="13" t="s">
        <v>16</v>
      </c>
      <c r="W623" s="13" t="s">
        <v>16</v>
      </c>
      <c r="X623" s="13">
        <v>55</v>
      </c>
    </row>
    <row r="624" spans="1:34" x14ac:dyDescent="0.25">
      <c r="A624" t="s">
        <v>1</v>
      </c>
      <c r="B624" t="s">
        <v>573</v>
      </c>
      <c r="C624" t="s">
        <v>573</v>
      </c>
      <c r="D624" t="s">
        <v>16</v>
      </c>
      <c r="E624" t="s">
        <v>710</v>
      </c>
      <c r="F624" t="s">
        <v>467</v>
      </c>
      <c r="G624" t="s">
        <v>16</v>
      </c>
      <c r="J624" s="13">
        <v>32000</v>
      </c>
      <c r="K624" s="13">
        <v>55000</v>
      </c>
      <c r="L624" s="13">
        <v>43500</v>
      </c>
      <c r="M624" s="13">
        <v>10000</v>
      </c>
      <c r="N624" s="13">
        <v>53000</v>
      </c>
      <c r="O624" s="13">
        <v>31500</v>
      </c>
      <c r="P624" s="13">
        <v>220.63231999999999</v>
      </c>
      <c r="Q624" s="13">
        <v>379.21179999999998</v>
      </c>
      <c r="R624" s="17">
        <v>299.92205999999999</v>
      </c>
      <c r="S624" s="17">
        <v>68.947600000000008</v>
      </c>
      <c r="T624" s="17">
        <v>365.42228</v>
      </c>
      <c r="U624" s="13">
        <v>217.18494000000001</v>
      </c>
      <c r="V624" s="13" t="s">
        <v>16</v>
      </c>
      <c r="W624" s="13" t="s">
        <v>16</v>
      </c>
      <c r="X624" s="13">
        <v>55</v>
      </c>
    </row>
    <row r="625" spans="1:24" x14ac:dyDescent="0.25">
      <c r="A625" t="s">
        <v>1</v>
      </c>
      <c r="B625" t="s">
        <v>573</v>
      </c>
      <c r="C625" t="s">
        <v>573</v>
      </c>
      <c r="D625" t="s">
        <v>16</v>
      </c>
      <c r="E625" t="s">
        <v>710</v>
      </c>
      <c r="F625" t="s">
        <v>468</v>
      </c>
      <c r="G625" t="s">
        <v>16</v>
      </c>
      <c r="J625" s="13">
        <v>32000</v>
      </c>
      <c r="K625" s="13">
        <v>66000</v>
      </c>
      <c r="L625" s="13">
        <v>49000</v>
      </c>
      <c r="M625" s="13">
        <v>10000</v>
      </c>
      <c r="N625" s="13">
        <v>53000</v>
      </c>
      <c r="O625" s="13">
        <v>31500</v>
      </c>
      <c r="P625" s="13">
        <v>220.63231999999999</v>
      </c>
      <c r="Q625" s="13">
        <v>455.05415999999997</v>
      </c>
      <c r="R625" s="17">
        <v>337.84323999999998</v>
      </c>
      <c r="S625" s="17">
        <v>68.947600000000008</v>
      </c>
      <c r="T625" s="17">
        <v>365.42228</v>
      </c>
      <c r="U625" s="13">
        <v>217.18494000000001</v>
      </c>
      <c r="V625" s="13" t="s">
        <v>16</v>
      </c>
      <c r="W625" s="13" t="s">
        <v>16</v>
      </c>
      <c r="X625" s="13">
        <v>55</v>
      </c>
    </row>
    <row r="626" spans="1:24" x14ac:dyDescent="0.25">
      <c r="A626" t="s">
        <v>1</v>
      </c>
      <c r="B626" t="s">
        <v>573</v>
      </c>
      <c r="C626" t="s">
        <v>573</v>
      </c>
      <c r="D626" t="s">
        <v>16</v>
      </c>
      <c r="E626" t="s">
        <v>710</v>
      </c>
      <c r="F626" t="s">
        <v>469</v>
      </c>
      <c r="G626" t="s">
        <v>16</v>
      </c>
      <c r="J626" s="13">
        <v>32000</v>
      </c>
      <c r="K626" s="13">
        <v>55000</v>
      </c>
      <c r="L626" s="13">
        <v>43500</v>
      </c>
      <c r="M626" s="13">
        <v>10000</v>
      </c>
      <c r="N626" s="13">
        <v>50000</v>
      </c>
      <c r="O626" s="13">
        <v>30000</v>
      </c>
      <c r="P626" s="13">
        <v>220.63231999999999</v>
      </c>
      <c r="Q626" s="13">
        <v>379.21179999999998</v>
      </c>
      <c r="R626" s="17">
        <v>299.92205999999999</v>
      </c>
      <c r="S626" s="17">
        <v>68.947600000000008</v>
      </c>
      <c r="T626" s="17">
        <v>344.738</v>
      </c>
      <c r="U626" s="13">
        <v>206.84279999999998</v>
      </c>
      <c r="V626" s="13" t="s">
        <v>16</v>
      </c>
      <c r="W626" s="13" t="s">
        <v>16</v>
      </c>
      <c r="X626" s="13">
        <v>45</v>
      </c>
    </row>
    <row r="627" spans="1:24" x14ac:dyDescent="0.25">
      <c r="A627" t="s">
        <v>1</v>
      </c>
      <c r="B627" t="s">
        <v>573</v>
      </c>
      <c r="C627" t="s">
        <v>573</v>
      </c>
      <c r="D627" t="s">
        <v>16</v>
      </c>
      <c r="E627" t="s">
        <v>710</v>
      </c>
      <c r="F627" t="s">
        <v>470</v>
      </c>
      <c r="G627" t="s">
        <v>16</v>
      </c>
      <c r="J627" s="13">
        <v>32000</v>
      </c>
      <c r="K627" s="13">
        <v>58000</v>
      </c>
      <c r="L627" s="13">
        <v>45000</v>
      </c>
      <c r="M627" s="13">
        <v>11000</v>
      </c>
      <c r="N627" s="13">
        <v>56000</v>
      </c>
      <c r="O627" s="13">
        <v>33500</v>
      </c>
      <c r="P627" s="13">
        <v>220.63231999999999</v>
      </c>
      <c r="Q627" s="13">
        <v>399.89608000000004</v>
      </c>
      <c r="R627" s="17">
        <v>310.26420000000002</v>
      </c>
      <c r="S627" s="17">
        <v>75.842359999999999</v>
      </c>
      <c r="T627" s="17">
        <v>386.10656</v>
      </c>
      <c r="U627" s="13">
        <v>230.97445999999999</v>
      </c>
      <c r="V627" s="13" t="s">
        <v>16</v>
      </c>
      <c r="W627" s="13" t="s">
        <v>16</v>
      </c>
      <c r="X627" s="13">
        <v>42</v>
      </c>
    </row>
    <row r="628" spans="1:24" x14ac:dyDescent="0.25">
      <c r="A628" t="s">
        <v>1</v>
      </c>
      <c r="B628" t="s">
        <v>573</v>
      </c>
      <c r="C628" t="s">
        <v>573</v>
      </c>
      <c r="D628" t="s">
        <v>16</v>
      </c>
      <c r="E628" t="s">
        <v>710</v>
      </c>
      <c r="F628" t="s">
        <v>471</v>
      </c>
      <c r="G628" t="s">
        <v>16</v>
      </c>
      <c r="J628" s="13">
        <v>32000</v>
      </c>
      <c r="K628" s="13">
        <v>56000</v>
      </c>
      <c r="L628" s="13">
        <v>44000</v>
      </c>
      <c r="M628" s="13">
        <v>10000</v>
      </c>
      <c r="N628" s="13">
        <v>51000</v>
      </c>
      <c r="O628" s="13">
        <v>30500</v>
      </c>
      <c r="P628" s="13">
        <v>220.63231999999999</v>
      </c>
      <c r="Q628" s="13">
        <v>386.10656</v>
      </c>
      <c r="R628" s="17">
        <v>303.36944</v>
      </c>
      <c r="S628" s="17">
        <v>68.947600000000008</v>
      </c>
      <c r="T628" s="17">
        <v>351.63276000000002</v>
      </c>
      <c r="U628" s="13">
        <v>210.29017999999999</v>
      </c>
      <c r="V628" s="13" t="s">
        <v>16</v>
      </c>
      <c r="W628" s="13" t="s">
        <v>16</v>
      </c>
      <c r="X628" s="13">
        <v>50</v>
      </c>
    </row>
    <row r="629" spans="1:24" x14ac:dyDescent="0.25">
      <c r="A629" t="s">
        <v>1</v>
      </c>
      <c r="B629" t="s">
        <v>573</v>
      </c>
      <c r="C629" t="s">
        <v>573</v>
      </c>
      <c r="D629" t="s">
        <v>16</v>
      </c>
      <c r="E629" t="s">
        <v>710</v>
      </c>
      <c r="F629" t="s">
        <v>472</v>
      </c>
      <c r="G629" t="s">
        <v>16</v>
      </c>
      <c r="J629" s="13">
        <v>32000</v>
      </c>
      <c r="K629" s="13">
        <v>57000</v>
      </c>
      <c r="L629" s="13">
        <v>44500</v>
      </c>
      <c r="M629" s="13">
        <v>10000</v>
      </c>
      <c r="N629" s="13">
        <v>55000</v>
      </c>
      <c r="O629" s="13">
        <v>32500</v>
      </c>
      <c r="P629" s="13">
        <v>220.63231999999999</v>
      </c>
      <c r="Q629" s="13">
        <v>393.00132000000002</v>
      </c>
      <c r="R629" s="17">
        <v>306.81682000000001</v>
      </c>
      <c r="S629" s="17">
        <v>68.947600000000008</v>
      </c>
      <c r="T629" s="17">
        <v>379.21179999999998</v>
      </c>
      <c r="U629" s="13">
        <v>224.0797</v>
      </c>
      <c r="V629" s="13" t="s">
        <v>16</v>
      </c>
      <c r="W629" s="13" t="s">
        <v>16</v>
      </c>
      <c r="X629" s="13">
        <v>52</v>
      </c>
    </row>
    <row r="630" spans="1:24" x14ac:dyDescent="0.25">
      <c r="A630" t="s">
        <v>1</v>
      </c>
      <c r="B630" t="s">
        <v>573</v>
      </c>
      <c r="C630" t="s">
        <v>573</v>
      </c>
      <c r="D630" t="s">
        <v>16</v>
      </c>
      <c r="E630" t="s">
        <v>710</v>
      </c>
      <c r="F630" t="s">
        <v>473</v>
      </c>
      <c r="G630" t="s">
        <v>16</v>
      </c>
      <c r="J630" s="13">
        <v>29000</v>
      </c>
      <c r="K630" s="13">
        <v>76000</v>
      </c>
      <c r="L630" s="13">
        <v>52500</v>
      </c>
      <c r="M630" s="13">
        <v>6000</v>
      </c>
      <c r="N630" s="13">
        <v>72000</v>
      </c>
      <c r="O630" s="13">
        <v>39000</v>
      </c>
      <c r="P630" s="13">
        <v>199.94804000000002</v>
      </c>
      <c r="Q630" s="13">
        <v>524.00175999999999</v>
      </c>
      <c r="R630" s="17">
        <v>361.97490000000005</v>
      </c>
      <c r="S630" s="17">
        <v>41.368559999999995</v>
      </c>
      <c r="T630" s="17">
        <v>496.42271999999997</v>
      </c>
      <c r="U630" s="13">
        <v>268.89564000000001</v>
      </c>
      <c r="V630" s="13" t="s">
        <v>16</v>
      </c>
      <c r="W630" s="13" t="s">
        <v>16</v>
      </c>
      <c r="X630" s="13">
        <v>54</v>
      </c>
    </row>
    <row r="631" spans="1:24" x14ac:dyDescent="0.25">
      <c r="A631" t="s">
        <v>1</v>
      </c>
      <c r="B631" t="s">
        <v>573</v>
      </c>
      <c r="C631" t="s">
        <v>573</v>
      </c>
      <c r="D631" t="s">
        <v>16</v>
      </c>
      <c r="E631" t="s">
        <v>710</v>
      </c>
      <c r="F631" t="s">
        <v>474</v>
      </c>
      <c r="G631" t="s">
        <v>16</v>
      </c>
      <c r="J631" s="13">
        <v>40000</v>
      </c>
      <c r="K631" s="13">
        <v>80000</v>
      </c>
      <c r="L631" s="13">
        <v>60000</v>
      </c>
      <c r="M631" s="13">
        <v>18000</v>
      </c>
      <c r="N631" s="13">
        <v>72000</v>
      </c>
      <c r="O631" s="13">
        <v>45000</v>
      </c>
      <c r="P631" s="13">
        <v>275.79040000000003</v>
      </c>
      <c r="Q631" s="13">
        <v>551.58080000000007</v>
      </c>
      <c r="R631" s="17">
        <v>413.68559999999997</v>
      </c>
      <c r="S631" s="17">
        <v>124.10567999999999</v>
      </c>
      <c r="T631" s="17">
        <v>496.42271999999997</v>
      </c>
      <c r="U631" s="13">
        <v>310.26420000000002</v>
      </c>
      <c r="V631" s="13" t="s">
        <v>16</v>
      </c>
      <c r="W631" s="13" t="s">
        <v>16</v>
      </c>
      <c r="X631" s="13">
        <v>40</v>
      </c>
    </row>
    <row r="632" spans="1:24" x14ac:dyDescent="0.25">
      <c r="A632" t="s">
        <v>1</v>
      </c>
      <c r="B632" t="s">
        <v>573</v>
      </c>
      <c r="C632" t="s">
        <v>573</v>
      </c>
      <c r="D632" t="s">
        <v>16</v>
      </c>
      <c r="E632" t="s">
        <v>710</v>
      </c>
      <c r="F632" t="s">
        <v>475</v>
      </c>
      <c r="G632" t="s">
        <v>16</v>
      </c>
      <c r="J632" s="13">
        <v>52000</v>
      </c>
      <c r="K632" s="13">
        <v>88000</v>
      </c>
      <c r="L632" s="13">
        <v>70000</v>
      </c>
      <c r="M632" s="13">
        <v>44000</v>
      </c>
      <c r="N632" s="13">
        <v>84000</v>
      </c>
      <c r="O632" s="13">
        <v>64000</v>
      </c>
      <c r="P632" s="13">
        <v>358.52752000000004</v>
      </c>
      <c r="Q632" s="13">
        <v>606.73887999999999</v>
      </c>
      <c r="R632" s="17">
        <v>482.63319999999999</v>
      </c>
      <c r="S632" s="17">
        <v>303.36944</v>
      </c>
      <c r="T632" s="17">
        <v>579.15983999999992</v>
      </c>
      <c r="U632" s="13">
        <v>441.26463999999999</v>
      </c>
      <c r="V632" s="13" t="s">
        <v>16</v>
      </c>
      <c r="W632" s="13" t="s">
        <v>16</v>
      </c>
      <c r="X632" s="13">
        <v>27</v>
      </c>
    </row>
    <row r="633" spans="1:24" x14ac:dyDescent="0.25">
      <c r="A633" t="s">
        <v>1</v>
      </c>
      <c r="B633" t="s">
        <v>573</v>
      </c>
      <c r="C633" t="s">
        <v>573</v>
      </c>
      <c r="D633" t="s">
        <v>16</v>
      </c>
      <c r="E633" t="s">
        <v>710</v>
      </c>
      <c r="F633" t="s">
        <v>476</v>
      </c>
      <c r="G633" t="s">
        <v>16</v>
      </c>
      <c r="J633" s="13">
        <v>64000</v>
      </c>
      <c r="K633" s="13">
        <v>98000</v>
      </c>
      <c r="L633" s="13">
        <v>81000</v>
      </c>
      <c r="M633" s="13">
        <v>54000</v>
      </c>
      <c r="N633" s="13">
        <v>96000</v>
      </c>
      <c r="O633" s="13">
        <v>75000</v>
      </c>
      <c r="P633" s="13">
        <v>441.26463999999999</v>
      </c>
      <c r="Q633" s="13">
        <v>675.68647999999996</v>
      </c>
      <c r="R633" s="17">
        <v>558.47556000000009</v>
      </c>
      <c r="S633" s="17">
        <v>372.31703999999996</v>
      </c>
      <c r="T633" s="17">
        <v>661.89695999999992</v>
      </c>
      <c r="U633" s="13">
        <v>517.10699999999997</v>
      </c>
      <c r="V633" s="13" t="s">
        <v>16</v>
      </c>
      <c r="W633" s="13" t="s">
        <v>16</v>
      </c>
      <c r="X633" s="13">
        <v>25</v>
      </c>
    </row>
    <row r="634" spans="1:24" x14ac:dyDescent="0.25">
      <c r="A634" t="s">
        <v>1</v>
      </c>
      <c r="B634" t="s">
        <v>573</v>
      </c>
      <c r="C634" t="s">
        <v>573</v>
      </c>
      <c r="D634" t="s">
        <v>16</v>
      </c>
      <c r="E634" t="s">
        <v>710</v>
      </c>
      <c r="F634" t="s">
        <v>477</v>
      </c>
      <c r="G634" t="s">
        <v>16</v>
      </c>
      <c r="J634" s="13">
        <v>70000</v>
      </c>
      <c r="K634" s="13">
        <v>90000</v>
      </c>
      <c r="L634" s="13">
        <v>80000</v>
      </c>
      <c r="M634" s="13">
        <v>65000</v>
      </c>
      <c r="N634" s="13">
        <v>87000</v>
      </c>
      <c r="O634" s="13">
        <v>76000</v>
      </c>
      <c r="P634" s="13">
        <v>482.63319999999999</v>
      </c>
      <c r="Q634" s="13">
        <v>620.52840000000003</v>
      </c>
      <c r="R634" s="17">
        <v>551.58080000000007</v>
      </c>
      <c r="S634" s="17">
        <v>448.15940000000001</v>
      </c>
      <c r="T634" s="17">
        <v>599.84411999999998</v>
      </c>
      <c r="U634" s="13">
        <v>524.00175999999999</v>
      </c>
      <c r="V634" s="13" t="s">
        <v>16</v>
      </c>
      <c r="W634" s="13" t="s">
        <v>16</v>
      </c>
      <c r="X634" s="13">
        <v>22</v>
      </c>
    </row>
    <row r="635" spans="1:24" x14ac:dyDescent="0.25">
      <c r="A635" t="s">
        <v>1</v>
      </c>
      <c r="B635" t="s">
        <v>573</v>
      </c>
      <c r="C635" t="s">
        <v>573</v>
      </c>
      <c r="D635" t="s">
        <v>16</v>
      </c>
      <c r="E635" t="s">
        <v>711</v>
      </c>
      <c r="F635" t="s">
        <v>478</v>
      </c>
      <c r="G635" t="s">
        <v>16</v>
      </c>
      <c r="J635" s="13">
        <v>35000</v>
      </c>
      <c r="K635" s="13">
        <v>100000</v>
      </c>
      <c r="L635" s="13">
        <v>67500</v>
      </c>
      <c r="M635" s="13">
        <v>7000</v>
      </c>
      <c r="N635" s="13">
        <v>69000</v>
      </c>
      <c r="O635" s="13">
        <v>38000</v>
      </c>
      <c r="P635" s="13">
        <v>241.31659999999999</v>
      </c>
      <c r="Q635" s="13">
        <v>689.476</v>
      </c>
      <c r="R635" s="17">
        <v>465.3963</v>
      </c>
      <c r="S635" s="17">
        <v>48.26332</v>
      </c>
      <c r="T635" s="17">
        <v>475.73844000000003</v>
      </c>
      <c r="U635" s="13">
        <v>262.00088</v>
      </c>
      <c r="V635" s="13" t="s">
        <v>16</v>
      </c>
      <c r="W635" s="13" t="s">
        <v>16</v>
      </c>
      <c r="X635" s="13">
        <v>57</v>
      </c>
    </row>
    <row r="636" spans="1:24" x14ac:dyDescent="0.25">
      <c r="A636" t="s">
        <v>1</v>
      </c>
      <c r="B636" t="s">
        <v>573</v>
      </c>
      <c r="C636" t="s">
        <v>573</v>
      </c>
      <c r="D636" t="s">
        <v>16</v>
      </c>
      <c r="E636" t="s">
        <v>711</v>
      </c>
      <c r="F636" t="s">
        <v>479</v>
      </c>
      <c r="G636" t="s">
        <v>16</v>
      </c>
      <c r="J636" s="13">
        <v>40000</v>
      </c>
      <c r="K636" s="13">
        <v>95000</v>
      </c>
      <c r="L636" s="13">
        <v>67500</v>
      </c>
      <c r="M636" s="13">
        <v>14000</v>
      </c>
      <c r="N636" s="13">
        <v>71000</v>
      </c>
      <c r="O636" s="13">
        <v>42500</v>
      </c>
      <c r="P636" s="13">
        <v>275.79040000000003</v>
      </c>
      <c r="Q636" s="13">
        <v>655.0021999999999</v>
      </c>
      <c r="R636" s="17">
        <v>465.3963</v>
      </c>
      <c r="S636" s="17">
        <v>96.52664</v>
      </c>
      <c r="T636" s="17">
        <v>489.52796000000001</v>
      </c>
      <c r="U636" s="13">
        <v>293.02729999999997</v>
      </c>
      <c r="V636" s="13" t="s">
        <v>16</v>
      </c>
      <c r="W636" s="13" t="s">
        <v>16</v>
      </c>
      <c r="X636" s="13">
        <v>53</v>
      </c>
    </row>
    <row r="637" spans="1:24" x14ac:dyDescent="0.25">
      <c r="A637" t="s">
        <v>1</v>
      </c>
      <c r="B637" t="s">
        <v>573</v>
      </c>
      <c r="C637" t="s">
        <v>573</v>
      </c>
      <c r="D637" t="s">
        <v>16</v>
      </c>
      <c r="E637" t="s">
        <v>711</v>
      </c>
      <c r="F637" t="s">
        <v>480</v>
      </c>
      <c r="G637" t="s">
        <v>16</v>
      </c>
      <c r="J637" s="13">
        <v>70000</v>
      </c>
      <c r="K637" s="13">
        <v>190000</v>
      </c>
      <c r="L637" s="13">
        <v>130000</v>
      </c>
      <c r="M637" s="13">
        <v>32000</v>
      </c>
      <c r="N637" s="13">
        <v>170000</v>
      </c>
      <c r="O637" s="13">
        <v>101000</v>
      </c>
      <c r="P637" s="13">
        <v>482.63319999999999</v>
      </c>
      <c r="Q637" s="13">
        <v>1310.0043999999998</v>
      </c>
      <c r="R637" s="17">
        <v>896.31880000000001</v>
      </c>
      <c r="S637" s="17">
        <v>220.63231999999999</v>
      </c>
      <c r="T637" s="17">
        <v>1172.1091999999999</v>
      </c>
      <c r="U637" s="13">
        <v>696.37076000000002</v>
      </c>
      <c r="V637" s="13" t="s">
        <v>16</v>
      </c>
      <c r="W637" s="13" t="s">
        <v>16</v>
      </c>
      <c r="X637" s="13">
        <v>45</v>
      </c>
    </row>
    <row r="638" spans="1:24" x14ac:dyDescent="0.25">
      <c r="A638" t="s">
        <v>1</v>
      </c>
      <c r="B638" t="s">
        <v>573</v>
      </c>
      <c r="C638" t="s">
        <v>573</v>
      </c>
      <c r="D638" t="s">
        <v>16</v>
      </c>
      <c r="E638" t="s">
        <v>711</v>
      </c>
      <c r="F638" t="s">
        <v>481</v>
      </c>
      <c r="G638" t="s">
        <v>16</v>
      </c>
      <c r="J638" s="13">
        <v>68000</v>
      </c>
      <c r="K638" s="13">
        <v>212000</v>
      </c>
      <c r="L638" s="13">
        <v>140000</v>
      </c>
      <c r="M638" s="13">
        <v>25000</v>
      </c>
      <c r="N638" s="13">
        <v>195000</v>
      </c>
      <c r="O638" s="13">
        <v>110000</v>
      </c>
      <c r="P638" s="13">
        <v>468.84368000000001</v>
      </c>
      <c r="Q638" s="13">
        <v>1461.68912</v>
      </c>
      <c r="R638" s="17">
        <v>965.26639999999998</v>
      </c>
      <c r="S638" s="17">
        <v>172.369</v>
      </c>
      <c r="T638" s="17">
        <v>1344.4782</v>
      </c>
      <c r="U638" s="13">
        <v>758.42359999999996</v>
      </c>
      <c r="V638" s="13" t="s">
        <v>16</v>
      </c>
      <c r="W638" s="13" t="s">
        <v>16</v>
      </c>
      <c r="X638" s="13">
        <v>48</v>
      </c>
    </row>
    <row r="639" spans="1:24" x14ac:dyDescent="0.25">
      <c r="A639" t="s">
        <v>1</v>
      </c>
      <c r="B639" t="s">
        <v>573</v>
      </c>
      <c r="C639" t="s">
        <v>573</v>
      </c>
      <c r="D639" t="s">
        <v>16</v>
      </c>
      <c r="E639" t="s">
        <v>711</v>
      </c>
      <c r="F639" t="s">
        <v>482</v>
      </c>
      <c r="G639" t="s">
        <v>16</v>
      </c>
      <c r="J639" s="13">
        <v>68000</v>
      </c>
      <c r="K639" s="13">
        <v>212000</v>
      </c>
      <c r="L639" s="13">
        <v>140000</v>
      </c>
      <c r="M639" s="13">
        <v>25000</v>
      </c>
      <c r="N639" s="13">
        <v>195000</v>
      </c>
      <c r="O639" s="13">
        <v>110000</v>
      </c>
      <c r="P639" s="13">
        <v>468.84368000000001</v>
      </c>
      <c r="Q639" s="13">
        <v>1461.68912</v>
      </c>
      <c r="R639" s="17">
        <v>965.26639999999998</v>
      </c>
      <c r="S639" s="17">
        <v>172.369</v>
      </c>
      <c r="T639" s="17">
        <v>1344.4782</v>
      </c>
      <c r="U639" s="13">
        <v>758.42359999999996</v>
      </c>
      <c r="V639" s="13" t="s">
        <v>16</v>
      </c>
      <c r="W639" s="13" t="s">
        <v>16</v>
      </c>
      <c r="X639" s="13">
        <v>48</v>
      </c>
    </row>
    <row r="640" spans="1:24" x14ac:dyDescent="0.25">
      <c r="A640" t="s">
        <v>1</v>
      </c>
      <c r="B640" t="s">
        <v>573</v>
      </c>
      <c r="C640" t="s">
        <v>573</v>
      </c>
      <c r="D640" t="s">
        <v>16</v>
      </c>
      <c r="E640" t="s">
        <v>711</v>
      </c>
      <c r="F640" t="s">
        <v>483</v>
      </c>
      <c r="G640" t="s">
        <v>16</v>
      </c>
      <c r="J640" s="13">
        <v>45000</v>
      </c>
      <c r="K640" s="13">
        <v>115000</v>
      </c>
      <c r="L640" s="13">
        <v>80000</v>
      </c>
      <c r="M640" s="13">
        <v>25000</v>
      </c>
      <c r="N640" s="13">
        <v>110000</v>
      </c>
      <c r="O640" s="13">
        <v>67500</v>
      </c>
      <c r="P640" s="13">
        <v>310.26420000000002</v>
      </c>
      <c r="Q640" s="13">
        <v>792.89740000000006</v>
      </c>
      <c r="R640" s="17">
        <v>551.58080000000007</v>
      </c>
      <c r="S640" s="17">
        <v>172.369</v>
      </c>
      <c r="T640" s="17">
        <v>758.42359999999996</v>
      </c>
      <c r="U640" s="13">
        <v>465.3963</v>
      </c>
      <c r="V640" s="13" t="s">
        <v>16</v>
      </c>
      <c r="W640" s="13" t="s">
        <v>16</v>
      </c>
      <c r="X640" s="13">
        <v>28</v>
      </c>
    </row>
    <row r="641" spans="1:24" x14ac:dyDescent="0.25">
      <c r="A641" t="s">
        <v>1</v>
      </c>
      <c r="B641" t="s">
        <v>573</v>
      </c>
      <c r="C641" t="s">
        <v>573</v>
      </c>
      <c r="D641" t="s">
        <v>16</v>
      </c>
      <c r="E641" t="s">
        <v>711</v>
      </c>
      <c r="F641" t="s">
        <v>484</v>
      </c>
      <c r="G641" t="s">
        <v>16</v>
      </c>
      <c r="J641" s="13">
        <v>34000</v>
      </c>
      <c r="K641" s="13">
        <v>86000</v>
      </c>
      <c r="L641" s="13">
        <v>60000</v>
      </c>
      <c r="M641" s="13">
        <v>17000</v>
      </c>
      <c r="N641" s="13">
        <v>77000</v>
      </c>
      <c r="O641" s="13">
        <v>47000</v>
      </c>
      <c r="P641" s="13">
        <v>234.42184</v>
      </c>
      <c r="Q641" s="13">
        <v>592.94935999999996</v>
      </c>
      <c r="R641" s="17">
        <v>413.68559999999997</v>
      </c>
      <c r="S641" s="17">
        <v>117.21092</v>
      </c>
      <c r="T641" s="17">
        <v>530.89652000000001</v>
      </c>
      <c r="U641" s="13">
        <v>324.05372</v>
      </c>
      <c r="V641" s="13" t="s">
        <v>16</v>
      </c>
      <c r="W641" s="13" t="s">
        <v>16</v>
      </c>
      <c r="X641" s="13">
        <v>40</v>
      </c>
    </row>
    <row r="642" spans="1:24" x14ac:dyDescent="0.25">
      <c r="A642" t="s">
        <v>1</v>
      </c>
      <c r="B642" t="s">
        <v>573</v>
      </c>
      <c r="C642" t="s">
        <v>573</v>
      </c>
      <c r="D642" t="s">
        <v>16</v>
      </c>
      <c r="E642" t="s">
        <v>711</v>
      </c>
      <c r="F642" t="s">
        <v>485</v>
      </c>
      <c r="G642" t="s">
        <v>16</v>
      </c>
      <c r="J642" s="13">
        <v>32000</v>
      </c>
      <c r="K642" s="13">
        <v>55000</v>
      </c>
      <c r="L642" s="13">
        <v>43500</v>
      </c>
      <c r="M642" s="13">
        <v>10000</v>
      </c>
      <c r="N642" s="13">
        <v>50000</v>
      </c>
      <c r="O642" s="13">
        <v>30000</v>
      </c>
      <c r="P642" s="13">
        <v>220.63231999999999</v>
      </c>
      <c r="Q642" s="13">
        <v>379.21179999999998</v>
      </c>
      <c r="R642" s="17">
        <v>299.92205999999999</v>
      </c>
      <c r="S642" s="17">
        <v>68.947600000000008</v>
      </c>
      <c r="T642" s="17">
        <v>344.738</v>
      </c>
      <c r="U642" s="13">
        <v>206.84279999999998</v>
      </c>
      <c r="V642" s="13" t="s">
        <v>16</v>
      </c>
      <c r="W642" s="13" t="s">
        <v>16</v>
      </c>
      <c r="X642" s="13">
        <v>45</v>
      </c>
    </row>
    <row r="643" spans="1:24" x14ac:dyDescent="0.25">
      <c r="A643" t="s">
        <v>1</v>
      </c>
      <c r="B643" t="s">
        <v>573</v>
      </c>
      <c r="C643" t="s">
        <v>573</v>
      </c>
      <c r="D643" t="s">
        <v>16</v>
      </c>
      <c r="E643" t="s">
        <v>711</v>
      </c>
      <c r="F643" t="s">
        <v>486</v>
      </c>
      <c r="G643" t="s">
        <v>16</v>
      </c>
      <c r="J643" s="13">
        <v>38000</v>
      </c>
      <c r="K643" s="13">
        <v>95000</v>
      </c>
      <c r="L643" s="13">
        <v>66500</v>
      </c>
      <c r="M643" s="13">
        <v>9000</v>
      </c>
      <c r="N643" s="13">
        <v>52000</v>
      </c>
      <c r="O643" s="13">
        <v>30500</v>
      </c>
      <c r="P643" s="13">
        <v>262.00088</v>
      </c>
      <c r="Q643" s="13">
        <v>655.0021999999999</v>
      </c>
      <c r="R643" s="17">
        <v>458.50153999999998</v>
      </c>
      <c r="S643" s="17">
        <v>62.052839999999996</v>
      </c>
      <c r="T643" s="17">
        <v>358.52752000000004</v>
      </c>
      <c r="U643" s="13">
        <v>210.29017999999999</v>
      </c>
      <c r="V643" s="13" t="s">
        <v>16</v>
      </c>
      <c r="W643" s="13" t="s">
        <v>16</v>
      </c>
      <c r="X643" s="13">
        <v>48</v>
      </c>
    </row>
    <row r="644" spans="1:24" x14ac:dyDescent="0.25">
      <c r="A644" t="s">
        <v>1</v>
      </c>
      <c r="B644" t="s">
        <v>573</v>
      </c>
      <c r="C644" t="s">
        <v>573</v>
      </c>
      <c r="D644" t="s">
        <v>16</v>
      </c>
      <c r="E644" t="s">
        <v>711</v>
      </c>
      <c r="F644" t="s">
        <v>487</v>
      </c>
      <c r="G644" t="s">
        <v>16</v>
      </c>
      <c r="J644" s="13">
        <v>38000</v>
      </c>
      <c r="K644" s="13">
        <v>112000</v>
      </c>
      <c r="L644" s="13">
        <v>75000</v>
      </c>
      <c r="M644" s="13">
        <v>20000</v>
      </c>
      <c r="N644" s="13">
        <v>81000</v>
      </c>
      <c r="O644" s="13">
        <v>50500</v>
      </c>
      <c r="P644" s="13">
        <v>262.00088</v>
      </c>
      <c r="Q644" s="13">
        <v>772.21312</v>
      </c>
      <c r="R644" s="17">
        <v>517.10699999999997</v>
      </c>
      <c r="S644" s="17">
        <v>137.89520000000002</v>
      </c>
      <c r="T644" s="17">
        <v>558.47556000000009</v>
      </c>
      <c r="U644" s="13">
        <v>348.18538000000001</v>
      </c>
      <c r="V644" s="13" t="s">
        <v>16</v>
      </c>
      <c r="W644" s="13" t="s">
        <v>16</v>
      </c>
      <c r="X644" s="13">
        <v>50</v>
      </c>
    </row>
    <row r="645" spans="1:24" x14ac:dyDescent="0.25">
      <c r="A645" t="s">
        <v>1</v>
      </c>
      <c r="B645" t="s">
        <v>573</v>
      </c>
      <c r="C645" t="s">
        <v>573</v>
      </c>
      <c r="D645" t="s">
        <v>16</v>
      </c>
      <c r="E645" t="s">
        <v>711</v>
      </c>
      <c r="F645" t="s">
        <v>488</v>
      </c>
      <c r="G645" t="s">
        <v>16</v>
      </c>
      <c r="J645" s="13">
        <v>36000</v>
      </c>
      <c r="K645" s="13">
        <v>104000</v>
      </c>
      <c r="L645" s="13">
        <v>70000</v>
      </c>
      <c r="M645" s="13">
        <v>10000</v>
      </c>
      <c r="N645" s="13">
        <v>92000</v>
      </c>
      <c r="O645" s="13">
        <v>51000</v>
      </c>
      <c r="P645" s="13">
        <v>248.21135999999998</v>
      </c>
      <c r="Q645" s="13">
        <v>717.05504000000008</v>
      </c>
      <c r="R645" s="17">
        <v>482.63319999999999</v>
      </c>
      <c r="S645" s="17">
        <v>68.947600000000008</v>
      </c>
      <c r="T645" s="17">
        <v>634.31792000000007</v>
      </c>
      <c r="U645" s="13">
        <v>351.63276000000002</v>
      </c>
      <c r="V645" s="13" t="s">
        <v>16</v>
      </c>
      <c r="W645" s="13" t="s">
        <v>16</v>
      </c>
      <c r="X645" s="13">
        <v>27</v>
      </c>
    </row>
    <row r="646" spans="1:24" x14ac:dyDescent="0.25">
      <c r="A646" t="s">
        <v>1</v>
      </c>
      <c r="B646" t="s">
        <v>573</v>
      </c>
      <c r="C646" t="s">
        <v>573</v>
      </c>
      <c r="D646" t="s">
        <v>16</v>
      </c>
      <c r="E646" t="s">
        <v>711</v>
      </c>
      <c r="F646" t="s">
        <v>489</v>
      </c>
      <c r="G646" t="s">
        <v>16</v>
      </c>
      <c r="J646" s="13">
        <v>37000</v>
      </c>
      <c r="K646" s="13">
        <v>77000</v>
      </c>
      <c r="L646" s="13">
        <v>57000</v>
      </c>
      <c r="M646" s="13">
        <v>11000</v>
      </c>
      <c r="N646" s="13">
        <v>74000</v>
      </c>
      <c r="O646" s="13">
        <v>42500</v>
      </c>
      <c r="P646" s="13">
        <v>255.10612</v>
      </c>
      <c r="Q646" s="13">
        <v>530.89652000000001</v>
      </c>
      <c r="R646" s="17">
        <v>393.00132000000002</v>
      </c>
      <c r="S646" s="17">
        <v>75.842359999999999</v>
      </c>
      <c r="T646" s="17">
        <v>510.21224000000001</v>
      </c>
      <c r="U646" s="13">
        <v>293.02729999999997</v>
      </c>
      <c r="V646" s="13" t="s">
        <v>16</v>
      </c>
      <c r="W646" s="13" t="s">
        <v>16</v>
      </c>
      <c r="X646" s="13">
        <v>40</v>
      </c>
    </row>
    <row r="647" spans="1:24" x14ac:dyDescent="0.25">
      <c r="A647" t="s">
        <v>1</v>
      </c>
      <c r="B647" t="s">
        <v>573</v>
      </c>
      <c r="C647" t="s">
        <v>573</v>
      </c>
      <c r="D647" t="s">
        <v>16</v>
      </c>
      <c r="E647" t="s">
        <v>711</v>
      </c>
      <c r="F647" t="s">
        <v>490</v>
      </c>
      <c r="G647" t="s">
        <v>16</v>
      </c>
      <c r="J647" s="13">
        <v>45000</v>
      </c>
      <c r="K647" s="13">
        <v>76000</v>
      </c>
      <c r="L647" s="13">
        <v>60500</v>
      </c>
      <c r="M647" s="13">
        <v>24000</v>
      </c>
      <c r="N647" s="13">
        <v>73000</v>
      </c>
      <c r="O647" s="13">
        <v>48500</v>
      </c>
      <c r="P647" s="13">
        <v>310.26420000000002</v>
      </c>
      <c r="Q647" s="13">
        <v>524.00175999999999</v>
      </c>
      <c r="R647" s="17">
        <v>417.13297999999998</v>
      </c>
      <c r="S647" s="17">
        <v>165.47423999999998</v>
      </c>
      <c r="T647" s="17">
        <v>503.31747999999999</v>
      </c>
      <c r="U647" s="13">
        <v>334.39585999999997</v>
      </c>
      <c r="V647" s="13" t="s">
        <v>16</v>
      </c>
      <c r="W647" s="13" t="s">
        <v>16</v>
      </c>
      <c r="X647" s="13">
        <v>32</v>
      </c>
    </row>
    <row r="648" spans="1:24" x14ac:dyDescent="0.25">
      <c r="A648" t="s">
        <v>1</v>
      </c>
      <c r="B648" t="s">
        <v>573</v>
      </c>
      <c r="C648" t="s">
        <v>573</v>
      </c>
      <c r="D648" t="s">
        <v>16</v>
      </c>
      <c r="E648" t="s">
        <v>712</v>
      </c>
      <c r="F648" t="s">
        <v>491</v>
      </c>
      <c r="G648" t="s">
        <v>16</v>
      </c>
      <c r="J648" s="13">
        <v>80000</v>
      </c>
      <c r="K648" s="13">
        <v>97000</v>
      </c>
      <c r="L648" s="13">
        <v>88500</v>
      </c>
      <c r="M648" s="13">
        <v>65000</v>
      </c>
      <c r="N648" s="13">
        <v>95000</v>
      </c>
      <c r="O648" s="13">
        <v>80000</v>
      </c>
      <c r="P648" s="13">
        <v>551.58080000000007</v>
      </c>
      <c r="Q648" s="13">
        <v>668.79171999999994</v>
      </c>
      <c r="R648" s="17">
        <v>610.18626000000006</v>
      </c>
      <c r="S648" s="17">
        <v>448.15940000000001</v>
      </c>
      <c r="T648" s="17">
        <v>655.0021999999999</v>
      </c>
      <c r="U648" s="13">
        <v>551.58080000000007</v>
      </c>
      <c r="V648" s="13" t="s">
        <v>16</v>
      </c>
      <c r="W648" s="13" t="s">
        <v>16</v>
      </c>
      <c r="X648" s="13">
        <v>15</v>
      </c>
    </row>
    <row r="649" spans="1:24" x14ac:dyDescent="0.25">
      <c r="A649" t="s">
        <v>1</v>
      </c>
      <c r="B649" t="s">
        <v>573</v>
      </c>
      <c r="C649" t="s">
        <v>575</v>
      </c>
      <c r="D649" t="s">
        <v>16</v>
      </c>
      <c r="E649" t="s">
        <v>712</v>
      </c>
      <c r="F649" t="s">
        <v>492</v>
      </c>
      <c r="G649" t="s">
        <v>16</v>
      </c>
      <c r="J649" s="13">
        <v>34000</v>
      </c>
      <c r="K649" s="13">
        <v>64000</v>
      </c>
      <c r="L649" s="13">
        <v>49000</v>
      </c>
      <c r="M649" s="13">
        <v>10000</v>
      </c>
      <c r="N649" s="13">
        <v>58000</v>
      </c>
      <c r="O649" s="13">
        <v>34000</v>
      </c>
      <c r="P649" s="13">
        <v>234.42184</v>
      </c>
      <c r="Q649" s="13">
        <v>441.26463999999999</v>
      </c>
      <c r="R649" s="17">
        <v>337.84323999999998</v>
      </c>
      <c r="S649" s="17">
        <v>68.947600000000008</v>
      </c>
      <c r="T649" s="17">
        <v>399.89608000000004</v>
      </c>
      <c r="U649" s="13">
        <v>234.42184</v>
      </c>
      <c r="V649" s="13" t="s">
        <v>16</v>
      </c>
      <c r="W649" s="13" t="s">
        <v>16</v>
      </c>
      <c r="X649" s="13">
        <v>45</v>
      </c>
    </row>
    <row r="650" spans="1:24" x14ac:dyDescent="0.25">
      <c r="A650" t="s">
        <v>1</v>
      </c>
      <c r="B650" t="s">
        <v>573</v>
      </c>
      <c r="C650" t="s">
        <v>575</v>
      </c>
      <c r="D650" t="s">
        <v>16</v>
      </c>
      <c r="E650" t="s">
        <v>712</v>
      </c>
      <c r="F650" t="s">
        <v>493</v>
      </c>
      <c r="G650" t="s">
        <v>16</v>
      </c>
      <c r="J650" s="13">
        <v>37000</v>
      </c>
      <c r="K650" s="13">
        <v>72000</v>
      </c>
      <c r="L650" s="13">
        <v>54500</v>
      </c>
      <c r="M650" s="13">
        <v>10000</v>
      </c>
      <c r="N650" s="13">
        <v>62000</v>
      </c>
      <c r="O650" s="13">
        <v>36000</v>
      </c>
      <c r="P650" s="13">
        <v>255.10612</v>
      </c>
      <c r="Q650" s="13">
        <v>496.42271999999997</v>
      </c>
      <c r="R650" s="17">
        <v>375.76441999999997</v>
      </c>
      <c r="S650" s="17">
        <v>68.947600000000008</v>
      </c>
      <c r="T650" s="17">
        <v>427.47512</v>
      </c>
      <c r="U650" s="13">
        <v>248.21135999999998</v>
      </c>
      <c r="V650" s="13" t="s">
        <v>16</v>
      </c>
      <c r="W650" s="13" t="s">
        <v>16</v>
      </c>
      <c r="X650" s="13">
        <v>50</v>
      </c>
    </row>
    <row r="651" spans="1:24" x14ac:dyDescent="0.25">
      <c r="A651" t="s">
        <v>1</v>
      </c>
      <c r="B651" t="s">
        <v>573</v>
      </c>
      <c r="C651" t="s">
        <v>575</v>
      </c>
      <c r="D651" t="s">
        <v>16</v>
      </c>
      <c r="E651" t="s">
        <v>712</v>
      </c>
      <c r="F651" t="s">
        <v>494</v>
      </c>
      <c r="G651" t="s">
        <v>16</v>
      </c>
      <c r="J651" s="13">
        <v>39000</v>
      </c>
      <c r="K651" s="13">
        <v>97000</v>
      </c>
      <c r="L651" s="13">
        <v>68000</v>
      </c>
      <c r="M651" s="13">
        <v>11000</v>
      </c>
      <c r="N651" s="13">
        <v>62000</v>
      </c>
      <c r="O651" s="13">
        <v>36500</v>
      </c>
      <c r="P651" s="13">
        <v>268.89564000000001</v>
      </c>
      <c r="Q651" s="13">
        <v>668.79171999999994</v>
      </c>
      <c r="R651" s="17">
        <v>468.84368000000001</v>
      </c>
      <c r="S651" s="17">
        <v>75.842359999999999</v>
      </c>
      <c r="T651" s="17">
        <v>427.47512</v>
      </c>
      <c r="U651" s="13">
        <v>251.65873999999999</v>
      </c>
      <c r="V651" s="13" t="s">
        <v>16</v>
      </c>
      <c r="W651" s="13" t="s">
        <v>16</v>
      </c>
      <c r="X651" s="13">
        <v>46</v>
      </c>
    </row>
    <row r="652" spans="1:24" x14ac:dyDescent="0.25">
      <c r="A652" t="s">
        <v>1</v>
      </c>
      <c r="B652" t="s">
        <v>573</v>
      </c>
      <c r="C652" t="s">
        <v>575</v>
      </c>
      <c r="D652" t="s">
        <v>16</v>
      </c>
      <c r="E652" t="s">
        <v>712</v>
      </c>
      <c r="F652" t="s">
        <v>495</v>
      </c>
      <c r="G652" t="s">
        <v>16</v>
      </c>
      <c r="J652" s="13">
        <v>39000</v>
      </c>
      <c r="K652" s="13">
        <v>105000</v>
      </c>
      <c r="L652" s="13">
        <v>72000</v>
      </c>
      <c r="M652" s="13">
        <v>10000</v>
      </c>
      <c r="N652" s="13">
        <v>63000</v>
      </c>
      <c r="O652" s="13">
        <v>36500</v>
      </c>
      <c r="P652" s="13">
        <v>268.89564000000001</v>
      </c>
      <c r="Q652" s="13">
        <v>723.9498000000001</v>
      </c>
      <c r="R652" s="17">
        <v>496.42271999999997</v>
      </c>
      <c r="S652" s="17">
        <v>68.947600000000008</v>
      </c>
      <c r="T652" s="17">
        <v>434.36988000000002</v>
      </c>
      <c r="U652" s="13">
        <v>251.65873999999999</v>
      </c>
      <c r="V652" s="13" t="s">
        <v>16</v>
      </c>
      <c r="W652" s="13" t="s">
        <v>16</v>
      </c>
      <c r="X652" s="13">
        <v>55</v>
      </c>
    </row>
    <row r="653" spans="1:24" x14ac:dyDescent="0.25">
      <c r="A653" t="s">
        <v>1</v>
      </c>
      <c r="B653" t="s">
        <v>573</v>
      </c>
      <c r="C653" t="s">
        <v>575</v>
      </c>
      <c r="D653" t="s">
        <v>16</v>
      </c>
      <c r="E653" t="s">
        <v>712</v>
      </c>
      <c r="F653" t="s">
        <v>496</v>
      </c>
      <c r="G653" t="s">
        <v>16</v>
      </c>
      <c r="J653" s="13">
        <v>42000</v>
      </c>
      <c r="K653" s="13">
        <v>125000</v>
      </c>
      <c r="L653" s="13">
        <v>83500</v>
      </c>
      <c r="M653" s="13">
        <v>12000</v>
      </c>
      <c r="N653" s="13">
        <v>65000</v>
      </c>
      <c r="O653" s="13">
        <v>38500</v>
      </c>
      <c r="P653" s="13">
        <v>289.57991999999996</v>
      </c>
      <c r="Q653" s="13">
        <v>861.84500000000003</v>
      </c>
      <c r="R653" s="17">
        <v>575.71245999999996</v>
      </c>
      <c r="S653" s="17">
        <v>82.73711999999999</v>
      </c>
      <c r="T653" s="17">
        <v>448.15940000000001</v>
      </c>
      <c r="U653" s="13">
        <v>265.44826</v>
      </c>
      <c r="V653" s="13" t="s">
        <v>16</v>
      </c>
      <c r="W653" s="13" t="s">
        <v>16</v>
      </c>
      <c r="X653" s="13">
        <v>55</v>
      </c>
    </row>
    <row r="654" spans="1:24" x14ac:dyDescent="0.25">
      <c r="A654" t="s">
        <v>1</v>
      </c>
      <c r="B654" t="s">
        <v>573</v>
      </c>
      <c r="C654" t="s">
        <v>575</v>
      </c>
      <c r="D654" t="s">
        <v>16</v>
      </c>
      <c r="E654" t="s">
        <v>712</v>
      </c>
      <c r="F654" t="s">
        <v>497</v>
      </c>
      <c r="G654" t="s">
        <v>16</v>
      </c>
      <c r="J654" s="13">
        <v>44000</v>
      </c>
      <c r="K654" s="13">
        <v>130000</v>
      </c>
      <c r="L654" s="13">
        <v>87000</v>
      </c>
      <c r="M654" s="13">
        <v>11000</v>
      </c>
      <c r="N654" s="13">
        <v>65000</v>
      </c>
      <c r="O654" s="13">
        <v>38000</v>
      </c>
      <c r="P654" s="13">
        <v>303.36944</v>
      </c>
      <c r="Q654" s="13">
        <v>896.31880000000001</v>
      </c>
      <c r="R654" s="17">
        <v>599.84411999999998</v>
      </c>
      <c r="S654" s="17">
        <v>75.842359999999999</v>
      </c>
      <c r="T654" s="17">
        <v>448.15940000000001</v>
      </c>
      <c r="U654" s="13">
        <v>262.00088</v>
      </c>
      <c r="V654" s="13" t="s">
        <v>16</v>
      </c>
      <c r="W654" s="13" t="s">
        <v>16</v>
      </c>
      <c r="X654" s="13">
        <v>66</v>
      </c>
    </row>
    <row r="655" spans="1:24" x14ac:dyDescent="0.25">
      <c r="A655" t="s">
        <v>1</v>
      </c>
      <c r="B655" t="s">
        <v>573</v>
      </c>
      <c r="C655" t="s">
        <v>575</v>
      </c>
      <c r="D655" t="s">
        <v>16</v>
      </c>
      <c r="E655" t="s">
        <v>712</v>
      </c>
      <c r="F655" t="s">
        <v>498</v>
      </c>
      <c r="G655" t="s">
        <v>16</v>
      </c>
      <c r="J655" s="13">
        <v>46000</v>
      </c>
      <c r="K655" s="13">
        <v>128000</v>
      </c>
      <c r="L655" s="13">
        <v>87000</v>
      </c>
      <c r="M655" s="13">
        <v>14000</v>
      </c>
      <c r="N655" s="13">
        <v>62000</v>
      </c>
      <c r="O655" s="13">
        <v>38000</v>
      </c>
      <c r="P655" s="13">
        <v>317.15896000000004</v>
      </c>
      <c r="Q655" s="13">
        <v>882.52927999999997</v>
      </c>
      <c r="R655" s="17">
        <v>599.84411999999998</v>
      </c>
      <c r="S655" s="17">
        <v>96.52664</v>
      </c>
      <c r="T655" s="17">
        <v>427.47512</v>
      </c>
      <c r="U655" s="13">
        <v>262.00088</v>
      </c>
      <c r="V655" s="13" t="s">
        <v>16</v>
      </c>
      <c r="W655" s="13" t="s">
        <v>16</v>
      </c>
      <c r="X655" s="13">
        <v>65</v>
      </c>
    </row>
    <row r="656" spans="1:24" x14ac:dyDescent="0.25">
      <c r="A656" t="s">
        <v>1</v>
      </c>
      <c r="B656" t="s">
        <v>573</v>
      </c>
      <c r="C656" t="s">
        <v>575</v>
      </c>
      <c r="D656" t="s">
        <v>16</v>
      </c>
      <c r="E656" t="s">
        <v>712</v>
      </c>
      <c r="F656" t="s">
        <v>499</v>
      </c>
      <c r="G656" t="s">
        <v>16</v>
      </c>
      <c r="J656" s="13">
        <v>54000</v>
      </c>
      <c r="K656" s="13">
        <v>74000</v>
      </c>
      <c r="L656" s="13">
        <v>64000</v>
      </c>
      <c r="M656" s="13">
        <v>21000</v>
      </c>
      <c r="N656" s="13">
        <v>55000</v>
      </c>
      <c r="O656" s="13">
        <v>38000</v>
      </c>
      <c r="P656" s="13">
        <v>372.31703999999996</v>
      </c>
      <c r="Q656" s="13">
        <v>510.21224000000001</v>
      </c>
      <c r="R656" s="17">
        <v>441.26463999999999</v>
      </c>
      <c r="S656" s="17">
        <v>144.78995999999998</v>
      </c>
      <c r="T656" s="17">
        <v>379.21179999999998</v>
      </c>
      <c r="U656" s="13">
        <v>262.00088</v>
      </c>
      <c r="V656" s="13" t="s">
        <v>16</v>
      </c>
      <c r="W656" s="13" t="s">
        <v>16</v>
      </c>
      <c r="X656" s="13">
        <v>52</v>
      </c>
    </row>
    <row r="657" spans="1:24" x14ac:dyDescent="0.25">
      <c r="A657" t="s">
        <v>1</v>
      </c>
      <c r="B657" t="s">
        <v>573</v>
      </c>
      <c r="C657" t="s">
        <v>575</v>
      </c>
      <c r="D657" t="s">
        <v>16</v>
      </c>
      <c r="E657" t="s">
        <v>712</v>
      </c>
      <c r="F657" t="s">
        <v>500</v>
      </c>
      <c r="G657" t="s">
        <v>16</v>
      </c>
      <c r="J657" s="13">
        <v>37000</v>
      </c>
      <c r="K657" s="13">
        <v>60000</v>
      </c>
      <c r="L657" s="13">
        <v>48500</v>
      </c>
      <c r="M657" s="13">
        <v>12000</v>
      </c>
      <c r="N657" s="13">
        <v>55000</v>
      </c>
      <c r="O657" s="13">
        <v>33500</v>
      </c>
      <c r="P657" s="13">
        <v>255.10612</v>
      </c>
      <c r="Q657" s="13">
        <v>413.68559999999997</v>
      </c>
      <c r="R657" s="17">
        <v>334.39585999999997</v>
      </c>
      <c r="S657" s="17">
        <v>82.73711999999999</v>
      </c>
      <c r="T657" s="17">
        <v>379.21179999999998</v>
      </c>
      <c r="U657" s="13">
        <v>230.97445999999999</v>
      </c>
      <c r="V657" s="13" t="s">
        <v>16</v>
      </c>
      <c r="W657" s="13" t="s">
        <v>16</v>
      </c>
      <c r="X657" s="13">
        <v>45</v>
      </c>
    </row>
    <row r="658" spans="1:24" x14ac:dyDescent="0.25">
      <c r="A658" t="s">
        <v>1</v>
      </c>
      <c r="B658" t="s">
        <v>573</v>
      </c>
      <c r="C658" t="s">
        <v>575</v>
      </c>
      <c r="D658" t="s">
        <v>16</v>
      </c>
      <c r="E658" t="s">
        <v>712</v>
      </c>
      <c r="F658" t="s">
        <v>501</v>
      </c>
      <c r="G658" t="s">
        <v>16</v>
      </c>
      <c r="J658" s="13">
        <v>37000</v>
      </c>
      <c r="K658" s="13">
        <v>67000</v>
      </c>
      <c r="L658" s="13">
        <v>52000</v>
      </c>
      <c r="M658" s="13">
        <v>12000</v>
      </c>
      <c r="N658" s="13">
        <v>59000</v>
      </c>
      <c r="O658" s="13">
        <v>35500</v>
      </c>
      <c r="P658" s="13">
        <v>255.10612</v>
      </c>
      <c r="Q658" s="13">
        <v>461.94891999999999</v>
      </c>
      <c r="R658" s="17">
        <v>358.52752000000004</v>
      </c>
      <c r="S658" s="17">
        <v>82.73711999999999</v>
      </c>
      <c r="T658" s="17">
        <v>406.79084</v>
      </c>
      <c r="U658" s="13">
        <v>244.76398</v>
      </c>
      <c r="V658" s="13" t="s">
        <v>16</v>
      </c>
      <c r="W658" s="13" t="s">
        <v>16</v>
      </c>
      <c r="X658" s="13">
        <v>45</v>
      </c>
    </row>
    <row r="659" spans="1:24" x14ac:dyDescent="0.25">
      <c r="A659" t="s">
        <v>1</v>
      </c>
      <c r="B659" t="s">
        <v>573</v>
      </c>
      <c r="C659" t="s">
        <v>575</v>
      </c>
      <c r="D659" t="s">
        <v>16</v>
      </c>
      <c r="E659" t="s">
        <v>712</v>
      </c>
      <c r="F659" t="s">
        <v>502</v>
      </c>
      <c r="G659" t="s">
        <v>16</v>
      </c>
      <c r="J659" s="13">
        <v>47000</v>
      </c>
      <c r="K659" s="13">
        <v>75000</v>
      </c>
      <c r="L659" s="13">
        <v>61000</v>
      </c>
      <c r="M659" s="13">
        <v>15000</v>
      </c>
      <c r="N659" s="13">
        <v>60000</v>
      </c>
      <c r="O659" s="13">
        <v>37500</v>
      </c>
      <c r="P659" s="13">
        <v>324.05372</v>
      </c>
      <c r="Q659" s="13">
        <v>517.10699999999997</v>
      </c>
      <c r="R659" s="17">
        <v>420.58035999999998</v>
      </c>
      <c r="S659" s="17">
        <v>103.42139999999999</v>
      </c>
      <c r="T659" s="17">
        <v>413.68559999999997</v>
      </c>
      <c r="U659" s="13">
        <v>258.55349999999999</v>
      </c>
      <c r="V659" s="13" t="s">
        <v>16</v>
      </c>
      <c r="W659" s="13" t="s">
        <v>16</v>
      </c>
      <c r="X659" s="13">
        <v>60</v>
      </c>
    </row>
    <row r="660" spans="1:24" x14ac:dyDescent="0.25">
      <c r="A660" t="s">
        <v>1</v>
      </c>
      <c r="B660" t="s">
        <v>573</v>
      </c>
      <c r="C660" t="s">
        <v>575</v>
      </c>
      <c r="D660" t="s">
        <v>16</v>
      </c>
      <c r="E660" t="s">
        <v>712</v>
      </c>
      <c r="F660" t="s">
        <v>503</v>
      </c>
      <c r="G660" t="s">
        <v>16</v>
      </c>
      <c r="J660" s="13">
        <v>47000</v>
      </c>
      <c r="K660" s="13">
        <v>75000</v>
      </c>
      <c r="L660" s="13">
        <v>61000</v>
      </c>
      <c r="M660" s="13">
        <v>15000</v>
      </c>
      <c r="N660" s="13">
        <v>60000</v>
      </c>
      <c r="O660" s="13">
        <v>37500</v>
      </c>
      <c r="P660" s="13">
        <v>324.05372</v>
      </c>
      <c r="Q660" s="13">
        <v>517.10699999999997</v>
      </c>
      <c r="R660" s="17">
        <v>420.58035999999998</v>
      </c>
      <c r="S660" s="17">
        <v>103.42139999999999</v>
      </c>
      <c r="T660" s="17">
        <v>413.68559999999997</v>
      </c>
      <c r="U660" s="13">
        <v>258.55349999999999</v>
      </c>
      <c r="V660" s="13" t="s">
        <v>16</v>
      </c>
      <c r="W660" s="13" t="s">
        <v>16</v>
      </c>
      <c r="X660" s="13">
        <v>50</v>
      </c>
    </row>
    <row r="661" spans="1:24" x14ac:dyDescent="0.25">
      <c r="A661" t="s">
        <v>1</v>
      </c>
      <c r="B661" t="s">
        <v>573</v>
      </c>
      <c r="C661" t="s">
        <v>575</v>
      </c>
      <c r="D661" t="s">
        <v>16</v>
      </c>
      <c r="E661" t="s">
        <v>713</v>
      </c>
      <c r="F661" t="s">
        <v>504</v>
      </c>
      <c r="G661" t="s">
        <v>16</v>
      </c>
      <c r="J661" s="13">
        <v>46000</v>
      </c>
      <c r="K661" s="13">
        <v>74000</v>
      </c>
      <c r="L661" s="13">
        <v>60000</v>
      </c>
      <c r="M661" s="13">
        <v>14000</v>
      </c>
      <c r="N661" s="13">
        <v>60000</v>
      </c>
      <c r="O661" s="13">
        <v>37000</v>
      </c>
      <c r="P661" s="13">
        <v>317.15896000000004</v>
      </c>
      <c r="Q661" s="13">
        <v>510.21224000000001</v>
      </c>
      <c r="R661" s="17">
        <v>413.68559999999997</v>
      </c>
      <c r="S661" s="17">
        <v>96.52664</v>
      </c>
      <c r="T661" s="17">
        <v>413.68559999999997</v>
      </c>
      <c r="U661" s="13">
        <v>255.10612</v>
      </c>
      <c r="V661" s="13" t="s">
        <v>16</v>
      </c>
      <c r="W661" s="13" t="s">
        <v>16</v>
      </c>
      <c r="X661" s="13">
        <v>65</v>
      </c>
    </row>
    <row r="662" spans="1:24" x14ac:dyDescent="0.25">
      <c r="A662" t="s">
        <v>1</v>
      </c>
      <c r="B662" t="s">
        <v>573</v>
      </c>
      <c r="C662" t="s">
        <v>575</v>
      </c>
      <c r="D662" t="s">
        <v>16</v>
      </c>
      <c r="E662" t="s">
        <v>713</v>
      </c>
      <c r="F662" t="s">
        <v>505</v>
      </c>
      <c r="G662" t="s">
        <v>16</v>
      </c>
      <c r="J662" s="13">
        <v>47000</v>
      </c>
      <c r="K662" s="13">
        <v>88000</v>
      </c>
      <c r="L662" s="13">
        <v>67500</v>
      </c>
      <c r="M662" s="13">
        <v>15000</v>
      </c>
      <c r="N662" s="13">
        <v>60000</v>
      </c>
      <c r="O662" s="13">
        <v>37500</v>
      </c>
      <c r="P662" s="13">
        <v>324.05372</v>
      </c>
      <c r="Q662" s="13">
        <v>606.73887999999999</v>
      </c>
      <c r="R662" s="17">
        <v>465.3963</v>
      </c>
      <c r="S662" s="17">
        <v>103.42139999999999</v>
      </c>
      <c r="T662" s="17">
        <v>413.68559999999997</v>
      </c>
      <c r="U662" s="13">
        <v>258.55349999999999</v>
      </c>
      <c r="V662" s="13" t="s">
        <v>16</v>
      </c>
      <c r="W662" s="13" t="s">
        <v>16</v>
      </c>
      <c r="X662" s="13">
        <v>60</v>
      </c>
    </row>
    <row r="663" spans="1:24" x14ac:dyDescent="0.25">
      <c r="A663" t="s">
        <v>1</v>
      </c>
      <c r="B663" t="s">
        <v>573</v>
      </c>
      <c r="C663" t="s">
        <v>575</v>
      </c>
      <c r="D663" t="s">
        <v>16</v>
      </c>
      <c r="E663" t="s">
        <v>713</v>
      </c>
      <c r="F663" t="s">
        <v>506</v>
      </c>
      <c r="G663" t="s">
        <v>16</v>
      </c>
      <c r="J663" s="13">
        <v>49000</v>
      </c>
      <c r="K663" s="13">
        <v>85000</v>
      </c>
      <c r="L663" s="13">
        <v>67000</v>
      </c>
      <c r="M663" s="13">
        <v>17000</v>
      </c>
      <c r="N663" s="13">
        <v>65000</v>
      </c>
      <c r="O663" s="13">
        <v>41000</v>
      </c>
      <c r="P663" s="13">
        <v>337.84323999999998</v>
      </c>
      <c r="Q663" s="13">
        <v>586.05459999999994</v>
      </c>
      <c r="R663" s="17">
        <v>461.94891999999999</v>
      </c>
      <c r="S663" s="17">
        <v>117.21092</v>
      </c>
      <c r="T663" s="17">
        <v>448.15940000000001</v>
      </c>
      <c r="U663" s="13">
        <v>282.68516</v>
      </c>
      <c r="V663" s="13" t="s">
        <v>16</v>
      </c>
      <c r="W663" s="13" t="s">
        <v>16</v>
      </c>
      <c r="X663" s="13">
        <v>52</v>
      </c>
    </row>
    <row r="664" spans="1:24" x14ac:dyDescent="0.25">
      <c r="A664" t="s">
        <v>1</v>
      </c>
      <c r="B664" t="s">
        <v>573</v>
      </c>
      <c r="C664" t="s">
        <v>575</v>
      </c>
      <c r="D664" t="s">
        <v>16</v>
      </c>
      <c r="E664" t="s">
        <v>713</v>
      </c>
      <c r="F664" t="s">
        <v>507</v>
      </c>
      <c r="G664" t="s">
        <v>16</v>
      </c>
      <c r="J664" s="13">
        <v>45000</v>
      </c>
      <c r="K664" s="13">
        <v>95000</v>
      </c>
      <c r="L664" s="13">
        <v>70000</v>
      </c>
      <c r="M664" s="13">
        <v>13000</v>
      </c>
      <c r="N664" s="13">
        <v>70000</v>
      </c>
      <c r="O664" s="13">
        <v>41500</v>
      </c>
      <c r="P664" s="13">
        <v>310.26420000000002</v>
      </c>
      <c r="Q664" s="13">
        <v>655.0021999999999</v>
      </c>
      <c r="R664" s="17">
        <v>482.63319999999999</v>
      </c>
      <c r="S664" s="17">
        <v>89.63188000000001</v>
      </c>
      <c r="T664" s="17">
        <v>482.63319999999999</v>
      </c>
      <c r="U664" s="13">
        <v>286.13254000000001</v>
      </c>
      <c r="V664" s="13" t="s">
        <v>16</v>
      </c>
      <c r="W664" s="13" t="s">
        <v>16</v>
      </c>
      <c r="X664" s="13">
        <v>66</v>
      </c>
    </row>
    <row r="665" spans="1:24" x14ac:dyDescent="0.25">
      <c r="A665" t="s">
        <v>1</v>
      </c>
      <c r="B665" t="s">
        <v>573</v>
      </c>
      <c r="C665" t="s">
        <v>575</v>
      </c>
      <c r="D665" t="s">
        <v>16</v>
      </c>
      <c r="E665" t="s">
        <v>713</v>
      </c>
      <c r="F665" t="s">
        <v>508</v>
      </c>
      <c r="G665" t="s">
        <v>16</v>
      </c>
      <c r="J665" s="13">
        <v>49000</v>
      </c>
      <c r="K665" s="13">
        <v>85000</v>
      </c>
      <c r="L665" s="13">
        <v>67000</v>
      </c>
      <c r="M665" s="13">
        <v>17000</v>
      </c>
      <c r="N665" s="13">
        <v>62000</v>
      </c>
      <c r="O665" s="13">
        <v>39500</v>
      </c>
      <c r="P665" s="13">
        <v>337.84323999999998</v>
      </c>
      <c r="Q665" s="13">
        <v>586.05459999999994</v>
      </c>
      <c r="R665" s="17">
        <v>461.94891999999999</v>
      </c>
      <c r="S665" s="17">
        <v>117.21092</v>
      </c>
      <c r="T665" s="17">
        <v>427.47512</v>
      </c>
      <c r="U665" s="13">
        <v>272.34302000000002</v>
      </c>
      <c r="V665" s="13" t="s">
        <v>16</v>
      </c>
      <c r="W665" s="13" t="s">
        <v>16</v>
      </c>
      <c r="X665" s="13">
        <v>52</v>
      </c>
    </row>
    <row r="666" spans="1:24" x14ac:dyDescent="0.25">
      <c r="A666" t="s">
        <v>1</v>
      </c>
      <c r="B666" t="s">
        <v>573</v>
      </c>
      <c r="C666" t="s">
        <v>575</v>
      </c>
      <c r="D666" t="s">
        <v>16</v>
      </c>
      <c r="E666" t="s">
        <v>713</v>
      </c>
      <c r="F666" t="s">
        <v>509</v>
      </c>
      <c r="G666" t="s">
        <v>16</v>
      </c>
      <c r="J666" s="13">
        <v>47000</v>
      </c>
      <c r="K666" s="13">
        <v>97000</v>
      </c>
      <c r="L666" s="13">
        <v>72000</v>
      </c>
      <c r="M666" s="13">
        <v>17000</v>
      </c>
      <c r="N666" s="13">
        <v>87000</v>
      </c>
      <c r="O666" s="13">
        <v>52000</v>
      </c>
      <c r="P666" s="13">
        <v>324.05372</v>
      </c>
      <c r="Q666" s="13">
        <v>668.79171999999994</v>
      </c>
      <c r="R666" s="17">
        <v>496.42271999999997</v>
      </c>
      <c r="S666" s="17">
        <v>117.21092</v>
      </c>
      <c r="T666" s="17">
        <v>599.84411999999998</v>
      </c>
      <c r="U666" s="13">
        <v>358.52752000000004</v>
      </c>
      <c r="V666" s="13" t="s">
        <v>16</v>
      </c>
      <c r="W666" s="13" t="s">
        <v>16</v>
      </c>
      <c r="X666" s="13">
        <v>60</v>
      </c>
    </row>
    <row r="667" spans="1:24" x14ac:dyDescent="0.25">
      <c r="A667" t="s">
        <v>1</v>
      </c>
      <c r="B667" t="s">
        <v>573</v>
      </c>
      <c r="C667" t="s">
        <v>575</v>
      </c>
      <c r="D667" t="s">
        <v>16</v>
      </c>
      <c r="E667" t="s">
        <v>713</v>
      </c>
      <c r="F667" t="s">
        <v>510</v>
      </c>
      <c r="G667" t="s">
        <v>16</v>
      </c>
      <c r="J667" s="13">
        <v>49000</v>
      </c>
      <c r="K667" s="13">
        <v>68000</v>
      </c>
      <c r="L667" s="13">
        <v>58500</v>
      </c>
      <c r="M667" s="13">
        <v>18000</v>
      </c>
      <c r="N667" s="13">
        <v>45000</v>
      </c>
      <c r="O667" s="13">
        <v>31500</v>
      </c>
      <c r="P667" s="13">
        <v>337.84323999999998</v>
      </c>
      <c r="Q667" s="13">
        <v>468.84368000000001</v>
      </c>
      <c r="R667" s="17">
        <v>403.34345999999999</v>
      </c>
      <c r="S667" s="17">
        <v>124.10567999999999</v>
      </c>
      <c r="T667" s="17">
        <v>310.26420000000002</v>
      </c>
      <c r="U667" s="13">
        <v>217.18494000000001</v>
      </c>
      <c r="V667" s="13" t="s">
        <v>16</v>
      </c>
      <c r="W667" s="13" t="s">
        <v>16</v>
      </c>
      <c r="X667" s="13">
        <v>53</v>
      </c>
    </row>
    <row r="668" spans="1:24" x14ac:dyDescent="0.25">
      <c r="A668" t="s">
        <v>1</v>
      </c>
      <c r="B668" t="s">
        <v>573</v>
      </c>
      <c r="C668" t="s">
        <v>575</v>
      </c>
      <c r="D668" t="s">
        <v>16</v>
      </c>
      <c r="E668" t="s">
        <v>713</v>
      </c>
      <c r="F668" t="s">
        <v>511</v>
      </c>
      <c r="G668" t="s">
        <v>16</v>
      </c>
      <c r="J668" s="13">
        <v>54000</v>
      </c>
      <c r="K668" s="13">
        <v>54000</v>
      </c>
      <c r="L668" s="13">
        <v>54000</v>
      </c>
      <c r="M668" s="13">
        <v>20000</v>
      </c>
      <c r="N668" s="13">
        <v>20000</v>
      </c>
      <c r="O668" s="13">
        <v>20000</v>
      </c>
      <c r="P668" s="13">
        <v>372.31703999999996</v>
      </c>
      <c r="Q668" s="13">
        <v>372.31703999999996</v>
      </c>
      <c r="R668" s="17">
        <v>372.31703999999996</v>
      </c>
      <c r="S668" s="17">
        <v>137.89520000000002</v>
      </c>
      <c r="T668" s="17">
        <v>137.89520000000002</v>
      </c>
      <c r="U668" s="13">
        <v>137.89520000000002</v>
      </c>
      <c r="V668" s="13" t="s">
        <v>16</v>
      </c>
      <c r="W668" s="13" t="s">
        <v>16</v>
      </c>
      <c r="X668" s="13">
        <v>45</v>
      </c>
    </row>
    <row r="669" spans="1:24" x14ac:dyDescent="0.25">
      <c r="A669" t="s">
        <v>1</v>
      </c>
      <c r="B669" t="s">
        <v>573</v>
      </c>
      <c r="C669" t="s">
        <v>575</v>
      </c>
      <c r="D669" t="s">
        <v>16</v>
      </c>
      <c r="E669" t="s">
        <v>713</v>
      </c>
      <c r="F669" t="s">
        <v>514</v>
      </c>
      <c r="G669" t="s">
        <v>16</v>
      </c>
      <c r="J669" s="13">
        <v>54000</v>
      </c>
      <c r="K669" s="13">
        <v>80000</v>
      </c>
      <c r="L669" s="13">
        <v>67000</v>
      </c>
      <c r="M669" s="13">
        <v>20000</v>
      </c>
      <c r="N669" s="13">
        <v>60000</v>
      </c>
      <c r="O669" s="13">
        <v>40000</v>
      </c>
      <c r="P669" s="13">
        <v>372.31703999999996</v>
      </c>
      <c r="Q669" s="13">
        <v>551.58080000000007</v>
      </c>
      <c r="R669" s="17">
        <v>461.94891999999999</v>
      </c>
      <c r="S669" s="17">
        <v>137.89520000000002</v>
      </c>
      <c r="T669" s="17">
        <v>413.68559999999997</v>
      </c>
      <c r="U669" s="13">
        <v>275.79040000000003</v>
      </c>
      <c r="V669" s="13" t="s">
        <v>16</v>
      </c>
      <c r="W669" s="13" t="s">
        <v>16</v>
      </c>
      <c r="X669" s="13">
        <v>40</v>
      </c>
    </row>
    <row r="670" spans="1:24" x14ac:dyDescent="0.25">
      <c r="A670" t="s">
        <v>1</v>
      </c>
      <c r="B670" t="s">
        <v>573</v>
      </c>
      <c r="C670" t="s">
        <v>575</v>
      </c>
      <c r="D670" t="s">
        <v>16</v>
      </c>
      <c r="E670" t="s">
        <v>713</v>
      </c>
      <c r="F670" t="s">
        <v>512</v>
      </c>
      <c r="G670" t="s">
        <v>16</v>
      </c>
      <c r="J670" s="13">
        <v>52000</v>
      </c>
      <c r="K670" s="13">
        <v>52000</v>
      </c>
      <c r="L670" s="13">
        <v>52000</v>
      </c>
      <c r="M670" s="13">
        <v>20000</v>
      </c>
      <c r="N670" s="13">
        <v>20000</v>
      </c>
      <c r="O670" s="13">
        <v>20000</v>
      </c>
      <c r="P670" s="13">
        <v>358.52752000000004</v>
      </c>
      <c r="Q670" s="13">
        <v>358.52752000000004</v>
      </c>
      <c r="R670" s="17">
        <v>358.52752000000004</v>
      </c>
      <c r="S670" s="17">
        <v>137.89520000000002</v>
      </c>
      <c r="T670" s="17">
        <v>137.89520000000002</v>
      </c>
      <c r="U670" s="13">
        <v>137.89520000000002</v>
      </c>
      <c r="V670" s="13" t="s">
        <v>16</v>
      </c>
      <c r="W670" s="13" t="s">
        <v>16</v>
      </c>
      <c r="X670" s="13">
        <v>45</v>
      </c>
    </row>
    <row r="671" spans="1:24" x14ac:dyDescent="0.25">
      <c r="A671" t="s">
        <v>1</v>
      </c>
      <c r="B671" t="s">
        <v>573</v>
      </c>
      <c r="C671" t="s">
        <v>575</v>
      </c>
      <c r="D671" t="s">
        <v>16</v>
      </c>
      <c r="E671" t="s">
        <v>713</v>
      </c>
      <c r="F671" t="s">
        <v>513</v>
      </c>
      <c r="G671" t="s">
        <v>16</v>
      </c>
      <c r="J671" s="13">
        <v>60000</v>
      </c>
      <c r="K671" s="13">
        <v>60000</v>
      </c>
      <c r="L671" s="13">
        <v>60000</v>
      </c>
      <c r="M671" s="13">
        <v>20000</v>
      </c>
      <c r="N671" s="13">
        <v>20000</v>
      </c>
      <c r="O671" s="13">
        <v>20000</v>
      </c>
      <c r="P671" s="13">
        <v>413.68559999999997</v>
      </c>
      <c r="Q671" s="13">
        <v>413.68559999999997</v>
      </c>
      <c r="R671" s="17">
        <v>413.68559999999997</v>
      </c>
      <c r="S671" s="17">
        <v>137.89520000000002</v>
      </c>
      <c r="T671" s="17">
        <v>137.89520000000002</v>
      </c>
      <c r="U671" s="13">
        <v>137.89520000000002</v>
      </c>
      <c r="V671" s="13" t="s">
        <v>16</v>
      </c>
      <c r="W671" s="13" t="s">
        <v>16</v>
      </c>
      <c r="X671" s="13">
        <v>30</v>
      </c>
    </row>
    <row r="672" spans="1:24" x14ac:dyDescent="0.25">
      <c r="A672" t="s">
        <v>1</v>
      </c>
      <c r="B672" t="s">
        <v>573</v>
      </c>
      <c r="C672" t="s">
        <v>575</v>
      </c>
      <c r="D672" t="s">
        <v>16</v>
      </c>
      <c r="E672" t="s">
        <v>713</v>
      </c>
      <c r="F672" t="s">
        <v>515</v>
      </c>
      <c r="G672" t="s">
        <v>16</v>
      </c>
      <c r="J672" s="13">
        <v>39000</v>
      </c>
      <c r="K672" s="13">
        <v>78000</v>
      </c>
      <c r="L672" s="13">
        <v>58500</v>
      </c>
      <c r="M672" s="13">
        <v>12000</v>
      </c>
      <c r="N672" s="13">
        <v>70000</v>
      </c>
      <c r="O672" s="13">
        <v>41000</v>
      </c>
      <c r="P672" s="13">
        <v>268.89564000000001</v>
      </c>
      <c r="Q672" s="13">
        <v>537.79128000000003</v>
      </c>
      <c r="R672" s="17">
        <v>403.34345999999999</v>
      </c>
      <c r="S672" s="17">
        <v>82.73711999999999</v>
      </c>
      <c r="T672" s="17">
        <v>482.63319999999999</v>
      </c>
      <c r="U672" s="13">
        <v>282.68516</v>
      </c>
      <c r="V672" s="13" t="s">
        <v>16</v>
      </c>
      <c r="W672" s="13" t="s">
        <v>16</v>
      </c>
      <c r="X672" s="13">
        <v>49</v>
      </c>
    </row>
    <row r="673" spans="1:24" x14ac:dyDescent="0.25">
      <c r="A673" t="s">
        <v>1</v>
      </c>
      <c r="B673" t="s">
        <v>573</v>
      </c>
      <c r="C673" t="s">
        <v>575</v>
      </c>
      <c r="D673" t="s">
        <v>16</v>
      </c>
      <c r="E673" t="s">
        <v>713</v>
      </c>
      <c r="F673" t="s">
        <v>516</v>
      </c>
      <c r="G673" t="s">
        <v>16</v>
      </c>
      <c r="J673" s="13">
        <v>42000</v>
      </c>
      <c r="K673" s="13">
        <v>79000</v>
      </c>
      <c r="L673" s="13">
        <v>60500</v>
      </c>
      <c r="M673" s="13">
        <v>13000</v>
      </c>
      <c r="N673" s="13">
        <v>75000</v>
      </c>
      <c r="O673" s="13">
        <v>44000</v>
      </c>
      <c r="P673" s="13">
        <v>289.57991999999996</v>
      </c>
      <c r="Q673" s="13">
        <v>544.68604000000005</v>
      </c>
      <c r="R673" s="17">
        <v>417.13297999999998</v>
      </c>
      <c r="S673" s="17">
        <v>89.63188000000001</v>
      </c>
      <c r="T673" s="17">
        <v>517.10699999999997</v>
      </c>
      <c r="U673" s="13">
        <v>303.36944</v>
      </c>
      <c r="V673" s="13" t="s">
        <v>16</v>
      </c>
      <c r="W673" s="13" t="s">
        <v>16</v>
      </c>
      <c r="X673" s="13">
        <v>43</v>
      </c>
    </row>
    <row r="674" spans="1:24" x14ac:dyDescent="0.25">
      <c r="A674" t="s">
        <v>1</v>
      </c>
      <c r="B674" t="s">
        <v>573</v>
      </c>
      <c r="C674" t="s">
        <v>575</v>
      </c>
      <c r="D674" t="s">
        <v>16</v>
      </c>
      <c r="E674" t="s">
        <v>713</v>
      </c>
      <c r="F674" t="s">
        <v>517</v>
      </c>
      <c r="G674" t="s">
        <v>16</v>
      </c>
      <c r="J674" s="13">
        <v>39000</v>
      </c>
      <c r="K674" s="13">
        <v>106000</v>
      </c>
      <c r="L674" s="13">
        <v>72500</v>
      </c>
      <c r="M674" s="13">
        <v>11000</v>
      </c>
      <c r="N674" s="13">
        <v>72000</v>
      </c>
      <c r="O674" s="13">
        <v>41500</v>
      </c>
      <c r="P674" s="13">
        <v>268.89564000000001</v>
      </c>
      <c r="Q674" s="13">
        <v>730.84456</v>
      </c>
      <c r="R674" s="17">
        <v>499.87009999999998</v>
      </c>
      <c r="S674" s="17">
        <v>75.842359999999999</v>
      </c>
      <c r="T674" s="17">
        <v>496.42271999999997</v>
      </c>
      <c r="U674" s="13">
        <v>286.13254000000001</v>
      </c>
      <c r="V674" s="13" t="s">
        <v>16</v>
      </c>
      <c r="W674" s="13" t="s">
        <v>16</v>
      </c>
      <c r="X674" s="13">
        <v>43</v>
      </c>
    </row>
    <row r="675" spans="1:24" x14ac:dyDescent="0.25">
      <c r="A675" t="s">
        <v>1</v>
      </c>
      <c r="B675" t="s">
        <v>573</v>
      </c>
      <c r="C675" t="s">
        <v>575</v>
      </c>
      <c r="D675" t="s">
        <v>16</v>
      </c>
      <c r="E675" t="s">
        <v>713</v>
      </c>
      <c r="F675" t="s">
        <v>518</v>
      </c>
      <c r="G675" t="s">
        <v>16</v>
      </c>
      <c r="J675" s="13">
        <v>41000</v>
      </c>
      <c r="K675" s="13">
        <v>405000</v>
      </c>
      <c r="L675" s="13">
        <v>223000</v>
      </c>
      <c r="M675" s="13">
        <v>12000</v>
      </c>
      <c r="N675" s="13">
        <v>82000</v>
      </c>
      <c r="O675" s="13">
        <v>47000</v>
      </c>
      <c r="P675" s="13">
        <v>282.68516</v>
      </c>
      <c r="Q675" s="13">
        <v>2792.3777999999998</v>
      </c>
      <c r="R675" s="17">
        <v>1537.5314799999999</v>
      </c>
      <c r="S675" s="17">
        <v>82.73711999999999</v>
      </c>
      <c r="T675" s="17">
        <v>565.37031999999999</v>
      </c>
      <c r="U675" s="13">
        <v>324.05372</v>
      </c>
      <c r="V675" s="13" t="s">
        <v>16</v>
      </c>
      <c r="W675" s="13" t="s">
        <v>16</v>
      </c>
      <c r="X675" s="13">
        <v>45</v>
      </c>
    </row>
    <row r="676" spans="1:24" x14ac:dyDescent="0.25">
      <c r="A676" t="s">
        <v>1</v>
      </c>
      <c r="B676" t="s">
        <v>573</v>
      </c>
      <c r="C676" t="s">
        <v>575</v>
      </c>
      <c r="D676" t="s">
        <v>16</v>
      </c>
      <c r="E676" t="s">
        <v>713</v>
      </c>
      <c r="F676" t="s">
        <v>519</v>
      </c>
      <c r="G676" t="s">
        <v>16</v>
      </c>
      <c r="J676" s="13">
        <v>46000</v>
      </c>
      <c r="K676" s="13">
        <v>81000</v>
      </c>
      <c r="L676" s="13">
        <v>63500</v>
      </c>
      <c r="M676" s="13">
        <v>17000</v>
      </c>
      <c r="N676" s="13">
        <v>75000</v>
      </c>
      <c r="O676" s="13">
        <v>46000</v>
      </c>
      <c r="P676" s="13">
        <v>317.15896000000004</v>
      </c>
      <c r="Q676" s="13">
        <v>558.47556000000009</v>
      </c>
      <c r="R676" s="17">
        <v>437.81726000000003</v>
      </c>
      <c r="S676" s="17">
        <v>117.21092</v>
      </c>
      <c r="T676" s="17">
        <v>517.10699999999997</v>
      </c>
      <c r="U676" s="13">
        <v>317.15896000000004</v>
      </c>
      <c r="V676" s="13" t="s">
        <v>16</v>
      </c>
      <c r="W676" s="13" t="s">
        <v>16</v>
      </c>
      <c r="X676" s="13">
        <v>44</v>
      </c>
    </row>
    <row r="677" spans="1:24" x14ac:dyDescent="0.25">
      <c r="A677" t="s">
        <v>1</v>
      </c>
      <c r="B677" t="s">
        <v>573</v>
      </c>
      <c r="C677" t="s">
        <v>575</v>
      </c>
      <c r="D677" t="s">
        <v>16</v>
      </c>
      <c r="E677" t="s">
        <v>714</v>
      </c>
      <c r="F677" t="s">
        <v>520</v>
      </c>
      <c r="G677" t="s">
        <v>16</v>
      </c>
      <c r="J677" s="13">
        <v>43000</v>
      </c>
      <c r="K677" s="13">
        <v>88000</v>
      </c>
      <c r="L677" s="13">
        <v>65500</v>
      </c>
      <c r="M677" s="13">
        <v>15000</v>
      </c>
      <c r="N677" s="13">
        <v>75000</v>
      </c>
      <c r="O677" s="13">
        <v>45000</v>
      </c>
      <c r="P677" s="13">
        <v>296.47467999999998</v>
      </c>
      <c r="Q677" s="13">
        <v>606.73887999999999</v>
      </c>
      <c r="R677" s="17">
        <v>451.60678000000001</v>
      </c>
      <c r="S677" s="17">
        <v>103.42139999999999</v>
      </c>
      <c r="T677" s="17">
        <v>517.10699999999997</v>
      </c>
      <c r="U677" s="13">
        <v>310.26420000000002</v>
      </c>
      <c r="V677" s="13" t="s">
        <v>16</v>
      </c>
      <c r="W677" s="13" t="s">
        <v>16</v>
      </c>
      <c r="X677" s="13">
        <v>46</v>
      </c>
    </row>
    <row r="678" spans="1:24" x14ac:dyDescent="0.25">
      <c r="A678" t="s">
        <v>1</v>
      </c>
      <c r="B678" t="s">
        <v>573</v>
      </c>
      <c r="C678" t="s">
        <v>575</v>
      </c>
      <c r="D678" t="s">
        <v>16</v>
      </c>
      <c r="E678" t="s">
        <v>714</v>
      </c>
      <c r="F678" t="s">
        <v>521</v>
      </c>
      <c r="G678" t="s">
        <v>16</v>
      </c>
      <c r="J678" s="13">
        <v>45000</v>
      </c>
      <c r="K678" s="13">
        <v>92000</v>
      </c>
      <c r="L678" s="13">
        <v>68500</v>
      </c>
      <c r="M678" s="13">
        <v>18000</v>
      </c>
      <c r="N678" s="13">
        <v>76000</v>
      </c>
      <c r="O678" s="13">
        <v>47000</v>
      </c>
      <c r="P678" s="13">
        <v>310.26420000000002</v>
      </c>
      <c r="Q678" s="13">
        <v>634.31792000000007</v>
      </c>
      <c r="R678" s="17">
        <v>472.29106000000002</v>
      </c>
      <c r="S678" s="17">
        <v>124.10567999999999</v>
      </c>
      <c r="T678" s="17">
        <v>524.00175999999999</v>
      </c>
      <c r="U678" s="13">
        <v>324.05372</v>
      </c>
      <c r="V678" s="13" t="s">
        <v>16</v>
      </c>
      <c r="W678" s="13" t="s">
        <v>16</v>
      </c>
      <c r="X678" s="13">
        <v>49</v>
      </c>
    </row>
    <row r="679" spans="1:24" x14ac:dyDescent="0.25">
      <c r="A679" t="s">
        <v>1</v>
      </c>
      <c r="B679" t="s">
        <v>573</v>
      </c>
      <c r="C679" t="s">
        <v>575</v>
      </c>
      <c r="D679" t="s">
        <v>16</v>
      </c>
      <c r="E679" t="s">
        <v>714</v>
      </c>
      <c r="F679" t="s">
        <v>522</v>
      </c>
      <c r="G679" t="s">
        <v>16</v>
      </c>
      <c r="J679" s="13">
        <v>46000</v>
      </c>
      <c r="K679" s="13">
        <v>94000</v>
      </c>
      <c r="L679" s="13">
        <v>70000</v>
      </c>
      <c r="M679" s="13">
        <v>18000</v>
      </c>
      <c r="N679" s="13">
        <v>73000</v>
      </c>
      <c r="O679" s="13">
        <v>45500</v>
      </c>
      <c r="P679" s="13">
        <v>317.15896000000004</v>
      </c>
      <c r="Q679" s="13">
        <v>648.10744</v>
      </c>
      <c r="R679" s="17">
        <v>482.63319999999999</v>
      </c>
      <c r="S679" s="17">
        <v>124.10567999999999</v>
      </c>
      <c r="T679" s="17">
        <v>503.31747999999999</v>
      </c>
      <c r="U679" s="13">
        <v>313.71158000000003</v>
      </c>
      <c r="V679" s="13" t="s">
        <v>16</v>
      </c>
      <c r="W679" s="13" t="s">
        <v>16</v>
      </c>
      <c r="X679" s="13">
        <v>55</v>
      </c>
    </row>
    <row r="680" spans="1:24" x14ac:dyDescent="0.25">
      <c r="A680" t="s">
        <v>1</v>
      </c>
      <c r="B680" t="s">
        <v>573</v>
      </c>
      <c r="C680" t="s">
        <v>575</v>
      </c>
      <c r="D680" t="s">
        <v>16</v>
      </c>
      <c r="E680" t="s">
        <v>714</v>
      </c>
      <c r="F680" t="s">
        <v>523</v>
      </c>
      <c r="G680" t="s">
        <v>16</v>
      </c>
      <c r="J680" s="13">
        <v>45000</v>
      </c>
      <c r="K680" s="13">
        <v>90000</v>
      </c>
      <c r="L680" s="13">
        <v>67500</v>
      </c>
      <c r="M680" s="13">
        <v>15000</v>
      </c>
      <c r="N680" s="13">
        <v>75000</v>
      </c>
      <c r="O680" s="13">
        <v>45000</v>
      </c>
      <c r="P680" s="13">
        <v>310.26420000000002</v>
      </c>
      <c r="Q680" s="13">
        <v>620.52840000000003</v>
      </c>
      <c r="R680" s="17">
        <v>465.3963</v>
      </c>
      <c r="S680" s="17">
        <v>103.42139999999999</v>
      </c>
      <c r="T680" s="17">
        <v>517.10699999999997</v>
      </c>
      <c r="U680" s="13">
        <v>310.26420000000002</v>
      </c>
      <c r="V680" s="13" t="s">
        <v>16</v>
      </c>
      <c r="W680" s="13" t="s">
        <v>16</v>
      </c>
      <c r="X680" s="13">
        <v>49</v>
      </c>
    </row>
    <row r="681" spans="1:24" x14ac:dyDescent="0.25">
      <c r="A681" t="s">
        <v>1</v>
      </c>
      <c r="B681" t="s">
        <v>573</v>
      </c>
      <c r="C681" t="s">
        <v>575</v>
      </c>
      <c r="D681" t="s">
        <v>16</v>
      </c>
      <c r="E681" t="s">
        <v>714</v>
      </c>
      <c r="F681" t="s">
        <v>524</v>
      </c>
      <c r="G681" t="s">
        <v>16</v>
      </c>
      <c r="J681" s="13">
        <v>46000</v>
      </c>
      <c r="K681" s="13">
        <v>80000</v>
      </c>
      <c r="L681" s="13">
        <v>63000</v>
      </c>
      <c r="M681" s="13">
        <v>16000</v>
      </c>
      <c r="N681" s="13">
        <v>68000</v>
      </c>
      <c r="O681" s="13">
        <v>42000</v>
      </c>
      <c r="P681" s="13">
        <v>317.15896000000004</v>
      </c>
      <c r="Q681" s="13">
        <v>551.58080000000007</v>
      </c>
      <c r="R681" s="17">
        <v>434.36988000000002</v>
      </c>
      <c r="S681" s="17">
        <v>110.31616</v>
      </c>
      <c r="T681" s="17">
        <v>468.84368000000001</v>
      </c>
      <c r="U681" s="13">
        <v>289.57991999999996</v>
      </c>
      <c r="V681" s="13" t="s">
        <v>16</v>
      </c>
      <c r="W681" s="13" t="s">
        <v>16</v>
      </c>
      <c r="X681" s="13">
        <v>46</v>
      </c>
    </row>
    <row r="682" spans="1:24" x14ac:dyDescent="0.25">
      <c r="A682" t="s">
        <v>1</v>
      </c>
      <c r="B682" t="s">
        <v>573</v>
      </c>
      <c r="C682" t="s">
        <v>575</v>
      </c>
      <c r="D682" t="s">
        <v>16</v>
      </c>
      <c r="E682" t="s">
        <v>714</v>
      </c>
      <c r="F682" t="s">
        <v>525</v>
      </c>
      <c r="G682" t="s">
        <v>16</v>
      </c>
      <c r="J682" s="13">
        <v>48000</v>
      </c>
      <c r="K682" s="13">
        <v>55000</v>
      </c>
      <c r="L682" s="13">
        <v>51500</v>
      </c>
      <c r="M682" s="13">
        <v>18000</v>
      </c>
      <c r="N682" s="13">
        <v>22000</v>
      </c>
      <c r="O682" s="13">
        <v>20000</v>
      </c>
      <c r="P682" s="13">
        <v>330.94847999999996</v>
      </c>
      <c r="Q682" s="13">
        <v>379.21179999999998</v>
      </c>
      <c r="R682" s="17">
        <v>355.08014000000003</v>
      </c>
      <c r="S682" s="17">
        <v>124.10567999999999</v>
      </c>
      <c r="T682" s="17">
        <v>151.68472</v>
      </c>
      <c r="U682" s="13">
        <v>137.89520000000002</v>
      </c>
      <c r="V682" s="13" t="s">
        <v>16</v>
      </c>
      <c r="W682" s="13" t="s">
        <v>16</v>
      </c>
      <c r="X682" s="13">
        <v>65</v>
      </c>
    </row>
    <row r="683" spans="1:24" x14ac:dyDescent="0.25">
      <c r="A683" t="s">
        <v>1</v>
      </c>
      <c r="B683" t="s">
        <v>573</v>
      </c>
      <c r="C683" t="s">
        <v>575</v>
      </c>
      <c r="D683" t="s">
        <v>16</v>
      </c>
      <c r="E683" t="s">
        <v>714</v>
      </c>
      <c r="F683" t="s">
        <v>546</v>
      </c>
      <c r="G683" t="s">
        <v>16</v>
      </c>
      <c r="J683" s="13">
        <v>55000</v>
      </c>
      <c r="K683" s="13">
        <v>88000</v>
      </c>
      <c r="L683" s="13">
        <v>71500</v>
      </c>
      <c r="M683" s="13">
        <v>25000</v>
      </c>
      <c r="N683" s="13">
        <v>66000</v>
      </c>
      <c r="O683" s="13">
        <v>45500</v>
      </c>
      <c r="P683" s="13">
        <v>379.21179999999998</v>
      </c>
      <c r="Q683" s="13">
        <v>606.73887999999999</v>
      </c>
      <c r="R683" s="17">
        <v>492.97534000000002</v>
      </c>
      <c r="S683" s="17">
        <v>172.369</v>
      </c>
      <c r="T683" s="17">
        <v>455.05415999999997</v>
      </c>
      <c r="U683" s="13">
        <v>313.71158000000003</v>
      </c>
      <c r="V683" s="13" t="s">
        <v>16</v>
      </c>
      <c r="W683" s="13" t="s">
        <v>16</v>
      </c>
      <c r="X683" s="13">
        <v>50</v>
      </c>
    </row>
    <row r="684" spans="1:24" x14ac:dyDescent="0.25">
      <c r="A684" t="s">
        <v>1</v>
      </c>
      <c r="B684" t="s">
        <v>573</v>
      </c>
      <c r="C684" t="s">
        <v>575</v>
      </c>
      <c r="D684" t="s">
        <v>16</v>
      </c>
      <c r="E684" t="s">
        <v>714</v>
      </c>
      <c r="F684" t="s">
        <v>526</v>
      </c>
      <c r="G684" t="s">
        <v>16</v>
      </c>
      <c r="J684" s="13">
        <v>56000</v>
      </c>
      <c r="K684" s="13">
        <v>75000</v>
      </c>
      <c r="L684" s="13">
        <v>65500</v>
      </c>
      <c r="M684" s="13">
        <v>25000</v>
      </c>
      <c r="N684" s="13">
        <v>53000</v>
      </c>
      <c r="O684" s="13">
        <v>39000</v>
      </c>
      <c r="P684" s="13">
        <v>386.10656</v>
      </c>
      <c r="Q684" s="13">
        <v>517.10699999999997</v>
      </c>
      <c r="R684" s="17">
        <v>451.60678000000001</v>
      </c>
      <c r="S684" s="17">
        <v>172.369</v>
      </c>
      <c r="T684" s="17">
        <v>365.42228</v>
      </c>
      <c r="U684" s="13">
        <v>268.89564000000001</v>
      </c>
      <c r="V684" s="13" t="s">
        <v>16</v>
      </c>
      <c r="W684" s="13" t="s">
        <v>16</v>
      </c>
      <c r="X684" s="13">
        <v>43</v>
      </c>
    </row>
    <row r="685" spans="1:24" x14ac:dyDescent="0.25">
      <c r="A685" t="s">
        <v>1</v>
      </c>
      <c r="B685" t="s">
        <v>573</v>
      </c>
      <c r="C685" t="s">
        <v>575</v>
      </c>
      <c r="D685" t="s">
        <v>16</v>
      </c>
      <c r="E685" t="s">
        <v>714</v>
      </c>
      <c r="F685" t="s">
        <v>527</v>
      </c>
      <c r="G685" t="s">
        <v>16</v>
      </c>
      <c r="J685" s="13">
        <v>57000</v>
      </c>
      <c r="K685" s="13">
        <v>75000</v>
      </c>
      <c r="L685" s="13">
        <v>66000</v>
      </c>
      <c r="M685" s="13">
        <v>25000</v>
      </c>
      <c r="N685" s="13">
        <v>53000</v>
      </c>
      <c r="O685" s="13">
        <v>39000</v>
      </c>
      <c r="P685" s="13">
        <v>393.00132000000002</v>
      </c>
      <c r="Q685" s="13">
        <v>517.10699999999997</v>
      </c>
      <c r="R685" s="17">
        <v>455.05415999999997</v>
      </c>
      <c r="S685" s="17">
        <v>172.369</v>
      </c>
      <c r="T685" s="17">
        <v>365.42228</v>
      </c>
      <c r="U685" s="13">
        <v>268.89564000000001</v>
      </c>
      <c r="V685" s="13" t="s">
        <v>16</v>
      </c>
      <c r="W685" s="13" t="s">
        <v>16</v>
      </c>
      <c r="X685" s="13">
        <v>40</v>
      </c>
    </row>
    <row r="686" spans="1:24" x14ac:dyDescent="0.25">
      <c r="A686" t="s">
        <v>1</v>
      </c>
      <c r="B686" t="s">
        <v>573</v>
      </c>
      <c r="C686" t="s">
        <v>744</v>
      </c>
      <c r="D686" t="s">
        <v>576</v>
      </c>
      <c r="E686" t="s">
        <v>714</v>
      </c>
      <c r="F686" t="s">
        <v>528</v>
      </c>
      <c r="G686" t="s">
        <v>16</v>
      </c>
      <c r="J686" s="13">
        <v>40000</v>
      </c>
      <c r="K686" s="13">
        <v>79000</v>
      </c>
      <c r="L686" s="13">
        <v>59500</v>
      </c>
      <c r="M686" s="13">
        <v>14000</v>
      </c>
      <c r="N686" s="13">
        <v>50000</v>
      </c>
      <c r="O686" s="13">
        <v>32000</v>
      </c>
      <c r="P686" s="13">
        <v>275.79040000000003</v>
      </c>
      <c r="Q686" s="13">
        <v>544.68604000000005</v>
      </c>
      <c r="R686" s="17">
        <v>410.23821999999996</v>
      </c>
      <c r="S686" s="17">
        <v>96.52664</v>
      </c>
      <c r="T686" s="17">
        <v>344.738</v>
      </c>
      <c r="U686" s="13">
        <v>220.63231999999999</v>
      </c>
      <c r="V686" s="13" t="s">
        <v>16</v>
      </c>
      <c r="W686" s="13" t="s">
        <v>16</v>
      </c>
      <c r="X686" s="13">
        <v>48</v>
      </c>
    </row>
    <row r="687" spans="1:24" x14ac:dyDescent="0.25">
      <c r="A687" t="s">
        <v>1</v>
      </c>
      <c r="B687" t="s">
        <v>573</v>
      </c>
      <c r="C687" t="s">
        <v>744</v>
      </c>
      <c r="D687" t="s">
        <v>576</v>
      </c>
      <c r="E687" t="s">
        <v>714</v>
      </c>
      <c r="F687" t="s">
        <v>529</v>
      </c>
      <c r="G687" t="s">
        <v>16</v>
      </c>
      <c r="J687" s="13">
        <v>47000</v>
      </c>
      <c r="K687" s="13">
        <v>140000</v>
      </c>
      <c r="L687" s="13">
        <v>93500</v>
      </c>
      <c r="M687" s="13">
        <v>19000</v>
      </c>
      <c r="N687" s="13">
        <v>80000</v>
      </c>
      <c r="O687" s="13">
        <v>49500</v>
      </c>
      <c r="P687" s="13">
        <v>324.05372</v>
      </c>
      <c r="Q687" s="13">
        <v>965.26639999999998</v>
      </c>
      <c r="R687" s="17">
        <v>644.66006000000004</v>
      </c>
      <c r="S687" s="17">
        <v>131.00044</v>
      </c>
      <c r="T687" s="17">
        <v>551.58080000000007</v>
      </c>
      <c r="U687" s="13">
        <v>341.29061999999999</v>
      </c>
      <c r="V687" s="13" t="s">
        <v>16</v>
      </c>
      <c r="W687" s="13" t="s">
        <v>16</v>
      </c>
      <c r="X687" s="13">
        <v>64</v>
      </c>
    </row>
    <row r="688" spans="1:24" x14ac:dyDescent="0.25">
      <c r="A688" t="s">
        <v>1</v>
      </c>
      <c r="B688" t="s">
        <v>573</v>
      </c>
      <c r="C688" t="s">
        <v>744</v>
      </c>
      <c r="D688" t="s">
        <v>576</v>
      </c>
      <c r="E688" t="s">
        <v>714</v>
      </c>
      <c r="F688" t="s">
        <v>530</v>
      </c>
      <c r="G688" t="s">
        <v>16</v>
      </c>
      <c r="J688" s="13">
        <v>46000</v>
      </c>
      <c r="K688" s="13">
        <v>103000</v>
      </c>
      <c r="L688" s="13">
        <v>74500</v>
      </c>
      <c r="M688" s="13">
        <v>50000</v>
      </c>
      <c r="N688" s="13">
        <v>80000</v>
      </c>
      <c r="O688" s="13">
        <v>65000</v>
      </c>
      <c r="P688" s="13">
        <v>317.15896000000004</v>
      </c>
      <c r="Q688" s="13">
        <v>710.16028000000006</v>
      </c>
      <c r="R688" s="17">
        <v>513.65962000000002</v>
      </c>
      <c r="S688" s="17">
        <v>344.738</v>
      </c>
      <c r="T688" s="17">
        <v>551.58080000000007</v>
      </c>
      <c r="U688" s="13">
        <v>448.15940000000001</v>
      </c>
      <c r="V688" s="13" t="s">
        <v>16</v>
      </c>
      <c r="W688" s="13" t="s">
        <v>16</v>
      </c>
      <c r="X688" s="13">
        <v>48</v>
      </c>
    </row>
    <row r="689" spans="1:24" x14ac:dyDescent="0.25">
      <c r="A689" t="s">
        <v>1</v>
      </c>
      <c r="B689" t="s">
        <v>573</v>
      </c>
      <c r="C689" t="s">
        <v>744</v>
      </c>
      <c r="D689" t="s">
        <v>576</v>
      </c>
      <c r="E689" t="s">
        <v>714</v>
      </c>
      <c r="F689" t="s">
        <v>531</v>
      </c>
      <c r="G689" t="s">
        <v>16</v>
      </c>
      <c r="J689" s="13">
        <v>55000</v>
      </c>
      <c r="K689" s="13">
        <v>140000</v>
      </c>
      <c r="L689" s="13">
        <v>97500</v>
      </c>
      <c r="M689" s="13">
        <v>24000</v>
      </c>
      <c r="N689" s="13">
        <v>80000</v>
      </c>
      <c r="O689" s="13">
        <v>52000</v>
      </c>
      <c r="P689" s="13">
        <v>379.21179999999998</v>
      </c>
      <c r="Q689" s="13">
        <v>965.26639999999998</v>
      </c>
      <c r="R689" s="17">
        <v>672.23910000000001</v>
      </c>
      <c r="S689" s="17">
        <v>165.47423999999998</v>
      </c>
      <c r="T689" s="17">
        <v>551.58080000000007</v>
      </c>
      <c r="U689" s="13">
        <v>358.52752000000004</v>
      </c>
      <c r="V689" s="13" t="s">
        <v>16</v>
      </c>
      <c r="W689" s="13" t="s">
        <v>16</v>
      </c>
      <c r="X689" s="13">
        <v>70</v>
      </c>
    </row>
    <row r="690" spans="1:24" x14ac:dyDescent="0.25">
      <c r="A690" t="s">
        <v>1</v>
      </c>
      <c r="B690" t="s">
        <v>573</v>
      </c>
      <c r="C690" t="s">
        <v>744</v>
      </c>
      <c r="D690" t="s">
        <v>576</v>
      </c>
      <c r="E690" t="s">
        <v>715</v>
      </c>
      <c r="F690" t="s">
        <v>532</v>
      </c>
      <c r="G690" t="s">
        <v>16</v>
      </c>
      <c r="J690" s="13">
        <v>66000</v>
      </c>
      <c r="K690" s="13">
        <v>147000</v>
      </c>
      <c r="L690" s="13">
        <v>106500</v>
      </c>
      <c r="M690" s="13">
        <v>28000</v>
      </c>
      <c r="N690" s="13">
        <v>28000</v>
      </c>
      <c r="O690" s="13">
        <v>28000</v>
      </c>
      <c r="P690" s="13">
        <v>455.05415999999997</v>
      </c>
      <c r="Q690" s="13">
        <v>1013.52972</v>
      </c>
      <c r="R690" s="17">
        <v>734.29193999999995</v>
      </c>
      <c r="S690" s="17">
        <v>193.05328</v>
      </c>
      <c r="T690" s="17">
        <v>193.05328</v>
      </c>
      <c r="U690" s="13">
        <v>193.05328</v>
      </c>
      <c r="V690" s="13" t="s">
        <v>16</v>
      </c>
      <c r="W690" s="13" t="s">
        <v>16</v>
      </c>
      <c r="X690" s="13">
        <v>70</v>
      </c>
    </row>
    <row r="691" spans="1:24" x14ac:dyDescent="0.25">
      <c r="A691" t="s">
        <v>1</v>
      </c>
      <c r="B691" t="s">
        <v>573</v>
      </c>
      <c r="C691" t="s">
        <v>744</v>
      </c>
      <c r="D691" t="s">
        <v>576</v>
      </c>
      <c r="E691" t="s">
        <v>715</v>
      </c>
      <c r="F691" t="s">
        <v>533</v>
      </c>
      <c r="G691" t="s">
        <v>16</v>
      </c>
      <c r="J691" s="13">
        <v>44000</v>
      </c>
      <c r="K691" s="13">
        <v>75000</v>
      </c>
      <c r="L691" s="13">
        <v>59500</v>
      </c>
      <c r="M691" s="13">
        <v>19000</v>
      </c>
      <c r="N691" s="13">
        <v>63000</v>
      </c>
      <c r="O691" s="13">
        <v>41000</v>
      </c>
      <c r="P691" s="13">
        <v>303.36944</v>
      </c>
      <c r="Q691" s="13">
        <v>517.10699999999997</v>
      </c>
      <c r="R691" s="17">
        <v>410.23821999999996</v>
      </c>
      <c r="S691" s="17">
        <v>131.00044</v>
      </c>
      <c r="T691" s="17">
        <v>434.36988000000002</v>
      </c>
      <c r="U691" s="13">
        <v>282.68516</v>
      </c>
      <c r="V691" s="13" t="s">
        <v>16</v>
      </c>
      <c r="W691" s="13" t="s">
        <v>16</v>
      </c>
      <c r="X691" s="13">
        <v>50</v>
      </c>
    </row>
    <row r="692" spans="1:24" x14ac:dyDescent="0.25">
      <c r="A692" t="s">
        <v>1</v>
      </c>
      <c r="B692" t="s">
        <v>573</v>
      </c>
      <c r="C692" t="s">
        <v>744</v>
      </c>
      <c r="D692" t="s">
        <v>577</v>
      </c>
      <c r="E692" t="s">
        <v>715</v>
      </c>
      <c r="F692" t="s">
        <v>534</v>
      </c>
      <c r="G692" t="s">
        <v>16</v>
      </c>
      <c r="J692" s="13">
        <v>60000</v>
      </c>
      <c r="K692" s="13">
        <v>60000</v>
      </c>
      <c r="L692" s="13">
        <v>60000</v>
      </c>
      <c r="M692" s="13">
        <v>27000</v>
      </c>
      <c r="N692" s="13">
        <v>27000</v>
      </c>
      <c r="O692" s="13">
        <v>27000</v>
      </c>
      <c r="P692" s="13">
        <v>413.68559999999997</v>
      </c>
      <c r="Q692" s="13">
        <v>413.68559999999997</v>
      </c>
      <c r="R692" s="17">
        <v>413.68559999999997</v>
      </c>
      <c r="S692" s="17">
        <v>186.15851999999998</v>
      </c>
      <c r="T692" s="17">
        <v>186.15851999999998</v>
      </c>
      <c r="U692" s="13">
        <v>186.15851999999998</v>
      </c>
      <c r="V692" s="13" t="s">
        <v>16</v>
      </c>
      <c r="W692" s="13" t="s">
        <v>16</v>
      </c>
      <c r="X692" s="13">
        <v>55</v>
      </c>
    </row>
    <row r="693" spans="1:24" x14ac:dyDescent="0.25">
      <c r="A693" t="s">
        <v>1</v>
      </c>
      <c r="B693" t="s">
        <v>573</v>
      </c>
      <c r="C693" t="s">
        <v>744</v>
      </c>
      <c r="D693" t="s">
        <v>577</v>
      </c>
      <c r="E693" t="s">
        <v>715</v>
      </c>
      <c r="F693" t="s">
        <v>535</v>
      </c>
      <c r="G693" t="s">
        <v>16</v>
      </c>
      <c r="J693" s="13">
        <v>52000</v>
      </c>
      <c r="K693" s="13">
        <v>60000</v>
      </c>
      <c r="L693" s="13">
        <v>56000</v>
      </c>
      <c r="M693" s="13">
        <v>17000</v>
      </c>
      <c r="N693" s="13">
        <v>27000</v>
      </c>
      <c r="O693" s="13">
        <v>22000</v>
      </c>
      <c r="P693" s="13">
        <v>358.52752000000004</v>
      </c>
      <c r="Q693" s="13">
        <v>413.68559999999997</v>
      </c>
      <c r="R693" s="17">
        <v>386.10656</v>
      </c>
      <c r="S693" s="17">
        <v>117.21092</v>
      </c>
      <c r="T693" s="17">
        <v>186.15851999999998</v>
      </c>
      <c r="U693" s="13">
        <v>151.68472</v>
      </c>
      <c r="V693" s="13" t="s">
        <v>16</v>
      </c>
      <c r="W693" s="13" t="s">
        <v>16</v>
      </c>
      <c r="X693" s="13">
        <v>45</v>
      </c>
    </row>
    <row r="694" spans="1:24" x14ac:dyDescent="0.25">
      <c r="A694" t="s">
        <v>1</v>
      </c>
      <c r="B694" t="s">
        <v>573</v>
      </c>
      <c r="C694" t="s">
        <v>744</v>
      </c>
      <c r="D694" t="s">
        <v>577</v>
      </c>
      <c r="E694" t="s">
        <v>715</v>
      </c>
      <c r="F694" t="s">
        <v>536</v>
      </c>
      <c r="G694" t="s">
        <v>16</v>
      </c>
      <c r="J694" s="13">
        <v>70000</v>
      </c>
      <c r="K694" s="13">
        <v>85000</v>
      </c>
      <c r="L694" s="13">
        <v>77500</v>
      </c>
      <c r="M694" s="13">
        <v>30000</v>
      </c>
      <c r="N694" s="13">
        <v>58000</v>
      </c>
      <c r="O694" s="13">
        <v>44000</v>
      </c>
      <c r="P694" s="13">
        <v>482.63319999999999</v>
      </c>
      <c r="Q694" s="13">
        <v>586.05459999999994</v>
      </c>
      <c r="R694" s="17">
        <v>534.34390000000008</v>
      </c>
      <c r="S694" s="17">
        <v>206.84279999999998</v>
      </c>
      <c r="T694" s="17">
        <v>399.89608000000004</v>
      </c>
      <c r="U694" s="13">
        <v>303.36944</v>
      </c>
      <c r="V694" s="13" t="s">
        <v>16</v>
      </c>
      <c r="W694" s="13" t="s">
        <v>16</v>
      </c>
      <c r="X694" s="13">
        <v>42</v>
      </c>
    </row>
    <row r="695" spans="1:24" x14ac:dyDescent="0.25">
      <c r="A695" t="s">
        <v>1</v>
      </c>
      <c r="B695" t="s">
        <v>573</v>
      </c>
      <c r="C695" t="s">
        <v>744</v>
      </c>
      <c r="D695" t="s">
        <v>577</v>
      </c>
      <c r="E695" t="s">
        <v>715</v>
      </c>
      <c r="F695" t="s">
        <v>537</v>
      </c>
      <c r="G695" t="s">
        <v>16</v>
      </c>
      <c r="J695" s="13">
        <v>76000</v>
      </c>
      <c r="K695" s="13">
        <v>89000</v>
      </c>
      <c r="L695" s="13">
        <v>82500</v>
      </c>
      <c r="M695" s="13">
        <v>33000</v>
      </c>
      <c r="N695" s="13">
        <v>60000</v>
      </c>
      <c r="O695" s="13">
        <v>46500</v>
      </c>
      <c r="P695" s="13">
        <v>524.00175999999999</v>
      </c>
      <c r="Q695" s="13">
        <v>613.63364000000001</v>
      </c>
      <c r="R695" s="17">
        <v>568.81769999999995</v>
      </c>
      <c r="S695" s="17">
        <v>227.52707999999998</v>
      </c>
      <c r="T695" s="17">
        <v>413.68559999999997</v>
      </c>
      <c r="U695" s="13">
        <v>320.60634000000005</v>
      </c>
      <c r="V695" s="13" t="s">
        <v>16</v>
      </c>
      <c r="W695" s="13" t="s">
        <v>16</v>
      </c>
      <c r="X695" s="13">
        <v>45</v>
      </c>
    </row>
    <row r="696" spans="1:24" x14ac:dyDescent="0.25">
      <c r="A696" t="s">
        <v>1</v>
      </c>
      <c r="B696" t="s">
        <v>573</v>
      </c>
      <c r="C696" t="s">
        <v>744</v>
      </c>
      <c r="D696" t="s">
        <v>577</v>
      </c>
      <c r="E696" t="s">
        <v>715</v>
      </c>
      <c r="F696" t="s">
        <v>538</v>
      </c>
      <c r="G696" t="s">
        <v>16</v>
      </c>
      <c r="J696" s="13">
        <v>70000</v>
      </c>
      <c r="K696" s="13">
        <v>145000</v>
      </c>
      <c r="L696" s="13">
        <v>107500</v>
      </c>
      <c r="M696" s="13">
        <v>22000</v>
      </c>
      <c r="N696" s="13">
        <v>140000</v>
      </c>
      <c r="O696" s="13">
        <v>81000</v>
      </c>
      <c r="P696" s="13">
        <v>482.63319999999999</v>
      </c>
      <c r="Q696" s="13">
        <v>999.74019999999996</v>
      </c>
      <c r="R696" s="17">
        <v>741.18669999999997</v>
      </c>
      <c r="S696" s="17">
        <v>151.68472</v>
      </c>
      <c r="T696" s="17">
        <v>965.26639999999998</v>
      </c>
      <c r="U696" s="13">
        <v>558.47556000000009</v>
      </c>
      <c r="V696" s="13" t="s">
        <v>16</v>
      </c>
      <c r="W696" s="13" t="s">
        <v>16</v>
      </c>
      <c r="X696" s="13">
        <v>55</v>
      </c>
    </row>
    <row r="697" spans="1:24" x14ac:dyDescent="0.25">
      <c r="A697" t="s">
        <v>1</v>
      </c>
      <c r="B697" t="s">
        <v>573</v>
      </c>
      <c r="C697" t="s">
        <v>744</v>
      </c>
      <c r="D697" t="s">
        <v>577</v>
      </c>
      <c r="E697" t="s">
        <v>715</v>
      </c>
      <c r="F697" t="s">
        <v>539</v>
      </c>
      <c r="G697" t="s">
        <v>16</v>
      </c>
      <c r="J697" s="13">
        <v>80000</v>
      </c>
      <c r="K697" s="13">
        <v>85000</v>
      </c>
      <c r="L697" s="13">
        <v>82500</v>
      </c>
      <c r="M697" s="13">
        <v>39000</v>
      </c>
      <c r="N697" s="13">
        <v>42500</v>
      </c>
      <c r="O697" s="13">
        <v>40750</v>
      </c>
      <c r="P697" s="13">
        <v>551.58080000000007</v>
      </c>
      <c r="Q697" s="13">
        <v>586.05459999999994</v>
      </c>
      <c r="R697" s="17">
        <v>568.81769999999995</v>
      </c>
      <c r="S697" s="17">
        <v>268.89564000000001</v>
      </c>
      <c r="T697" s="17">
        <v>293.02729999999997</v>
      </c>
      <c r="U697" s="13">
        <v>280.96146999999996</v>
      </c>
      <c r="V697" s="13" t="s">
        <v>16</v>
      </c>
      <c r="W697" s="13" t="s">
        <v>16</v>
      </c>
      <c r="X697" s="13">
        <v>28</v>
      </c>
    </row>
    <row r="698" spans="1:24" x14ac:dyDescent="0.25">
      <c r="A698" t="s">
        <v>1</v>
      </c>
      <c r="B698" t="s">
        <v>573</v>
      </c>
      <c r="C698" t="s">
        <v>744</v>
      </c>
      <c r="D698" t="s">
        <v>577</v>
      </c>
      <c r="E698" t="s">
        <v>715</v>
      </c>
      <c r="F698" t="s">
        <v>540</v>
      </c>
      <c r="G698" t="s">
        <v>16</v>
      </c>
      <c r="J698" s="13">
        <v>92000</v>
      </c>
      <c r="K698" s="13">
        <v>152000</v>
      </c>
      <c r="L698" s="13">
        <v>122000</v>
      </c>
      <c r="M698" s="13">
        <v>49000</v>
      </c>
      <c r="N698" s="13">
        <v>145000</v>
      </c>
      <c r="O698" s="13">
        <v>97000</v>
      </c>
      <c r="P698" s="13">
        <v>634.31792000000007</v>
      </c>
      <c r="Q698" s="13">
        <v>1048.00352</v>
      </c>
      <c r="R698" s="17">
        <v>841.16071999999997</v>
      </c>
      <c r="S698" s="17">
        <v>337.84323999999998</v>
      </c>
      <c r="T698" s="17">
        <v>999.74019999999996</v>
      </c>
      <c r="U698" s="13">
        <v>668.79171999999994</v>
      </c>
      <c r="V698" s="13" t="s">
        <v>16</v>
      </c>
      <c r="W698" s="13" t="s">
        <v>16</v>
      </c>
      <c r="X698" s="13">
        <v>30</v>
      </c>
    </row>
    <row r="699" spans="1:24" x14ac:dyDescent="0.25">
      <c r="A699" t="s">
        <v>1</v>
      </c>
      <c r="B699" t="s">
        <v>573</v>
      </c>
      <c r="C699" t="s">
        <v>744</v>
      </c>
      <c r="D699" t="s">
        <v>577</v>
      </c>
      <c r="E699" t="s">
        <v>715</v>
      </c>
      <c r="F699" t="s">
        <v>541</v>
      </c>
      <c r="G699" t="s">
        <v>16</v>
      </c>
      <c r="J699" s="13">
        <v>75000</v>
      </c>
      <c r="K699" s="13">
        <v>98000</v>
      </c>
      <c r="L699" s="13">
        <v>86500</v>
      </c>
      <c r="M699" s="13">
        <v>35000</v>
      </c>
      <c r="N699" s="13">
        <v>52000</v>
      </c>
      <c r="O699" s="13">
        <v>43500</v>
      </c>
      <c r="P699" s="13">
        <v>517.10699999999997</v>
      </c>
      <c r="Q699" s="13">
        <v>675.68647999999996</v>
      </c>
      <c r="R699" s="17">
        <v>596.39674000000002</v>
      </c>
      <c r="S699" s="17">
        <v>241.31659999999999</v>
      </c>
      <c r="T699" s="17">
        <v>358.52752000000004</v>
      </c>
      <c r="U699" s="13">
        <v>299.92205999999999</v>
      </c>
      <c r="V699" s="13" t="s">
        <v>16</v>
      </c>
      <c r="W699" s="13" t="s">
        <v>16</v>
      </c>
      <c r="X699" s="13">
        <v>35</v>
      </c>
    </row>
    <row r="700" spans="1:24" x14ac:dyDescent="0.25">
      <c r="A700" t="s">
        <v>1</v>
      </c>
      <c r="B700" t="s">
        <v>573</v>
      </c>
      <c r="C700" t="s">
        <v>744</v>
      </c>
      <c r="D700" t="s">
        <v>577</v>
      </c>
      <c r="E700" t="s">
        <v>715</v>
      </c>
      <c r="F700" t="s">
        <v>542</v>
      </c>
      <c r="G700" t="s">
        <v>16</v>
      </c>
      <c r="J700" s="13">
        <v>90000</v>
      </c>
      <c r="K700" s="13">
        <v>105000</v>
      </c>
      <c r="L700" s="13">
        <v>97500</v>
      </c>
      <c r="M700" s="13">
        <v>40000</v>
      </c>
      <c r="N700" s="13">
        <v>52000</v>
      </c>
      <c r="O700" s="13">
        <v>46000</v>
      </c>
      <c r="P700" s="13">
        <v>620.52840000000003</v>
      </c>
      <c r="Q700" s="13">
        <v>723.9498000000001</v>
      </c>
      <c r="R700" s="17">
        <v>672.23910000000001</v>
      </c>
      <c r="S700" s="17">
        <v>275.79040000000003</v>
      </c>
      <c r="T700" s="17">
        <v>358.52752000000004</v>
      </c>
      <c r="U700" s="13">
        <v>317.15896000000004</v>
      </c>
      <c r="V700" s="13" t="s">
        <v>16</v>
      </c>
      <c r="W700" s="13" t="s">
        <v>16</v>
      </c>
      <c r="X700" s="13">
        <v>18</v>
      </c>
    </row>
    <row r="701" spans="1:24" x14ac:dyDescent="0.25">
      <c r="A701" t="s">
        <v>1</v>
      </c>
      <c r="B701" t="s">
        <v>573</v>
      </c>
      <c r="C701" t="s">
        <v>744</v>
      </c>
      <c r="D701" t="s">
        <v>577</v>
      </c>
      <c r="E701" t="s">
        <v>715</v>
      </c>
      <c r="F701" t="s">
        <v>543</v>
      </c>
      <c r="G701" t="s">
        <v>16</v>
      </c>
      <c r="J701" s="13">
        <v>100000</v>
      </c>
      <c r="K701" s="13">
        <v>100000</v>
      </c>
      <c r="L701" s="13">
        <v>100000</v>
      </c>
      <c r="M701" s="13">
        <v>55000</v>
      </c>
      <c r="N701" s="13">
        <v>55000</v>
      </c>
      <c r="O701" s="13">
        <v>55000</v>
      </c>
      <c r="P701" s="13">
        <v>689.476</v>
      </c>
      <c r="Q701" s="13">
        <v>689.476</v>
      </c>
      <c r="R701" s="17">
        <v>689.476</v>
      </c>
      <c r="S701" s="17">
        <v>379.21179999999998</v>
      </c>
      <c r="T701" s="17">
        <v>379.21179999999998</v>
      </c>
      <c r="U701" s="13">
        <v>379.21179999999998</v>
      </c>
      <c r="V701" s="13" t="s">
        <v>16</v>
      </c>
      <c r="W701" s="13" t="s">
        <v>16</v>
      </c>
      <c r="X701" s="13">
        <v>1</v>
      </c>
    </row>
    <row r="702" spans="1:24" x14ac:dyDescent="0.25">
      <c r="A702" t="s">
        <v>1</v>
      </c>
      <c r="B702" t="s">
        <v>573</v>
      </c>
      <c r="C702" t="s">
        <v>744</v>
      </c>
      <c r="D702" t="s">
        <v>577</v>
      </c>
      <c r="E702" t="s">
        <v>715</v>
      </c>
      <c r="F702" t="s">
        <v>544</v>
      </c>
      <c r="G702" t="s">
        <v>16</v>
      </c>
      <c r="J702" s="13">
        <v>90000</v>
      </c>
      <c r="K702" s="13">
        <v>118000</v>
      </c>
      <c r="L702" s="13">
        <v>104000</v>
      </c>
      <c r="M702" s="13">
        <v>50000</v>
      </c>
      <c r="N702" s="13">
        <v>75000</v>
      </c>
      <c r="O702" s="13">
        <v>62500</v>
      </c>
      <c r="P702" s="13">
        <v>620.52840000000003</v>
      </c>
      <c r="Q702" s="13">
        <v>813.58168000000001</v>
      </c>
      <c r="R702" s="17">
        <v>717.05504000000008</v>
      </c>
      <c r="S702" s="17">
        <v>344.738</v>
      </c>
      <c r="T702" s="17">
        <v>517.10699999999997</v>
      </c>
      <c r="U702" s="13">
        <v>430.92250000000001</v>
      </c>
      <c r="V702" s="13" t="s">
        <v>16</v>
      </c>
      <c r="W702" s="13" t="s">
        <v>16</v>
      </c>
      <c r="X702" s="13">
        <v>20</v>
      </c>
    </row>
    <row r="703" spans="1:24" x14ac:dyDescent="0.25">
      <c r="A703" t="s">
        <v>1</v>
      </c>
      <c r="B703" t="s">
        <v>573</v>
      </c>
      <c r="C703" t="s">
        <v>744</v>
      </c>
      <c r="D703" t="s">
        <v>577</v>
      </c>
      <c r="E703" t="s">
        <v>715</v>
      </c>
      <c r="F703" t="s">
        <v>545</v>
      </c>
      <c r="G703" t="s">
        <v>16</v>
      </c>
      <c r="J703" s="13">
        <v>90000</v>
      </c>
      <c r="K703" s="13">
        <v>105000</v>
      </c>
      <c r="L703" s="13">
        <v>97500</v>
      </c>
      <c r="M703" s="13">
        <v>45000</v>
      </c>
      <c r="N703" s="13">
        <v>53000</v>
      </c>
      <c r="O703" s="13">
        <v>49000</v>
      </c>
      <c r="P703" s="13">
        <v>620.52840000000003</v>
      </c>
      <c r="Q703" s="13">
        <v>723.9498000000001</v>
      </c>
      <c r="R703" s="17">
        <v>672.23910000000001</v>
      </c>
      <c r="S703" s="17">
        <v>310.26420000000002</v>
      </c>
      <c r="T703" s="17">
        <v>365.42228</v>
      </c>
      <c r="U703" s="13">
        <v>337.84323999999998</v>
      </c>
      <c r="V703" s="13" t="s">
        <v>16</v>
      </c>
      <c r="W703" s="13" t="s">
        <v>16</v>
      </c>
      <c r="X703" s="13">
        <v>25</v>
      </c>
    </row>
    <row r="704" spans="1:24" x14ac:dyDescent="0.25">
      <c r="A704" t="s">
        <v>1</v>
      </c>
      <c r="B704" t="s">
        <v>573</v>
      </c>
      <c r="C704" t="s">
        <v>744</v>
      </c>
      <c r="D704" t="s">
        <v>577</v>
      </c>
      <c r="E704" t="s">
        <v>715</v>
      </c>
      <c r="F704" t="s">
        <v>547</v>
      </c>
      <c r="G704" t="s">
        <v>16</v>
      </c>
      <c r="J704" s="13">
        <v>60000</v>
      </c>
      <c r="K704" s="13">
        <v>84000</v>
      </c>
      <c r="L704" s="13">
        <v>72000</v>
      </c>
      <c r="P704" s="13">
        <v>413.68559999999997</v>
      </c>
      <c r="Q704" s="13">
        <v>579.15983999999992</v>
      </c>
      <c r="R704" s="17">
        <v>496.42271999999997</v>
      </c>
      <c r="V704" s="13" t="s">
        <v>16</v>
      </c>
      <c r="W704" s="13" t="s">
        <v>16</v>
      </c>
      <c r="X704" s="13">
        <v>64</v>
      </c>
    </row>
    <row r="705" spans="1:24" x14ac:dyDescent="0.25">
      <c r="A705" t="s">
        <v>1</v>
      </c>
      <c r="B705" t="s">
        <v>573</v>
      </c>
      <c r="C705" t="s">
        <v>744</v>
      </c>
      <c r="D705" t="s">
        <v>577</v>
      </c>
      <c r="E705" t="s">
        <v>716</v>
      </c>
      <c r="F705" t="s">
        <v>548</v>
      </c>
      <c r="G705" t="s">
        <v>16</v>
      </c>
      <c r="J705" s="13">
        <v>82000</v>
      </c>
      <c r="K705" s="13">
        <v>130000</v>
      </c>
      <c r="L705" s="13">
        <v>106000</v>
      </c>
      <c r="M705" s="13">
        <v>54000</v>
      </c>
      <c r="N705" s="13">
        <v>114000</v>
      </c>
      <c r="O705" s="13">
        <v>84000</v>
      </c>
      <c r="P705" s="13">
        <v>565.37031999999999</v>
      </c>
      <c r="Q705" s="13">
        <v>896.31880000000001</v>
      </c>
      <c r="R705" s="17">
        <v>730.84456</v>
      </c>
      <c r="S705" s="17">
        <v>372.31703999999996</v>
      </c>
      <c r="T705" s="17">
        <v>786.00264000000004</v>
      </c>
      <c r="U705" s="13">
        <v>579.15983999999992</v>
      </c>
      <c r="V705" s="13" t="s">
        <v>16</v>
      </c>
      <c r="W705" s="13" t="s">
        <v>16</v>
      </c>
      <c r="X705" s="13">
        <v>36</v>
      </c>
    </row>
    <row r="706" spans="1:24" x14ac:dyDescent="0.25">
      <c r="A706" t="s">
        <v>1</v>
      </c>
      <c r="B706" t="s">
        <v>573</v>
      </c>
      <c r="C706" t="s">
        <v>744</v>
      </c>
      <c r="D706" t="s">
        <v>577</v>
      </c>
      <c r="E706" t="s">
        <v>716</v>
      </c>
      <c r="F706" t="s">
        <v>549</v>
      </c>
      <c r="G706" t="s">
        <v>16</v>
      </c>
      <c r="J706" s="13">
        <v>75000</v>
      </c>
      <c r="K706" s="13">
        <v>102000</v>
      </c>
      <c r="L706" s="13">
        <v>88500</v>
      </c>
      <c r="M706" s="13">
        <v>35000</v>
      </c>
      <c r="N706" s="13">
        <v>68000</v>
      </c>
      <c r="O706" s="13">
        <v>51500</v>
      </c>
      <c r="P706" s="13">
        <v>517.10699999999997</v>
      </c>
      <c r="Q706" s="13">
        <v>703.26552000000004</v>
      </c>
      <c r="R706" s="17">
        <v>610.18626000000006</v>
      </c>
      <c r="S706" s="17">
        <v>241.31659999999999</v>
      </c>
      <c r="T706" s="17">
        <v>468.84368000000001</v>
      </c>
      <c r="U706" s="13">
        <v>355.08014000000003</v>
      </c>
      <c r="V706" s="13" t="s">
        <v>16</v>
      </c>
      <c r="W706" s="13" t="s">
        <v>16</v>
      </c>
      <c r="X706" s="13">
        <v>32</v>
      </c>
    </row>
    <row r="707" spans="1:24" x14ac:dyDescent="0.25">
      <c r="A707" t="s">
        <v>1</v>
      </c>
      <c r="B707" t="s">
        <v>573</v>
      </c>
      <c r="C707" t="s">
        <v>744</v>
      </c>
      <c r="D707" t="s">
        <v>578</v>
      </c>
      <c r="E707" t="s">
        <v>716</v>
      </c>
      <c r="F707" t="s">
        <v>550</v>
      </c>
      <c r="G707" t="s">
        <v>16</v>
      </c>
      <c r="J707" s="13">
        <v>40000</v>
      </c>
      <c r="K707" s="13">
        <v>105000</v>
      </c>
      <c r="L707" s="13">
        <v>72500</v>
      </c>
      <c r="M707" s="13">
        <v>15000</v>
      </c>
      <c r="N707" s="13">
        <v>71000</v>
      </c>
      <c r="O707" s="13">
        <v>43000</v>
      </c>
      <c r="P707" s="13">
        <v>275.79040000000003</v>
      </c>
      <c r="Q707" s="13">
        <v>723.9498000000001</v>
      </c>
      <c r="R707" s="17">
        <v>499.87009999999998</v>
      </c>
      <c r="S707" s="17">
        <v>103.42139999999999</v>
      </c>
      <c r="T707" s="17">
        <v>489.52796000000001</v>
      </c>
      <c r="U707" s="13">
        <v>296.47467999999998</v>
      </c>
      <c r="V707" s="13" t="s">
        <v>16</v>
      </c>
      <c r="W707" s="13" t="s">
        <v>16</v>
      </c>
      <c r="X707" s="13">
        <v>55</v>
      </c>
    </row>
    <row r="708" spans="1:24" x14ac:dyDescent="0.25">
      <c r="A708" t="s">
        <v>1</v>
      </c>
      <c r="B708" t="s">
        <v>573</v>
      </c>
      <c r="C708" t="s">
        <v>744</v>
      </c>
      <c r="D708" t="s">
        <v>578</v>
      </c>
      <c r="E708" t="s">
        <v>716</v>
      </c>
      <c r="F708" t="s">
        <v>551</v>
      </c>
      <c r="G708" t="s">
        <v>16</v>
      </c>
      <c r="J708" s="13">
        <v>56000</v>
      </c>
      <c r="K708" s="13">
        <v>145000</v>
      </c>
      <c r="L708" s="13">
        <v>100500</v>
      </c>
      <c r="M708" s="13">
        <v>21000</v>
      </c>
      <c r="N708" s="13">
        <v>71000</v>
      </c>
      <c r="O708" s="13">
        <v>46000</v>
      </c>
      <c r="P708" s="13">
        <v>386.10656</v>
      </c>
      <c r="Q708" s="13">
        <v>999.74019999999996</v>
      </c>
      <c r="R708" s="17">
        <v>692.92337999999995</v>
      </c>
      <c r="S708" s="17">
        <v>144.78995999999998</v>
      </c>
      <c r="T708" s="17">
        <v>489.52796000000001</v>
      </c>
      <c r="U708" s="13">
        <v>317.15896000000004</v>
      </c>
      <c r="V708" s="13" t="s">
        <v>16</v>
      </c>
      <c r="W708" s="13" t="s">
        <v>16</v>
      </c>
      <c r="X708" s="13">
        <v>63</v>
      </c>
    </row>
    <row r="709" spans="1:24" x14ac:dyDescent="0.25">
      <c r="A709" t="s">
        <v>1</v>
      </c>
      <c r="B709" t="s">
        <v>573</v>
      </c>
      <c r="C709" t="s">
        <v>573</v>
      </c>
      <c r="D709" t="s">
        <v>16</v>
      </c>
      <c r="E709" t="s">
        <v>716</v>
      </c>
      <c r="F709" t="s">
        <v>552</v>
      </c>
      <c r="G709" t="s">
        <v>16</v>
      </c>
      <c r="J709" s="13">
        <v>45800</v>
      </c>
      <c r="K709" s="13">
        <v>100000</v>
      </c>
      <c r="L709" s="13">
        <v>72900</v>
      </c>
      <c r="M709" s="13">
        <v>12000</v>
      </c>
      <c r="N709" s="13">
        <v>92500</v>
      </c>
      <c r="O709" s="13">
        <v>52250</v>
      </c>
      <c r="P709" s="13">
        <v>315.78000799999995</v>
      </c>
      <c r="Q709" s="13">
        <v>689.476</v>
      </c>
      <c r="R709" s="17">
        <v>502.62800400000003</v>
      </c>
      <c r="S709" s="17">
        <v>82.73711999999999</v>
      </c>
      <c r="T709" s="17">
        <v>637.76530000000002</v>
      </c>
      <c r="U709" s="13">
        <v>360.25121000000001</v>
      </c>
      <c r="V709" s="13" t="s">
        <v>16</v>
      </c>
      <c r="W709" s="13" t="s">
        <v>16</v>
      </c>
      <c r="X709" s="13">
        <v>60</v>
      </c>
    </row>
    <row r="710" spans="1:24" x14ac:dyDescent="0.25">
      <c r="A710" t="s">
        <v>1</v>
      </c>
      <c r="B710" t="s">
        <v>573</v>
      </c>
      <c r="C710" t="s">
        <v>573</v>
      </c>
      <c r="D710" t="s">
        <v>16</v>
      </c>
      <c r="E710" t="s">
        <v>716</v>
      </c>
      <c r="F710" t="s">
        <v>553</v>
      </c>
      <c r="G710" t="s">
        <v>16</v>
      </c>
      <c r="J710" s="13">
        <v>70000</v>
      </c>
      <c r="K710" s="13">
        <v>92000</v>
      </c>
      <c r="L710" s="13">
        <v>81000</v>
      </c>
      <c r="M710" s="13">
        <v>34000</v>
      </c>
      <c r="N710" s="13">
        <v>55000</v>
      </c>
      <c r="O710" s="13">
        <v>44500</v>
      </c>
      <c r="P710" s="13">
        <v>482.63319999999999</v>
      </c>
      <c r="Q710" s="13">
        <v>634.31792000000007</v>
      </c>
      <c r="R710" s="17">
        <v>558.47556000000009</v>
      </c>
      <c r="S710" s="17">
        <v>234.42184</v>
      </c>
      <c r="T710" s="17">
        <v>379.21179999999998</v>
      </c>
      <c r="U710" s="13">
        <v>306.81682000000001</v>
      </c>
      <c r="V710" s="13" t="s">
        <v>16</v>
      </c>
      <c r="W710" s="13" t="s">
        <v>16</v>
      </c>
      <c r="X710" s="13">
        <v>28</v>
      </c>
    </row>
    <row r="711" spans="1:24" x14ac:dyDescent="0.25">
      <c r="A711" t="s">
        <v>1</v>
      </c>
      <c r="B711" t="s">
        <v>573</v>
      </c>
      <c r="C711" t="s">
        <v>573</v>
      </c>
      <c r="D711" t="s">
        <v>16</v>
      </c>
      <c r="E711" t="s">
        <v>716</v>
      </c>
      <c r="F711" t="s">
        <v>554</v>
      </c>
      <c r="G711" t="s">
        <v>16</v>
      </c>
      <c r="J711" s="13">
        <v>65000</v>
      </c>
      <c r="K711" s="13">
        <v>84000</v>
      </c>
      <c r="L711" s="13">
        <v>74500</v>
      </c>
      <c r="M711" s="13">
        <v>30000</v>
      </c>
      <c r="N711" s="13">
        <v>60000</v>
      </c>
      <c r="O711" s="13">
        <v>45000</v>
      </c>
      <c r="P711" s="13">
        <v>448.15940000000001</v>
      </c>
      <c r="Q711" s="13">
        <v>579.15983999999992</v>
      </c>
      <c r="R711" s="17">
        <v>513.65962000000002</v>
      </c>
      <c r="S711" s="17">
        <v>206.84279999999998</v>
      </c>
      <c r="T711" s="17">
        <v>413.68559999999997</v>
      </c>
      <c r="U711" s="13">
        <v>310.26420000000002</v>
      </c>
      <c r="V711" s="13" t="s">
        <v>16</v>
      </c>
      <c r="W711" s="13" t="s">
        <v>16</v>
      </c>
      <c r="X711" s="13">
        <v>33</v>
      </c>
    </row>
    <row r="712" spans="1:24" x14ac:dyDescent="0.25">
      <c r="A712" t="s">
        <v>1</v>
      </c>
      <c r="B712" t="s">
        <v>573</v>
      </c>
      <c r="C712" t="s">
        <v>573</v>
      </c>
      <c r="D712" t="s">
        <v>16</v>
      </c>
      <c r="E712" t="s">
        <v>716</v>
      </c>
      <c r="F712" t="s">
        <v>555</v>
      </c>
      <c r="G712" t="s">
        <v>16</v>
      </c>
      <c r="J712" s="13">
        <v>60000</v>
      </c>
      <c r="K712" s="13">
        <v>60000</v>
      </c>
      <c r="L712" s="13">
        <v>60000</v>
      </c>
      <c r="M712" s="13">
        <v>27000</v>
      </c>
      <c r="N712" s="13">
        <v>27000</v>
      </c>
      <c r="O712" s="13">
        <v>27000</v>
      </c>
      <c r="P712" s="13">
        <v>413.68559999999997</v>
      </c>
      <c r="Q712" s="13">
        <v>413.68559999999997</v>
      </c>
      <c r="R712" s="17">
        <v>413.68559999999997</v>
      </c>
      <c r="S712" s="17">
        <v>186.15851999999998</v>
      </c>
      <c r="T712" s="17">
        <v>186.15851999999998</v>
      </c>
      <c r="U712" s="13">
        <v>186.15851999999998</v>
      </c>
      <c r="V712" s="13" t="s">
        <v>16</v>
      </c>
      <c r="W712" s="13" t="s">
        <v>16</v>
      </c>
      <c r="X712" s="13">
        <v>55</v>
      </c>
    </row>
    <row r="713" spans="1:24" x14ac:dyDescent="0.25">
      <c r="A713" t="s">
        <v>1</v>
      </c>
      <c r="B713" t="s">
        <v>573</v>
      </c>
      <c r="C713" t="s">
        <v>573</v>
      </c>
      <c r="D713" t="s">
        <v>16</v>
      </c>
      <c r="E713" t="s">
        <v>716</v>
      </c>
      <c r="F713" t="s">
        <v>556</v>
      </c>
      <c r="G713" t="s">
        <v>16</v>
      </c>
      <c r="J713" s="13">
        <v>82000</v>
      </c>
      <c r="K713" s="13">
        <v>129000</v>
      </c>
      <c r="L713" s="13">
        <v>105500</v>
      </c>
      <c r="M713" s="13">
        <v>55000</v>
      </c>
      <c r="N713" s="13">
        <v>114000</v>
      </c>
      <c r="O713" s="13">
        <v>84500</v>
      </c>
      <c r="P713" s="13">
        <v>565.37031999999999</v>
      </c>
      <c r="Q713" s="13">
        <v>889.42403999999999</v>
      </c>
      <c r="R713" s="17">
        <v>727.39718000000005</v>
      </c>
      <c r="S713" s="17">
        <v>379.21179999999998</v>
      </c>
      <c r="T713" s="17">
        <v>786.00264000000004</v>
      </c>
      <c r="U713" s="13">
        <v>582.60721999999998</v>
      </c>
      <c r="V713" s="13" t="s">
        <v>16</v>
      </c>
      <c r="W713" s="13" t="s">
        <v>16</v>
      </c>
      <c r="X713" s="13">
        <v>36</v>
      </c>
    </row>
    <row r="714" spans="1:24" x14ac:dyDescent="0.25">
      <c r="A714" t="s">
        <v>1</v>
      </c>
      <c r="B714" t="s">
        <v>573</v>
      </c>
      <c r="C714" t="s">
        <v>573</v>
      </c>
      <c r="D714" t="s">
        <v>16</v>
      </c>
      <c r="E714" t="s">
        <v>716</v>
      </c>
      <c r="F714" t="s">
        <v>557</v>
      </c>
      <c r="G714" t="s">
        <v>16</v>
      </c>
      <c r="J714" s="13">
        <v>82000</v>
      </c>
      <c r="K714" s="13">
        <v>130000</v>
      </c>
      <c r="L714" s="13">
        <v>106000</v>
      </c>
      <c r="M714" s="13">
        <v>52000</v>
      </c>
      <c r="N714" s="13">
        <v>117000</v>
      </c>
      <c r="O714" s="13">
        <v>84500</v>
      </c>
      <c r="P714" s="13">
        <v>565.37031999999999</v>
      </c>
      <c r="Q714" s="13">
        <v>896.31880000000001</v>
      </c>
      <c r="R714" s="17">
        <v>730.84456</v>
      </c>
      <c r="S714" s="17">
        <v>358.52752000000004</v>
      </c>
      <c r="T714" s="17">
        <v>806.68691999999999</v>
      </c>
      <c r="U714" s="13">
        <v>582.60721999999998</v>
      </c>
      <c r="V714" s="13" t="s">
        <v>16</v>
      </c>
      <c r="W714" s="13" t="s">
        <v>16</v>
      </c>
      <c r="X714" s="13">
        <v>35</v>
      </c>
    </row>
    <row r="715" spans="1:24" x14ac:dyDescent="0.25">
      <c r="A715" t="s">
        <v>1</v>
      </c>
      <c r="B715" t="s">
        <v>573</v>
      </c>
      <c r="C715" t="s">
        <v>573</v>
      </c>
      <c r="D715" t="s">
        <v>16</v>
      </c>
      <c r="E715" t="s">
        <v>716</v>
      </c>
      <c r="F715" t="s">
        <v>558</v>
      </c>
      <c r="G715" t="s">
        <v>16</v>
      </c>
      <c r="J715" s="13">
        <v>80000</v>
      </c>
      <c r="K715" s="13">
        <v>100000</v>
      </c>
      <c r="L715" s="13">
        <v>90000</v>
      </c>
      <c r="M715" s="13">
        <v>40000</v>
      </c>
      <c r="N715" s="13">
        <v>57000</v>
      </c>
      <c r="O715" s="13">
        <v>48500</v>
      </c>
      <c r="P715" s="13">
        <v>551.58080000000007</v>
      </c>
      <c r="Q715" s="13">
        <v>689.476</v>
      </c>
      <c r="R715" s="17">
        <v>620.52840000000003</v>
      </c>
      <c r="S715" s="17">
        <v>275.79040000000003</v>
      </c>
      <c r="T715" s="17">
        <v>393.00132000000002</v>
      </c>
      <c r="U715" s="13">
        <v>334.39585999999997</v>
      </c>
      <c r="V715" s="13" t="s">
        <v>16</v>
      </c>
      <c r="W715" s="13" t="s">
        <v>16</v>
      </c>
      <c r="X715" s="13">
        <v>25</v>
      </c>
    </row>
    <row r="716" spans="1:24" x14ac:dyDescent="0.25">
      <c r="A716" t="s">
        <v>1</v>
      </c>
      <c r="B716" t="s">
        <v>573</v>
      </c>
      <c r="C716" t="s">
        <v>573</v>
      </c>
      <c r="D716" t="s">
        <v>580</v>
      </c>
      <c r="E716" t="s">
        <v>716</v>
      </c>
      <c r="F716" t="s">
        <v>559</v>
      </c>
      <c r="G716" t="s">
        <v>16</v>
      </c>
      <c r="J716" s="13">
        <v>38000</v>
      </c>
      <c r="K716" s="13">
        <v>77000</v>
      </c>
      <c r="L716" s="13">
        <v>57500</v>
      </c>
      <c r="M716" s="13">
        <v>40000</v>
      </c>
      <c r="N716" s="13">
        <v>76000</v>
      </c>
      <c r="O716" s="13">
        <v>58000</v>
      </c>
      <c r="P716" s="13">
        <v>262.00088</v>
      </c>
      <c r="Q716" s="13">
        <v>530.89652000000001</v>
      </c>
      <c r="R716" s="17">
        <v>396.44870000000003</v>
      </c>
      <c r="S716" s="17">
        <v>275.79040000000003</v>
      </c>
      <c r="T716" s="17">
        <v>524.00175999999999</v>
      </c>
      <c r="U716" s="13">
        <v>399.89608000000004</v>
      </c>
      <c r="V716" s="13" t="s">
        <v>16</v>
      </c>
      <c r="W716" s="13" t="s">
        <v>16</v>
      </c>
      <c r="X716" s="13">
        <v>46</v>
      </c>
    </row>
    <row r="717" spans="1:24" x14ac:dyDescent="0.25">
      <c r="A717" t="s">
        <v>1</v>
      </c>
      <c r="B717" t="s">
        <v>573</v>
      </c>
      <c r="C717" t="s">
        <v>573</v>
      </c>
      <c r="D717" t="s">
        <v>580</v>
      </c>
      <c r="E717" t="s">
        <v>716</v>
      </c>
      <c r="F717" t="s">
        <v>560</v>
      </c>
      <c r="G717" t="s">
        <v>16</v>
      </c>
      <c r="J717" s="13">
        <v>44000</v>
      </c>
      <c r="K717" s="13">
        <v>60000</v>
      </c>
      <c r="L717" s="13">
        <v>52000</v>
      </c>
      <c r="M717" s="13">
        <v>16000</v>
      </c>
      <c r="N717" s="13">
        <v>57000</v>
      </c>
      <c r="O717" s="13">
        <v>36500</v>
      </c>
      <c r="P717" s="13">
        <v>303.36944</v>
      </c>
      <c r="Q717" s="13">
        <v>413.68559999999997</v>
      </c>
      <c r="R717" s="17">
        <v>358.52752000000004</v>
      </c>
      <c r="S717" s="17">
        <v>110.31616</v>
      </c>
      <c r="T717" s="17">
        <v>393.00132000000002</v>
      </c>
      <c r="U717" s="13">
        <v>251.65873999999999</v>
      </c>
      <c r="V717" s="13" t="s">
        <v>16</v>
      </c>
      <c r="W717" s="13" t="s">
        <v>16</v>
      </c>
      <c r="X717" s="13">
        <v>42</v>
      </c>
    </row>
    <row r="718" spans="1:24" x14ac:dyDescent="0.25">
      <c r="A718" t="s">
        <v>1</v>
      </c>
      <c r="B718" t="s">
        <v>573</v>
      </c>
      <c r="C718" t="s">
        <v>573</v>
      </c>
      <c r="D718" t="s">
        <v>580</v>
      </c>
      <c r="E718" t="s">
        <v>717</v>
      </c>
      <c r="F718" t="s">
        <v>561</v>
      </c>
      <c r="G718" t="s">
        <v>16</v>
      </c>
      <c r="J718" s="13">
        <v>49000</v>
      </c>
      <c r="K718" s="13">
        <v>95000</v>
      </c>
      <c r="L718" s="13">
        <v>72000</v>
      </c>
      <c r="M718" s="13">
        <v>13000</v>
      </c>
      <c r="N718" s="13">
        <v>85000</v>
      </c>
      <c r="O718" s="13">
        <v>49000</v>
      </c>
      <c r="P718" s="13">
        <v>337.84323999999998</v>
      </c>
      <c r="Q718" s="13">
        <v>655.0021999999999</v>
      </c>
      <c r="R718" s="17">
        <v>496.42271999999997</v>
      </c>
      <c r="S718" s="17">
        <v>89.63188000000001</v>
      </c>
      <c r="T718" s="17">
        <v>586.05459999999994</v>
      </c>
      <c r="U718" s="13">
        <v>337.84323999999998</v>
      </c>
      <c r="V718" s="13" t="s">
        <v>16</v>
      </c>
      <c r="W718" s="13" t="s">
        <v>16</v>
      </c>
      <c r="X718" s="13">
        <v>40</v>
      </c>
    </row>
    <row r="719" spans="1:24" x14ac:dyDescent="0.25">
      <c r="A719" t="s">
        <v>1</v>
      </c>
      <c r="B719" t="s">
        <v>573</v>
      </c>
      <c r="C719" t="s">
        <v>573</v>
      </c>
      <c r="D719" t="s">
        <v>580</v>
      </c>
      <c r="E719" t="s">
        <v>717</v>
      </c>
      <c r="F719" t="s">
        <v>562</v>
      </c>
      <c r="G719" t="s">
        <v>16</v>
      </c>
      <c r="J719" s="13">
        <v>54000</v>
      </c>
      <c r="K719" s="13">
        <v>75000</v>
      </c>
      <c r="L719" s="13">
        <v>64500</v>
      </c>
      <c r="M719" s="13">
        <v>20000</v>
      </c>
      <c r="N719" s="13">
        <v>70000</v>
      </c>
      <c r="O719" s="13">
        <v>45000</v>
      </c>
      <c r="P719" s="13">
        <v>372.31703999999996</v>
      </c>
      <c r="Q719" s="13">
        <v>517.10699999999997</v>
      </c>
      <c r="R719" s="17">
        <v>444.71202</v>
      </c>
      <c r="S719" s="17">
        <v>137.89520000000002</v>
      </c>
      <c r="T719" s="17">
        <v>482.63319999999999</v>
      </c>
      <c r="U719" s="13">
        <v>310.26420000000002</v>
      </c>
      <c r="V719" s="13" t="s">
        <v>16</v>
      </c>
      <c r="W719" s="13" t="s">
        <v>16</v>
      </c>
      <c r="X719" s="13">
        <v>45</v>
      </c>
    </row>
    <row r="720" spans="1:24" x14ac:dyDescent="0.25">
      <c r="A720" t="s">
        <v>1</v>
      </c>
      <c r="B720" t="s">
        <v>573</v>
      </c>
      <c r="C720" t="s">
        <v>573</v>
      </c>
      <c r="D720" t="s">
        <v>580</v>
      </c>
      <c r="E720" t="s">
        <v>717</v>
      </c>
      <c r="F720" t="s">
        <v>563</v>
      </c>
      <c r="G720" t="s">
        <v>16</v>
      </c>
      <c r="J720" s="13">
        <v>46000</v>
      </c>
      <c r="K720" s="13">
        <v>70000</v>
      </c>
      <c r="L720" s="13">
        <v>58000</v>
      </c>
      <c r="M720" s="13">
        <v>18000</v>
      </c>
      <c r="N720" s="13">
        <v>66000</v>
      </c>
      <c r="O720" s="13">
        <v>42000</v>
      </c>
      <c r="P720" s="13">
        <v>317.15896000000004</v>
      </c>
      <c r="Q720" s="13">
        <v>482.63319999999999</v>
      </c>
      <c r="R720" s="17">
        <v>399.89608000000004</v>
      </c>
      <c r="S720" s="17">
        <v>124.10567999999999</v>
      </c>
      <c r="T720" s="17">
        <v>455.05415999999997</v>
      </c>
      <c r="U720" s="13">
        <v>289.57991999999996</v>
      </c>
      <c r="V720" s="13" t="s">
        <v>16</v>
      </c>
      <c r="W720" s="13" t="s">
        <v>16</v>
      </c>
      <c r="X720" s="13">
        <v>46</v>
      </c>
    </row>
    <row r="721" spans="1:24" x14ac:dyDescent="0.25">
      <c r="A721" t="s">
        <v>1</v>
      </c>
      <c r="B721" t="s">
        <v>573</v>
      </c>
      <c r="C721" t="s">
        <v>573</v>
      </c>
      <c r="D721" t="s">
        <v>580</v>
      </c>
      <c r="E721" t="s">
        <v>717</v>
      </c>
      <c r="F721" t="s">
        <v>564</v>
      </c>
      <c r="G721" t="s">
        <v>16</v>
      </c>
      <c r="J721" s="13">
        <v>55000</v>
      </c>
      <c r="K721" s="13">
        <v>120000</v>
      </c>
      <c r="L721" s="13">
        <v>87500</v>
      </c>
      <c r="M721" s="13">
        <v>22000</v>
      </c>
      <c r="N721" s="13">
        <v>108000</v>
      </c>
      <c r="O721" s="13">
        <v>65000</v>
      </c>
      <c r="P721" s="13">
        <v>379.21179999999998</v>
      </c>
      <c r="Q721" s="13">
        <v>827.37119999999993</v>
      </c>
      <c r="R721" s="17">
        <v>603.29150000000004</v>
      </c>
      <c r="S721" s="17">
        <v>151.68472</v>
      </c>
      <c r="T721" s="17">
        <v>744.63407999999993</v>
      </c>
      <c r="U721" s="13">
        <v>448.15940000000001</v>
      </c>
      <c r="V721" s="13" t="s">
        <v>16</v>
      </c>
      <c r="W721" s="13" t="s">
        <v>16</v>
      </c>
      <c r="X721" s="13">
        <v>35</v>
      </c>
    </row>
    <row r="722" spans="1:24" x14ac:dyDescent="0.25">
      <c r="A722" t="s">
        <v>1</v>
      </c>
      <c r="B722" t="s">
        <v>573</v>
      </c>
      <c r="C722" t="s">
        <v>573</v>
      </c>
      <c r="D722" t="s">
        <v>580</v>
      </c>
      <c r="E722" t="s">
        <v>717</v>
      </c>
      <c r="F722" t="s">
        <v>565</v>
      </c>
      <c r="G722" t="s">
        <v>16</v>
      </c>
      <c r="J722" s="13">
        <v>50000</v>
      </c>
      <c r="K722" s="13">
        <v>100000</v>
      </c>
      <c r="L722" s="13">
        <v>75000</v>
      </c>
      <c r="M722" s="13">
        <v>15000</v>
      </c>
      <c r="N722" s="13">
        <v>84000</v>
      </c>
      <c r="O722" s="13">
        <v>49500</v>
      </c>
      <c r="P722" s="13">
        <v>344.738</v>
      </c>
      <c r="Q722" s="13">
        <v>689.476</v>
      </c>
      <c r="R722" s="17">
        <v>517.10699999999997</v>
      </c>
      <c r="S722" s="17">
        <v>103.42139999999999</v>
      </c>
      <c r="T722" s="17">
        <v>579.15983999999992</v>
      </c>
      <c r="U722" s="13">
        <v>341.29061999999999</v>
      </c>
      <c r="V722" s="13" t="s">
        <v>16</v>
      </c>
      <c r="W722" s="13" t="s">
        <v>16</v>
      </c>
      <c r="X722" s="13">
        <v>37</v>
      </c>
    </row>
    <row r="723" spans="1:24" x14ac:dyDescent="0.25">
      <c r="A723" t="s">
        <v>1</v>
      </c>
      <c r="B723" t="s">
        <v>573</v>
      </c>
      <c r="C723" t="s">
        <v>573</v>
      </c>
      <c r="D723" t="s">
        <v>580</v>
      </c>
      <c r="E723" t="s">
        <v>717</v>
      </c>
      <c r="F723" t="s">
        <v>566</v>
      </c>
      <c r="G723" t="s">
        <v>16</v>
      </c>
      <c r="J723" s="13">
        <v>49000</v>
      </c>
      <c r="K723" s="13">
        <v>130000</v>
      </c>
      <c r="L723" s="13">
        <v>89500</v>
      </c>
      <c r="M723" s="13">
        <v>18000</v>
      </c>
      <c r="N723" s="13">
        <v>76000</v>
      </c>
      <c r="O723" s="13">
        <v>47000</v>
      </c>
      <c r="P723" s="13">
        <v>337.84323999999998</v>
      </c>
      <c r="Q723" s="13">
        <v>896.31880000000001</v>
      </c>
      <c r="R723" s="17">
        <v>617.08101999999997</v>
      </c>
      <c r="S723" s="17">
        <v>124.10567999999999</v>
      </c>
      <c r="T723" s="17">
        <v>524.00175999999999</v>
      </c>
      <c r="U723" s="13">
        <v>324.05372</v>
      </c>
      <c r="V723" s="13" t="s">
        <v>16</v>
      </c>
      <c r="W723" s="13" t="s">
        <v>16</v>
      </c>
      <c r="X723" s="13">
        <v>50</v>
      </c>
    </row>
    <row r="724" spans="1:24" x14ac:dyDescent="0.25">
      <c r="A724" t="s">
        <v>1</v>
      </c>
      <c r="B724" t="s">
        <v>573</v>
      </c>
      <c r="C724" t="s">
        <v>573</v>
      </c>
      <c r="D724" t="s">
        <v>580</v>
      </c>
      <c r="E724" t="s">
        <v>717</v>
      </c>
      <c r="F724" t="s">
        <v>567</v>
      </c>
      <c r="G724" t="s">
        <v>16</v>
      </c>
      <c r="J724" s="13">
        <v>56000</v>
      </c>
      <c r="K724" s="13">
        <v>103000</v>
      </c>
      <c r="L724" s="13">
        <v>79500</v>
      </c>
      <c r="M724" s="13">
        <v>25000</v>
      </c>
      <c r="N724" s="13">
        <v>90000</v>
      </c>
      <c r="O724" s="13">
        <v>57500</v>
      </c>
      <c r="P724" s="13">
        <v>386.10656</v>
      </c>
      <c r="Q724" s="13">
        <v>710.16028000000006</v>
      </c>
      <c r="R724" s="17">
        <v>548.13342</v>
      </c>
      <c r="S724" s="17">
        <v>172.369</v>
      </c>
      <c r="T724" s="17">
        <v>620.52840000000003</v>
      </c>
      <c r="U724" s="13">
        <v>396.44870000000003</v>
      </c>
      <c r="V724" s="13" t="s">
        <v>16</v>
      </c>
      <c r="W724" s="13" t="s">
        <v>16</v>
      </c>
      <c r="X724" s="13">
        <v>45</v>
      </c>
    </row>
    <row r="725" spans="1:24" x14ac:dyDescent="0.25">
      <c r="A725" t="s">
        <v>1</v>
      </c>
      <c r="B725" t="s">
        <v>573</v>
      </c>
      <c r="C725" t="s">
        <v>573</v>
      </c>
      <c r="D725" t="s">
        <v>580</v>
      </c>
      <c r="E725" t="s">
        <v>717</v>
      </c>
      <c r="F725" t="s">
        <v>568</v>
      </c>
      <c r="G725" t="s">
        <v>16</v>
      </c>
      <c r="J725" s="13">
        <v>53000</v>
      </c>
      <c r="K725" s="13">
        <v>92000</v>
      </c>
      <c r="L725" s="13">
        <v>72500</v>
      </c>
      <c r="M725" s="13">
        <v>18000</v>
      </c>
      <c r="N725" s="13">
        <v>79000</v>
      </c>
      <c r="O725" s="13">
        <v>48500</v>
      </c>
      <c r="P725" s="13">
        <v>365.42228</v>
      </c>
      <c r="Q725" s="13">
        <v>634.31792000000007</v>
      </c>
      <c r="R725" s="17">
        <v>499.87009999999998</v>
      </c>
      <c r="S725" s="17">
        <v>124.10567999999999</v>
      </c>
      <c r="T725" s="17">
        <v>544.68604000000005</v>
      </c>
      <c r="U725" s="13">
        <v>334.39585999999997</v>
      </c>
      <c r="V725" s="13" t="s">
        <v>16</v>
      </c>
      <c r="W725" s="13" t="s">
        <v>16</v>
      </c>
      <c r="X725" s="13">
        <v>43</v>
      </c>
    </row>
    <row r="726" spans="1:24" x14ac:dyDescent="0.25">
      <c r="A726" t="s">
        <v>1</v>
      </c>
      <c r="B726" t="s">
        <v>573</v>
      </c>
      <c r="C726" t="s">
        <v>573</v>
      </c>
      <c r="D726" t="s">
        <v>580</v>
      </c>
      <c r="E726" t="s">
        <v>717</v>
      </c>
      <c r="F726" t="s">
        <v>569</v>
      </c>
      <c r="G726" t="s">
        <v>16</v>
      </c>
      <c r="J726" s="13">
        <v>52000</v>
      </c>
      <c r="K726" s="13">
        <v>93000</v>
      </c>
      <c r="L726" s="13">
        <v>72500</v>
      </c>
      <c r="M726" s="13">
        <v>18000</v>
      </c>
      <c r="N726" s="13">
        <v>79000</v>
      </c>
      <c r="O726" s="13">
        <v>48500</v>
      </c>
      <c r="P726" s="13">
        <v>358.52752000000004</v>
      </c>
      <c r="Q726" s="13">
        <v>641.21268000000009</v>
      </c>
      <c r="R726" s="17">
        <v>499.87009999999998</v>
      </c>
      <c r="S726" s="17">
        <v>124.10567999999999</v>
      </c>
      <c r="T726" s="17">
        <v>544.68604000000005</v>
      </c>
      <c r="U726" s="13">
        <v>334.39585999999997</v>
      </c>
      <c r="V726" s="13" t="s">
        <v>16</v>
      </c>
      <c r="W726" s="13" t="s">
        <v>16</v>
      </c>
      <c r="X726" s="13">
        <v>48</v>
      </c>
    </row>
    <row r="727" spans="1:24" x14ac:dyDescent="0.25">
      <c r="A727" t="s">
        <v>1</v>
      </c>
      <c r="B727" t="s">
        <v>573</v>
      </c>
      <c r="C727" t="s">
        <v>573</v>
      </c>
      <c r="D727" t="s">
        <v>580</v>
      </c>
      <c r="E727" t="s">
        <v>717</v>
      </c>
      <c r="F727" t="s">
        <v>570</v>
      </c>
      <c r="G727" t="s">
        <v>16</v>
      </c>
      <c r="J727" s="13">
        <v>90000</v>
      </c>
      <c r="K727" s="13">
        <v>90000</v>
      </c>
      <c r="L727" s="13">
        <v>90000</v>
      </c>
      <c r="M727" s="13">
        <v>85000</v>
      </c>
      <c r="N727" s="13">
        <v>85000</v>
      </c>
      <c r="O727" s="13">
        <v>85000</v>
      </c>
      <c r="P727" s="13">
        <v>620.52840000000003</v>
      </c>
      <c r="Q727" s="13">
        <v>620.52840000000003</v>
      </c>
      <c r="R727" s="17">
        <v>620.52840000000003</v>
      </c>
      <c r="S727" s="17">
        <v>586.05459999999994</v>
      </c>
      <c r="T727" s="17">
        <v>586.05459999999994</v>
      </c>
      <c r="U727" s="13">
        <v>586.05459999999994</v>
      </c>
      <c r="V727" s="13" t="s">
        <v>16</v>
      </c>
      <c r="W727" s="13" t="s">
        <v>16</v>
      </c>
      <c r="X727" s="13">
        <v>6</v>
      </c>
    </row>
    <row r="728" spans="1:24" x14ac:dyDescent="0.25">
      <c r="A728" t="s">
        <v>1</v>
      </c>
      <c r="B728" t="s">
        <v>573</v>
      </c>
      <c r="C728" t="s">
        <v>573</v>
      </c>
      <c r="D728" t="s">
        <v>580</v>
      </c>
      <c r="E728" t="s">
        <v>717</v>
      </c>
      <c r="F728" t="s">
        <v>571</v>
      </c>
      <c r="G728" t="s">
        <v>16</v>
      </c>
      <c r="J728" s="13">
        <v>60000</v>
      </c>
      <c r="K728" s="13">
        <v>145000</v>
      </c>
      <c r="L728" s="13">
        <v>102500</v>
      </c>
      <c r="M728" s="13">
        <v>27000</v>
      </c>
      <c r="N728" s="13">
        <v>90000</v>
      </c>
      <c r="O728" s="13">
        <v>58500</v>
      </c>
      <c r="P728" s="13">
        <v>413.68559999999997</v>
      </c>
      <c r="Q728" s="13">
        <v>999.74019999999996</v>
      </c>
      <c r="R728" s="17">
        <v>706.71289999999999</v>
      </c>
      <c r="S728" s="17">
        <v>186.15851999999998</v>
      </c>
      <c r="T728" s="17">
        <v>620.52840000000003</v>
      </c>
      <c r="U728" s="13">
        <v>403.34345999999999</v>
      </c>
      <c r="V728" s="13" t="s">
        <v>16</v>
      </c>
      <c r="W728" s="13" t="s">
        <v>16</v>
      </c>
      <c r="X728" s="13">
        <v>40</v>
      </c>
    </row>
    <row r="729" spans="1:24" x14ac:dyDescent="0.25">
      <c r="A729" t="s">
        <v>1</v>
      </c>
      <c r="B729" t="s">
        <v>573</v>
      </c>
      <c r="C729" t="s">
        <v>573</v>
      </c>
      <c r="D729" t="s">
        <v>580</v>
      </c>
      <c r="E729" t="s">
        <v>717</v>
      </c>
      <c r="F729" t="s">
        <v>572</v>
      </c>
      <c r="G729" t="s">
        <v>16</v>
      </c>
      <c r="J729" s="13">
        <v>53000</v>
      </c>
      <c r="K729" s="13">
        <v>91000</v>
      </c>
      <c r="L729" s="13">
        <v>72000</v>
      </c>
      <c r="M729" s="13">
        <v>23000</v>
      </c>
      <c r="N729" s="13">
        <v>76000</v>
      </c>
      <c r="O729" s="13">
        <v>49500</v>
      </c>
      <c r="P729" s="13">
        <v>365.42228</v>
      </c>
      <c r="Q729" s="13">
        <v>627.42316000000005</v>
      </c>
      <c r="R729" s="17">
        <v>496.42271999999997</v>
      </c>
      <c r="S729" s="17">
        <v>158.57948000000002</v>
      </c>
      <c r="T729" s="17">
        <v>524.00175999999999</v>
      </c>
      <c r="U729" s="13">
        <v>341.29061999999999</v>
      </c>
      <c r="V729" s="13" t="s">
        <v>16</v>
      </c>
      <c r="W729" s="13" t="s">
        <v>16</v>
      </c>
      <c r="X729" s="13">
        <v>40</v>
      </c>
    </row>
    <row r="730" spans="1:24" x14ac:dyDescent="0.25">
      <c r="A730" t="s">
        <v>1</v>
      </c>
      <c r="B730" t="s">
        <v>573</v>
      </c>
      <c r="C730" t="s">
        <v>744</v>
      </c>
      <c r="D730" t="s">
        <v>745</v>
      </c>
      <c r="E730" t="s">
        <v>718</v>
      </c>
      <c r="F730">
        <v>655</v>
      </c>
      <c r="G730" t="s">
        <v>582</v>
      </c>
      <c r="J730" s="13">
        <v>52000</v>
      </c>
      <c r="K730" s="13">
        <v>52000</v>
      </c>
      <c r="L730" s="13">
        <v>52000</v>
      </c>
      <c r="M730" s="13">
        <v>15000</v>
      </c>
      <c r="N730" s="13">
        <v>15000</v>
      </c>
      <c r="O730" s="13">
        <v>15000</v>
      </c>
      <c r="P730" s="13">
        <v>358.52752000000004</v>
      </c>
      <c r="Q730" s="13">
        <v>358.52752000000004</v>
      </c>
      <c r="R730" s="17">
        <v>358.52752000000004</v>
      </c>
      <c r="S730" s="17">
        <v>103.42139999999999</v>
      </c>
      <c r="T730" s="17">
        <v>103.42139999999999</v>
      </c>
      <c r="U730" s="13">
        <v>103.42139999999999</v>
      </c>
      <c r="V730" s="13" t="s">
        <v>16</v>
      </c>
      <c r="W730" s="13" t="s">
        <v>16</v>
      </c>
      <c r="X730" s="13">
        <v>35</v>
      </c>
    </row>
    <row r="731" spans="1:24" x14ac:dyDescent="0.25">
      <c r="A731" t="s">
        <v>1</v>
      </c>
      <c r="B731" t="s">
        <v>573</v>
      </c>
      <c r="C731" t="s">
        <v>744</v>
      </c>
      <c r="D731" t="s">
        <v>745</v>
      </c>
      <c r="E731" t="s">
        <v>718</v>
      </c>
      <c r="F731">
        <v>655</v>
      </c>
      <c r="G731" t="s">
        <v>583</v>
      </c>
      <c r="J731" s="13">
        <v>50000</v>
      </c>
      <c r="K731" s="13">
        <v>50000</v>
      </c>
      <c r="L731" s="13">
        <v>50000</v>
      </c>
      <c r="M731" s="13">
        <v>18000</v>
      </c>
      <c r="N731" s="13">
        <v>18000</v>
      </c>
      <c r="O731" s="13">
        <v>18000</v>
      </c>
      <c r="P731" s="13">
        <v>344.738</v>
      </c>
      <c r="Q731" s="13">
        <v>344.738</v>
      </c>
      <c r="R731" s="17">
        <v>344.738</v>
      </c>
      <c r="S731" s="17">
        <v>124.10567999999999</v>
      </c>
      <c r="T731" s="17">
        <v>124.10567999999999</v>
      </c>
      <c r="U731" s="13">
        <v>124.10567999999999</v>
      </c>
      <c r="V731" s="13" t="s">
        <v>16</v>
      </c>
      <c r="W731" s="13" t="s">
        <v>16</v>
      </c>
      <c r="X731" s="13">
        <v>40</v>
      </c>
    </row>
    <row r="732" spans="1:24" x14ac:dyDescent="0.25">
      <c r="A732" t="s">
        <v>1</v>
      </c>
      <c r="B732" t="s">
        <v>573</v>
      </c>
      <c r="C732" t="s">
        <v>744</v>
      </c>
      <c r="D732" t="s">
        <v>745</v>
      </c>
      <c r="E732" t="s">
        <v>718</v>
      </c>
      <c r="F732">
        <v>655</v>
      </c>
      <c r="G732" t="s">
        <v>584</v>
      </c>
      <c r="J732" s="13">
        <v>52000</v>
      </c>
      <c r="K732" s="13">
        <v>52000</v>
      </c>
      <c r="L732" s="13">
        <v>52000</v>
      </c>
      <c r="M732" s="13">
        <v>18000</v>
      </c>
      <c r="N732" s="13">
        <v>18000</v>
      </c>
      <c r="O732" s="13">
        <v>18000</v>
      </c>
      <c r="P732" s="13">
        <v>358.52752000000004</v>
      </c>
      <c r="Q732" s="13">
        <v>358.52752000000004</v>
      </c>
      <c r="R732" s="17">
        <v>358.52752000000004</v>
      </c>
      <c r="S732" s="17">
        <v>124.10567999999999</v>
      </c>
      <c r="T732" s="17">
        <v>124.10567999999999</v>
      </c>
      <c r="U732" s="13">
        <v>124.10567999999999</v>
      </c>
      <c r="V732" s="13" t="s">
        <v>16</v>
      </c>
      <c r="W732" s="13" t="s">
        <v>16</v>
      </c>
      <c r="X732" s="13">
        <v>35</v>
      </c>
    </row>
    <row r="733" spans="1:24" x14ac:dyDescent="0.25">
      <c r="A733" t="s">
        <v>1</v>
      </c>
      <c r="B733" t="s">
        <v>573</v>
      </c>
      <c r="C733" t="s">
        <v>744</v>
      </c>
      <c r="D733" t="s">
        <v>745</v>
      </c>
      <c r="E733" t="s">
        <v>718</v>
      </c>
      <c r="F733">
        <v>655</v>
      </c>
      <c r="G733" t="s">
        <v>585</v>
      </c>
      <c r="J733" s="13">
        <v>71000</v>
      </c>
      <c r="K733" s="13">
        <v>71000</v>
      </c>
      <c r="L733" s="13">
        <v>71000</v>
      </c>
      <c r="M733" s="13">
        <v>40000</v>
      </c>
      <c r="N733" s="13">
        <v>40000</v>
      </c>
      <c r="O733" s="13">
        <v>40000</v>
      </c>
      <c r="P733" s="13">
        <v>489.52796000000001</v>
      </c>
      <c r="Q733" s="13">
        <v>489.52796000000001</v>
      </c>
      <c r="R733" s="17">
        <v>489.52796000000001</v>
      </c>
      <c r="S733" s="17">
        <v>275.79040000000003</v>
      </c>
      <c r="T733" s="17">
        <v>275.79040000000003</v>
      </c>
      <c r="U733" s="13">
        <v>275.79040000000003</v>
      </c>
      <c r="V733" s="13" t="s">
        <v>16</v>
      </c>
      <c r="W733" s="13" t="s">
        <v>16</v>
      </c>
      <c r="X733" s="13">
        <v>10</v>
      </c>
    </row>
    <row r="734" spans="1:24" x14ac:dyDescent="0.25">
      <c r="A734" t="s">
        <v>1</v>
      </c>
      <c r="B734" t="s">
        <v>573</v>
      </c>
      <c r="C734" t="s">
        <v>744</v>
      </c>
      <c r="D734" t="s">
        <v>745</v>
      </c>
      <c r="E734" t="s">
        <v>718</v>
      </c>
      <c r="F734">
        <v>655</v>
      </c>
      <c r="G734" t="s">
        <v>586</v>
      </c>
      <c r="J734" s="13">
        <v>87000</v>
      </c>
      <c r="K734" s="13">
        <v>87000</v>
      </c>
      <c r="L734" s="13">
        <v>87000</v>
      </c>
      <c r="M734" s="13">
        <v>60000</v>
      </c>
      <c r="N734" s="13">
        <v>60000</v>
      </c>
      <c r="O734" s="13">
        <v>60000</v>
      </c>
      <c r="P734" s="13">
        <v>599.84411999999998</v>
      </c>
      <c r="Q734" s="13">
        <v>599.84411999999998</v>
      </c>
      <c r="R734" s="17">
        <v>599.84411999999998</v>
      </c>
      <c r="S734" s="17">
        <v>413.68559999999997</v>
      </c>
      <c r="T734" s="17">
        <v>413.68559999999997</v>
      </c>
      <c r="U734" s="13">
        <v>413.68559999999997</v>
      </c>
      <c r="V734" s="13" t="s">
        <v>16</v>
      </c>
      <c r="W734" s="13" t="s">
        <v>16</v>
      </c>
      <c r="X734" s="13">
        <v>3</v>
      </c>
    </row>
    <row r="735" spans="1:24" x14ac:dyDescent="0.25">
      <c r="A735" t="s">
        <v>1</v>
      </c>
      <c r="B735" t="s">
        <v>573</v>
      </c>
      <c r="C735" t="s">
        <v>744</v>
      </c>
      <c r="D735" t="s">
        <v>745</v>
      </c>
      <c r="E735" t="s">
        <v>718</v>
      </c>
      <c r="F735">
        <v>655</v>
      </c>
      <c r="G735" t="s">
        <v>583</v>
      </c>
      <c r="J735" s="13">
        <v>70000</v>
      </c>
      <c r="K735" s="13">
        <v>85000</v>
      </c>
      <c r="L735" s="13">
        <v>77500</v>
      </c>
      <c r="M735" s="13">
        <v>38000</v>
      </c>
      <c r="N735" s="13">
        <v>50000</v>
      </c>
      <c r="O735" s="13">
        <v>44000</v>
      </c>
      <c r="P735" s="13">
        <v>482.63319999999999</v>
      </c>
      <c r="Q735" s="13">
        <v>586.05459999999994</v>
      </c>
      <c r="R735" s="17">
        <v>534.34390000000008</v>
      </c>
      <c r="S735" s="17">
        <v>262.00088</v>
      </c>
      <c r="T735" s="17">
        <v>344.738</v>
      </c>
      <c r="U735" s="13">
        <v>303.36944</v>
      </c>
      <c r="V735" s="13" t="s">
        <v>16</v>
      </c>
      <c r="W735" s="13" t="s">
        <v>16</v>
      </c>
      <c r="X735" s="13">
        <v>12.5</v>
      </c>
    </row>
    <row r="736" spans="1:24" x14ac:dyDescent="0.25">
      <c r="A736" t="s">
        <v>1</v>
      </c>
      <c r="B736" t="s">
        <v>573</v>
      </c>
      <c r="C736" t="s">
        <v>744</v>
      </c>
      <c r="D736" t="s">
        <v>745</v>
      </c>
      <c r="E736" t="s">
        <v>718</v>
      </c>
      <c r="F736">
        <v>651</v>
      </c>
      <c r="G736" t="s">
        <v>587</v>
      </c>
      <c r="J736" s="13">
        <v>38000</v>
      </c>
      <c r="K736" s="13">
        <v>38000</v>
      </c>
      <c r="L736" s="13">
        <v>38000</v>
      </c>
      <c r="M736" s="13">
        <v>10000</v>
      </c>
      <c r="N736" s="13">
        <v>10000</v>
      </c>
      <c r="O736" s="13">
        <v>10000</v>
      </c>
      <c r="P736" s="13">
        <v>262.00088</v>
      </c>
      <c r="Q736" s="13">
        <v>262.00088</v>
      </c>
      <c r="R736" s="17">
        <v>262.00088</v>
      </c>
      <c r="S736" s="17">
        <v>68.947600000000008</v>
      </c>
      <c r="T736" s="17">
        <v>68.947600000000008</v>
      </c>
      <c r="U736" s="13">
        <v>68.947600000000008</v>
      </c>
      <c r="V736" s="13" t="s">
        <v>16</v>
      </c>
      <c r="W736" s="13" t="s">
        <v>16</v>
      </c>
      <c r="X736" s="13">
        <v>35</v>
      </c>
    </row>
    <row r="737" spans="1:24" x14ac:dyDescent="0.25">
      <c r="A737" t="s">
        <v>1</v>
      </c>
      <c r="B737" t="s">
        <v>573</v>
      </c>
      <c r="C737" t="s">
        <v>744</v>
      </c>
      <c r="D737" t="s">
        <v>745</v>
      </c>
      <c r="E737" t="s">
        <v>718</v>
      </c>
      <c r="F737">
        <v>651</v>
      </c>
      <c r="G737" t="s">
        <v>588</v>
      </c>
      <c r="J737" s="13">
        <v>50000</v>
      </c>
      <c r="K737" s="13">
        <v>50000</v>
      </c>
      <c r="L737" s="13">
        <v>50000</v>
      </c>
      <c r="M737" s="13">
        <v>40000</v>
      </c>
      <c r="N737" s="13">
        <v>40000</v>
      </c>
      <c r="O737" s="13">
        <v>40000</v>
      </c>
      <c r="P737" s="13">
        <v>344.738</v>
      </c>
      <c r="Q737" s="13">
        <v>344.738</v>
      </c>
      <c r="R737" s="17">
        <v>344.738</v>
      </c>
      <c r="S737" s="17">
        <v>275.79040000000003</v>
      </c>
      <c r="T737" s="17">
        <v>275.79040000000003</v>
      </c>
      <c r="U737" s="13">
        <v>275.79040000000003</v>
      </c>
      <c r="V737" s="13" t="s">
        <v>16</v>
      </c>
      <c r="W737" s="13" t="s">
        <v>16</v>
      </c>
      <c r="X737" s="13">
        <v>7</v>
      </c>
    </row>
    <row r="738" spans="1:24" x14ac:dyDescent="0.25">
      <c r="A738" t="s">
        <v>1</v>
      </c>
      <c r="B738" t="s">
        <v>573</v>
      </c>
      <c r="C738" t="s">
        <v>744</v>
      </c>
      <c r="D738" t="s">
        <v>745</v>
      </c>
      <c r="E738" t="s">
        <v>718</v>
      </c>
      <c r="F738">
        <v>651</v>
      </c>
      <c r="G738" t="s">
        <v>589</v>
      </c>
      <c r="J738" s="13">
        <v>75000</v>
      </c>
      <c r="K738" s="13">
        <v>85000</v>
      </c>
      <c r="L738" s="13">
        <v>80000</v>
      </c>
      <c r="M738" s="13">
        <v>45000</v>
      </c>
      <c r="N738" s="13">
        <v>55000</v>
      </c>
      <c r="O738" s="13">
        <v>50000</v>
      </c>
      <c r="P738" s="13">
        <v>517.10699999999997</v>
      </c>
      <c r="Q738" s="13">
        <v>586.05459999999994</v>
      </c>
      <c r="R738" s="17">
        <v>551.58080000000007</v>
      </c>
      <c r="S738" s="17">
        <v>310.26420000000002</v>
      </c>
      <c r="T738" s="17">
        <v>379.21179999999998</v>
      </c>
      <c r="U738" s="13">
        <v>344.738</v>
      </c>
      <c r="V738" s="13" t="s">
        <v>16</v>
      </c>
      <c r="W738" s="13" t="s">
        <v>16</v>
      </c>
      <c r="X738" s="13">
        <v>7</v>
      </c>
    </row>
    <row r="739" spans="1:24" x14ac:dyDescent="0.25">
      <c r="A739" t="s">
        <v>1</v>
      </c>
      <c r="B739" t="s">
        <v>573</v>
      </c>
      <c r="C739" t="s">
        <v>744</v>
      </c>
      <c r="D739" t="s">
        <v>745</v>
      </c>
      <c r="E739" t="s">
        <v>718</v>
      </c>
      <c r="F739">
        <v>661</v>
      </c>
      <c r="G739" t="s">
        <v>582</v>
      </c>
      <c r="J739" s="13">
        <v>52000</v>
      </c>
      <c r="K739" s="13">
        <v>52000</v>
      </c>
      <c r="L739" s="13">
        <v>52000</v>
      </c>
      <c r="M739" s="13">
        <v>15000</v>
      </c>
      <c r="N739" s="13">
        <v>15000</v>
      </c>
      <c r="O739" s="13">
        <v>15000</v>
      </c>
      <c r="P739" s="13">
        <v>358.52752000000004</v>
      </c>
      <c r="Q739" s="13">
        <v>358.52752000000004</v>
      </c>
      <c r="R739" s="17">
        <v>358.52752000000004</v>
      </c>
      <c r="S739" s="17">
        <v>103.42139999999999</v>
      </c>
      <c r="T739" s="17">
        <v>103.42139999999999</v>
      </c>
      <c r="U739" s="13">
        <v>103.42139999999999</v>
      </c>
      <c r="V739" s="13" t="s">
        <v>16</v>
      </c>
      <c r="W739" s="13" t="s">
        <v>16</v>
      </c>
      <c r="X739" s="13">
        <v>35</v>
      </c>
    </row>
    <row r="740" spans="1:24" x14ac:dyDescent="0.25">
      <c r="A740" t="s">
        <v>1</v>
      </c>
      <c r="B740" t="s">
        <v>573</v>
      </c>
      <c r="C740" t="s">
        <v>744</v>
      </c>
      <c r="D740" t="s">
        <v>745</v>
      </c>
      <c r="E740" t="s">
        <v>718</v>
      </c>
      <c r="F740">
        <v>661</v>
      </c>
      <c r="G740" t="s">
        <v>590</v>
      </c>
      <c r="J740" s="13">
        <v>85000</v>
      </c>
      <c r="K740" s="13">
        <v>85000</v>
      </c>
      <c r="L740" s="13">
        <v>85000</v>
      </c>
      <c r="M740" s="13">
        <v>50000</v>
      </c>
      <c r="N740" s="13">
        <v>50000</v>
      </c>
      <c r="O740" s="13">
        <v>50000</v>
      </c>
      <c r="P740" s="13">
        <v>586.05459999999994</v>
      </c>
      <c r="Q740" s="13">
        <v>586.05459999999994</v>
      </c>
      <c r="R740" s="17">
        <v>586.05459999999994</v>
      </c>
      <c r="S740" s="17">
        <v>344.738</v>
      </c>
      <c r="T740" s="17">
        <v>344.738</v>
      </c>
      <c r="U740" s="13">
        <v>344.738</v>
      </c>
      <c r="V740" s="13" t="s">
        <v>16</v>
      </c>
      <c r="W740" s="13" t="s">
        <v>16</v>
      </c>
      <c r="X740" s="13">
        <v>10.5</v>
      </c>
    </row>
    <row r="741" spans="1:24" x14ac:dyDescent="0.25">
      <c r="A741" t="s">
        <v>1</v>
      </c>
      <c r="B741" t="s">
        <v>573</v>
      </c>
      <c r="C741" t="s">
        <v>744</v>
      </c>
      <c r="D741" t="s">
        <v>745</v>
      </c>
      <c r="E741" t="s">
        <v>718</v>
      </c>
      <c r="F741">
        <v>6552</v>
      </c>
      <c r="G741" t="s">
        <v>591</v>
      </c>
      <c r="J741" s="13">
        <v>45000</v>
      </c>
      <c r="K741" s="13">
        <v>45000</v>
      </c>
      <c r="L741" s="13">
        <v>45000</v>
      </c>
      <c r="P741" s="13">
        <v>310.26420000000002</v>
      </c>
      <c r="Q741" s="13">
        <v>310.26420000000002</v>
      </c>
      <c r="R741" s="17">
        <v>310.26420000000002</v>
      </c>
      <c r="V741" s="13" t="s">
        <v>16</v>
      </c>
      <c r="W741" s="13" t="s">
        <v>16</v>
      </c>
      <c r="X741" s="13">
        <v>15</v>
      </c>
    </row>
    <row r="742" spans="1:24" x14ac:dyDescent="0.25">
      <c r="A742" t="s">
        <v>1</v>
      </c>
      <c r="B742" t="s">
        <v>573</v>
      </c>
      <c r="C742" t="s">
        <v>744</v>
      </c>
      <c r="D742" t="s">
        <v>745</v>
      </c>
      <c r="E742" t="s">
        <v>718</v>
      </c>
      <c r="F742">
        <v>637</v>
      </c>
      <c r="G742" t="s">
        <v>582</v>
      </c>
      <c r="J742" s="13">
        <v>75000</v>
      </c>
      <c r="K742" s="13">
        <v>90000</v>
      </c>
      <c r="L742" s="13">
        <v>82500</v>
      </c>
      <c r="M742" s="13">
        <v>37500</v>
      </c>
      <c r="N742" s="13">
        <v>45000</v>
      </c>
      <c r="O742" s="13">
        <v>41250</v>
      </c>
      <c r="P742" s="13">
        <v>517.10699999999997</v>
      </c>
      <c r="Q742" s="13">
        <v>620.52840000000003</v>
      </c>
      <c r="R742" s="17">
        <v>568.81769999999995</v>
      </c>
      <c r="S742" s="17">
        <v>258.55349999999999</v>
      </c>
      <c r="T742" s="17">
        <v>310.26420000000002</v>
      </c>
      <c r="U742" s="13">
        <v>284.40884999999997</v>
      </c>
      <c r="V742" s="13" t="s">
        <v>16</v>
      </c>
      <c r="W742" s="13" t="s">
        <v>16</v>
      </c>
      <c r="X742" s="13">
        <v>10.5</v>
      </c>
    </row>
    <row r="743" spans="1:24" x14ac:dyDescent="0.25">
      <c r="A743" t="s">
        <v>1</v>
      </c>
      <c r="B743" t="s">
        <v>573</v>
      </c>
      <c r="C743" t="s">
        <v>573</v>
      </c>
      <c r="D743" t="s">
        <v>592</v>
      </c>
      <c r="E743" t="s">
        <v>719</v>
      </c>
      <c r="F743">
        <v>25</v>
      </c>
      <c r="G743" t="s">
        <v>358</v>
      </c>
      <c r="J743" s="13">
        <v>60000</v>
      </c>
      <c r="K743" s="13">
        <v>85000</v>
      </c>
      <c r="L743" s="13">
        <v>72500</v>
      </c>
      <c r="M743" s="13">
        <v>20000</v>
      </c>
      <c r="N743" s="13">
        <v>30000</v>
      </c>
      <c r="O743" s="13">
        <v>25000</v>
      </c>
      <c r="P743" s="13">
        <v>413.68559999999997</v>
      </c>
      <c r="Q743" s="13">
        <v>586.05459999999994</v>
      </c>
      <c r="R743" s="17">
        <v>499.87009999999998</v>
      </c>
      <c r="S743" s="17">
        <v>137.89520000000002</v>
      </c>
      <c r="T743" s="17">
        <v>206.84279999999998</v>
      </c>
      <c r="U743" s="13">
        <v>172.369</v>
      </c>
      <c r="V743" s="13">
        <v>35</v>
      </c>
      <c r="W743" s="13">
        <v>60</v>
      </c>
      <c r="X743" s="13">
        <v>47.5</v>
      </c>
    </row>
    <row r="744" spans="1:24" x14ac:dyDescent="0.25">
      <c r="A744" t="s">
        <v>1</v>
      </c>
      <c r="B744" t="s">
        <v>573</v>
      </c>
      <c r="C744" t="s">
        <v>573</v>
      </c>
      <c r="D744" t="s">
        <v>592</v>
      </c>
      <c r="E744" t="s">
        <v>719</v>
      </c>
      <c r="F744">
        <v>25</v>
      </c>
      <c r="G744" t="s">
        <v>688</v>
      </c>
      <c r="J744" s="13">
        <v>85000</v>
      </c>
      <c r="K744" s="13">
        <v>130000</v>
      </c>
      <c r="L744" s="13">
        <v>107500</v>
      </c>
      <c r="M744" s="13">
        <v>75000</v>
      </c>
      <c r="N744" s="13">
        <v>105000</v>
      </c>
      <c r="O744" s="13">
        <v>90000</v>
      </c>
      <c r="P744" s="13">
        <v>586.05459999999994</v>
      </c>
      <c r="Q744" s="13">
        <v>896.31880000000001</v>
      </c>
      <c r="R744" s="17">
        <v>741.18669999999997</v>
      </c>
      <c r="S744" s="17">
        <v>517.10699999999997</v>
      </c>
      <c r="T744" s="17">
        <v>723.9498000000001</v>
      </c>
      <c r="U744" s="13">
        <v>620.52840000000003</v>
      </c>
      <c r="V744" s="13">
        <v>10</v>
      </c>
      <c r="W744" s="13">
        <v>20</v>
      </c>
      <c r="X744" s="13">
        <v>15</v>
      </c>
    </row>
    <row r="745" spans="1:24" x14ac:dyDescent="0.25">
      <c r="A745" t="s">
        <v>1</v>
      </c>
      <c r="B745" t="s">
        <v>573</v>
      </c>
      <c r="C745" t="s">
        <v>573</v>
      </c>
      <c r="D745" t="s">
        <v>592</v>
      </c>
      <c r="E745" t="s">
        <v>719</v>
      </c>
      <c r="F745">
        <v>25</v>
      </c>
      <c r="G745" t="s">
        <v>689</v>
      </c>
      <c r="J745" s="13">
        <v>165000</v>
      </c>
      <c r="K745" s="13">
        <v>190000</v>
      </c>
      <c r="L745" s="13">
        <v>177500</v>
      </c>
      <c r="M745" s="13">
        <v>145000</v>
      </c>
      <c r="N745" s="13">
        <v>175000</v>
      </c>
      <c r="O745" s="13">
        <v>160000</v>
      </c>
      <c r="P745" s="13">
        <v>1137.6353999999999</v>
      </c>
      <c r="Q745" s="13">
        <v>1310.0043999999998</v>
      </c>
      <c r="R745" s="17">
        <v>1223.8199</v>
      </c>
      <c r="S745" s="17">
        <v>999.74019999999996</v>
      </c>
      <c r="T745" s="17">
        <v>1206.5830000000001</v>
      </c>
      <c r="U745" s="13">
        <v>1103.1616000000001</v>
      </c>
      <c r="V745" s="13">
        <v>3</v>
      </c>
      <c r="W745" s="13">
        <v>10</v>
      </c>
      <c r="X745" s="13">
        <v>6.5</v>
      </c>
    </row>
    <row r="746" spans="1:24" x14ac:dyDescent="0.25">
      <c r="A746" t="s">
        <v>1</v>
      </c>
      <c r="B746" t="s">
        <v>573</v>
      </c>
      <c r="C746" t="s">
        <v>573</v>
      </c>
      <c r="D746" t="s">
        <v>592</v>
      </c>
      <c r="E746" t="s">
        <v>719</v>
      </c>
      <c r="F746">
        <v>25</v>
      </c>
      <c r="G746" t="s">
        <v>690</v>
      </c>
      <c r="J746" s="13">
        <v>175000</v>
      </c>
      <c r="K746" s="13">
        <v>215000</v>
      </c>
      <c r="L746" s="13">
        <v>195000</v>
      </c>
      <c r="M746" s="13">
        <v>150000</v>
      </c>
      <c r="N746" s="13">
        <v>200000</v>
      </c>
      <c r="O746" s="13">
        <v>175000</v>
      </c>
      <c r="P746" s="13">
        <v>1206.5830000000001</v>
      </c>
      <c r="Q746" s="13">
        <v>1482.3733999999999</v>
      </c>
      <c r="R746" s="17">
        <v>1344.4782</v>
      </c>
      <c r="S746" s="17">
        <v>1034.2139999999999</v>
      </c>
      <c r="T746" s="17">
        <v>1378.952</v>
      </c>
      <c r="U746" s="13">
        <v>1206.5830000000001</v>
      </c>
      <c r="V746" s="13">
        <v>2</v>
      </c>
      <c r="W746" s="13">
        <v>5</v>
      </c>
      <c r="X746" s="13">
        <v>3.5</v>
      </c>
    </row>
    <row r="747" spans="1:24" x14ac:dyDescent="0.25">
      <c r="A747" t="s">
        <v>1</v>
      </c>
      <c r="B747" t="s">
        <v>573</v>
      </c>
      <c r="C747" t="s">
        <v>573</v>
      </c>
      <c r="D747" t="s">
        <v>592</v>
      </c>
      <c r="E747" t="s">
        <v>719</v>
      </c>
      <c r="F747">
        <v>165</v>
      </c>
      <c r="G747" t="s">
        <v>358</v>
      </c>
      <c r="J747" s="13">
        <v>60000</v>
      </c>
      <c r="K747" s="13">
        <v>85000</v>
      </c>
      <c r="L747" s="13">
        <v>72500</v>
      </c>
      <c r="M747" s="13">
        <v>20000</v>
      </c>
      <c r="N747" s="13">
        <v>30000</v>
      </c>
      <c r="O747" s="13">
        <v>25000</v>
      </c>
      <c r="P747" s="13">
        <v>413.68559999999997</v>
      </c>
      <c r="Q747" s="13">
        <v>586.05459999999994</v>
      </c>
      <c r="R747" s="17">
        <v>499.87009999999998</v>
      </c>
      <c r="S747" s="17">
        <v>137.89520000000002</v>
      </c>
      <c r="T747" s="17">
        <v>206.84279999999998</v>
      </c>
      <c r="U747" s="13">
        <v>172.369</v>
      </c>
      <c r="V747" s="13">
        <v>35</v>
      </c>
      <c r="W747" s="13">
        <v>65</v>
      </c>
      <c r="X747" s="13">
        <v>50</v>
      </c>
    </row>
    <row r="748" spans="1:24" x14ac:dyDescent="0.25">
      <c r="A748" t="s">
        <v>1</v>
      </c>
      <c r="B748" t="s">
        <v>573</v>
      </c>
      <c r="C748" t="s">
        <v>573</v>
      </c>
      <c r="D748" t="s">
        <v>592</v>
      </c>
      <c r="E748" t="s">
        <v>719</v>
      </c>
      <c r="F748">
        <v>165</v>
      </c>
      <c r="G748" t="s">
        <v>688</v>
      </c>
      <c r="J748" s="13">
        <v>85000</v>
      </c>
      <c r="K748" s="13">
        <v>130000</v>
      </c>
      <c r="L748" s="13">
        <v>107500</v>
      </c>
      <c r="M748" s="13">
        <v>75000</v>
      </c>
      <c r="N748" s="13">
        <v>105000</v>
      </c>
      <c r="O748" s="13">
        <v>90000</v>
      </c>
      <c r="P748" s="13">
        <v>586.05459999999994</v>
      </c>
      <c r="Q748" s="13">
        <v>896.31880000000001</v>
      </c>
      <c r="R748" s="17">
        <v>741.18669999999997</v>
      </c>
      <c r="S748" s="17">
        <v>517.10699999999997</v>
      </c>
      <c r="T748" s="17">
        <v>723.9498000000001</v>
      </c>
      <c r="U748" s="13">
        <v>620.52840000000003</v>
      </c>
      <c r="V748" s="13">
        <v>10</v>
      </c>
      <c r="W748" s="13">
        <v>20</v>
      </c>
      <c r="X748" s="13">
        <v>15</v>
      </c>
    </row>
    <row r="749" spans="1:24" x14ac:dyDescent="0.25">
      <c r="A749" t="s">
        <v>1</v>
      </c>
      <c r="B749" t="s">
        <v>573</v>
      </c>
      <c r="C749" t="s">
        <v>573</v>
      </c>
      <c r="D749" t="s">
        <v>592</v>
      </c>
      <c r="E749" t="s">
        <v>719</v>
      </c>
      <c r="F749">
        <v>165</v>
      </c>
      <c r="G749" t="s">
        <v>689</v>
      </c>
      <c r="J749" s="13">
        <v>150000</v>
      </c>
      <c r="K749" s="13">
        <v>180000</v>
      </c>
      <c r="L749" s="13">
        <v>165000</v>
      </c>
      <c r="M749" s="13">
        <v>125000</v>
      </c>
      <c r="N749" s="13">
        <v>155000</v>
      </c>
      <c r="O749" s="13">
        <v>140000</v>
      </c>
      <c r="P749" s="13">
        <v>1034.2139999999999</v>
      </c>
      <c r="Q749" s="13">
        <v>1241.0568000000001</v>
      </c>
      <c r="R749" s="17">
        <v>1137.6353999999999</v>
      </c>
      <c r="S749" s="17">
        <v>861.84500000000003</v>
      </c>
      <c r="T749" s="17">
        <v>1068.6878000000002</v>
      </c>
      <c r="U749" s="13">
        <v>965.26639999999998</v>
      </c>
      <c r="V749" s="13">
        <v>4</v>
      </c>
      <c r="W749" s="13">
        <v>10</v>
      </c>
      <c r="X749" s="13">
        <v>7</v>
      </c>
    </row>
    <row r="750" spans="1:24" x14ac:dyDescent="0.25">
      <c r="A750" t="s">
        <v>1</v>
      </c>
      <c r="B750" t="s">
        <v>573</v>
      </c>
      <c r="C750" t="s">
        <v>573</v>
      </c>
      <c r="D750" t="s">
        <v>592</v>
      </c>
      <c r="E750" t="s">
        <v>719</v>
      </c>
      <c r="F750">
        <v>165</v>
      </c>
      <c r="G750" t="s">
        <v>690</v>
      </c>
      <c r="J750" s="13">
        <v>165000</v>
      </c>
      <c r="K750" s="13">
        <v>200000</v>
      </c>
      <c r="L750" s="13">
        <v>182500</v>
      </c>
      <c r="M750" s="13">
        <v>135000</v>
      </c>
      <c r="N750" s="13">
        <v>165000</v>
      </c>
      <c r="O750" s="13">
        <v>150000</v>
      </c>
      <c r="P750" s="13">
        <v>1137.6353999999999</v>
      </c>
      <c r="Q750" s="13">
        <v>1378.952</v>
      </c>
      <c r="R750" s="17">
        <v>1258.2936999999999</v>
      </c>
      <c r="S750" s="17">
        <v>930.79259999999999</v>
      </c>
      <c r="T750" s="17">
        <v>1137.6353999999999</v>
      </c>
      <c r="U750" s="13">
        <v>1034.2139999999999</v>
      </c>
      <c r="V750" s="13">
        <v>2</v>
      </c>
      <c r="W750" s="13">
        <v>5</v>
      </c>
      <c r="X750" s="13">
        <v>3.5</v>
      </c>
    </row>
    <row r="751" spans="1:24" x14ac:dyDescent="0.25">
      <c r="A751" t="s">
        <v>1</v>
      </c>
      <c r="B751" t="s">
        <v>573</v>
      </c>
      <c r="C751" t="s">
        <v>573</v>
      </c>
      <c r="D751" t="s">
        <v>592</v>
      </c>
      <c r="E751" t="s">
        <v>719</v>
      </c>
      <c r="F751">
        <v>50</v>
      </c>
      <c r="G751" t="s">
        <v>358</v>
      </c>
      <c r="J751" s="13">
        <v>35000</v>
      </c>
      <c r="K751" s="13">
        <v>55000</v>
      </c>
      <c r="L751" s="13">
        <v>45000</v>
      </c>
      <c r="M751" s="13">
        <v>20000</v>
      </c>
      <c r="N751" s="13">
        <v>30000</v>
      </c>
      <c r="O751" s="13">
        <v>25000</v>
      </c>
      <c r="P751" s="13">
        <v>241.31659999999999</v>
      </c>
      <c r="Q751" s="13">
        <v>379.21179999999998</v>
      </c>
      <c r="R751" s="17">
        <v>310.26420000000002</v>
      </c>
      <c r="S751" s="17">
        <v>137.89520000000002</v>
      </c>
      <c r="T751" s="17">
        <v>206.84279999999998</v>
      </c>
      <c r="U751" s="13">
        <v>172.369</v>
      </c>
      <c r="V751" s="13">
        <v>20</v>
      </c>
      <c r="W751" s="13">
        <v>35</v>
      </c>
      <c r="X751" s="13">
        <v>27.5</v>
      </c>
    </row>
    <row r="752" spans="1:24" x14ac:dyDescent="0.25">
      <c r="A752" t="s">
        <v>1</v>
      </c>
      <c r="B752" t="s">
        <v>573</v>
      </c>
      <c r="C752" t="s">
        <v>573</v>
      </c>
      <c r="D752" t="s">
        <v>592</v>
      </c>
      <c r="E752" t="s">
        <v>719</v>
      </c>
      <c r="F752">
        <v>50</v>
      </c>
      <c r="G752" t="s">
        <v>688</v>
      </c>
      <c r="J752" s="13">
        <v>65000</v>
      </c>
      <c r="K752" s="13">
        <v>80000</v>
      </c>
      <c r="L752" s="13">
        <v>72500</v>
      </c>
      <c r="M752" s="13">
        <v>55000</v>
      </c>
      <c r="N752" s="13">
        <v>75000</v>
      </c>
      <c r="O752" s="13">
        <v>65000</v>
      </c>
      <c r="P752" s="13">
        <v>448.15940000000001</v>
      </c>
      <c r="Q752" s="13">
        <v>551.58080000000007</v>
      </c>
      <c r="R752" s="17">
        <v>499.87009999999998</v>
      </c>
      <c r="S752" s="17">
        <v>379.21179999999998</v>
      </c>
      <c r="T752" s="17">
        <v>517.10699999999997</v>
      </c>
      <c r="U752" s="13">
        <v>448.15940000000001</v>
      </c>
      <c r="V752" s="13">
        <v>10</v>
      </c>
      <c r="W752" s="13">
        <v>15</v>
      </c>
      <c r="X752" s="13">
        <v>12.5</v>
      </c>
    </row>
    <row r="753" spans="1:24" x14ac:dyDescent="0.25">
      <c r="A753" t="s">
        <v>1</v>
      </c>
      <c r="B753" t="s">
        <v>573</v>
      </c>
      <c r="C753" t="s">
        <v>573</v>
      </c>
      <c r="D753" t="s">
        <v>592</v>
      </c>
      <c r="E753" t="s">
        <v>719</v>
      </c>
      <c r="F753">
        <v>50</v>
      </c>
      <c r="G753" t="s">
        <v>689</v>
      </c>
      <c r="J753" s="13">
        <v>100000</v>
      </c>
      <c r="K753" s="13">
        <v>120000</v>
      </c>
      <c r="L753" s="13">
        <v>110000</v>
      </c>
      <c r="M753" s="13">
        <v>80000</v>
      </c>
      <c r="N753" s="13">
        <v>100000</v>
      </c>
      <c r="O753" s="13">
        <v>90000</v>
      </c>
      <c r="P753" s="13">
        <v>689.476</v>
      </c>
      <c r="Q753" s="13">
        <v>827.37119999999993</v>
      </c>
      <c r="R753" s="17">
        <v>758.42359999999996</v>
      </c>
      <c r="S753" s="17">
        <v>551.58080000000007</v>
      </c>
      <c r="T753" s="17">
        <v>689.476</v>
      </c>
      <c r="U753" s="13">
        <v>620.52840000000003</v>
      </c>
      <c r="V753" s="13">
        <v>10</v>
      </c>
      <c r="W753" s="13">
        <v>25</v>
      </c>
      <c r="X753" s="13">
        <v>17.5</v>
      </c>
    </row>
    <row r="754" spans="1:24" x14ac:dyDescent="0.25">
      <c r="A754" t="s">
        <v>1</v>
      </c>
      <c r="B754" t="s">
        <v>573</v>
      </c>
      <c r="C754" t="s">
        <v>573</v>
      </c>
      <c r="D754" t="s">
        <v>592</v>
      </c>
      <c r="E754" t="s">
        <v>719</v>
      </c>
      <c r="F754">
        <v>50</v>
      </c>
      <c r="G754" t="s">
        <v>690</v>
      </c>
      <c r="J754" s="13">
        <v>110000</v>
      </c>
      <c r="K754" s="13">
        <v>130000</v>
      </c>
      <c r="L754" s="13">
        <v>120000</v>
      </c>
      <c r="M754" s="13">
        <v>100000</v>
      </c>
      <c r="N754" s="13">
        <v>120000</v>
      </c>
      <c r="O754" s="13">
        <v>110000</v>
      </c>
      <c r="P754" s="13">
        <v>758.42359999999996</v>
      </c>
      <c r="Q754" s="13">
        <v>896.31880000000001</v>
      </c>
      <c r="R754" s="17">
        <v>827.37119999999993</v>
      </c>
      <c r="S754" s="17">
        <v>689.476</v>
      </c>
      <c r="T754" s="17">
        <v>827.37119999999993</v>
      </c>
      <c r="U754" s="13">
        <v>758.42359999999996</v>
      </c>
      <c r="V754" s="13">
        <v>8</v>
      </c>
      <c r="W754" s="13">
        <v>20</v>
      </c>
      <c r="X754" s="13">
        <v>14</v>
      </c>
    </row>
    <row r="755" spans="1:24" x14ac:dyDescent="0.25">
      <c r="A755" t="s">
        <v>1</v>
      </c>
      <c r="B755" t="s">
        <v>573</v>
      </c>
      <c r="C755" t="s">
        <v>573</v>
      </c>
      <c r="D755" t="s">
        <v>592</v>
      </c>
      <c r="E755" t="s">
        <v>719</v>
      </c>
      <c r="F755">
        <v>35</v>
      </c>
      <c r="G755" t="s">
        <v>358</v>
      </c>
      <c r="J755" s="13">
        <v>35000</v>
      </c>
      <c r="K755" s="13">
        <v>55000</v>
      </c>
      <c r="L755" s="13">
        <v>45000</v>
      </c>
      <c r="M755" s="13">
        <v>20000</v>
      </c>
      <c r="N755" s="13">
        <v>30000</v>
      </c>
      <c r="O755" s="13">
        <v>25000</v>
      </c>
      <c r="P755" s="13">
        <v>241.31659999999999</v>
      </c>
      <c r="Q755" s="13">
        <v>379.21179999999998</v>
      </c>
      <c r="R755" s="17">
        <v>310.26420000000002</v>
      </c>
      <c r="S755" s="17">
        <v>137.89520000000002</v>
      </c>
      <c r="T755" s="17">
        <v>206.84279999999998</v>
      </c>
      <c r="U755" s="13">
        <v>172.369</v>
      </c>
      <c r="V755" s="13">
        <v>20</v>
      </c>
      <c r="W755" s="13">
        <v>35</v>
      </c>
      <c r="X755" s="13">
        <v>27.5</v>
      </c>
    </row>
    <row r="756" spans="1:24" x14ac:dyDescent="0.25">
      <c r="A756" t="s">
        <v>1</v>
      </c>
      <c r="B756" t="s">
        <v>573</v>
      </c>
      <c r="C756" t="s">
        <v>573</v>
      </c>
      <c r="D756" t="s">
        <v>592</v>
      </c>
      <c r="E756" t="s">
        <v>719</v>
      </c>
      <c r="F756">
        <v>35</v>
      </c>
      <c r="G756" t="s">
        <v>688</v>
      </c>
      <c r="J756" s="13">
        <v>65000</v>
      </c>
      <c r="K756" s="13">
        <v>80000</v>
      </c>
      <c r="L756" s="13">
        <v>72500</v>
      </c>
      <c r="M756" s="13">
        <v>55000</v>
      </c>
      <c r="N756" s="13">
        <v>75000</v>
      </c>
      <c r="O756" s="13">
        <v>65000</v>
      </c>
      <c r="P756" s="13">
        <v>448.15940000000001</v>
      </c>
      <c r="Q756" s="13">
        <v>551.58080000000007</v>
      </c>
      <c r="R756" s="17">
        <v>499.87009999999998</v>
      </c>
      <c r="S756" s="17">
        <v>379.21179999999998</v>
      </c>
      <c r="T756" s="17">
        <v>517.10699999999997</v>
      </c>
      <c r="U756" s="13">
        <v>448.15940000000001</v>
      </c>
      <c r="V756" s="13">
        <v>10</v>
      </c>
      <c r="W756" s="13">
        <v>15</v>
      </c>
      <c r="X756" s="13">
        <v>12.5</v>
      </c>
    </row>
    <row r="757" spans="1:24" x14ac:dyDescent="0.25">
      <c r="A757" t="s">
        <v>1</v>
      </c>
      <c r="B757" t="s">
        <v>573</v>
      </c>
      <c r="C757" t="s">
        <v>573</v>
      </c>
      <c r="D757" t="s">
        <v>592</v>
      </c>
      <c r="E757" t="s">
        <v>719</v>
      </c>
      <c r="F757">
        <v>35</v>
      </c>
      <c r="G757" t="s">
        <v>689</v>
      </c>
      <c r="J757" s="13">
        <v>100000</v>
      </c>
      <c r="K757" s="13">
        <v>120000</v>
      </c>
      <c r="L757" s="13">
        <v>110000</v>
      </c>
      <c r="M757" s="13">
        <v>80000</v>
      </c>
      <c r="N757" s="13">
        <v>100000</v>
      </c>
      <c r="O757" s="13">
        <v>90000</v>
      </c>
      <c r="P757" s="13">
        <v>689.476</v>
      </c>
      <c r="Q757" s="13">
        <v>827.37119999999993</v>
      </c>
      <c r="R757" s="17">
        <v>758.42359999999996</v>
      </c>
      <c r="S757" s="17">
        <v>551.58080000000007</v>
      </c>
      <c r="T757" s="17">
        <v>689.476</v>
      </c>
      <c r="U757" s="13">
        <v>620.52840000000003</v>
      </c>
      <c r="V757" s="13">
        <v>10</v>
      </c>
      <c r="W757" s="13">
        <v>25</v>
      </c>
      <c r="X757" s="13">
        <v>17.5</v>
      </c>
    </row>
    <row r="758" spans="1:24" x14ac:dyDescent="0.25">
      <c r="A758" t="s">
        <v>1</v>
      </c>
      <c r="B758" t="s">
        <v>573</v>
      </c>
      <c r="C758" t="s">
        <v>573</v>
      </c>
      <c r="D758" t="s">
        <v>592</v>
      </c>
      <c r="E758" t="s">
        <v>719</v>
      </c>
      <c r="F758">
        <v>35</v>
      </c>
      <c r="G758" t="s">
        <v>690</v>
      </c>
      <c r="J758" s="13">
        <v>110000</v>
      </c>
      <c r="K758" s="13">
        <v>130000</v>
      </c>
      <c r="L758" s="13">
        <v>120000</v>
      </c>
      <c r="M758" s="13">
        <v>100000</v>
      </c>
      <c r="N758" s="13">
        <v>120000</v>
      </c>
      <c r="O758" s="13">
        <v>110000</v>
      </c>
      <c r="P758" s="13">
        <v>758.42359999999996</v>
      </c>
      <c r="Q758" s="13">
        <v>896.31880000000001</v>
      </c>
      <c r="R758" s="17">
        <v>827.37119999999993</v>
      </c>
      <c r="S758" s="17">
        <v>689.476</v>
      </c>
      <c r="T758" s="17">
        <v>827.37119999999993</v>
      </c>
      <c r="U758" s="13">
        <v>758.42359999999996</v>
      </c>
      <c r="V758" s="13">
        <v>8</v>
      </c>
      <c r="W758" s="13">
        <v>20</v>
      </c>
      <c r="X758" s="13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A2C0-BC94-42B8-AA3C-BDFC8CD0790E}">
  <dimension ref="A1:T342"/>
  <sheetViews>
    <sheetView workbookViewId="0">
      <pane ySplit="1" topLeftCell="A2" activePane="bottomLeft" state="frozen"/>
      <selection pane="bottomLeft" activeCell="F25" sqref="F25"/>
    </sheetView>
  </sheetViews>
  <sheetFormatPr defaultRowHeight="15" x14ac:dyDescent="0.25"/>
  <cols>
    <col min="1" max="1" width="8.85546875" bestFit="1" customWidth="1"/>
    <col min="2" max="2" width="6.42578125" bestFit="1" customWidth="1"/>
    <col min="3" max="3" width="22.28515625" bestFit="1" customWidth="1"/>
    <col min="4" max="4" width="16" bestFit="1" customWidth="1"/>
    <col min="5" max="5" width="40.28515625" bestFit="1" customWidth="1"/>
    <col min="6" max="6" width="18.42578125" bestFit="1" customWidth="1"/>
    <col min="7" max="7" width="19.85546875" bestFit="1" customWidth="1"/>
    <col min="8" max="9" width="13.28515625" style="2" bestFit="1" customWidth="1"/>
    <col min="10" max="11" width="9.5703125" style="2" bestFit="1" customWidth="1"/>
    <col min="12" max="13" width="11" style="2" bestFit="1" customWidth="1"/>
    <col min="14" max="14" width="14" style="2" bestFit="1" customWidth="1"/>
    <col min="16" max="16" width="8.28515625" bestFit="1" customWidth="1"/>
    <col min="17" max="17" width="8.42578125" bestFit="1" customWidth="1"/>
    <col min="18" max="19" width="7.85546875" bestFit="1" customWidth="1"/>
    <col min="20" max="20" width="9" bestFit="1" customWidth="1"/>
  </cols>
  <sheetData>
    <row r="1" spans="1:20" ht="90" x14ac:dyDescent="0.25">
      <c r="A1" s="4" t="s">
        <v>0</v>
      </c>
      <c r="B1" s="4" t="s">
        <v>2</v>
      </c>
      <c r="C1" s="4" t="s">
        <v>4</v>
      </c>
      <c r="D1" s="4" t="s">
        <v>425</v>
      </c>
      <c r="E1" s="4" t="s">
        <v>132</v>
      </c>
      <c r="F1" s="4" t="s">
        <v>6</v>
      </c>
      <c r="G1" s="4" t="s">
        <v>318</v>
      </c>
      <c r="H1" s="7" t="s">
        <v>342</v>
      </c>
      <c r="I1" s="7" t="s">
        <v>343</v>
      </c>
      <c r="J1" s="7" t="s">
        <v>324</v>
      </c>
      <c r="K1" s="7" t="s">
        <v>325</v>
      </c>
      <c r="L1" s="7" t="s">
        <v>99</v>
      </c>
      <c r="M1" s="7" t="s">
        <v>100</v>
      </c>
      <c r="N1" s="6" t="s">
        <v>17</v>
      </c>
      <c r="O1" s="5" t="s">
        <v>326</v>
      </c>
      <c r="P1" s="5" t="s">
        <v>327</v>
      </c>
      <c r="Q1" s="5" t="s">
        <v>426</v>
      </c>
      <c r="R1" s="5" t="s">
        <v>328</v>
      </c>
      <c r="S1" s="5" t="s">
        <v>329</v>
      </c>
      <c r="T1" s="5" t="s">
        <v>344</v>
      </c>
    </row>
    <row r="2" spans="1:20" x14ac:dyDescent="0.25">
      <c r="A2" s="4" t="s">
        <v>1</v>
      </c>
      <c r="B2" s="4" t="s">
        <v>319</v>
      </c>
      <c r="C2" s="4" t="s">
        <v>321</v>
      </c>
      <c r="D2" s="4"/>
      <c r="E2" s="4" t="s">
        <v>322</v>
      </c>
      <c r="F2" s="4">
        <v>1015</v>
      </c>
      <c r="G2" s="4" t="s">
        <v>320</v>
      </c>
      <c r="H2" s="6"/>
      <c r="I2" s="6" t="str">
        <f>IF(H2="","",(H2-32)*5/9)</f>
        <v/>
      </c>
      <c r="J2" s="6">
        <v>61000</v>
      </c>
      <c r="K2" s="6">
        <v>45500</v>
      </c>
      <c r="L2" s="6">
        <f>J2*6894.76/1000/1000</f>
        <v>420.58035999999998</v>
      </c>
      <c r="M2" s="6">
        <f>K2*6894.76/1000/1000</f>
        <v>313.71158000000003</v>
      </c>
      <c r="N2" s="6">
        <v>39</v>
      </c>
      <c r="O2" s="4">
        <v>61</v>
      </c>
      <c r="P2" s="4">
        <v>126</v>
      </c>
      <c r="Q2" s="4"/>
      <c r="R2" s="4">
        <v>81.5</v>
      </c>
      <c r="S2" s="6">
        <f>R2*1.356</f>
        <v>110.51400000000001</v>
      </c>
      <c r="T2" s="4"/>
    </row>
    <row r="3" spans="1:20" x14ac:dyDescent="0.25">
      <c r="A3" s="4" t="s">
        <v>1</v>
      </c>
      <c r="B3" s="4" t="s">
        <v>319</v>
      </c>
      <c r="C3" s="4" t="s">
        <v>321</v>
      </c>
      <c r="D3" s="4"/>
      <c r="E3" s="4" t="s">
        <v>322</v>
      </c>
      <c r="F3" s="4">
        <v>1015</v>
      </c>
      <c r="H3" s="2" t="s">
        <v>430</v>
      </c>
      <c r="I3" s="6">
        <f>IF(H3="","",(H3-32)*5/9)</f>
        <v>926.66666666666663</v>
      </c>
      <c r="J3" s="6">
        <v>61500</v>
      </c>
      <c r="K3" s="6">
        <v>47000</v>
      </c>
      <c r="L3" s="6">
        <f t="shared" ref="L3:L66" si="0">J3*6894.76/1000/1000</f>
        <v>424.02773999999999</v>
      </c>
      <c r="M3" s="6">
        <f t="shared" ref="M3:M66" si="1">K3*6894.76/1000/1000</f>
        <v>324.05372</v>
      </c>
      <c r="N3" s="6">
        <v>37</v>
      </c>
      <c r="O3" s="4">
        <v>69.599999999999994</v>
      </c>
      <c r="P3" s="4">
        <v>121</v>
      </c>
      <c r="Q3" s="4"/>
      <c r="R3" s="4">
        <v>85.2</v>
      </c>
      <c r="S3" s="6">
        <f t="shared" ref="S3:S66" si="2">R3*1.356</f>
        <v>115.53120000000001</v>
      </c>
      <c r="T3" s="4"/>
    </row>
    <row r="4" spans="1:20" x14ac:dyDescent="0.25">
      <c r="A4" s="4" t="s">
        <v>1</v>
      </c>
      <c r="B4" s="4" t="s">
        <v>319</v>
      </c>
      <c r="C4" s="4" t="s">
        <v>321</v>
      </c>
      <c r="D4" s="4"/>
      <c r="E4" s="4" t="s">
        <v>322</v>
      </c>
      <c r="F4" s="4">
        <v>1015</v>
      </c>
      <c r="H4" s="2" t="s">
        <v>431</v>
      </c>
      <c r="I4" s="6">
        <f t="shared" ref="I4:I67" si="3">IF(H4="","",(H4-32)*5/9)</f>
        <v>871.11111111111109</v>
      </c>
      <c r="J4" s="6">
        <v>56000</v>
      </c>
      <c r="K4" s="6">
        <v>41250</v>
      </c>
      <c r="L4" s="6">
        <f t="shared" si="0"/>
        <v>386.10656</v>
      </c>
      <c r="M4" s="6">
        <f t="shared" si="1"/>
        <v>284.40884999999997</v>
      </c>
      <c r="N4" s="6">
        <v>37</v>
      </c>
      <c r="O4" s="4">
        <v>69.7</v>
      </c>
      <c r="P4" s="4">
        <v>111</v>
      </c>
      <c r="Q4" s="4"/>
      <c r="R4" s="4">
        <v>84.8</v>
      </c>
      <c r="S4" s="6">
        <f t="shared" si="2"/>
        <v>114.9888</v>
      </c>
      <c r="T4" s="4"/>
    </row>
    <row r="5" spans="1:20" x14ac:dyDescent="0.25">
      <c r="A5" s="4" t="s">
        <v>1</v>
      </c>
      <c r="B5" s="4" t="s">
        <v>319</v>
      </c>
      <c r="C5" s="4" t="s">
        <v>321</v>
      </c>
      <c r="D5" s="4"/>
      <c r="E5" s="4" t="s">
        <v>322</v>
      </c>
      <c r="F5" s="4">
        <v>1020</v>
      </c>
      <c r="G5" s="4" t="s">
        <v>320</v>
      </c>
      <c r="H5" s="2" t="s">
        <v>16</v>
      </c>
      <c r="I5" s="6" t="str">
        <f t="shared" si="3"/>
        <v/>
      </c>
      <c r="J5" s="6">
        <v>65000</v>
      </c>
      <c r="K5" s="6">
        <v>48000</v>
      </c>
      <c r="L5" s="6">
        <f t="shared" si="0"/>
        <v>448.15940000000001</v>
      </c>
      <c r="M5" s="6">
        <f t="shared" si="1"/>
        <v>330.94847999999996</v>
      </c>
      <c r="N5" s="6">
        <v>36</v>
      </c>
      <c r="O5" s="4">
        <v>59</v>
      </c>
      <c r="P5" s="4">
        <v>143</v>
      </c>
      <c r="Q5" s="4"/>
      <c r="R5" s="4">
        <v>64</v>
      </c>
      <c r="S5" s="6">
        <f t="shared" si="2"/>
        <v>86.784000000000006</v>
      </c>
      <c r="T5" s="4"/>
    </row>
    <row r="6" spans="1:20" x14ac:dyDescent="0.25">
      <c r="A6" s="4" t="s">
        <v>1</v>
      </c>
      <c r="B6" s="4" t="s">
        <v>319</v>
      </c>
      <c r="C6" s="4" t="s">
        <v>321</v>
      </c>
      <c r="D6" s="4"/>
      <c r="E6" s="4" t="s">
        <v>322</v>
      </c>
      <c r="F6" s="4">
        <v>1020</v>
      </c>
      <c r="G6" s="4" t="s">
        <v>429</v>
      </c>
      <c r="H6" s="2" t="s">
        <v>431</v>
      </c>
      <c r="I6" s="6">
        <f t="shared" si="3"/>
        <v>871.11111111111109</v>
      </c>
      <c r="J6" s="6">
        <v>64000</v>
      </c>
      <c r="K6" s="6">
        <v>50250</v>
      </c>
      <c r="L6" s="6">
        <f t="shared" si="0"/>
        <v>441.26463999999999</v>
      </c>
      <c r="M6" s="6">
        <f t="shared" si="1"/>
        <v>346.46168999999998</v>
      </c>
      <c r="N6" s="6">
        <v>35.799999999999997</v>
      </c>
      <c r="O6" s="4">
        <v>67.900000000000006</v>
      </c>
      <c r="P6" s="4">
        <v>131</v>
      </c>
      <c r="Q6" s="4"/>
      <c r="R6" s="4">
        <v>86.8</v>
      </c>
      <c r="S6" s="6">
        <f t="shared" si="2"/>
        <v>117.7008</v>
      </c>
      <c r="T6" s="4"/>
    </row>
    <row r="7" spans="1:20" x14ac:dyDescent="0.25">
      <c r="A7" s="4" t="s">
        <v>1</v>
      </c>
      <c r="B7" s="4" t="s">
        <v>319</v>
      </c>
      <c r="C7" s="4" t="s">
        <v>321</v>
      </c>
      <c r="D7" s="4"/>
      <c r="E7" s="4" t="s">
        <v>322</v>
      </c>
      <c r="F7" s="4">
        <v>1020</v>
      </c>
      <c r="G7" s="4" t="s">
        <v>358</v>
      </c>
      <c r="H7" s="2" t="s">
        <v>431</v>
      </c>
      <c r="I7" s="6">
        <f t="shared" si="3"/>
        <v>871.11111111111109</v>
      </c>
      <c r="J7" s="6">
        <v>57250</v>
      </c>
      <c r="K7" s="6">
        <v>42750</v>
      </c>
      <c r="L7" s="6">
        <f t="shared" si="0"/>
        <v>394.72501</v>
      </c>
      <c r="M7" s="6">
        <f t="shared" si="1"/>
        <v>294.75099</v>
      </c>
      <c r="N7" s="6">
        <v>36.5</v>
      </c>
      <c r="O7" s="4">
        <v>66</v>
      </c>
      <c r="P7" s="4">
        <v>111</v>
      </c>
      <c r="Q7" s="4"/>
      <c r="R7" s="4">
        <v>91</v>
      </c>
      <c r="S7" s="6">
        <f t="shared" si="2"/>
        <v>123.39600000000002</v>
      </c>
      <c r="T7" s="4"/>
    </row>
    <row r="8" spans="1:20" x14ac:dyDescent="0.25">
      <c r="A8" s="4" t="s">
        <v>1</v>
      </c>
      <c r="B8" s="4" t="s">
        <v>319</v>
      </c>
      <c r="C8" s="4" t="s">
        <v>321</v>
      </c>
      <c r="D8" s="4"/>
      <c r="E8" s="4" t="s">
        <v>322</v>
      </c>
      <c r="F8" s="4">
        <v>1022</v>
      </c>
      <c r="G8" s="4" t="s">
        <v>320</v>
      </c>
      <c r="H8" s="2" t="s">
        <v>16</v>
      </c>
      <c r="I8" s="6" t="str">
        <f t="shared" si="3"/>
        <v/>
      </c>
      <c r="J8" s="6">
        <v>73000</v>
      </c>
      <c r="K8" s="6">
        <v>52000</v>
      </c>
      <c r="L8" s="6">
        <f t="shared" si="0"/>
        <v>503.31747999999999</v>
      </c>
      <c r="M8" s="6">
        <f t="shared" si="1"/>
        <v>358.52752000000004</v>
      </c>
      <c r="N8" s="6">
        <v>35</v>
      </c>
      <c r="O8" s="4">
        <v>67</v>
      </c>
      <c r="P8" s="4">
        <v>149</v>
      </c>
      <c r="Q8" s="4"/>
      <c r="R8" s="4">
        <v>60</v>
      </c>
      <c r="S8" s="6">
        <f t="shared" si="2"/>
        <v>81.36</v>
      </c>
      <c r="T8" s="4"/>
    </row>
    <row r="9" spans="1:20" x14ac:dyDescent="0.25">
      <c r="A9" s="4" t="s">
        <v>1</v>
      </c>
      <c r="B9" s="4" t="s">
        <v>319</v>
      </c>
      <c r="C9" s="4" t="s">
        <v>321</v>
      </c>
      <c r="D9" s="4"/>
      <c r="E9" s="4" t="s">
        <v>322</v>
      </c>
      <c r="F9" s="4">
        <v>1022</v>
      </c>
      <c r="G9" s="4" t="s">
        <v>429</v>
      </c>
      <c r="H9" s="2" t="s">
        <v>430</v>
      </c>
      <c r="I9" s="6">
        <f t="shared" si="3"/>
        <v>926.66666666666663</v>
      </c>
      <c r="J9" s="6">
        <v>70000</v>
      </c>
      <c r="K9" s="6">
        <v>52000</v>
      </c>
      <c r="L9" s="6">
        <f t="shared" si="0"/>
        <v>482.63319999999999</v>
      </c>
      <c r="M9" s="6">
        <f t="shared" si="1"/>
        <v>358.52752000000004</v>
      </c>
      <c r="N9" s="6">
        <v>34</v>
      </c>
      <c r="O9" s="4">
        <v>67.5</v>
      </c>
      <c r="P9" s="4">
        <v>143</v>
      </c>
      <c r="Q9" s="4"/>
      <c r="R9" s="4">
        <v>86.5</v>
      </c>
      <c r="S9" s="6">
        <f t="shared" si="2"/>
        <v>117.29400000000001</v>
      </c>
      <c r="T9" s="4"/>
    </row>
    <row r="10" spans="1:20" x14ac:dyDescent="0.25">
      <c r="A10" s="4" t="s">
        <v>1</v>
      </c>
      <c r="B10" s="4" t="s">
        <v>319</v>
      </c>
      <c r="C10" s="4" t="s">
        <v>321</v>
      </c>
      <c r="D10" s="4"/>
      <c r="E10" s="4" t="s">
        <v>322</v>
      </c>
      <c r="F10" s="4">
        <v>1022</v>
      </c>
      <c r="G10" s="4" t="s">
        <v>358</v>
      </c>
      <c r="H10" s="2" t="s">
        <v>431</v>
      </c>
      <c r="I10" s="6">
        <f t="shared" si="3"/>
        <v>871.11111111111109</v>
      </c>
      <c r="J10" s="6">
        <v>65250</v>
      </c>
      <c r="K10" s="6">
        <v>46000</v>
      </c>
      <c r="L10" s="6">
        <f t="shared" si="0"/>
        <v>449.88309000000004</v>
      </c>
      <c r="M10" s="6">
        <f t="shared" si="1"/>
        <v>317.15896000000004</v>
      </c>
      <c r="N10" s="6">
        <v>35</v>
      </c>
      <c r="O10" s="4">
        <v>63.6</v>
      </c>
      <c r="P10" s="4">
        <v>137</v>
      </c>
      <c r="Q10" s="4"/>
      <c r="R10" s="4">
        <v>89</v>
      </c>
      <c r="S10" s="6">
        <f t="shared" si="2"/>
        <v>120.68400000000001</v>
      </c>
      <c r="T10" s="4"/>
    </row>
    <row r="11" spans="1:20" x14ac:dyDescent="0.25">
      <c r="A11" s="4" t="s">
        <v>1</v>
      </c>
      <c r="B11" s="4" t="s">
        <v>319</v>
      </c>
      <c r="C11" s="4" t="s">
        <v>321</v>
      </c>
      <c r="D11" s="4"/>
      <c r="E11" s="4" t="s">
        <v>322</v>
      </c>
      <c r="F11" s="4">
        <v>1030</v>
      </c>
      <c r="G11" s="4" t="s">
        <v>320</v>
      </c>
      <c r="H11" s="2" t="s">
        <v>16</v>
      </c>
      <c r="I11" s="6" t="str">
        <f t="shared" si="3"/>
        <v/>
      </c>
      <c r="J11" s="6">
        <v>80000</v>
      </c>
      <c r="K11" s="6">
        <v>50000</v>
      </c>
      <c r="L11" s="6">
        <f t="shared" si="0"/>
        <v>551.58080000000007</v>
      </c>
      <c r="M11" s="6">
        <f t="shared" si="1"/>
        <v>344.738</v>
      </c>
      <c r="N11" s="6">
        <v>32</v>
      </c>
      <c r="O11" s="4">
        <v>57</v>
      </c>
      <c r="P11" s="4">
        <v>179</v>
      </c>
      <c r="Q11" s="4"/>
      <c r="R11" s="4">
        <v>55</v>
      </c>
      <c r="S11" s="6">
        <f t="shared" si="2"/>
        <v>74.58</v>
      </c>
      <c r="T11" s="4"/>
    </row>
    <row r="12" spans="1:20" x14ac:dyDescent="0.25">
      <c r="A12" s="4" t="s">
        <v>1</v>
      </c>
      <c r="B12" s="4" t="s">
        <v>319</v>
      </c>
      <c r="C12" s="4" t="s">
        <v>321</v>
      </c>
      <c r="D12" s="4"/>
      <c r="E12" s="4" t="s">
        <v>322</v>
      </c>
      <c r="F12" s="4">
        <v>1030</v>
      </c>
      <c r="G12" s="4" t="s">
        <v>429</v>
      </c>
      <c r="H12" s="2" t="s">
        <v>430</v>
      </c>
      <c r="I12" s="6">
        <f t="shared" si="3"/>
        <v>926.66666666666663</v>
      </c>
      <c r="J12" s="6">
        <v>75000</v>
      </c>
      <c r="K12" s="6">
        <v>50000</v>
      </c>
      <c r="L12" s="6">
        <f t="shared" si="0"/>
        <v>517.10699999999997</v>
      </c>
      <c r="M12" s="6">
        <f t="shared" si="1"/>
        <v>344.738</v>
      </c>
      <c r="N12" s="6">
        <v>32</v>
      </c>
      <c r="O12" s="4">
        <v>60.8</v>
      </c>
      <c r="P12" s="4">
        <v>149</v>
      </c>
      <c r="Q12" s="4"/>
      <c r="R12" s="4">
        <v>69</v>
      </c>
      <c r="S12" s="6">
        <f t="shared" si="2"/>
        <v>93.564000000000007</v>
      </c>
      <c r="T12" s="4"/>
    </row>
    <row r="13" spans="1:20" x14ac:dyDescent="0.25">
      <c r="A13" s="4" t="s">
        <v>1</v>
      </c>
      <c r="B13" s="4" t="s">
        <v>319</v>
      </c>
      <c r="C13" s="4" t="s">
        <v>321</v>
      </c>
      <c r="D13" s="4"/>
      <c r="E13" s="4" t="s">
        <v>322</v>
      </c>
      <c r="F13" s="4">
        <v>1030</v>
      </c>
      <c r="G13" s="4" t="s">
        <v>358</v>
      </c>
      <c r="H13" s="2" t="s">
        <v>432</v>
      </c>
      <c r="I13" s="6">
        <f t="shared" si="3"/>
        <v>843.33333333333337</v>
      </c>
      <c r="J13" s="6">
        <v>67250</v>
      </c>
      <c r="K13" s="6">
        <v>49500</v>
      </c>
      <c r="L13" s="6">
        <f t="shared" si="0"/>
        <v>463.67260999999996</v>
      </c>
      <c r="M13" s="6">
        <f t="shared" si="1"/>
        <v>341.29061999999999</v>
      </c>
      <c r="N13" s="6">
        <v>31.2</v>
      </c>
      <c r="O13" s="4">
        <v>57.9</v>
      </c>
      <c r="P13" s="4">
        <v>126</v>
      </c>
      <c r="Q13" s="4"/>
      <c r="R13" s="4">
        <v>51.2</v>
      </c>
      <c r="S13" s="6">
        <f t="shared" si="2"/>
        <v>69.427200000000013</v>
      </c>
      <c r="T13" s="4"/>
    </row>
    <row r="14" spans="1:20" x14ac:dyDescent="0.25">
      <c r="A14" s="4" t="s">
        <v>1</v>
      </c>
      <c r="B14" s="4" t="s">
        <v>319</v>
      </c>
      <c r="C14" s="4" t="s">
        <v>321</v>
      </c>
      <c r="D14" s="4"/>
      <c r="E14" s="4" t="s">
        <v>322</v>
      </c>
      <c r="F14" s="4">
        <v>1040</v>
      </c>
      <c r="G14" s="4" t="s">
        <v>320</v>
      </c>
      <c r="H14" s="2" t="s">
        <v>16</v>
      </c>
      <c r="I14" s="6" t="str">
        <f t="shared" si="3"/>
        <v/>
      </c>
      <c r="J14" s="6">
        <v>90000</v>
      </c>
      <c r="K14" s="6">
        <v>60000</v>
      </c>
      <c r="L14" s="6">
        <f t="shared" si="0"/>
        <v>620.52840000000003</v>
      </c>
      <c r="M14" s="6">
        <f t="shared" si="1"/>
        <v>413.68559999999997</v>
      </c>
      <c r="N14" s="6">
        <v>25</v>
      </c>
      <c r="O14" s="4">
        <v>50</v>
      </c>
      <c r="P14" s="4">
        <v>201</v>
      </c>
      <c r="Q14" s="4"/>
      <c r="R14" s="4">
        <v>36</v>
      </c>
      <c r="S14" s="6">
        <f t="shared" si="2"/>
        <v>48.816000000000003</v>
      </c>
      <c r="T14" s="4"/>
    </row>
    <row r="15" spans="1:20" x14ac:dyDescent="0.25">
      <c r="A15" s="4" t="s">
        <v>1</v>
      </c>
      <c r="B15" s="4" t="s">
        <v>319</v>
      </c>
      <c r="C15" s="4" t="s">
        <v>321</v>
      </c>
      <c r="D15" s="4"/>
      <c r="E15" s="4" t="s">
        <v>322</v>
      </c>
      <c r="F15" s="4">
        <v>1040</v>
      </c>
      <c r="G15" s="4" t="s">
        <v>429</v>
      </c>
      <c r="H15" s="2" t="s">
        <v>433</v>
      </c>
      <c r="I15" s="6">
        <f t="shared" si="3"/>
        <v>898.88888888888891</v>
      </c>
      <c r="J15" s="6">
        <v>85500</v>
      </c>
      <c r="K15" s="6">
        <v>54250</v>
      </c>
      <c r="L15" s="6">
        <f t="shared" si="0"/>
        <v>589.50198</v>
      </c>
      <c r="M15" s="6">
        <f t="shared" si="1"/>
        <v>374.04073</v>
      </c>
      <c r="N15" s="6">
        <v>28</v>
      </c>
      <c r="O15" s="4">
        <v>54.9</v>
      </c>
      <c r="P15" s="4">
        <v>170</v>
      </c>
      <c r="Q15" s="4"/>
      <c r="R15" s="4">
        <v>48</v>
      </c>
      <c r="S15" s="6">
        <f t="shared" si="2"/>
        <v>65.088000000000008</v>
      </c>
      <c r="T15" s="4"/>
    </row>
    <row r="16" spans="1:20" x14ac:dyDescent="0.25">
      <c r="A16" s="4" t="s">
        <v>1</v>
      </c>
      <c r="B16" s="4" t="s">
        <v>319</v>
      </c>
      <c r="C16" s="4" t="s">
        <v>321</v>
      </c>
      <c r="D16" s="4"/>
      <c r="E16" s="4" t="s">
        <v>322</v>
      </c>
      <c r="F16" s="4">
        <v>1040</v>
      </c>
      <c r="G16" s="4" t="s">
        <v>358</v>
      </c>
      <c r="H16" s="2" t="s">
        <v>434</v>
      </c>
      <c r="I16" s="6">
        <f t="shared" si="3"/>
        <v>787.77777777777783</v>
      </c>
      <c r="J16" s="6">
        <v>75250</v>
      </c>
      <c r="K16" s="6">
        <v>51250</v>
      </c>
      <c r="L16" s="6">
        <f t="shared" si="0"/>
        <v>518.83069</v>
      </c>
      <c r="M16" s="6">
        <f t="shared" si="1"/>
        <v>353.35645</v>
      </c>
      <c r="N16" s="6">
        <v>30.2</v>
      </c>
      <c r="O16" s="4">
        <v>57.2</v>
      </c>
      <c r="P16" s="4">
        <v>149</v>
      </c>
      <c r="Q16" s="4"/>
      <c r="R16" s="4">
        <v>32.700000000000003</v>
      </c>
      <c r="S16" s="6">
        <f t="shared" si="2"/>
        <v>44.341200000000008</v>
      </c>
      <c r="T16" s="4"/>
    </row>
    <row r="17" spans="1:20" x14ac:dyDescent="0.25">
      <c r="A17" s="4" t="s">
        <v>1</v>
      </c>
      <c r="B17" s="4" t="s">
        <v>319</v>
      </c>
      <c r="C17" s="4" t="s">
        <v>321</v>
      </c>
      <c r="D17" s="4"/>
      <c r="E17" s="4" t="s">
        <v>322</v>
      </c>
      <c r="F17" s="4">
        <v>1050</v>
      </c>
      <c r="G17" s="4" t="s">
        <v>320</v>
      </c>
      <c r="H17" s="2" t="s">
        <v>16</v>
      </c>
      <c r="I17" s="6" t="str">
        <f t="shared" si="3"/>
        <v/>
      </c>
      <c r="J17" s="6">
        <v>105000</v>
      </c>
      <c r="K17" s="6">
        <v>60000</v>
      </c>
      <c r="L17" s="6">
        <f t="shared" si="0"/>
        <v>723.9498000000001</v>
      </c>
      <c r="M17" s="6">
        <f t="shared" si="1"/>
        <v>413.68559999999997</v>
      </c>
      <c r="N17" s="6">
        <v>20</v>
      </c>
      <c r="O17" s="4">
        <v>40</v>
      </c>
      <c r="P17" s="4">
        <v>229</v>
      </c>
      <c r="Q17" s="4"/>
      <c r="R17" s="4">
        <v>23</v>
      </c>
      <c r="S17" s="6">
        <f t="shared" si="2"/>
        <v>31.188000000000002</v>
      </c>
      <c r="T17" s="4"/>
    </row>
    <row r="18" spans="1:20" x14ac:dyDescent="0.25">
      <c r="A18" s="4" t="s">
        <v>1</v>
      </c>
      <c r="B18" s="4" t="s">
        <v>319</v>
      </c>
      <c r="C18" s="4" t="s">
        <v>321</v>
      </c>
      <c r="D18" s="4"/>
      <c r="E18" s="4" t="s">
        <v>322</v>
      </c>
      <c r="F18" s="4">
        <v>1050</v>
      </c>
      <c r="G18" s="4" t="s">
        <v>429</v>
      </c>
      <c r="H18" s="2" t="s">
        <v>433</v>
      </c>
      <c r="I18" s="6">
        <f t="shared" si="3"/>
        <v>898.88888888888891</v>
      </c>
      <c r="J18" s="6">
        <v>108500</v>
      </c>
      <c r="K18" s="6">
        <v>62000</v>
      </c>
      <c r="L18" s="6">
        <f t="shared" si="0"/>
        <v>748.08145999999999</v>
      </c>
      <c r="M18" s="6">
        <f t="shared" si="1"/>
        <v>427.47512</v>
      </c>
      <c r="N18" s="6">
        <v>20</v>
      </c>
      <c r="O18" s="4">
        <v>39.4</v>
      </c>
      <c r="P18" s="4">
        <v>217</v>
      </c>
      <c r="Q18" s="4"/>
      <c r="R18" s="4">
        <v>20</v>
      </c>
      <c r="S18" s="6">
        <f t="shared" si="2"/>
        <v>27.12</v>
      </c>
      <c r="T18" s="4"/>
    </row>
    <row r="19" spans="1:20" x14ac:dyDescent="0.25">
      <c r="A19" s="4" t="s">
        <v>1</v>
      </c>
      <c r="B19" s="4" t="s">
        <v>319</v>
      </c>
      <c r="C19" s="4" t="s">
        <v>321</v>
      </c>
      <c r="D19" s="4"/>
      <c r="E19" s="4" t="s">
        <v>322</v>
      </c>
      <c r="F19" s="4">
        <v>1050</v>
      </c>
      <c r="G19" s="4" t="s">
        <v>358</v>
      </c>
      <c r="H19" s="2" t="s">
        <v>434</v>
      </c>
      <c r="I19" s="6">
        <f t="shared" si="3"/>
        <v>787.77777777777783</v>
      </c>
      <c r="J19" s="6">
        <v>92250</v>
      </c>
      <c r="K19" s="6">
        <v>53000</v>
      </c>
      <c r="L19" s="6">
        <f t="shared" si="0"/>
        <v>636.04160999999999</v>
      </c>
      <c r="M19" s="6">
        <f t="shared" si="1"/>
        <v>365.42228</v>
      </c>
      <c r="N19" s="6">
        <v>23.7</v>
      </c>
      <c r="O19" s="4">
        <v>39.9</v>
      </c>
      <c r="P19" s="4">
        <v>187</v>
      </c>
      <c r="Q19" s="4"/>
      <c r="R19" s="4">
        <v>12.5</v>
      </c>
      <c r="S19" s="6">
        <f t="shared" si="2"/>
        <v>16.950000000000003</v>
      </c>
      <c r="T19" s="4"/>
    </row>
    <row r="20" spans="1:20" x14ac:dyDescent="0.25">
      <c r="A20" s="4" t="s">
        <v>1</v>
      </c>
      <c r="B20" s="4" t="s">
        <v>319</v>
      </c>
      <c r="C20" s="4" t="s">
        <v>321</v>
      </c>
      <c r="D20" s="4"/>
      <c r="E20" s="4" t="s">
        <v>322</v>
      </c>
      <c r="F20" s="4">
        <v>1060</v>
      </c>
      <c r="G20" s="4" t="s">
        <v>320</v>
      </c>
      <c r="H20" s="2" t="s">
        <v>16</v>
      </c>
      <c r="I20" s="6" t="str">
        <f t="shared" si="3"/>
        <v/>
      </c>
      <c r="J20" s="6">
        <v>118000</v>
      </c>
      <c r="K20" s="6">
        <v>70000</v>
      </c>
      <c r="L20" s="6">
        <f t="shared" si="0"/>
        <v>813.58168000000001</v>
      </c>
      <c r="M20" s="6">
        <f t="shared" si="1"/>
        <v>482.63319999999999</v>
      </c>
      <c r="N20" s="6">
        <v>17</v>
      </c>
      <c r="O20" s="4">
        <v>34</v>
      </c>
      <c r="P20" s="4">
        <v>241</v>
      </c>
      <c r="Q20" s="4"/>
      <c r="R20" s="4">
        <v>13</v>
      </c>
      <c r="S20" s="6">
        <f t="shared" si="2"/>
        <v>17.628</v>
      </c>
      <c r="T20" s="4"/>
    </row>
    <row r="21" spans="1:20" x14ac:dyDescent="0.25">
      <c r="A21" s="4" t="s">
        <v>1</v>
      </c>
      <c r="B21" s="4" t="s">
        <v>319</v>
      </c>
      <c r="C21" s="4" t="s">
        <v>321</v>
      </c>
      <c r="D21" s="4"/>
      <c r="E21" s="4" t="s">
        <v>322</v>
      </c>
      <c r="F21" s="4">
        <v>1060</v>
      </c>
      <c r="G21" s="4" t="s">
        <v>429</v>
      </c>
      <c r="H21" s="2" t="s">
        <v>433</v>
      </c>
      <c r="I21" s="6">
        <f t="shared" si="3"/>
        <v>898.88888888888891</v>
      </c>
      <c r="J21" s="6">
        <v>112500</v>
      </c>
      <c r="K21" s="6">
        <v>61000</v>
      </c>
      <c r="L21" s="6">
        <f t="shared" si="0"/>
        <v>775.66049999999996</v>
      </c>
      <c r="M21" s="6">
        <f t="shared" si="1"/>
        <v>420.58035999999998</v>
      </c>
      <c r="N21" s="6">
        <v>18</v>
      </c>
      <c r="O21" s="4">
        <v>37.200000000000003</v>
      </c>
      <c r="P21" s="4">
        <v>229</v>
      </c>
      <c r="Q21" s="4"/>
      <c r="R21" s="4">
        <v>9.6999999999999993</v>
      </c>
      <c r="S21" s="6">
        <f t="shared" si="2"/>
        <v>13.1532</v>
      </c>
      <c r="T21" s="4"/>
    </row>
    <row r="22" spans="1:20" x14ac:dyDescent="0.25">
      <c r="A22" s="4" t="s">
        <v>1</v>
      </c>
      <c r="B22" s="4" t="s">
        <v>319</v>
      </c>
      <c r="C22" s="4" t="s">
        <v>321</v>
      </c>
      <c r="D22" s="4"/>
      <c r="E22" s="4" t="s">
        <v>322</v>
      </c>
      <c r="F22" s="4">
        <v>1060</v>
      </c>
      <c r="G22" s="4" t="s">
        <v>358</v>
      </c>
      <c r="H22" s="2" t="s">
        <v>434</v>
      </c>
      <c r="I22" s="6">
        <f t="shared" si="3"/>
        <v>787.77777777777783</v>
      </c>
      <c r="J22" s="6">
        <v>90750</v>
      </c>
      <c r="K22" s="6">
        <v>54000</v>
      </c>
      <c r="L22" s="6">
        <f t="shared" si="0"/>
        <v>625.69947000000002</v>
      </c>
      <c r="M22" s="6">
        <f t="shared" si="1"/>
        <v>372.31703999999996</v>
      </c>
      <c r="N22" s="6">
        <v>22.5</v>
      </c>
      <c r="O22" s="4">
        <v>38.200000000000003</v>
      </c>
      <c r="P22" s="4">
        <v>179</v>
      </c>
      <c r="Q22" s="4"/>
      <c r="R22" s="4">
        <v>8.3000000000000007</v>
      </c>
      <c r="S22" s="6">
        <f t="shared" si="2"/>
        <v>11.254800000000001</v>
      </c>
      <c r="T22" s="4"/>
    </row>
    <row r="23" spans="1:20" x14ac:dyDescent="0.25">
      <c r="A23" s="4" t="s">
        <v>1</v>
      </c>
      <c r="B23" s="4" t="s">
        <v>319</v>
      </c>
      <c r="C23" s="4" t="s">
        <v>321</v>
      </c>
      <c r="D23" s="4"/>
      <c r="E23" s="4" t="s">
        <v>322</v>
      </c>
      <c r="F23" s="4">
        <v>1080</v>
      </c>
      <c r="G23" s="4" t="s">
        <v>320</v>
      </c>
      <c r="H23" s="2" t="s">
        <v>16</v>
      </c>
      <c r="I23" s="6" t="str">
        <f t="shared" si="3"/>
        <v/>
      </c>
      <c r="J23" s="6">
        <v>140000</v>
      </c>
      <c r="K23" s="6">
        <v>85000</v>
      </c>
      <c r="L23" s="6">
        <f t="shared" si="0"/>
        <v>965.26639999999998</v>
      </c>
      <c r="M23" s="6">
        <f t="shared" si="1"/>
        <v>586.05459999999994</v>
      </c>
      <c r="N23" s="6">
        <v>12</v>
      </c>
      <c r="O23" s="4">
        <v>17</v>
      </c>
      <c r="P23" s="4">
        <v>293</v>
      </c>
      <c r="Q23" s="4"/>
      <c r="R23" s="4">
        <v>5</v>
      </c>
      <c r="S23" s="6">
        <f t="shared" si="2"/>
        <v>6.78</v>
      </c>
      <c r="T23" s="4"/>
    </row>
    <row r="24" spans="1:20" x14ac:dyDescent="0.25">
      <c r="A24" s="4" t="s">
        <v>1</v>
      </c>
      <c r="B24" s="4" t="s">
        <v>319</v>
      </c>
      <c r="C24" s="4" t="s">
        <v>321</v>
      </c>
      <c r="D24" s="4"/>
      <c r="E24" s="4" t="s">
        <v>322</v>
      </c>
      <c r="F24" s="4">
        <v>1080</v>
      </c>
      <c r="G24" s="4" t="s">
        <v>429</v>
      </c>
      <c r="H24" s="2" t="s">
        <v>433</v>
      </c>
      <c r="I24" s="6">
        <f t="shared" si="3"/>
        <v>898.88888888888891</v>
      </c>
      <c r="J24" s="6">
        <v>146500</v>
      </c>
      <c r="K24" s="6">
        <v>76000</v>
      </c>
      <c r="L24" s="6">
        <f t="shared" si="0"/>
        <v>1010.0823399999999</v>
      </c>
      <c r="M24" s="6">
        <f t="shared" si="1"/>
        <v>524.00175999999999</v>
      </c>
      <c r="N24" s="6">
        <v>11</v>
      </c>
      <c r="O24" s="4">
        <v>20.6</v>
      </c>
      <c r="P24" s="4">
        <v>293</v>
      </c>
      <c r="Q24" s="4"/>
      <c r="R24" s="4">
        <v>5</v>
      </c>
      <c r="S24" s="6">
        <f t="shared" si="2"/>
        <v>6.78</v>
      </c>
      <c r="T24" s="4"/>
    </row>
    <row r="25" spans="1:20" x14ac:dyDescent="0.25">
      <c r="A25" s="4" t="s">
        <v>1</v>
      </c>
      <c r="B25" s="4" t="s">
        <v>319</v>
      </c>
      <c r="C25" s="4" t="s">
        <v>321</v>
      </c>
      <c r="D25" s="4"/>
      <c r="E25" s="4" t="s">
        <v>322</v>
      </c>
      <c r="F25" s="4">
        <v>1080</v>
      </c>
      <c r="G25" s="4" t="s">
        <v>358</v>
      </c>
      <c r="H25" s="2" t="s">
        <v>434</v>
      </c>
      <c r="I25" s="6">
        <f t="shared" si="3"/>
        <v>787.77777777777783</v>
      </c>
      <c r="J25" s="6">
        <v>89250</v>
      </c>
      <c r="K25" s="6">
        <v>54500</v>
      </c>
      <c r="L25" s="6">
        <f t="shared" si="0"/>
        <v>615.35732999999993</v>
      </c>
      <c r="M25" s="6">
        <f t="shared" si="1"/>
        <v>375.76441999999997</v>
      </c>
      <c r="N25" s="6">
        <v>24.7</v>
      </c>
      <c r="O25" s="4">
        <v>45</v>
      </c>
      <c r="P25" s="4">
        <v>174</v>
      </c>
      <c r="Q25" s="4"/>
      <c r="R25" s="4">
        <v>4.5</v>
      </c>
      <c r="S25" s="6">
        <f t="shared" si="2"/>
        <v>6.1020000000000003</v>
      </c>
      <c r="T25" s="4"/>
    </row>
    <row r="26" spans="1:20" x14ac:dyDescent="0.25">
      <c r="A26" s="4" t="s">
        <v>1</v>
      </c>
      <c r="B26" s="4" t="s">
        <v>319</v>
      </c>
      <c r="C26" s="4" t="s">
        <v>321</v>
      </c>
      <c r="D26" s="4"/>
      <c r="E26" s="4" t="s">
        <v>322</v>
      </c>
      <c r="F26" s="4">
        <v>1095</v>
      </c>
      <c r="G26" s="4" t="s">
        <v>320</v>
      </c>
      <c r="H26" s="2" t="s">
        <v>16</v>
      </c>
      <c r="I26" s="6" t="str">
        <f t="shared" si="3"/>
        <v/>
      </c>
      <c r="J26" s="6">
        <v>140000</v>
      </c>
      <c r="K26" s="6">
        <v>83000</v>
      </c>
      <c r="L26" s="6">
        <f t="shared" si="0"/>
        <v>965.26639999999998</v>
      </c>
      <c r="M26" s="6">
        <f t="shared" si="1"/>
        <v>572.26508000000001</v>
      </c>
      <c r="N26" s="6">
        <v>9</v>
      </c>
      <c r="O26" s="4">
        <v>18</v>
      </c>
      <c r="P26" s="4">
        <v>293</v>
      </c>
      <c r="Q26" s="4"/>
      <c r="R26" s="4">
        <v>3</v>
      </c>
      <c r="S26" s="6">
        <f t="shared" si="2"/>
        <v>4.0680000000000005</v>
      </c>
      <c r="T26" s="4"/>
    </row>
    <row r="27" spans="1:20" x14ac:dyDescent="0.25">
      <c r="A27" s="4" t="s">
        <v>1</v>
      </c>
      <c r="B27" s="4" t="s">
        <v>319</v>
      </c>
      <c r="C27" s="4" t="s">
        <v>321</v>
      </c>
      <c r="D27" s="4"/>
      <c r="E27" s="4" t="s">
        <v>322</v>
      </c>
      <c r="F27" s="4">
        <v>1095</v>
      </c>
      <c r="G27" s="4" t="s">
        <v>429</v>
      </c>
      <c r="H27" s="2" t="s">
        <v>433</v>
      </c>
      <c r="I27" s="6">
        <f t="shared" si="3"/>
        <v>898.88888888888891</v>
      </c>
      <c r="J27" s="6">
        <v>147000</v>
      </c>
      <c r="K27" s="6">
        <v>72500</v>
      </c>
      <c r="L27" s="6">
        <f t="shared" si="0"/>
        <v>1013.52972</v>
      </c>
      <c r="M27" s="6">
        <f t="shared" si="1"/>
        <v>499.87009999999998</v>
      </c>
      <c r="N27" s="6">
        <v>9.5</v>
      </c>
      <c r="O27" s="4">
        <v>13.5</v>
      </c>
      <c r="P27" s="4">
        <v>293</v>
      </c>
      <c r="Q27" s="4"/>
      <c r="R27" s="4">
        <v>4</v>
      </c>
      <c r="S27" s="6">
        <f t="shared" si="2"/>
        <v>5.4240000000000004</v>
      </c>
      <c r="T27" s="4"/>
    </row>
    <row r="28" spans="1:20" x14ac:dyDescent="0.25">
      <c r="A28" s="4" t="s">
        <v>1</v>
      </c>
      <c r="B28" s="4" t="s">
        <v>319</v>
      </c>
      <c r="C28" s="4" t="s">
        <v>321</v>
      </c>
      <c r="D28" s="4"/>
      <c r="E28" s="4" t="s">
        <v>322</v>
      </c>
      <c r="F28" s="4">
        <v>1095</v>
      </c>
      <c r="G28" s="4" t="s">
        <v>358</v>
      </c>
      <c r="H28" s="2" t="s">
        <v>434</v>
      </c>
      <c r="I28" s="6">
        <f t="shared" si="3"/>
        <v>787.77777777777783</v>
      </c>
      <c r="J28" s="6">
        <v>95250</v>
      </c>
      <c r="K28" s="6">
        <v>55000</v>
      </c>
      <c r="L28" s="6">
        <f t="shared" si="0"/>
        <v>656.72589000000005</v>
      </c>
      <c r="M28" s="6">
        <f t="shared" si="1"/>
        <v>379.21179999999998</v>
      </c>
      <c r="N28" s="6">
        <v>13</v>
      </c>
      <c r="O28" s="4">
        <v>20.6</v>
      </c>
      <c r="P28" s="4">
        <v>192</v>
      </c>
      <c r="Q28" s="4"/>
      <c r="R28" s="4">
        <v>2</v>
      </c>
      <c r="S28" s="6">
        <f t="shared" si="2"/>
        <v>2.7120000000000002</v>
      </c>
      <c r="T28" s="4"/>
    </row>
    <row r="29" spans="1:20" x14ac:dyDescent="0.25">
      <c r="A29" s="4" t="s">
        <v>1</v>
      </c>
      <c r="B29" s="4" t="s">
        <v>319</v>
      </c>
      <c r="C29" s="4" t="s">
        <v>321</v>
      </c>
      <c r="D29" s="4"/>
      <c r="E29" s="4" t="s">
        <v>322</v>
      </c>
      <c r="F29" s="4">
        <v>1117</v>
      </c>
      <c r="G29" s="4" t="s">
        <v>320</v>
      </c>
      <c r="H29" s="2" t="s">
        <v>16</v>
      </c>
      <c r="I29" s="6" t="str">
        <f t="shared" si="3"/>
        <v/>
      </c>
      <c r="J29" s="6">
        <v>70600</v>
      </c>
      <c r="K29" s="6">
        <v>44300</v>
      </c>
      <c r="L29" s="6">
        <f t="shared" si="0"/>
        <v>486.77005599999995</v>
      </c>
      <c r="M29" s="6">
        <f t="shared" si="1"/>
        <v>305.43786800000004</v>
      </c>
      <c r="N29" s="6">
        <v>33</v>
      </c>
      <c r="O29" s="4">
        <v>63</v>
      </c>
      <c r="P29" s="4">
        <v>143</v>
      </c>
      <c r="Q29" s="4"/>
      <c r="R29" s="4">
        <v>60</v>
      </c>
      <c r="S29" s="6">
        <f t="shared" si="2"/>
        <v>81.36</v>
      </c>
      <c r="T29" s="4"/>
    </row>
    <row r="30" spans="1:20" x14ac:dyDescent="0.25">
      <c r="A30" s="4" t="s">
        <v>1</v>
      </c>
      <c r="B30" s="4" t="s">
        <v>319</v>
      </c>
      <c r="C30" s="4" t="s">
        <v>321</v>
      </c>
      <c r="D30" s="4"/>
      <c r="E30" s="4" t="s">
        <v>322</v>
      </c>
      <c r="F30" s="4">
        <v>1117</v>
      </c>
      <c r="G30" s="4" t="s">
        <v>429</v>
      </c>
      <c r="H30" s="2" t="s">
        <v>433</v>
      </c>
      <c r="I30" s="6">
        <f t="shared" si="3"/>
        <v>898.88888888888891</v>
      </c>
      <c r="J30" s="6">
        <v>67750</v>
      </c>
      <c r="K30" s="6">
        <v>44000</v>
      </c>
      <c r="L30" s="6">
        <f t="shared" si="0"/>
        <v>467.11998999999997</v>
      </c>
      <c r="M30" s="6">
        <f t="shared" si="1"/>
        <v>303.36944</v>
      </c>
      <c r="N30" s="6">
        <v>33.5</v>
      </c>
      <c r="O30" s="4">
        <v>63.8</v>
      </c>
      <c r="P30" s="4">
        <v>137</v>
      </c>
      <c r="Q30" s="4"/>
      <c r="R30" s="4">
        <v>62.8</v>
      </c>
      <c r="S30" s="6">
        <f t="shared" si="2"/>
        <v>85.156800000000004</v>
      </c>
      <c r="T30" s="4"/>
    </row>
    <row r="31" spans="1:20" x14ac:dyDescent="0.25">
      <c r="A31" s="4" t="s">
        <v>1</v>
      </c>
      <c r="B31" s="4" t="s">
        <v>319</v>
      </c>
      <c r="C31" s="4" t="s">
        <v>321</v>
      </c>
      <c r="D31" s="4"/>
      <c r="E31" s="4" t="s">
        <v>322</v>
      </c>
      <c r="F31" s="4">
        <v>1117</v>
      </c>
      <c r="G31" s="4" t="s">
        <v>358</v>
      </c>
      <c r="H31" s="2" t="s">
        <v>435</v>
      </c>
      <c r="I31" s="6">
        <f t="shared" si="3"/>
        <v>857.22222222222217</v>
      </c>
      <c r="J31" s="6">
        <v>62250</v>
      </c>
      <c r="K31" s="6">
        <v>40500</v>
      </c>
      <c r="L31" s="6">
        <f t="shared" si="0"/>
        <v>429.19880999999998</v>
      </c>
      <c r="M31" s="6">
        <f t="shared" si="1"/>
        <v>279.23778000000004</v>
      </c>
      <c r="N31" s="6">
        <v>32.799999999999997</v>
      </c>
      <c r="O31" s="4">
        <v>58</v>
      </c>
      <c r="P31" s="4">
        <v>121</v>
      </c>
      <c r="Q31" s="4"/>
      <c r="R31" s="4">
        <v>69</v>
      </c>
      <c r="S31" s="6">
        <f t="shared" si="2"/>
        <v>93.564000000000007</v>
      </c>
      <c r="T31" s="4"/>
    </row>
    <row r="32" spans="1:20" x14ac:dyDescent="0.25">
      <c r="A32" s="4" t="s">
        <v>1</v>
      </c>
      <c r="B32" s="4" t="s">
        <v>319</v>
      </c>
      <c r="C32" s="4" t="s">
        <v>321</v>
      </c>
      <c r="D32" s="4"/>
      <c r="E32" s="4" t="s">
        <v>322</v>
      </c>
      <c r="F32" s="4">
        <v>1118</v>
      </c>
      <c r="G32" s="4" t="s">
        <v>320</v>
      </c>
      <c r="H32" s="2" t="s">
        <v>16</v>
      </c>
      <c r="I32" s="6" t="str">
        <f t="shared" si="3"/>
        <v/>
      </c>
      <c r="J32" s="6">
        <v>75600</v>
      </c>
      <c r="K32" s="6">
        <v>45900</v>
      </c>
      <c r="L32" s="6">
        <f t="shared" si="0"/>
        <v>521.24385600000005</v>
      </c>
      <c r="M32" s="6">
        <f t="shared" si="1"/>
        <v>316.46948400000002</v>
      </c>
      <c r="N32" s="6">
        <v>32</v>
      </c>
      <c r="O32" s="4">
        <v>70</v>
      </c>
      <c r="P32" s="4">
        <v>149</v>
      </c>
      <c r="Q32" s="4"/>
      <c r="R32" s="4">
        <v>80</v>
      </c>
      <c r="S32" s="6">
        <f t="shared" si="2"/>
        <v>108.48</v>
      </c>
      <c r="T32" s="4"/>
    </row>
    <row r="33" spans="1:20" x14ac:dyDescent="0.25">
      <c r="A33" s="4" t="s">
        <v>1</v>
      </c>
      <c r="B33" s="4" t="s">
        <v>319</v>
      </c>
      <c r="C33" s="4" t="s">
        <v>321</v>
      </c>
      <c r="D33" s="4"/>
      <c r="E33" s="4" t="s">
        <v>322</v>
      </c>
      <c r="F33" s="4">
        <v>1118</v>
      </c>
      <c r="G33" s="4" t="s">
        <v>429</v>
      </c>
      <c r="H33" s="2" t="s">
        <v>430</v>
      </c>
      <c r="I33" s="6">
        <f t="shared" si="3"/>
        <v>926.66666666666663</v>
      </c>
      <c r="J33" s="6">
        <v>69250</v>
      </c>
      <c r="K33" s="6">
        <v>46250</v>
      </c>
      <c r="L33" s="6">
        <f t="shared" si="0"/>
        <v>477.46213</v>
      </c>
      <c r="M33" s="6">
        <f t="shared" si="1"/>
        <v>318.88265000000001</v>
      </c>
      <c r="N33" s="6">
        <v>33.5</v>
      </c>
      <c r="O33" s="4">
        <v>65.900000000000006</v>
      </c>
      <c r="P33" s="4">
        <v>143</v>
      </c>
      <c r="Q33" s="4"/>
      <c r="R33" s="4">
        <v>76.3</v>
      </c>
      <c r="S33" s="6">
        <f t="shared" si="2"/>
        <v>103.4628</v>
      </c>
      <c r="T33" s="4"/>
    </row>
    <row r="34" spans="1:20" x14ac:dyDescent="0.25">
      <c r="A34" s="4" t="s">
        <v>1</v>
      </c>
      <c r="B34" s="4" t="s">
        <v>319</v>
      </c>
      <c r="C34" s="4" t="s">
        <v>321</v>
      </c>
      <c r="D34" s="4"/>
      <c r="E34" s="4" t="s">
        <v>322</v>
      </c>
      <c r="F34" s="4">
        <v>1118</v>
      </c>
      <c r="G34" s="4" t="s">
        <v>358</v>
      </c>
      <c r="H34" s="2" t="s">
        <v>434</v>
      </c>
      <c r="I34" s="6">
        <f t="shared" si="3"/>
        <v>787.77777777777783</v>
      </c>
      <c r="J34" s="6">
        <v>65250</v>
      </c>
      <c r="K34" s="6">
        <v>41250</v>
      </c>
      <c r="L34" s="6">
        <f t="shared" si="0"/>
        <v>449.88309000000004</v>
      </c>
      <c r="M34" s="6">
        <f t="shared" si="1"/>
        <v>284.40884999999997</v>
      </c>
      <c r="N34" s="6">
        <v>34.5</v>
      </c>
      <c r="O34" s="4">
        <v>66.8</v>
      </c>
      <c r="P34" s="4">
        <v>131</v>
      </c>
      <c r="Q34" s="4"/>
      <c r="R34" s="4">
        <v>78.5</v>
      </c>
      <c r="S34" s="6">
        <f t="shared" si="2"/>
        <v>106.44600000000001</v>
      </c>
      <c r="T34" s="4"/>
    </row>
    <row r="35" spans="1:20" x14ac:dyDescent="0.25">
      <c r="A35" s="4" t="s">
        <v>1</v>
      </c>
      <c r="B35" s="4" t="s">
        <v>319</v>
      </c>
      <c r="C35" s="4" t="s">
        <v>321</v>
      </c>
      <c r="D35" s="4"/>
      <c r="E35" s="4" t="s">
        <v>322</v>
      </c>
      <c r="F35" s="4">
        <v>1137</v>
      </c>
      <c r="G35" s="4" t="s">
        <v>320</v>
      </c>
      <c r="H35" s="2" t="s">
        <v>16</v>
      </c>
      <c r="I35" s="6" t="str">
        <f t="shared" si="3"/>
        <v/>
      </c>
      <c r="J35" s="6">
        <v>91000</v>
      </c>
      <c r="K35" s="6">
        <v>55000</v>
      </c>
      <c r="L35" s="6">
        <f t="shared" si="0"/>
        <v>627.42316000000005</v>
      </c>
      <c r="M35" s="6">
        <f t="shared" si="1"/>
        <v>379.21179999999998</v>
      </c>
      <c r="N35" s="6">
        <v>28</v>
      </c>
      <c r="O35" s="4">
        <v>61</v>
      </c>
      <c r="P35" s="4">
        <v>192</v>
      </c>
      <c r="Q35" s="4"/>
      <c r="R35" s="4">
        <v>61</v>
      </c>
      <c r="S35" s="6">
        <f t="shared" si="2"/>
        <v>82.716000000000008</v>
      </c>
      <c r="T35" s="4"/>
    </row>
    <row r="36" spans="1:20" x14ac:dyDescent="0.25">
      <c r="A36" s="4" t="s">
        <v>1</v>
      </c>
      <c r="B36" s="4" t="s">
        <v>319</v>
      </c>
      <c r="C36" s="4" t="s">
        <v>321</v>
      </c>
      <c r="D36" s="4"/>
      <c r="E36" s="4" t="s">
        <v>322</v>
      </c>
      <c r="F36" s="4">
        <v>1137</v>
      </c>
      <c r="G36" s="4" t="s">
        <v>429</v>
      </c>
      <c r="H36" s="2" t="s">
        <v>433</v>
      </c>
      <c r="I36" s="6">
        <f t="shared" si="3"/>
        <v>898.88888888888891</v>
      </c>
      <c r="J36" s="6">
        <v>97000</v>
      </c>
      <c r="K36" s="6">
        <v>57500</v>
      </c>
      <c r="L36" s="6">
        <f t="shared" si="0"/>
        <v>668.79171999999994</v>
      </c>
      <c r="M36" s="6">
        <f t="shared" si="1"/>
        <v>396.44870000000003</v>
      </c>
      <c r="N36" s="6">
        <v>22.5</v>
      </c>
      <c r="O36" s="4">
        <v>48.5</v>
      </c>
      <c r="P36" s="4">
        <v>197</v>
      </c>
      <c r="Q36" s="4"/>
      <c r="R36" s="4">
        <v>47</v>
      </c>
      <c r="S36" s="6">
        <f t="shared" si="2"/>
        <v>63.732000000000006</v>
      </c>
      <c r="T36" s="4"/>
    </row>
    <row r="37" spans="1:20" x14ac:dyDescent="0.25">
      <c r="A37" s="4" t="s">
        <v>1</v>
      </c>
      <c r="B37" s="4" t="s">
        <v>319</v>
      </c>
      <c r="C37" s="4" t="s">
        <v>321</v>
      </c>
      <c r="D37" s="4"/>
      <c r="E37" s="4" t="s">
        <v>322</v>
      </c>
      <c r="F37" s="4">
        <v>1137</v>
      </c>
      <c r="G37" s="4" t="s">
        <v>358</v>
      </c>
      <c r="H37" s="2" t="s">
        <v>434</v>
      </c>
      <c r="I37" s="6">
        <f t="shared" si="3"/>
        <v>787.77777777777783</v>
      </c>
      <c r="J37" s="6">
        <v>84750</v>
      </c>
      <c r="K37" s="6">
        <v>50000</v>
      </c>
      <c r="L37" s="6">
        <f t="shared" si="0"/>
        <v>584.33091000000002</v>
      </c>
      <c r="M37" s="6">
        <f t="shared" si="1"/>
        <v>344.738</v>
      </c>
      <c r="N37" s="6">
        <v>26.8</v>
      </c>
      <c r="O37" s="4">
        <v>53.9</v>
      </c>
      <c r="P37" s="4">
        <v>174</v>
      </c>
      <c r="Q37" s="4"/>
      <c r="R37" s="4">
        <v>36.799999999999997</v>
      </c>
      <c r="S37" s="6">
        <f t="shared" si="2"/>
        <v>49.900799999999997</v>
      </c>
      <c r="T37" s="4"/>
    </row>
    <row r="38" spans="1:20" x14ac:dyDescent="0.25">
      <c r="A38" s="4" t="s">
        <v>1</v>
      </c>
      <c r="B38" s="4" t="s">
        <v>319</v>
      </c>
      <c r="C38" s="4" t="s">
        <v>321</v>
      </c>
      <c r="D38" s="4"/>
      <c r="E38" s="4" t="s">
        <v>322</v>
      </c>
      <c r="F38" s="4">
        <v>1141</v>
      </c>
      <c r="G38" s="4" t="s">
        <v>320</v>
      </c>
      <c r="H38" s="2" t="s">
        <v>16</v>
      </c>
      <c r="I38" s="6" t="str">
        <f t="shared" si="3"/>
        <v/>
      </c>
      <c r="J38" s="6">
        <v>98000</v>
      </c>
      <c r="K38" s="6">
        <v>52000</v>
      </c>
      <c r="L38" s="6">
        <f t="shared" si="0"/>
        <v>675.68647999999996</v>
      </c>
      <c r="M38" s="6">
        <f t="shared" si="1"/>
        <v>358.52752000000004</v>
      </c>
      <c r="N38" s="6">
        <v>22</v>
      </c>
      <c r="O38" s="4">
        <v>38</v>
      </c>
      <c r="P38" s="4">
        <v>192</v>
      </c>
      <c r="Q38" s="4"/>
      <c r="R38" s="4">
        <v>8.1999999999999993</v>
      </c>
      <c r="S38" s="6">
        <f t="shared" si="2"/>
        <v>11.119199999999999</v>
      </c>
      <c r="T38" s="4"/>
    </row>
    <row r="39" spans="1:20" x14ac:dyDescent="0.25">
      <c r="A39" s="4" t="s">
        <v>1</v>
      </c>
      <c r="B39" s="4" t="s">
        <v>319</v>
      </c>
      <c r="C39" s="4" t="s">
        <v>321</v>
      </c>
      <c r="D39" s="4"/>
      <c r="E39" s="4" t="s">
        <v>322</v>
      </c>
      <c r="F39" s="4">
        <v>1141</v>
      </c>
      <c r="G39" s="4" t="s">
        <v>429</v>
      </c>
      <c r="H39" s="2" t="s">
        <v>433</v>
      </c>
      <c r="I39" s="6">
        <f t="shared" si="3"/>
        <v>898.88888888888891</v>
      </c>
      <c r="J39" s="6">
        <v>102500</v>
      </c>
      <c r="K39" s="6">
        <v>58750</v>
      </c>
      <c r="L39" s="6">
        <f t="shared" si="0"/>
        <v>706.71289999999999</v>
      </c>
      <c r="M39" s="6">
        <f t="shared" si="1"/>
        <v>405.06715000000003</v>
      </c>
      <c r="N39" s="6">
        <v>22.7</v>
      </c>
      <c r="O39" s="4">
        <v>55.5</v>
      </c>
      <c r="P39" s="4">
        <v>201</v>
      </c>
      <c r="Q39" s="4"/>
      <c r="R39" s="4">
        <v>38.799999999999997</v>
      </c>
      <c r="S39" s="6">
        <f t="shared" si="2"/>
        <v>52.6128</v>
      </c>
      <c r="T39" s="4"/>
    </row>
    <row r="40" spans="1:20" x14ac:dyDescent="0.25">
      <c r="A40" s="4" t="s">
        <v>1</v>
      </c>
      <c r="B40" s="4" t="s">
        <v>319</v>
      </c>
      <c r="C40" s="4" t="s">
        <v>321</v>
      </c>
      <c r="D40" s="4"/>
      <c r="E40" s="4" t="s">
        <v>322</v>
      </c>
      <c r="F40" s="4">
        <v>1141</v>
      </c>
      <c r="G40" s="4" t="s">
        <v>358</v>
      </c>
      <c r="H40" s="2" t="s">
        <v>436</v>
      </c>
      <c r="I40" s="6">
        <f t="shared" si="3"/>
        <v>815.55555555555554</v>
      </c>
      <c r="J40" s="6">
        <v>86800</v>
      </c>
      <c r="K40" s="6">
        <v>51200</v>
      </c>
      <c r="L40" s="6">
        <f t="shared" si="0"/>
        <v>598.46516799999995</v>
      </c>
      <c r="M40" s="6">
        <f t="shared" si="1"/>
        <v>353.01171199999999</v>
      </c>
      <c r="N40" s="6">
        <v>25.5</v>
      </c>
      <c r="O40" s="4">
        <v>49.3</v>
      </c>
      <c r="P40" s="4">
        <v>163</v>
      </c>
      <c r="Q40" s="4"/>
      <c r="R40" s="4">
        <v>25.3</v>
      </c>
      <c r="S40" s="6">
        <f t="shared" si="2"/>
        <v>34.306800000000003</v>
      </c>
      <c r="T40" s="4"/>
    </row>
    <row r="41" spans="1:20" x14ac:dyDescent="0.25">
      <c r="A41" s="4" t="s">
        <v>1</v>
      </c>
      <c r="B41" s="4" t="s">
        <v>319</v>
      </c>
      <c r="C41" s="4" t="s">
        <v>321</v>
      </c>
      <c r="D41" s="4"/>
      <c r="E41" s="4" t="s">
        <v>322</v>
      </c>
      <c r="F41" s="4">
        <v>1144</v>
      </c>
      <c r="G41" s="4" t="s">
        <v>320</v>
      </c>
      <c r="H41" s="2" t="s">
        <v>16</v>
      </c>
      <c r="I41" s="6" t="str">
        <f t="shared" si="3"/>
        <v/>
      </c>
      <c r="J41" s="6">
        <v>102000</v>
      </c>
      <c r="K41" s="6">
        <v>61000</v>
      </c>
      <c r="L41" s="6">
        <f t="shared" si="0"/>
        <v>703.26552000000004</v>
      </c>
      <c r="M41" s="6">
        <f t="shared" si="1"/>
        <v>420.58035999999998</v>
      </c>
      <c r="N41" s="6">
        <v>21</v>
      </c>
      <c r="O41" s="4">
        <v>41</v>
      </c>
      <c r="P41" s="4">
        <v>212</v>
      </c>
      <c r="Q41" s="4"/>
      <c r="R41" s="4">
        <v>39</v>
      </c>
      <c r="S41" s="6">
        <f t="shared" si="2"/>
        <v>52.884</v>
      </c>
      <c r="T41" s="4"/>
    </row>
    <row r="42" spans="1:20" x14ac:dyDescent="0.25">
      <c r="A42" s="4" t="s">
        <v>1</v>
      </c>
      <c r="B42" s="4" t="s">
        <v>319</v>
      </c>
      <c r="C42" s="4" t="s">
        <v>321</v>
      </c>
      <c r="D42" s="4"/>
      <c r="E42" s="4" t="s">
        <v>322</v>
      </c>
      <c r="F42" s="4">
        <v>1144</v>
      </c>
      <c r="G42" s="4" t="s">
        <v>429</v>
      </c>
      <c r="H42" s="2" t="s">
        <v>433</v>
      </c>
      <c r="I42" s="6">
        <f t="shared" si="3"/>
        <v>898.88888888888891</v>
      </c>
      <c r="J42" s="6">
        <v>96750</v>
      </c>
      <c r="K42" s="6">
        <v>58000</v>
      </c>
      <c r="L42" s="6">
        <f t="shared" si="0"/>
        <v>667.06803000000002</v>
      </c>
      <c r="M42" s="6">
        <f t="shared" si="1"/>
        <v>399.89608000000004</v>
      </c>
      <c r="N42" s="6">
        <v>21</v>
      </c>
      <c r="O42" s="4">
        <v>40.4</v>
      </c>
      <c r="P42" s="4">
        <v>197</v>
      </c>
      <c r="Q42" s="4"/>
      <c r="R42" s="4">
        <v>32</v>
      </c>
      <c r="S42" s="6">
        <f t="shared" si="2"/>
        <v>43.392000000000003</v>
      </c>
      <c r="T42" s="4"/>
    </row>
    <row r="43" spans="1:20" x14ac:dyDescent="0.25">
      <c r="A43" s="4" t="s">
        <v>1</v>
      </c>
      <c r="B43" s="4" t="s">
        <v>319</v>
      </c>
      <c r="C43" s="4" t="s">
        <v>321</v>
      </c>
      <c r="D43" s="4"/>
      <c r="E43" s="4" t="s">
        <v>322</v>
      </c>
      <c r="F43" s="4">
        <v>1144</v>
      </c>
      <c r="G43" s="4" t="s">
        <v>358</v>
      </c>
      <c r="H43" s="2" t="s">
        <v>434</v>
      </c>
      <c r="I43" s="6">
        <f t="shared" si="3"/>
        <v>787.77777777777783</v>
      </c>
      <c r="J43" s="6">
        <v>84750</v>
      </c>
      <c r="K43" s="6">
        <v>50250</v>
      </c>
      <c r="L43" s="6">
        <f t="shared" si="0"/>
        <v>584.33091000000002</v>
      </c>
      <c r="M43" s="6">
        <f t="shared" si="1"/>
        <v>346.46168999999998</v>
      </c>
      <c r="N43" s="6">
        <v>24.8</v>
      </c>
      <c r="O43" s="4">
        <v>41.3</v>
      </c>
      <c r="P43" s="4">
        <v>167</v>
      </c>
      <c r="Q43" s="4"/>
      <c r="R43" s="4">
        <v>48</v>
      </c>
      <c r="S43" s="6">
        <f t="shared" si="2"/>
        <v>65.088000000000008</v>
      </c>
      <c r="T43" s="4"/>
    </row>
    <row r="44" spans="1:20" x14ac:dyDescent="0.25">
      <c r="A44" s="4" t="s">
        <v>1</v>
      </c>
      <c r="B44" s="4" t="s">
        <v>319</v>
      </c>
      <c r="C44" s="4" t="s">
        <v>321</v>
      </c>
      <c r="D44" s="4"/>
      <c r="E44" s="4" t="s">
        <v>323</v>
      </c>
      <c r="F44" s="4">
        <v>1340</v>
      </c>
      <c r="G44" s="4" t="s">
        <v>429</v>
      </c>
      <c r="H44" s="2" t="s">
        <v>431</v>
      </c>
      <c r="I44" s="6">
        <f t="shared" si="3"/>
        <v>871.11111111111109</v>
      </c>
      <c r="J44" s="6">
        <v>121250</v>
      </c>
      <c r="K44" s="6">
        <v>81000</v>
      </c>
      <c r="L44" s="6">
        <f t="shared" si="0"/>
        <v>835.98964999999998</v>
      </c>
      <c r="M44" s="6">
        <f t="shared" si="1"/>
        <v>558.47556000000009</v>
      </c>
      <c r="N44" s="6">
        <v>22</v>
      </c>
      <c r="O44" s="4">
        <v>62.9</v>
      </c>
      <c r="P44" s="4">
        <v>248</v>
      </c>
      <c r="Q44" s="4"/>
      <c r="R44" s="4">
        <v>68.2</v>
      </c>
      <c r="S44" s="6">
        <f t="shared" si="2"/>
        <v>92.479200000000006</v>
      </c>
      <c r="T44" s="4"/>
    </row>
    <row r="45" spans="1:20" x14ac:dyDescent="0.25">
      <c r="A45" s="4" t="s">
        <v>1</v>
      </c>
      <c r="B45" s="4" t="s">
        <v>319</v>
      </c>
      <c r="C45" s="4" t="s">
        <v>321</v>
      </c>
      <c r="D45" s="4"/>
      <c r="E45" s="4" t="s">
        <v>323</v>
      </c>
      <c r="F45" s="4">
        <v>1340</v>
      </c>
      <c r="G45" s="4" t="s">
        <v>358</v>
      </c>
      <c r="H45" s="2" t="s">
        <v>437</v>
      </c>
      <c r="I45" s="6">
        <f t="shared" si="3"/>
        <v>801.66666666666663</v>
      </c>
      <c r="J45" s="6">
        <v>102000</v>
      </c>
      <c r="K45" s="6">
        <v>63250</v>
      </c>
      <c r="L45" s="6">
        <f t="shared" si="0"/>
        <v>703.26552000000004</v>
      </c>
      <c r="M45" s="6">
        <f t="shared" si="1"/>
        <v>436.09357</v>
      </c>
      <c r="N45" s="6">
        <v>25.5</v>
      </c>
      <c r="O45" s="4">
        <v>57.3</v>
      </c>
      <c r="P45" s="4">
        <v>207</v>
      </c>
      <c r="Q45" s="4"/>
      <c r="R45" s="4">
        <v>52</v>
      </c>
      <c r="S45" s="6">
        <f t="shared" si="2"/>
        <v>70.512</v>
      </c>
      <c r="T45" s="4"/>
    </row>
    <row r="46" spans="1:20" x14ac:dyDescent="0.25">
      <c r="A46" s="4" t="s">
        <v>1</v>
      </c>
      <c r="B46" s="4" t="s">
        <v>319</v>
      </c>
      <c r="C46" s="4" t="s">
        <v>321</v>
      </c>
      <c r="D46" s="4"/>
      <c r="E46" s="4" t="s">
        <v>323</v>
      </c>
      <c r="F46" s="4">
        <v>3140</v>
      </c>
      <c r="G46" s="4" t="s">
        <v>429</v>
      </c>
      <c r="H46" s="2" t="s">
        <v>431</v>
      </c>
      <c r="I46" s="6">
        <f t="shared" si="3"/>
        <v>871.11111111111109</v>
      </c>
      <c r="J46" s="6">
        <v>129250</v>
      </c>
      <c r="K46" s="6">
        <v>87000</v>
      </c>
      <c r="L46" s="6">
        <f t="shared" si="0"/>
        <v>891.14773000000002</v>
      </c>
      <c r="M46" s="6">
        <f t="shared" si="1"/>
        <v>599.84411999999998</v>
      </c>
      <c r="N46" s="6">
        <v>19.7</v>
      </c>
      <c r="O46" s="4">
        <v>57.3</v>
      </c>
      <c r="P46" s="4">
        <v>262</v>
      </c>
      <c r="Q46" s="4"/>
      <c r="R46" s="4">
        <v>39.5</v>
      </c>
      <c r="S46" s="6">
        <f t="shared" si="2"/>
        <v>53.562000000000005</v>
      </c>
      <c r="T46" s="4"/>
    </row>
    <row r="47" spans="1:20" x14ac:dyDescent="0.25">
      <c r="A47" s="4" t="s">
        <v>1</v>
      </c>
      <c r="B47" s="4" t="s">
        <v>319</v>
      </c>
      <c r="C47" s="4" t="s">
        <v>321</v>
      </c>
      <c r="D47" s="4"/>
      <c r="E47" s="4" t="s">
        <v>323</v>
      </c>
      <c r="F47" s="4">
        <v>3140</v>
      </c>
      <c r="G47" s="4" t="s">
        <v>358</v>
      </c>
      <c r="H47" s="2" t="s">
        <v>436</v>
      </c>
      <c r="I47" s="6">
        <f t="shared" si="3"/>
        <v>815.55555555555554</v>
      </c>
      <c r="J47" s="6">
        <v>100000</v>
      </c>
      <c r="K47" s="6">
        <v>61250</v>
      </c>
      <c r="L47" s="6">
        <f t="shared" si="0"/>
        <v>689.476</v>
      </c>
      <c r="M47" s="6">
        <f t="shared" si="1"/>
        <v>422.30404999999996</v>
      </c>
      <c r="N47" s="6">
        <v>24.5</v>
      </c>
      <c r="O47" s="4">
        <v>50.8</v>
      </c>
      <c r="P47" s="4">
        <v>197</v>
      </c>
      <c r="Q47" s="4"/>
      <c r="R47" s="4">
        <v>34.200000000000003</v>
      </c>
      <c r="S47" s="6">
        <f t="shared" si="2"/>
        <v>46.375200000000007</v>
      </c>
      <c r="T47" s="4"/>
    </row>
    <row r="48" spans="1:20" x14ac:dyDescent="0.25">
      <c r="A48" s="4" t="s">
        <v>1</v>
      </c>
      <c r="B48" s="4" t="s">
        <v>319</v>
      </c>
      <c r="C48" s="4" t="s">
        <v>321</v>
      </c>
      <c r="D48" s="4"/>
      <c r="E48" s="4" t="s">
        <v>323</v>
      </c>
      <c r="F48" s="4">
        <v>4130</v>
      </c>
      <c r="G48" s="4" t="s">
        <v>429</v>
      </c>
      <c r="H48" s="2" t="s">
        <v>431</v>
      </c>
      <c r="I48" s="6">
        <f t="shared" si="3"/>
        <v>871.11111111111109</v>
      </c>
      <c r="J48" s="6">
        <v>97000</v>
      </c>
      <c r="K48" s="6">
        <v>63250</v>
      </c>
      <c r="L48" s="6">
        <f t="shared" si="0"/>
        <v>668.79171999999994</v>
      </c>
      <c r="M48" s="6">
        <f t="shared" si="1"/>
        <v>436.09357</v>
      </c>
      <c r="N48" s="6">
        <v>25.5</v>
      </c>
      <c r="O48" s="4">
        <v>59.5</v>
      </c>
      <c r="P48" s="4">
        <v>197</v>
      </c>
      <c r="Q48" s="4"/>
      <c r="R48" s="4">
        <v>63.7</v>
      </c>
      <c r="S48" s="6">
        <f t="shared" si="2"/>
        <v>86.377200000000016</v>
      </c>
      <c r="T48" s="4"/>
    </row>
    <row r="49" spans="1:20" x14ac:dyDescent="0.25">
      <c r="A49" s="4" t="s">
        <v>1</v>
      </c>
      <c r="B49" s="4" t="s">
        <v>319</v>
      </c>
      <c r="C49" s="4" t="s">
        <v>321</v>
      </c>
      <c r="D49" s="4"/>
      <c r="E49" s="4" t="s">
        <v>323</v>
      </c>
      <c r="F49" s="4">
        <v>4130</v>
      </c>
      <c r="G49" s="4" t="s">
        <v>358</v>
      </c>
      <c r="H49" s="2" t="s">
        <v>438</v>
      </c>
      <c r="I49" s="6">
        <f t="shared" si="3"/>
        <v>862.77777777777783</v>
      </c>
      <c r="J49" s="6">
        <v>81250</v>
      </c>
      <c r="K49" s="6">
        <v>52250</v>
      </c>
      <c r="L49" s="6">
        <f t="shared" si="0"/>
        <v>560.19925000000001</v>
      </c>
      <c r="M49" s="6">
        <f t="shared" si="1"/>
        <v>360.25121000000001</v>
      </c>
      <c r="N49" s="6">
        <v>28.2</v>
      </c>
      <c r="O49" s="4">
        <v>55.6</v>
      </c>
      <c r="P49" s="4">
        <v>156</v>
      </c>
      <c r="Q49" s="4"/>
      <c r="R49" s="4">
        <v>45.5</v>
      </c>
      <c r="S49" s="6">
        <f t="shared" si="2"/>
        <v>61.698000000000008</v>
      </c>
      <c r="T49" s="4"/>
    </row>
    <row r="50" spans="1:20" x14ac:dyDescent="0.25">
      <c r="A50" s="4" t="s">
        <v>1</v>
      </c>
      <c r="B50" s="4" t="s">
        <v>319</v>
      </c>
      <c r="C50" s="4" t="s">
        <v>321</v>
      </c>
      <c r="D50" s="4"/>
      <c r="E50" s="4" t="s">
        <v>323</v>
      </c>
      <c r="F50" s="4">
        <v>4140</v>
      </c>
      <c r="G50" s="4" t="s">
        <v>429</v>
      </c>
      <c r="H50" s="2" t="s">
        <v>431</v>
      </c>
      <c r="I50" s="6">
        <f t="shared" si="3"/>
        <v>871.11111111111109</v>
      </c>
      <c r="J50" s="6">
        <v>148000</v>
      </c>
      <c r="K50" s="6">
        <v>95000</v>
      </c>
      <c r="L50" s="6">
        <f t="shared" si="0"/>
        <v>1020.42448</v>
      </c>
      <c r="M50" s="6">
        <f t="shared" si="1"/>
        <v>655.0021999999999</v>
      </c>
      <c r="N50" s="6">
        <v>17.7</v>
      </c>
      <c r="O50" s="4">
        <v>46.8</v>
      </c>
      <c r="P50" s="4">
        <v>302</v>
      </c>
      <c r="Q50" s="4"/>
      <c r="R50" s="4">
        <v>16.7</v>
      </c>
      <c r="S50" s="6">
        <f t="shared" si="2"/>
        <v>22.645199999999999</v>
      </c>
      <c r="T50" s="4"/>
    </row>
    <row r="51" spans="1:20" x14ac:dyDescent="0.25">
      <c r="A51" s="4" t="s">
        <v>1</v>
      </c>
      <c r="B51" s="4" t="s">
        <v>319</v>
      </c>
      <c r="C51" s="4" t="s">
        <v>321</v>
      </c>
      <c r="D51" s="4"/>
      <c r="E51" s="4" t="s">
        <v>323</v>
      </c>
      <c r="F51" s="4">
        <v>4140</v>
      </c>
      <c r="G51" s="4" t="s">
        <v>358</v>
      </c>
      <c r="H51" s="2" t="s">
        <v>436</v>
      </c>
      <c r="I51" s="6">
        <f t="shared" si="3"/>
        <v>815.55555555555554</v>
      </c>
      <c r="J51" s="6">
        <v>95000</v>
      </c>
      <c r="K51" s="6">
        <v>60500</v>
      </c>
      <c r="L51" s="6">
        <f t="shared" si="0"/>
        <v>655.0021999999999</v>
      </c>
      <c r="M51" s="6">
        <f t="shared" si="1"/>
        <v>417.13297999999998</v>
      </c>
      <c r="N51" s="6">
        <v>25.7</v>
      </c>
      <c r="O51" s="4">
        <v>56.9</v>
      </c>
      <c r="P51" s="4">
        <v>197</v>
      </c>
      <c r="Q51" s="4"/>
      <c r="R51" s="4">
        <v>40.200000000000003</v>
      </c>
      <c r="S51" s="6">
        <f t="shared" si="2"/>
        <v>54.511200000000009</v>
      </c>
      <c r="T51" s="4"/>
    </row>
    <row r="52" spans="1:20" x14ac:dyDescent="0.25">
      <c r="A52" s="4" t="s">
        <v>1</v>
      </c>
      <c r="B52" s="4" t="s">
        <v>319</v>
      </c>
      <c r="C52" s="4" t="s">
        <v>321</v>
      </c>
      <c r="D52" s="4"/>
      <c r="E52" s="4" t="s">
        <v>323</v>
      </c>
      <c r="F52" s="4">
        <v>4150</v>
      </c>
      <c r="G52" s="4" t="s">
        <v>429</v>
      </c>
      <c r="H52" s="2" t="s">
        <v>431</v>
      </c>
      <c r="I52" s="6">
        <f t="shared" si="3"/>
        <v>871.11111111111109</v>
      </c>
      <c r="J52" s="6">
        <v>167500</v>
      </c>
      <c r="K52" s="6">
        <v>106500</v>
      </c>
      <c r="L52" s="6">
        <f t="shared" si="0"/>
        <v>1154.8723</v>
      </c>
      <c r="M52" s="6">
        <f t="shared" si="1"/>
        <v>734.29193999999995</v>
      </c>
      <c r="N52" s="6">
        <v>11.7</v>
      </c>
      <c r="O52" s="4">
        <v>30.8</v>
      </c>
      <c r="P52" s="4">
        <v>321</v>
      </c>
      <c r="Q52" s="4"/>
      <c r="R52" s="4">
        <v>8.5</v>
      </c>
      <c r="S52" s="6">
        <f t="shared" si="2"/>
        <v>11.526000000000002</v>
      </c>
      <c r="T52" s="4"/>
    </row>
    <row r="53" spans="1:20" x14ac:dyDescent="0.25">
      <c r="A53" s="4" t="s">
        <v>1</v>
      </c>
      <c r="B53" s="4" t="s">
        <v>319</v>
      </c>
      <c r="C53" s="4" t="s">
        <v>321</v>
      </c>
      <c r="D53" s="4"/>
      <c r="E53" s="4" t="s">
        <v>323</v>
      </c>
      <c r="F53" s="4">
        <v>4150</v>
      </c>
      <c r="G53" s="4" t="s">
        <v>358</v>
      </c>
      <c r="H53" s="2" t="s">
        <v>436</v>
      </c>
      <c r="I53" s="6">
        <f t="shared" si="3"/>
        <v>815.55555555555554</v>
      </c>
      <c r="J53" s="6">
        <v>105750</v>
      </c>
      <c r="K53" s="6">
        <v>55000</v>
      </c>
      <c r="L53" s="6">
        <f t="shared" si="0"/>
        <v>729.12086999999997</v>
      </c>
      <c r="M53" s="6">
        <f t="shared" si="1"/>
        <v>379.21179999999998</v>
      </c>
      <c r="N53" s="6">
        <v>20.2</v>
      </c>
      <c r="O53" s="4">
        <v>40.200000000000003</v>
      </c>
      <c r="P53" s="4">
        <v>197</v>
      </c>
      <c r="Q53" s="4"/>
      <c r="R53" s="4">
        <v>18.2</v>
      </c>
      <c r="S53" s="6">
        <f t="shared" si="2"/>
        <v>24.679200000000002</v>
      </c>
      <c r="T53" s="4"/>
    </row>
    <row r="54" spans="1:20" x14ac:dyDescent="0.25">
      <c r="A54" s="4" t="s">
        <v>1</v>
      </c>
      <c r="B54" s="4" t="s">
        <v>319</v>
      </c>
      <c r="C54" s="4" t="s">
        <v>321</v>
      </c>
      <c r="D54" s="4"/>
      <c r="E54" s="4" t="s">
        <v>323</v>
      </c>
      <c r="F54" s="4">
        <v>4320</v>
      </c>
      <c r="G54" s="4" t="s">
        <v>429</v>
      </c>
      <c r="H54" s="2" t="s">
        <v>439</v>
      </c>
      <c r="I54" s="6">
        <f t="shared" si="3"/>
        <v>893.33333333333337</v>
      </c>
      <c r="J54" s="6">
        <v>115000</v>
      </c>
      <c r="K54" s="6">
        <v>67250</v>
      </c>
      <c r="L54" s="6">
        <f t="shared" si="0"/>
        <v>792.89740000000006</v>
      </c>
      <c r="M54" s="6">
        <f t="shared" si="1"/>
        <v>463.67260999999996</v>
      </c>
      <c r="N54" s="6">
        <v>20.8</v>
      </c>
      <c r="O54" s="4">
        <v>50.7</v>
      </c>
      <c r="P54" s="4">
        <v>235</v>
      </c>
      <c r="Q54" s="4"/>
      <c r="R54" s="4">
        <v>53.8</v>
      </c>
      <c r="S54" s="6">
        <f t="shared" si="2"/>
        <v>72.952799999999996</v>
      </c>
      <c r="T54" s="4"/>
    </row>
    <row r="55" spans="1:20" x14ac:dyDescent="0.25">
      <c r="A55" s="4" t="s">
        <v>1</v>
      </c>
      <c r="B55" s="4" t="s">
        <v>319</v>
      </c>
      <c r="C55" s="4" t="s">
        <v>321</v>
      </c>
      <c r="D55" s="4"/>
      <c r="E55" s="4" t="s">
        <v>323</v>
      </c>
      <c r="F55" s="4">
        <v>4320</v>
      </c>
      <c r="G55" s="4" t="s">
        <v>358</v>
      </c>
      <c r="H55" s="2" t="s">
        <v>440</v>
      </c>
      <c r="I55" s="6">
        <f t="shared" si="3"/>
        <v>848.88888888888891</v>
      </c>
      <c r="J55" s="6">
        <v>84000</v>
      </c>
      <c r="K55" s="6">
        <v>61625</v>
      </c>
      <c r="L55" s="6">
        <f t="shared" si="0"/>
        <v>579.15983999999992</v>
      </c>
      <c r="M55" s="6">
        <f t="shared" si="1"/>
        <v>424.88958500000001</v>
      </c>
      <c r="N55" s="6">
        <v>29</v>
      </c>
      <c r="O55" s="4">
        <v>58.4</v>
      </c>
      <c r="P55" s="4">
        <v>163</v>
      </c>
      <c r="Q55" s="4"/>
      <c r="R55" s="4">
        <v>81</v>
      </c>
      <c r="S55" s="6">
        <f t="shared" si="2"/>
        <v>109.83600000000001</v>
      </c>
      <c r="T55" s="4"/>
    </row>
    <row r="56" spans="1:20" x14ac:dyDescent="0.25">
      <c r="A56" s="4" t="s">
        <v>1</v>
      </c>
      <c r="B56" s="4" t="s">
        <v>319</v>
      </c>
      <c r="C56" s="4" t="s">
        <v>321</v>
      </c>
      <c r="D56" s="4"/>
      <c r="E56" s="4" t="s">
        <v>323</v>
      </c>
      <c r="F56" s="4">
        <v>4340</v>
      </c>
      <c r="G56" s="4" t="s">
        <v>429</v>
      </c>
      <c r="H56" s="2" t="s">
        <v>431</v>
      </c>
      <c r="I56" s="6">
        <f t="shared" si="3"/>
        <v>871.11111111111109</v>
      </c>
      <c r="J56" s="6">
        <v>185500</v>
      </c>
      <c r="K56" s="6">
        <v>125000</v>
      </c>
      <c r="L56" s="6">
        <f t="shared" si="0"/>
        <v>1278.9779799999999</v>
      </c>
      <c r="M56" s="6">
        <f t="shared" si="1"/>
        <v>861.84500000000003</v>
      </c>
      <c r="N56" s="6">
        <v>12.2</v>
      </c>
      <c r="O56" s="4">
        <v>36.299999999999997</v>
      </c>
      <c r="P56" s="4">
        <v>363</v>
      </c>
      <c r="Q56" s="4"/>
      <c r="R56" s="4">
        <v>11.7</v>
      </c>
      <c r="S56" s="6">
        <f t="shared" si="2"/>
        <v>15.8652</v>
      </c>
      <c r="T56" s="4"/>
    </row>
    <row r="57" spans="1:20" x14ac:dyDescent="0.25">
      <c r="A57" s="4" t="s">
        <v>1</v>
      </c>
      <c r="B57" s="4" t="s">
        <v>319</v>
      </c>
      <c r="C57" s="4" t="s">
        <v>321</v>
      </c>
      <c r="D57" s="4"/>
      <c r="E57" s="4" t="s">
        <v>323</v>
      </c>
      <c r="F57" s="4">
        <v>4340</v>
      </c>
      <c r="G57" s="4" t="s">
        <v>358</v>
      </c>
      <c r="H57" s="2" t="s">
        <v>441</v>
      </c>
      <c r="I57" s="6">
        <f t="shared" si="3"/>
        <v>810</v>
      </c>
      <c r="J57" s="6">
        <v>108000</v>
      </c>
      <c r="K57" s="6">
        <v>68500</v>
      </c>
      <c r="L57" s="6">
        <f t="shared" si="0"/>
        <v>744.63407999999993</v>
      </c>
      <c r="M57" s="6">
        <f t="shared" si="1"/>
        <v>472.29106000000002</v>
      </c>
      <c r="N57" s="6">
        <v>22</v>
      </c>
      <c r="O57" s="4">
        <v>49.9</v>
      </c>
      <c r="P57" s="4">
        <v>217</v>
      </c>
      <c r="Q57" s="4"/>
      <c r="R57" s="4">
        <v>37.700000000000003</v>
      </c>
      <c r="S57" s="6">
        <f t="shared" si="2"/>
        <v>51.121200000000009</v>
      </c>
      <c r="T57" s="4"/>
    </row>
    <row r="58" spans="1:20" x14ac:dyDescent="0.25">
      <c r="A58" s="4" t="s">
        <v>1</v>
      </c>
      <c r="B58" s="4" t="s">
        <v>319</v>
      </c>
      <c r="C58" s="4" t="s">
        <v>321</v>
      </c>
      <c r="D58" s="4"/>
      <c r="E58" s="4" t="s">
        <v>323</v>
      </c>
      <c r="F58" s="4">
        <v>4620</v>
      </c>
      <c r="G58" s="4" t="s">
        <v>429</v>
      </c>
      <c r="H58" s="2" t="s">
        <v>433</v>
      </c>
      <c r="I58" s="6">
        <f t="shared" si="3"/>
        <v>898.88888888888891</v>
      </c>
      <c r="J58" s="6">
        <v>83250</v>
      </c>
      <c r="K58" s="6">
        <v>53125</v>
      </c>
      <c r="L58" s="6">
        <f t="shared" si="0"/>
        <v>573.98877000000005</v>
      </c>
      <c r="M58" s="6">
        <f t="shared" si="1"/>
        <v>366.28412500000002</v>
      </c>
      <c r="N58" s="6">
        <v>29</v>
      </c>
      <c r="O58" s="4">
        <v>66.7</v>
      </c>
      <c r="P58" s="4">
        <v>174</v>
      </c>
      <c r="Q58" s="4"/>
      <c r="R58" s="4">
        <v>98</v>
      </c>
      <c r="S58" s="6">
        <f t="shared" si="2"/>
        <v>132.88800000000001</v>
      </c>
      <c r="T58" s="4"/>
    </row>
    <row r="59" spans="1:20" x14ac:dyDescent="0.25">
      <c r="A59" s="4" t="s">
        <v>1</v>
      </c>
      <c r="B59" s="4" t="s">
        <v>319</v>
      </c>
      <c r="C59" s="4" t="s">
        <v>321</v>
      </c>
      <c r="D59" s="4"/>
      <c r="E59" s="4" t="s">
        <v>323</v>
      </c>
      <c r="F59" s="4">
        <v>4620</v>
      </c>
      <c r="G59" s="4" t="s">
        <v>358</v>
      </c>
      <c r="H59" s="2" t="s">
        <v>435</v>
      </c>
      <c r="I59" s="6">
        <f t="shared" si="3"/>
        <v>857.22222222222217</v>
      </c>
      <c r="J59" s="6">
        <v>74250</v>
      </c>
      <c r="K59" s="6">
        <v>54000</v>
      </c>
      <c r="L59" s="6">
        <f t="shared" si="0"/>
        <v>511.93592999999998</v>
      </c>
      <c r="M59" s="6">
        <f t="shared" si="1"/>
        <v>372.31703999999996</v>
      </c>
      <c r="N59" s="6">
        <v>31.3</v>
      </c>
      <c r="O59" s="4">
        <v>60.3</v>
      </c>
      <c r="P59" s="4">
        <v>149</v>
      </c>
      <c r="Q59" s="4"/>
      <c r="R59" s="4">
        <v>69</v>
      </c>
      <c r="S59" s="6">
        <f t="shared" si="2"/>
        <v>93.564000000000007</v>
      </c>
      <c r="T59" s="4"/>
    </row>
    <row r="60" spans="1:20" x14ac:dyDescent="0.25">
      <c r="A60" s="4" t="s">
        <v>1</v>
      </c>
      <c r="B60" s="4" t="s">
        <v>319</v>
      </c>
      <c r="C60" s="4" t="s">
        <v>321</v>
      </c>
      <c r="D60" s="4"/>
      <c r="E60" s="4" t="s">
        <v>323</v>
      </c>
      <c r="F60" s="4">
        <v>4820</v>
      </c>
      <c r="G60" s="4" t="s">
        <v>429</v>
      </c>
      <c r="H60" s="2" t="s">
        <v>442</v>
      </c>
      <c r="I60" s="6">
        <f t="shared" si="3"/>
        <v>860</v>
      </c>
      <c r="J60" s="6">
        <v>109500</v>
      </c>
      <c r="K60" s="6">
        <v>70250</v>
      </c>
      <c r="L60" s="6">
        <f t="shared" si="0"/>
        <v>754.97622000000001</v>
      </c>
      <c r="M60" s="6">
        <f t="shared" si="1"/>
        <v>484.35689000000002</v>
      </c>
      <c r="N60" s="6">
        <v>24</v>
      </c>
      <c r="O60" s="4">
        <v>59.2</v>
      </c>
      <c r="P60" s="4">
        <v>229</v>
      </c>
      <c r="Q60" s="4"/>
      <c r="R60" s="4">
        <v>81</v>
      </c>
      <c r="S60" s="6">
        <f t="shared" si="2"/>
        <v>109.83600000000001</v>
      </c>
      <c r="T60" s="4"/>
    </row>
    <row r="61" spans="1:20" x14ac:dyDescent="0.25">
      <c r="A61" s="4" t="s">
        <v>1</v>
      </c>
      <c r="B61" s="4" t="s">
        <v>319</v>
      </c>
      <c r="C61" s="4" t="s">
        <v>321</v>
      </c>
      <c r="D61" s="4"/>
      <c r="E61" s="4" t="s">
        <v>323</v>
      </c>
      <c r="F61" s="4">
        <v>4820</v>
      </c>
      <c r="G61" s="4" t="s">
        <v>358</v>
      </c>
      <c r="H61" s="2" t="s">
        <v>436</v>
      </c>
      <c r="I61" s="6">
        <f t="shared" si="3"/>
        <v>815.55555555555554</v>
      </c>
      <c r="J61" s="6">
        <v>98750</v>
      </c>
      <c r="K61" s="6">
        <v>67250</v>
      </c>
      <c r="L61" s="6">
        <f t="shared" si="0"/>
        <v>680.85755000000006</v>
      </c>
      <c r="M61" s="6">
        <f t="shared" si="1"/>
        <v>463.67260999999996</v>
      </c>
      <c r="N61" s="6">
        <v>22.3</v>
      </c>
      <c r="O61" s="4">
        <v>58.8</v>
      </c>
      <c r="P61" s="4">
        <v>197</v>
      </c>
      <c r="Q61" s="4"/>
      <c r="R61" s="4">
        <v>68.5</v>
      </c>
      <c r="S61" s="6">
        <f t="shared" si="2"/>
        <v>92.88600000000001</v>
      </c>
      <c r="T61" s="4"/>
    </row>
    <row r="62" spans="1:20" x14ac:dyDescent="0.25">
      <c r="A62" s="4" t="s">
        <v>1</v>
      </c>
      <c r="B62" s="4" t="s">
        <v>319</v>
      </c>
      <c r="C62" s="4" t="s">
        <v>321</v>
      </c>
      <c r="D62" s="4"/>
      <c r="E62" s="4" t="s">
        <v>323</v>
      </c>
      <c r="F62" s="4">
        <v>5140</v>
      </c>
      <c r="G62" s="4" t="s">
        <v>429</v>
      </c>
      <c r="H62" s="2" t="s">
        <v>431</v>
      </c>
      <c r="I62" s="6">
        <f t="shared" si="3"/>
        <v>871.11111111111109</v>
      </c>
      <c r="J62" s="6">
        <v>115000</v>
      </c>
      <c r="K62" s="6">
        <v>68500</v>
      </c>
      <c r="L62" s="6">
        <f t="shared" si="0"/>
        <v>792.89740000000006</v>
      </c>
      <c r="M62" s="6">
        <f t="shared" si="1"/>
        <v>472.29106000000002</v>
      </c>
      <c r="N62" s="6">
        <v>22.7</v>
      </c>
      <c r="O62" s="4">
        <v>59.2</v>
      </c>
      <c r="P62" s="4">
        <v>229</v>
      </c>
      <c r="Q62" s="4"/>
      <c r="R62" s="4">
        <v>28</v>
      </c>
      <c r="S62" s="6">
        <f t="shared" si="2"/>
        <v>37.968000000000004</v>
      </c>
      <c r="T62" s="4"/>
    </row>
    <row r="63" spans="1:20" x14ac:dyDescent="0.25">
      <c r="A63" s="4" t="s">
        <v>1</v>
      </c>
      <c r="B63" s="4" t="s">
        <v>319</v>
      </c>
      <c r="C63" s="4" t="s">
        <v>321</v>
      </c>
      <c r="D63" s="4"/>
      <c r="E63" s="4" t="s">
        <v>323</v>
      </c>
      <c r="F63" s="4">
        <v>5140</v>
      </c>
      <c r="G63" s="4" t="s">
        <v>358</v>
      </c>
      <c r="H63" s="2" t="s">
        <v>443</v>
      </c>
      <c r="I63" s="6">
        <f t="shared" si="3"/>
        <v>829.44444444444446</v>
      </c>
      <c r="J63" s="6">
        <v>83000</v>
      </c>
      <c r="K63" s="6">
        <v>42500</v>
      </c>
      <c r="L63" s="6">
        <f t="shared" si="0"/>
        <v>572.26508000000001</v>
      </c>
      <c r="M63" s="6">
        <f t="shared" si="1"/>
        <v>293.02729999999997</v>
      </c>
      <c r="N63" s="6">
        <v>28.6</v>
      </c>
      <c r="O63" s="4">
        <v>57.3</v>
      </c>
      <c r="P63" s="4">
        <v>167</v>
      </c>
      <c r="Q63" s="4"/>
      <c r="R63" s="4">
        <v>30</v>
      </c>
      <c r="S63" s="6">
        <f t="shared" si="2"/>
        <v>40.68</v>
      </c>
      <c r="T63" s="4"/>
    </row>
    <row r="64" spans="1:20" x14ac:dyDescent="0.25">
      <c r="A64" s="4" t="s">
        <v>1</v>
      </c>
      <c r="B64" s="4" t="s">
        <v>319</v>
      </c>
      <c r="C64" s="4" t="s">
        <v>321</v>
      </c>
      <c r="D64" s="4"/>
      <c r="E64" s="4" t="s">
        <v>323</v>
      </c>
      <c r="F64" s="4">
        <v>5150</v>
      </c>
      <c r="G64" s="4" t="s">
        <v>429</v>
      </c>
      <c r="H64" s="2" t="s">
        <v>431</v>
      </c>
      <c r="I64" s="6">
        <f t="shared" si="3"/>
        <v>871.11111111111109</v>
      </c>
      <c r="J64" s="6">
        <v>126250</v>
      </c>
      <c r="K64" s="6">
        <v>76750</v>
      </c>
      <c r="L64" s="6">
        <f t="shared" si="0"/>
        <v>870.46344999999997</v>
      </c>
      <c r="M64" s="6">
        <f t="shared" si="1"/>
        <v>529.17282999999998</v>
      </c>
      <c r="N64" s="6">
        <v>20.7</v>
      </c>
      <c r="O64" s="4">
        <v>58.7</v>
      </c>
      <c r="P64" s="4">
        <v>255</v>
      </c>
      <c r="Q64" s="4"/>
      <c r="R64" s="4">
        <v>23.2</v>
      </c>
      <c r="S64" s="6">
        <f t="shared" si="2"/>
        <v>31.459200000000003</v>
      </c>
      <c r="T64" s="4"/>
    </row>
    <row r="65" spans="1:20" x14ac:dyDescent="0.25">
      <c r="A65" s="4" t="s">
        <v>1</v>
      </c>
      <c r="B65" s="4" t="s">
        <v>319</v>
      </c>
      <c r="C65" s="4" t="s">
        <v>321</v>
      </c>
      <c r="D65" s="4"/>
      <c r="E65" s="4" t="s">
        <v>323</v>
      </c>
      <c r="F65" s="4">
        <v>5150</v>
      </c>
      <c r="G65" s="4" t="s">
        <v>358</v>
      </c>
      <c r="H65" s="2" t="s">
        <v>444</v>
      </c>
      <c r="I65" s="6">
        <f t="shared" si="3"/>
        <v>826.66666666666663</v>
      </c>
      <c r="J65" s="6">
        <v>98000</v>
      </c>
      <c r="K65" s="6">
        <v>51750</v>
      </c>
      <c r="L65" s="6">
        <f t="shared" si="0"/>
        <v>675.68647999999996</v>
      </c>
      <c r="M65" s="6">
        <f t="shared" si="1"/>
        <v>356.80383</v>
      </c>
      <c r="N65" s="6">
        <v>22</v>
      </c>
      <c r="O65" s="4">
        <v>43.7</v>
      </c>
      <c r="P65" s="4">
        <v>197</v>
      </c>
      <c r="Q65" s="4"/>
      <c r="R65" s="4">
        <v>18.5</v>
      </c>
      <c r="S65" s="6">
        <f t="shared" si="2"/>
        <v>25.086000000000002</v>
      </c>
      <c r="T65" s="4"/>
    </row>
    <row r="66" spans="1:20" x14ac:dyDescent="0.25">
      <c r="A66" s="4" t="s">
        <v>1</v>
      </c>
      <c r="B66" s="4" t="s">
        <v>319</v>
      </c>
      <c r="C66" s="4" t="s">
        <v>321</v>
      </c>
      <c r="D66" s="4"/>
      <c r="E66" s="4" t="s">
        <v>323</v>
      </c>
      <c r="F66" s="4">
        <v>5160</v>
      </c>
      <c r="G66" s="4" t="s">
        <v>429</v>
      </c>
      <c r="H66" s="2" t="s">
        <v>435</v>
      </c>
      <c r="I66" s="6">
        <f t="shared" si="3"/>
        <v>857.22222222222217</v>
      </c>
      <c r="J66" s="6">
        <v>138750</v>
      </c>
      <c r="K66" s="6">
        <v>77000</v>
      </c>
      <c r="L66" s="6">
        <f t="shared" si="0"/>
        <v>956.64794999999992</v>
      </c>
      <c r="M66" s="6">
        <f t="shared" si="1"/>
        <v>530.89652000000001</v>
      </c>
      <c r="N66" s="6">
        <v>17.5</v>
      </c>
      <c r="O66" s="4">
        <v>44.8</v>
      </c>
      <c r="P66" s="4">
        <v>269</v>
      </c>
      <c r="Q66" s="4"/>
      <c r="R66" s="4">
        <v>8</v>
      </c>
      <c r="S66" s="6">
        <f t="shared" si="2"/>
        <v>10.848000000000001</v>
      </c>
      <c r="T66" s="4"/>
    </row>
    <row r="67" spans="1:20" x14ac:dyDescent="0.25">
      <c r="A67" s="4" t="s">
        <v>1</v>
      </c>
      <c r="B67" s="4" t="s">
        <v>319</v>
      </c>
      <c r="C67" s="4" t="s">
        <v>321</v>
      </c>
      <c r="D67" s="4"/>
      <c r="E67" s="4" t="s">
        <v>323</v>
      </c>
      <c r="F67" s="4">
        <v>5160</v>
      </c>
      <c r="G67" s="4" t="s">
        <v>358</v>
      </c>
      <c r="H67" s="2" t="s">
        <v>445</v>
      </c>
      <c r="I67" s="6">
        <f t="shared" si="3"/>
        <v>812.77777777777783</v>
      </c>
      <c r="J67" s="6">
        <v>104750</v>
      </c>
      <c r="K67" s="6">
        <v>40000</v>
      </c>
      <c r="L67" s="6">
        <f t="shared" ref="L67:L81" si="4">J67*6894.76/1000/1000</f>
        <v>722.22610999999995</v>
      </c>
      <c r="M67" s="6">
        <f t="shared" ref="M67:M81" si="5">K67*6894.76/1000/1000</f>
        <v>275.79040000000003</v>
      </c>
      <c r="N67" s="6">
        <v>17.2</v>
      </c>
      <c r="O67" s="4">
        <v>30.6</v>
      </c>
      <c r="P67" s="4">
        <v>197</v>
      </c>
      <c r="Q67" s="4"/>
      <c r="R67" s="4">
        <v>7.4</v>
      </c>
      <c r="S67" s="6">
        <f t="shared" ref="S67:S81" si="6">R67*1.356</f>
        <v>10.034400000000002</v>
      </c>
      <c r="T67" s="4"/>
    </row>
    <row r="68" spans="1:20" x14ac:dyDescent="0.25">
      <c r="A68" s="4" t="s">
        <v>1</v>
      </c>
      <c r="B68" s="4" t="s">
        <v>319</v>
      </c>
      <c r="C68" s="4" t="s">
        <v>321</v>
      </c>
      <c r="D68" s="4"/>
      <c r="E68" s="4" t="s">
        <v>323</v>
      </c>
      <c r="F68" s="4">
        <v>6150</v>
      </c>
      <c r="G68" s="4" t="s">
        <v>429</v>
      </c>
      <c r="H68" s="2" t="s">
        <v>431</v>
      </c>
      <c r="I68" s="6">
        <f t="shared" ref="I68:I131" si="7">IF(H68="","",(H68-32)*5/9)</f>
        <v>871.11111111111109</v>
      </c>
      <c r="J68" s="6">
        <v>136250</v>
      </c>
      <c r="K68" s="6">
        <v>89250</v>
      </c>
      <c r="L68" s="6">
        <f t="shared" si="4"/>
        <v>939.41105000000005</v>
      </c>
      <c r="M68" s="6">
        <f t="shared" si="5"/>
        <v>615.35732999999993</v>
      </c>
      <c r="N68" s="6">
        <v>21.8</v>
      </c>
      <c r="O68" s="4">
        <v>61</v>
      </c>
      <c r="P68" s="4">
        <v>269</v>
      </c>
      <c r="Q68" s="4"/>
      <c r="R68" s="4">
        <v>26.2</v>
      </c>
      <c r="S68" s="6">
        <f t="shared" si="6"/>
        <v>35.527200000000001</v>
      </c>
      <c r="T68" s="4"/>
    </row>
    <row r="69" spans="1:20" x14ac:dyDescent="0.25">
      <c r="A69" s="4" t="s">
        <v>1</v>
      </c>
      <c r="B69" s="4" t="s">
        <v>319</v>
      </c>
      <c r="C69" s="4" t="s">
        <v>321</v>
      </c>
      <c r="D69" s="4"/>
      <c r="E69" s="4" t="s">
        <v>323</v>
      </c>
      <c r="F69" s="4">
        <v>6150</v>
      </c>
      <c r="G69" s="4" t="s">
        <v>358</v>
      </c>
      <c r="H69" s="2" t="s">
        <v>436</v>
      </c>
      <c r="I69" s="6">
        <f t="shared" si="7"/>
        <v>815.55555555555554</v>
      </c>
      <c r="J69" s="6">
        <v>96750</v>
      </c>
      <c r="K69" s="6">
        <v>59750</v>
      </c>
      <c r="L69" s="6">
        <f t="shared" si="4"/>
        <v>667.06803000000002</v>
      </c>
      <c r="M69" s="6">
        <f t="shared" si="5"/>
        <v>411.96190999999999</v>
      </c>
      <c r="N69" s="6">
        <v>23</v>
      </c>
      <c r="O69" s="4">
        <v>48.4</v>
      </c>
      <c r="P69" s="4">
        <v>197</v>
      </c>
      <c r="Q69" s="4"/>
      <c r="R69" s="4">
        <v>20.2</v>
      </c>
      <c r="S69" s="6">
        <f t="shared" si="6"/>
        <v>27.391200000000001</v>
      </c>
      <c r="T69" s="4"/>
    </row>
    <row r="70" spans="1:20" x14ac:dyDescent="0.25">
      <c r="A70" s="4" t="s">
        <v>1</v>
      </c>
      <c r="B70" s="4" t="s">
        <v>319</v>
      </c>
      <c r="C70" s="4" t="s">
        <v>321</v>
      </c>
      <c r="D70" s="4"/>
      <c r="E70" s="4" t="s">
        <v>323</v>
      </c>
      <c r="F70" s="4">
        <v>8620</v>
      </c>
      <c r="G70" s="4" t="s">
        <v>429</v>
      </c>
      <c r="H70" s="2" t="s">
        <v>446</v>
      </c>
      <c r="I70" s="6">
        <f t="shared" si="7"/>
        <v>912.77777777777783</v>
      </c>
      <c r="J70" s="6">
        <v>91750</v>
      </c>
      <c r="K70" s="6">
        <v>51750</v>
      </c>
      <c r="L70" s="6">
        <f t="shared" si="4"/>
        <v>632.59422999999992</v>
      </c>
      <c r="M70" s="6">
        <f t="shared" si="5"/>
        <v>356.80383</v>
      </c>
      <c r="N70" s="6">
        <v>26.3</v>
      </c>
      <c r="O70" s="4">
        <v>59.7</v>
      </c>
      <c r="P70" s="4">
        <v>183</v>
      </c>
      <c r="Q70" s="4"/>
      <c r="R70" s="4">
        <v>73.5</v>
      </c>
      <c r="S70" s="6">
        <f t="shared" si="6"/>
        <v>99.666000000000011</v>
      </c>
      <c r="T70" s="4"/>
    </row>
    <row r="71" spans="1:20" x14ac:dyDescent="0.25">
      <c r="A71" s="4" t="s">
        <v>1</v>
      </c>
      <c r="B71" s="4" t="s">
        <v>319</v>
      </c>
      <c r="C71" s="4" t="s">
        <v>321</v>
      </c>
      <c r="D71" s="4"/>
      <c r="E71" s="4" t="s">
        <v>323</v>
      </c>
      <c r="F71" s="4">
        <v>8620</v>
      </c>
      <c r="G71" s="4" t="s">
        <v>358</v>
      </c>
      <c r="H71" s="2" t="s">
        <v>431</v>
      </c>
      <c r="I71" s="6">
        <f t="shared" si="7"/>
        <v>871.11111111111109</v>
      </c>
      <c r="J71" s="6">
        <v>77750</v>
      </c>
      <c r="K71" s="6">
        <v>55875</v>
      </c>
      <c r="L71" s="6">
        <f t="shared" si="4"/>
        <v>536.06759</v>
      </c>
      <c r="M71" s="6">
        <f t="shared" si="5"/>
        <v>385.24471500000004</v>
      </c>
      <c r="N71" s="6">
        <v>31.3</v>
      </c>
      <c r="O71" s="4">
        <v>62.1</v>
      </c>
      <c r="P71" s="4">
        <v>149</v>
      </c>
      <c r="Q71" s="4"/>
      <c r="R71" s="4">
        <v>82.8</v>
      </c>
      <c r="S71" s="6">
        <f t="shared" si="6"/>
        <v>112.27680000000001</v>
      </c>
      <c r="T71" s="4"/>
    </row>
    <row r="72" spans="1:20" x14ac:dyDescent="0.25">
      <c r="A72" s="4" t="s">
        <v>1</v>
      </c>
      <c r="B72" s="4" t="s">
        <v>319</v>
      </c>
      <c r="C72" s="4" t="s">
        <v>321</v>
      </c>
      <c r="D72" s="4"/>
      <c r="E72" s="4" t="s">
        <v>323</v>
      </c>
      <c r="F72" s="4">
        <v>8630</v>
      </c>
      <c r="G72" s="4" t="s">
        <v>429</v>
      </c>
      <c r="H72" s="2" t="s">
        <v>431</v>
      </c>
      <c r="I72" s="6">
        <f t="shared" si="7"/>
        <v>871.11111111111109</v>
      </c>
      <c r="J72" s="6">
        <v>94250</v>
      </c>
      <c r="K72" s="6">
        <v>62250</v>
      </c>
      <c r="L72" s="6">
        <f t="shared" si="4"/>
        <v>649.83113000000003</v>
      </c>
      <c r="M72" s="6">
        <f t="shared" si="5"/>
        <v>429.19880999999998</v>
      </c>
      <c r="N72" s="6">
        <v>23.5</v>
      </c>
      <c r="O72" s="4">
        <v>53.5</v>
      </c>
      <c r="P72" s="4">
        <v>187</v>
      </c>
      <c r="Q72" s="4"/>
      <c r="R72" s="4">
        <v>69.8</v>
      </c>
      <c r="S72" s="6">
        <f t="shared" si="6"/>
        <v>94.648800000000008</v>
      </c>
      <c r="T72" s="4"/>
    </row>
    <row r="73" spans="1:20" x14ac:dyDescent="0.25">
      <c r="A73" s="4" t="s">
        <v>1</v>
      </c>
      <c r="B73" s="4" t="s">
        <v>319</v>
      </c>
      <c r="C73" s="4" t="s">
        <v>321</v>
      </c>
      <c r="D73" s="4"/>
      <c r="E73" s="4" t="s">
        <v>323</v>
      </c>
      <c r="F73" s="4">
        <v>8630</v>
      </c>
      <c r="G73" s="4" t="s">
        <v>358</v>
      </c>
      <c r="H73" s="2" t="s">
        <v>432</v>
      </c>
      <c r="I73" s="6">
        <f t="shared" si="7"/>
        <v>843.33333333333337</v>
      </c>
      <c r="J73" s="6">
        <v>81750</v>
      </c>
      <c r="K73" s="6">
        <v>54000</v>
      </c>
      <c r="L73" s="6">
        <f t="shared" si="4"/>
        <v>563.64662999999996</v>
      </c>
      <c r="M73" s="6">
        <f t="shared" si="5"/>
        <v>372.31703999999996</v>
      </c>
      <c r="N73" s="6">
        <v>29</v>
      </c>
      <c r="O73" s="4">
        <v>58.9</v>
      </c>
      <c r="P73" s="4">
        <v>156</v>
      </c>
      <c r="Q73" s="4"/>
      <c r="R73" s="4">
        <v>70.2</v>
      </c>
      <c r="S73" s="6">
        <f t="shared" si="6"/>
        <v>95.191200000000009</v>
      </c>
      <c r="T73" s="4"/>
    </row>
    <row r="74" spans="1:20" x14ac:dyDescent="0.25">
      <c r="A74" s="4" t="s">
        <v>1</v>
      </c>
      <c r="B74" s="4" t="s">
        <v>319</v>
      </c>
      <c r="C74" s="4" t="s">
        <v>321</v>
      </c>
      <c r="D74" s="4"/>
      <c r="E74" s="4" t="s">
        <v>323</v>
      </c>
      <c r="F74" s="4">
        <v>8650</v>
      </c>
      <c r="G74" s="4" t="s">
        <v>429</v>
      </c>
      <c r="H74" s="2" t="s">
        <v>431</v>
      </c>
      <c r="I74" s="6">
        <f t="shared" si="7"/>
        <v>871.11111111111109</v>
      </c>
      <c r="J74" s="6">
        <v>148500</v>
      </c>
      <c r="K74" s="6">
        <v>99750</v>
      </c>
      <c r="L74" s="6">
        <f t="shared" si="4"/>
        <v>1023.87186</v>
      </c>
      <c r="M74" s="6">
        <f t="shared" si="5"/>
        <v>687.75231000000008</v>
      </c>
      <c r="N74" s="6">
        <v>14</v>
      </c>
      <c r="O74" s="4">
        <v>40.4</v>
      </c>
      <c r="P74" s="4">
        <v>302</v>
      </c>
      <c r="Q74" s="4"/>
      <c r="R74" s="4">
        <v>10</v>
      </c>
      <c r="S74" s="6">
        <f t="shared" si="6"/>
        <v>13.56</v>
      </c>
      <c r="T74" s="4"/>
    </row>
    <row r="75" spans="1:20" x14ac:dyDescent="0.25">
      <c r="A75" s="4" t="s">
        <v>1</v>
      </c>
      <c r="B75" s="4" t="s">
        <v>319</v>
      </c>
      <c r="C75" s="4" t="s">
        <v>321</v>
      </c>
      <c r="D75" s="4"/>
      <c r="E75" s="4" t="s">
        <v>323</v>
      </c>
      <c r="F75" s="4">
        <v>8650</v>
      </c>
      <c r="G75" s="4" t="s">
        <v>358</v>
      </c>
      <c r="H75" s="2" t="s">
        <v>447</v>
      </c>
      <c r="I75" s="6">
        <f t="shared" si="7"/>
        <v>796.11111111111109</v>
      </c>
      <c r="J75" s="6">
        <v>103750</v>
      </c>
      <c r="K75" s="6">
        <v>56000</v>
      </c>
      <c r="L75" s="6">
        <f t="shared" si="4"/>
        <v>715.33134999999993</v>
      </c>
      <c r="M75" s="6">
        <f t="shared" si="5"/>
        <v>386.10656</v>
      </c>
      <c r="N75" s="6">
        <v>22.5</v>
      </c>
      <c r="O75" s="4">
        <v>46.4</v>
      </c>
      <c r="P75" s="4">
        <v>212</v>
      </c>
      <c r="Q75" s="4"/>
      <c r="R75" s="4">
        <v>21.7</v>
      </c>
      <c r="S75" s="6">
        <f t="shared" si="6"/>
        <v>29.4252</v>
      </c>
      <c r="T75" s="4"/>
    </row>
    <row r="76" spans="1:20" x14ac:dyDescent="0.25">
      <c r="A76" s="4" t="s">
        <v>1</v>
      </c>
      <c r="B76" s="4" t="s">
        <v>319</v>
      </c>
      <c r="C76" s="4" t="s">
        <v>321</v>
      </c>
      <c r="D76" s="4"/>
      <c r="E76" s="4" t="s">
        <v>323</v>
      </c>
      <c r="F76" s="4">
        <v>8740</v>
      </c>
      <c r="G76" s="4" t="s">
        <v>429</v>
      </c>
      <c r="H76" s="2" t="s">
        <v>431</v>
      </c>
      <c r="I76" s="6">
        <f t="shared" si="7"/>
        <v>871.11111111111109</v>
      </c>
      <c r="J76" s="6">
        <v>134750</v>
      </c>
      <c r="K76" s="6">
        <v>88000</v>
      </c>
      <c r="L76" s="6">
        <f t="shared" si="4"/>
        <v>929.06891000000007</v>
      </c>
      <c r="M76" s="6">
        <f t="shared" si="5"/>
        <v>606.73887999999999</v>
      </c>
      <c r="N76" s="6">
        <v>16</v>
      </c>
      <c r="O76" s="4">
        <v>47.9</v>
      </c>
      <c r="P76" s="4">
        <v>269</v>
      </c>
      <c r="Q76" s="4"/>
      <c r="R76" s="4">
        <v>13</v>
      </c>
      <c r="S76" s="6">
        <f t="shared" si="6"/>
        <v>17.628</v>
      </c>
      <c r="T76" s="4"/>
    </row>
    <row r="77" spans="1:20" x14ac:dyDescent="0.25">
      <c r="A77" s="4" t="s">
        <v>1</v>
      </c>
      <c r="B77" s="4" t="s">
        <v>319</v>
      </c>
      <c r="C77" s="4" t="s">
        <v>321</v>
      </c>
      <c r="D77" s="4"/>
      <c r="E77" s="4" t="s">
        <v>323</v>
      </c>
      <c r="F77" s="4">
        <v>8740</v>
      </c>
      <c r="G77" s="4" t="s">
        <v>358</v>
      </c>
      <c r="H77" s="2" t="s">
        <v>436</v>
      </c>
      <c r="I77" s="6">
        <f t="shared" si="7"/>
        <v>815.55555555555554</v>
      </c>
      <c r="J77" s="6">
        <v>100750</v>
      </c>
      <c r="K77" s="6">
        <v>60250</v>
      </c>
      <c r="L77" s="6">
        <f t="shared" si="4"/>
        <v>694.64706999999999</v>
      </c>
      <c r="M77" s="6">
        <f t="shared" si="5"/>
        <v>415.40929</v>
      </c>
      <c r="N77" s="6">
        <v>22.2</v>
      </c>
      <c r="O77" s="4">
        <v>46.4</v>
      </c>
      <c r="P77" s="4">
        <v>201</v>
      </c>
      <c r="Q77" s="4"/>
      <c r="R77" s="4">
        <v>29.5</v>
      </c>
      <c r="S77" s="6">
        <f t="shared" si="6"/>
        <v>40.002000000000002</v>
      </c>
      <c r="T77" s="4"/>
    </row>
    <row r="78" spans="1:20" x14ac:dyDescent="0.25">
      <c r="A78" s="4" t="s">
        <v>1</v>
      </c>
      <c r="B78" s="4" t="s">
        <v>319</v>
      </c>
      <c r="C78" s="4" t="s">
        <v>321</v>
      </c>
      <c r="D78" s="4"/>
      <c r="E78" s="4" t="s">
        <v>323</v>
      </c>
      <c r="F78" s="4">
        <v>9255</v>
      </c>
      <c r="G78" s="4" t="s">
        <v>429</v>
      </c>
      <c r="H78" s="2" t="s">
        <v>433</v>
      </c>
      <c r="I78" s="6">
        <f t="shared" si="7"/>
        <v>898.88888888888891</v>
      </c>
      <c r="J78" s="6">
        <v>135250</v>
      </c>
      <c r="K78" s="6">
        <v>84000</v>
      </c>
      <c r="L78" s="6">
        <f t="shared" si="4"/>
        <v>932.51629000000003</v>
      </c>
      <c r="M78" s="6">
        <f t="shared" si="5"/>
        <v>579.15983999999992</v>
      </c>
      <c r="N78" s="6">
        <v>19.7</v>
      </c>
      <c r="O78" s="4">
        <v>43.4</v>
      </c>
      <c r="P78" s="4">
        <v>269</v>
      </c>
      <c r="Q78" s="4"/>
      <c r="R78" s="4">
        <v>10</v>
      </c>
      <c r="S78" s="6">
        <f t="shared" si="6"/>
        <v>13.56</v>
      </c>
      <c r="T78" s="4"/>
    </row>
    <row r="79" spans="1:20" x14ac:dyDescent="0.25">
      <c r="A79" s="4" t="s">
        <v>1</v>
      </c>
      <c r="B79" s="4" t="s">
        <v>319</v>
      </c>
      <c r="C79" s="4" t="s">
        <v>321</v>
      </c>
      <c r="D79" s="4"/>
      <c r="E79" s="4" t="s">
        <v>323</v>
      </c>
      <c r="F79" s="4">
        <v>9255</v>
      </c>
      <c r="G79" s="4" t="s">
        <v>358</v>
      </c>
      <c r="H79" s="2" t="s">
        <v>432</v>
      </c>
      <c r="I79" s="6">
        <f t="shared" si="7"/>
        <v>843.33333333333337</v>
      </c>
      <c r="J79" s="6">
        <v>112250</v>
      </c>
      <c r="K79" s="6">
        <v>70500</v>
      </c>
      <c r="L79" s="6">
        <f t="shared" si="4"/>
        <v>773.93681000000004</v>
      </c>
      <c r="M79" s="6">
        <f t="shared" si="5"/>
        <v>486.08058</v>
      </c>
      <c r="N79" s="6">
        <v>21.7</v>
      </c>
      <c r="O79" s="4">
        <v>41.1</v>
      </c>
      <c r="P79" s="4">
        <v>229</v>
      </c>
      <c r="Q79" s="4"/>
      <c r="R79" s="4">
        <v>6.5</v>
      </c>
      <c r="S79" s="6">
        <f t="shared" si="6"/>
        <v>8.8140000000000001</v>
      </c>
      <c r="T79" s="4"/>
    </row>
    <row r="80" spans="1:20" x14ac:dyDescent="0.25">
      <c r="A80" s="4" t="s">
        <v>1</v>
      </c>
      <c r="B80" s="4" t="s">
        <v>319</v>
      </c>
      <c r="C80" s="4" t="s">
        <v>321</v>
      </c>
      <c r="D80" s="4"/>
      <c r="E80" s="4" t="s">
        <v>323</v>
      </c>
      <c r="F80" s="4">
        <v>9310</v>
      </c>
      <c r="G80" s="4" t="s">
        <v>429</v>
      </c>
      <c r="H80" s="2" t="s">
        <v>448</v>
      </c>
      <c r="I80" s="6">
        <f t="shared" si="7"/>
        <v>887.77777777777783</v>
      </c>
      <c r="J80" s="6">
        <v>131500</v>
      </c>
      <c r="K80" s="6">
        <v>82750</v>
      </c>
      <c r="L80" s="6">
        <f t="shared" si="4"/>
        <v>906.66093999999998</v>
      </c>
      <c r="M80" s="6">
        <f t="shared" si="5"/>
        <v>570.54138999999998</v>
      </c>
      <c r="N80" s="6">
        <v>18.8</v>
      </c>
      <c r="O80" s="4">
        <v>58.1</v>
      </c>
      <c r="P80" s="4">
        <v>269</v>
      </c>
      <c r="Q80" s="4"/>
      <c r="R80" s="4">
        <v>88</v>
      </c>
      <c r="S80" s="6">
        <f t="shared" si="6"/>
        <v>119.328</v>
      </c>
      <c r="T80" s="4"/>
    </row>
    <row r="81" spans="1:20" x14ac:dyDescent="0.25">
      <c r="A81" s="4" t="s">
        <v>1</v>
      </c>
      <c r="B81" s="4" t="s">
        <v>319</v>
      </c>
      <c r="C81" s="4" t="s">
        <v>321</v>
      </c>
      <c r="D81" s="4"/>
      <c r="E81" s="4" t="s">
        <v>323</v>
      </c>
      <c r="F81" s="4">
        <v>9310</v>
      </c>
      <c r="G81" s="4" t="s">
        <v>358</v>
      </c>
      <c r="H81" s="2" t="s">
        <v>432</v>
      </c>
      <c r="I81" s="6">
        <f t="shared" si="7"/>
        <v>843.33333333333337</v>
      </c>
      <c r="J81" s="6">
        <v>119000</v>
      </c>
      <c r="K81" s="6">
        <v>63750</v>
      </c>
      <c r="L81" s="6">
        <f t="shared" si="4"/>
        <v>820.47643999999991</v>
      </c>
      <c r="M81" s="6">
        <f t="shared" si="5"/>
        <v>439.54095000000001</v>
      </c>
      <c r="N81" s="6">
        <v>17.3</v>
      </c>
      <c r="O81" s="4">
        <v>42.1</v>
      </c>
      <c r="P81" s="4">
        <v>241</v>
      </c>
      <c r="Q81" s="4"/>
      <c r="R81" s="4">
        <v>58</v>
      </c>
      <c r="S81" s="6">
        <f t="shared" si="6"/>
        <v>78.64800000000001</v>
      </c>
      <c r="T81" s="4"/>
    </row>
    <row r="82" spans="1:20" x14ac:dyDescent="0.25">
      <c r="A82" s="4" t="s">
        <v>1</v>
      </c>
      <c r="B82" s="4" t="s">
        <v>319</v>
      </c>
      <c r="C82" s="4" t="s">
        <v>321</v>
      </c>
      <c r="D82" s="4"/>
      <c r="E82" s="4" t="s">
        <v>337</v>
      </c>
      <c r="F82" s="4" t="s">
        <v>345</v>
      </c>
      <c r="G82" s="4" t="s">
        <v>341</v>
      </c>
      <c r="H82" s="2">
        <v>400</v>
      </c>
      <c r="I82" s="6">
        <f t="shared" si="7"/>
        <v>204.44444444444446</v>
      </c>
      <c r="J82" s="6">
        <v>123000</v>
      </c>
      <c r="K82" s="6">
        <v>94000</v>
      </c>
      <c r="L82" s="6">
        <v>848.05547999999999</v>
      </c>
      <c r="M82" s="6">
        <v>648.10744</v>
      </c>
      <c r="N82" s="6">
        <v>17</v>
      </c>
      <c r="O82" s="4">
        <v>47</v>
      </c>
      <c r="P82" s="4">
        <v>495</v>
      </c>
      <c r="Q82" s="4"/>
      <c r="R82" s="4"/>
      <c r="S82" s="4"/>
      <c r="T82" s="4" t="s">
        <v>346</v>
      </c>
    </row>
    <row r="83" spans="1:20" x14ac:dyDescent="0.25">
      <c r="A83" s="4" t="s">
        <v>1</v>
      </c>
      <c r="B83" s="4" t="s">
        <v>319</v>
      </c>
      <c r="C83" s="4" t="s">
        <v>321</v>
      </c>
      <c r="D83" s="4"/>
      <c r="E83" s="4" t="s">
        <v>337</v>
      </c>
      <c r="F83" s="4" t="s">
        <v>345</v>
      </c>
      <c r="G83" s="4" t="s">
        <v>341</v>
      </c>
      <c r="H83" s="2">
        <v>600</v>
      </c>
      <c r="I83" s="6">
        <f t="shared" si="7"/>
        <v>315.55555555555554</v>
      </c>
      <c r="J83" s="6">
        <v>116000</v>
      </c>
      <c r="K83" s="6">
        <v>90000</v>
      </c>
      <c r="L83" s="6">
        <v>799.79215999999997</v>
      </c>
      <c r="M83" s="6">
        <v>620.52840000000003</v>
      </c>
      <c r="N83" s="6">
        <v>19</v>
      </c>
      <c r="O83" s="4">
        <v>53</v>
      </c>
      <c r="P83" s="4">
        <v>401</v>
      </c>
      <c r="Q83" s="4"/>
      <c r="R83" s="4"/>
      <c r="S83" s="4"/>
      <c r="T83" s="4" t="s">
        <v>346</v>
      </c>
    </row>
    <row r="84" spans="1:20" x14ac:dyDescent="0.25">
      <c r="A84" s="4" t="s">
        <v>1</v>
      </c>
      <c r="B84" s="4" t="s">
        <v>319</v>
      </c>
      <c r="C84" s="4" t="s">
        <v>321</v>
      </c>
      <c r="D84" s="4"/>
      <c r="E84" s="4" t="s">
        <v>337</v>
      </c>
      <c r="F84" s="4" t="s">
        <v>345</v>
      </c>
      <c r="G84" s="4" t="s">
        <v>341</v>
      </c>
      <c r="H84" s="2">
        <v>800</v>
      </c>
      <c r="I84" s="6">
        <f t="shared" si="7"/>
        <v>426.66666666666669</v>
      </c>
      <c r="J84" s="6">
        <v>106000</v>
      </c>
      <c r="K84" s="6">
        <v>84000</v>
      </c>
      <c r="L84" s="6">
        <v>730.84456</v>
      </c>
      <c r="M84" s="6">
        <v>579.15984000000003</v>
      </c>
      <c r="N84" s="6">
        <v>23</v>
      </c>
      <c r="O84" s="4">
        <v>60</v>
      </c>
      <c r="P84" s="4">
        <v>302</v>
      </c>
      <c r="Q84" s="4"/>
      <c r="R84" s="4"/>
      <c r="S84" s="4"/>
      <c r="T84" s="4" t="s">
        <v>346</v>
      </c>
    </row>
    <row r="85" spans="1:20" x14ac:dyDescent="0.25">
      <c r="A85" s="4" t="s">
        <v>1</v>
      </c>
      <c r="B85" s="4" t="s">
        <v>319</v>
      </c>
      <c r="C85" s="4" t="s">
        <v>321</v>
      </c>
      <c r="D85" s="4"/>
      <c r="E85" s="4" t="s">
        <v>337</v>
      </c>
      <c r="F85" s="4" t="s">
        <v>345</v>
      </c>
      <c r="G85" s="4" t="s">
        <v>341</v>
      </c>
      <c r="H85" s="2">
        <v>1000</v>
      </c>
      <c r="I85" s="6">
        <f t="shared" si="7"/>
        <v>537.77777777777783</v>
      </c>
      <c r="J85" s="6">
        <v>97000</v>
      </c>
      <c r="K85" s="6">
        <v>75000</v>
      </c>
      <c r="L85" s="6">
        <v>668.79171999999994</v>
      </c>
      <c r="M85" s="6">
        <v>517.10699999999997</v>
      </c>
      <c r="N85" s="6">
        <v>28</v>
      </c>
      <c r="O85" s="4">
        <v>65</v>
      </c>
      <c r="P85" s="4">
        <v>255</v>
      </c>
      <c r="Q85" s="4"/>
      <c r="R85" s="4"/>
      <c r="S85" s="4"/>
      <c r="T85" s="4" t="s">
        <v>346</v>
      </c>
    </row>
    <row r="86" spans="1:20" x14ac:dyDescent="0.25">
      <c r="A86" s="4" t="s">
        <v>1</v>
      </c>
      <c r="B86" s="4" t="s">
        <v>319</v>
      </c>
      <c r="C86" s="4" t="s">
        <v>321</v>
      </c>
      <c r="D86" s="4"/>
      <c r="E86" s="4" t="s">
        <v>337</v>
      </c>
      <c r="F86" s="4" t="s">
        <v>345</v>
      </c>
      <c r="G86" s="4" t="s">
        <v>341</v>
      </c>
      <c r="H86" s="2">
        <v>1200</v>
      </c>
      <c r="I86" s="6">
        <f t="shared" si="7"/>
        <v>648.88888888888891</v>
      </c>
      <c r="J86" s="6">
        <v>85000</v>
      </c>
      <c r="K86" s="6">
        <v>64000</v>
      </c>
      <c r="L86" s="6">
        <v>586.05459999999994</v>
      </c>
      <c r="M86" s="6">
        <v>441.26463999999999</v>
      </c>
      <c r="N86" s="6">
        <v>32</v>
      </c>
      <c r="O86" s="4">
        <v>70</v>
      </c>
      <c r="P86" s="4">
        <v>207</v>
      </c>
      <c r="Q86" s="4"/>
      <c r="R86" s="4"/>
      <c r="S86" s="4"/>
      <c r="T86" s="4" t="s">
        <v>346</v>
      </c>
    </row>
    <row r="87" spans="1:20" x14ac:dyDescent="0.25">
      <c r="A87" s="4" t="s">
        <v>1</v>
      </c>
      <c r="B87" s="4" t="s">
        <v>319</v>
      </c>
      <c r="C87" s="4" t="s">
        <v>321</v>
      </c>
      <c r="D87" s="4"/>
      <c r="E87" s="4" t="s">
        <v>337</v>
      </c>
      <c r="F87" s="4" t="s">
        <v>347</v>
      </c>
      <c r="G87" s="4" t="s">
        <v>341</v>
      </c>
      <c r="H87" s="2">
        <v>400</v>
      </c>
      <c r="I87" s="6">
        <f t="shared" si="7"/>
        <v>204.44444444444446</v>
      </c>
      <c r="J87" s="6">
        <v>130000</v>
      </c>
      <c r="K87" s="6">
        <v>96000</v>
      </c>
      <c r="L87" s="6">
        <v>896.31880000000001</v>
      </c>
      <c r="M87" s="6">
        <v>661.89696000000004</v>
      </c>
      <c r="N87" s="6">
        <v>16</v>
      </c>
      <c r="O87" s="4">
        <v>45</v>
      </c>
      <c r="P87" s="4">
        <v>514</v>
      </c>
      <c r="Q87" s="4"/>
      <c r="R87" s="4"/>
      <c r="S87" s="4"/>
      <c r="T87" s="4" t="s">
        <v>346</v>
      </c>
    </row>
    <row r="88" spans="1:20" x14ac:dyDescent="0.25">
      <c r="A88" s="4" t="s">
        <v>1</v>
      </c>
      <c r="B88" s="4" t="s">
        <v>319</v>
      </c>
      <c r="C88" s="4" t="s">
        <v>321</v>
      </c>
      <c r="D88" s="4"/>
      <c r="E88" s="4" t="s">
        <v>337</v>
      </c>
      <c r="F88" s="4" t="s">
        <v>347</v>
      </c>
      <c r="G88" s="4" t="s">
        <v>341</v>
      </c>
      <c r="H88" s="2">
        <v>600</v>
      </c>
      <c r="I88" s="6">
        <f t="shared" si="7"/>
        <v>315.55555555555554</v>
      </c>
      <c r="J88" s="6">
        <v>129000</v>
      </c>
      <c r="K88" s="6">
        <v>94000</v>
      </c>
      <c r="L88" s="6">
        <v>889.42403999999999</v>
      </c>
      <c r="M88" s="6">
        <v>648.10744</v>
      </c>
      <c r="N88" s="6">
        <v>18</v>
      </c>
      <c r="O88" s="4">
        <v>52</v>
      </c>
      <c r="P88" s="4">
        <v>444</v>
      </c>
      <c r="Q88" s="4"/>
      <c r="R88" s="4"/>
      <c r="S88" s="4"/>
      <c r="T88" s="4" t="s">
        <v>346</v>
      </c>
    </row>
    <row r="89" spans="1:20" x14ac:dyDescent="0.25">
      <c r="A89" s="4" t="s">
        <v>1</v>
      </c>
      <c r="B89" s="4" t="s">
        <v>319</v>
      </c>
      <c r="C89" s="4" t="s">
        <v>321</v>
      </c>
      <c r="D89" s="4"/>
      <c r="E89" s="4" t="s">
        <v>337</v>
      </c>
      <c r="F89" s="4" t="s">
        <v>347</v>
      </c>
      <c r="G89" s="4" t="s">
        <v>341</v>
      </c>
      <c r="H89" s="2">
        <v>800</v>
      </c>
      <c r="I89" s="6">
        <f t="shared" si="7"/>
        <v>426.66666666666669</v>
      </c>
      <c r="J89" s="6">
        <v>122000</v>
      </c>
      <c r="K89" s="6">
        <v>92000</v>
      </c>
      <c r="L89" s="6">
        <v>841.16071999999997</v>
      </c>
      <c r="M89" s="6">
        <v>634.31791999999996</v>
      </c>
      <c r="N89" s="6">
        <v>21</v>
      </c>
      <c r="O89" s="4">
        <v>57</v>
      </c>
      <c r="P89" s="4">
        <v>352</v>
      </c>
      <c r="Q89" s="4"/>
      <c r="R89" s="4"/>
      <c r="S89" s="4"/>
      <c r="T89" s="4" t="s">
        <v>346</v>
      </c>
    </row>
    <row r="90" spans="1:20" x14ac:dyDescent="0.25">
      <c r="A90" s="4" t="s">
        <v>1</v>
      </c>
      <c r="B90" s="4" t="s">
        <v>319</v>
      </c>
      <c r="C90" s="4" t="s">
        <v>321</v>
      </c>
      <c r="D90" s="4"/>
      <c r="E90" s="4" t="s">
        <v>337</v>
      </c>
      <c r="F90" s="4" t="s">
        <v>347</v>
      </c>
      <c r="G90" s="4" t="s">
        <v>341</v>
      </c>
      <c r="H90" s="2">
        <v>1000</v>
      </c>
      <c r="I90" s="6">
        <f t="shared" si="7"/>
        <v>537.77777777777783</v>
      </c>
      <c r="J90" s="6">
        <v>113000</v>
      </c>
      <c r="K90" s="6">
        <v>86000</v>
      </c>
      <c r="L90" s="6">
        <v>779.10788000000002</v>
      </c>
      <c r="M90" s="6">
        <v>592.94935999999996</v>
      </c>
      <c r="N90" s="6">
        <v>23</v>
      </c>
      <c r="O90" s="4">
        <v>61</v>
      </c>
      <c r="P90" s="4">
        <v>269</v>
      </c>
      <c r="Q90" s="4"/>
      <c r="R90" s="4"/>
      <c r="S90" s="4"/>
      <c r="T90" s="4" t="s">
        <v>346</v>
      </c>
    </row>
    <row r="91" spans="1:20" x14ac:dyDescent="0.25">
      <c r="A91" s="4" t="s">
        <v>1</v>
      </c>
      <c r="B91" s="4" t="s">
        <v>319</v>
      </c>
      <c r="C91" s="4" t="s">
        <v>321</v>
      </c>
      <c r="D91" s="4"/>
      <c r="E91" s="4" t="s">
        <v>337</v>
      </c>
      <c r="F91" s="4" t="s">
        <v>347</v>
      </c>
      <c r="G91" s="4" t="s">
        <v>341</v>
      </c>
      <c r="H91" s="2">
        <v>1200</v>
      </c>
      <c r="I91" s="6">
        <f t="shared" si="7"/>
        <v>648.88888888888891</v>
      </c>
      <c r="J91" s="6">
        <v>97000</v>
      </c>
      <c r="K91" s="6">
        <v>72000</v>
      </c>
      <c r="L91" s="6">
        <v>668.79171999999994</v>
      </c>
      <c r="M91" s="6">
        <v>496.42271999999997</v>
      </c>
      <c r="N91" s="6">
        <v>28</v>
      </c>
      <c r="O91" s="4">
        <v>68</v>
      </c>
      <c r="P91" s="4">
        <v>201</v>
      </c>
      <c r="Q91" s="4"/>
      <c r="R91" s="4"/>
      <c r="S91" s="4"/>
      <c r="T91" s="4" t="s">
        <v>346</v>
      </c>
    </row>
    <row r="92" spans="1:20" x14ac:dyDescent="0.25">
      <c r="A92" s="4" t="s">
        <v>1</v>
      </c>
      <c r="B92" s="4" t="s">
        <v>319</v>
      </c>
      <c r="C92" s="4" t="s">
        <v>321</v>
      </c>
      <c r="D92" s="4"/>
      <c r="E92" s="4" t="s">
        <v>337</v>
      </c>
      <c r="F92" s="4">
        <v>1040</v>
      </c>
      <c r="G92" s="4" t="s">
        <v>341</v>
      </c>
      <c r="H92" s="2">
        <v>400</v>
      </c>
      <c r="I92" s="6">
        <f t="shared" si="7"/>
        <v>204.44444444444446</v>
      </c>
      <c r="J92" s="6">
        <v>113000</v>
      </c>
      <c r="K92" s="6">
        <v>86000</v>
      </c>
      <c r="L92" s="6">
        <v>779.10788000000002</v>
      </c>
      <c r="M92" s="6">
        <v>592.94935999999996</v>
      </c>
      <c r="N92" s="6">
        <v>19</v>
      </c>
      <c r="O92" s="4">
        <v>48</v>
      </c>
      <c r="P92" s="4">
        <v>262</v>
      </c>
      <c r="Q92" s="4"/>
      <c r="R92" s="4"/>
      <c r="S92" s="4"/>
      <c r="T92" s="4" t="s">
        <v>16</v>
      </c>
    </row>
    <row r="93" spans="1:20" x14ac:dyDescent="0.25">
      <c r="A93" s="4" t="s">
        <v>1</v>
      </c>
      <c r="B93" s="4" t="s">
        <v>319</v>
      </c>
      <c r="C93" s="4" t="s">
        <v>321</v>
      </c>
      <c r="D93" s="4"/>
      <c r="E93" s="4" t="s">
        <v>337</v>
      </c>
      <c r="F93" s="4">
        <v>1040</v>
      </c>
      <c r="G93" s="4" t="s">
        <v>341</v>
      </c>
      <c r="H93" s="2">
        <v>600</v>
      </c>
      <c r="I93" s="6">
        <f t="shared" si="7"/>
        <v>315.55555555555554</v>
      </c>
      <c r="J93" s="6">
        <v>113000</v>
      </c>
      <c r="K93" s="6">
        <v>86000</v>
      </c>
      <c r="L93" s="6">
        <v>779.10788000000002</v>
      </c>
      <c r="M93" s="6">
        <v>592.94935999999996</v>
      </c>
      <c r="N93" s="6">
        <v>20</v>
      </c>
      <c r="O93" s="4">
        <v>53</v>
      </c>
      <c r="P93" s="4">
        <v>255</v>
      </c>
      <c r="Q93" s="4"/>
      <c r="R93" s="4"/>
      <c r="S93" s="4"/>
      <c r="T93" s="4" t="s">
        <v>16</v>
      </c>
    </row>
    <row r="94" spans="1:20" x14ac:dyDescent="0.25">
      <c r="A94" s="4" t="s">
        <v>1</v>
      </c>
      <c r="B94" s="4" t="s">
        <v>319</v>
      </c>
      <c r="C94" s="4" t="s">
        <v>321</v>
      </c>
      <c r="D94" s="4"/>
      <c r="E94" s="4" t="s">
        <v>337</v>
      </c>
      <c r="F94" s="4">
        <v>1040</v>
      </c>
      <c r="G94" s="4" t="s">
        <v>341</v>
      </c>
      <c r="H94" s="2">
        <v>800</v>
      </c>
      <c r="I94" s="6">
        <f t="shared" si="7"/>
        <v>426.66666666666669</v>
      </c>
      <c r="J94" s="6">
        <v>110000</v>
      </c>
      <c r="K94" s="6">
        <v>80000</v>
      </c>
      <c r="L94" s="6">
        <v>758.42359999999996</v>
      </c>
      <c r="M94" s="6">
        <v>551.58079999999995</v>
      </c>
      <c r="N94" s="6">
        <v>21</v>
      </c>
      <c r="O94" s="4">
        <v>54</v>
      </c>
      <c r="P94" s="4">
        <v>241</v>
      </c>
      <c r="Q94" s="4"/>
      <c r="R94" s="4"/>
      <c r="S94" s="4"/>
      <c r="T94" s="4" t="s">
        <v>16</v>
      </c>
    </row>
    <row r="95" spans="1:20" x14ac:dyDescent="0.25">
      <c r="A95" s="4" t="s">
        <v>1</v>
      </c>
      <c r="B95" s="4" t="s">
        <v>319</v>
      </c>
      <c r="C95" s="4" t="s">
        <v>321</v>
      </c>
      <c r="D95" s="4"/>
      <c r="E95" s="4" t="s">
        <v>337</v>
      </c>
      <c r="F95" s="4">
        <v>1040</v>
      </c>
      <c r="G95" s="4" t="s">
        <v>341</v>
      </c>
      <c r="H95" s="2">
        <v>1000</v>
      </c>
      <c r="I95" s="6">
        <f t="shared" si="7"/>
        <v>537.77777777777783</v>
      </c>
      <c r="J95" s="6">
        <v>104000</v>
      </c>
      <c r="K95" s="6">
        <v>71000</v>
      </c>
      <c r="L95" s="6">
        <v>717.05503999999996</v>
      </c>
      <c r="M95" s="6">
        <v>489.52796000000001</v>
      </c>
      <c r="N95" s="6">
        <v>26</v>
      </c>
      <c r="O95" s="4">
        <v>57</v>
      </c>
      <c r="P95" s="4">
        <v>212</v>
      </c>
      <c r="Q95" s="4"/>
      <c r="R95" s="4"/>
      <c r="S95" s="4"/>
      <c r="T95" s="4" t="s">
        <v>16</v>
      </c>
    </row>
    <row r="96" spans="1:20" x14ac:dyDescent="0.25">
      <c r="A96" s="4" t="s">
        <v>1</v>
      </c>
      <c r="B96" s="4" t="s">
        <v>319</v>
      </c>
      <c r="C96" s="4" t="s">
        <v>321</v>
      </c>
      <c r="D96" s="4"/>
      <c r="E96" s="4" t="s">
        <v>337</v>
      </c>
      <c r="F96" s="4">
        <v>1040</v>
      </c>
      <c r="G96" s="4" t="s">
        <v>341</v>
      </c>
      <c r="H96" s="2">
        <v>1200</v>
      </c>
      <c r="I96" s="6">
        <f t="shared" si="7"/>
        <v>648.88888888888891</v>
      </c>
      <c r="J96" s="6">
        <v>92000</v>
      </c>
      <c r="K96" s="6">
        <v>63000</v>
      </c>
      <c r="L96" s="6">
        <v>634.31791999999996</v>
      </c>
      <c r="M96" s="6">
        <v>434.36987999999997</v>
      </c>
      <c r="N96" s="6">
        <v>29</v>
      </c>
      <c r="O96" s="4">
        <v>65</v>
      </c>
      <c r="P96" s="4">
        <v>192</v>
      </c>
      <c r="Q96" s="4"/>
      <c r="R96" s="4"/>
      <c r="S96" s="4"/>
      <c r="T96" s="4" t="s">
        <v>16</v>
      </c>
    </row>
    <row r="97" spans="1:20" x14ac:dyDescent="0.25">
      <c r="A97" s="4" t="s">
        <v>1</v>
      </c>
      <c r="B97" s="4" t="s">
        <v>319</v>
      </c>
      <c r="C97" s="4" t="s">
        <v>321</v>
      </c>
      <c r="D97" s="4"/>
      <c r="E97" s="4" t="s">
        <v>337</v>
      </c>
      <c r="F97" s="4" t="s">
        <v>348</v>
      </c>
      <c r="G97" s="4" t="s">
        <v>341</v>
      </c>
      <c r="H97" s="2">
        <v>400</v>
      </c>
      <c r="I97" s="6">
        <f t="shared" si="7"/>
        <v>204.44444444444446</v>
      </c>
      <c r="J97" s="6">
        <v>163000</v>
      </c>
      <c r="K97" s="6">
        <v>117000</v>
      </c>
      <c r="L97" s="6">
        <v>1123.8458799999999</v>
      </c>
      <c r="M97" s="6">
        <v>806.68691999999999</v>
      </c>
      <c r="N97" s="6">
        <v>9</v>
      </c>
      <c r="O97" s="4">
        <v>27</v>
      </c>
      <c r="P97" s="4">
        <v>514</v>
      </c>
      <c r="Q97" s="4"/>
      <c r="R97" s="4"/>
      <c r="S97" s="4"/>
      <c r="T97" s="4" t="s">
        <v>346</v>
      </c>
    </row>
    <row r="98" spans="1:20" x14ac:dyDescent="0.25">
      <c r="A98" s="4" t="s">
        <v>1</v>
      </c>
      <c r="B98" s="4" t="s">
        <v>319</v>
      </c>
      <c r="C98" s="4" t="s">
        <v>321</v>
      </c>
      <c r="D98" s="4"/>
      <c r="E98" s="4" t="s">
        <v>337</v>
      </c>
      <c r="F98" s="4" t="s">
        <v>348</v>
      </c>
      <c r="G98" s="4" t="s">
        <v>341</v>
      </c>
      <c r="H98" s="2">
        <v>600</v>
      </c>
      <c r="I98" s="6">
        <f t="shared" si="7"/>
        <v>315.55555555555554</v>
      </c>
      <c r="J98" s="6">
        <v>158000</v>
      </c>
      <c r="K98" s="6">
        <v>115000</v>
      </c>
      <c r="L98" s="6">
        <v>1089.3720799999999</v>
      </c>
      <c r="M98" s="6">
        <v>792.89739999999995</v>
      </c>
      <c r="N98" s="6">
        <v>13</v>
      </c>
      <c r="O98" s="4">
        <v>36</v>
      </c>
      <c r="P98" s="4">
        <v>444</v>
      </c>
      <c r="Q98" s="4"/>
      <c r="R98" s="4"/>
      <c r="S98" s="4"/>
      <c r="T98" s="4" t="s">
        <v>346</v>
      </c>
    </row>
    <row r="99" spans="1:20" x14ac:dyDescent="0.25">
      <c r="A99" s="4" t="s">
        <v>1</v>
      </c>
      <c r="B99" s="4" t="s">
        <v>319</v>
      </c>
      <c r="C99" s="4" t="s">
        <v>321</v>
      </c>
      <c r="D99" s="4"/>
      <c r="E99" s="4" t="s">
        <v>337</v>
      </c>
      <c r="F99" s="4" t="s">
        <v>348</v>
      </c>
      <c r="G99" s="4" t="s">
        <v>341</v>
      </c>
      <c r="H99" s="2">
        <v>800</v>
      </c>
      <c r="I99" s="6">
        <f t="shared" si="7"/>
        <v>426.66666666666669</v>
      </c>
      <c r="J99" s="6">
        <v>145000</v>
      </c>
      <c r="K99" s="6">
        <v>110000</v>
      </c>
      <c r="L99" s="6">
        <v>999.74019999999996</v>
      </c>
      <c r="M99" s="6">
        <v>758.42359999999996</v>
      </c>
      <c r="N99" s="6">
        <v>19</v>
      </c>
      <c r="O99" s="4">
        <v>48</v>
      </c>
      <c r="P99" s="4">
        <v>375</v>
      </c>
      <c r="Q99" s="4"/>
      <c r="R99" s="4"/>
      <c r="S99" s="4"/>
      <c r="T99" s="4" t="s">
        <v>346</v>
      </c>
    </row>
    <row r="100" spans="1:20" x14ac:dyDescent="0.25">
      <c r="A100" s="4" t="s">
        <v>1</v>
      </c>
      <c r="B100" s="4" t="s">
        <v>319</v>
      </c>
      <c r="C100" s="4" t="s">
        <v>321</v>
      </c>
      <c r="D100" s="4"/>
      <c r="E100" s="4" t="s">
        <v>337</v>
      </c>
      <c r="F100" s="4" t="s">
        <v>348</v>
      </c>
      <c r="G100" s="4" t="s">
        <v>341</v>
      </c>
      <c r="H100" s="2">
        <v>1000</v>
      </c>
      <c r="I100" s="6">
        <f t="shared" si="7"/>
        <v>537.77777777777783</v>
      </c>
      <c r="J100" s="6">
        <v>125000</v>
      </c>
      <c r="K100" s="6">
        <v>95000</v>
      </c>
      <c r="L100" s="6">
        <v>861.84500000000003</v>
      </c>
      <c r="M100" s="6">
        <v>655.00220000000002</v>
      </c>
      <c r="N100" s="6">
        <v>23</v>
      </c>
      <c r="O100" s="4">
        <v>58</v>
      </c>
      <c r="P100" s="4">
        <v>293</v>
      </c>
      <c r="Q100" s="4"/>
      <c r="R100" s="4"/>
      <c r="S100" s="4"/>
      <c r="T100" s="4" t="s">
        <v>346</v>
      </c>
    </row>
    <row r="101" spans="1:20" x14ac:dyDescent="0.25">
      <c r="A101" s="4" t="s">
        <v>1</v>
      </c>
      <c r="B101" s="4" t="s">
        <v>319</v>
      </c>
      <c r="C101" s="4" t="s">
        <v>321</v>
      </c>
      <c r="D101" s="4"/>
      <c r="E101" s="4" t="s">
        <v>337</v>
      </c>
      <c r="F101" s="4" t="s">
        <v>348</v>
      </c>
      <c r="G101" s="4" t="s">
        <v>341</v>
      </c>
      <c r="H101" s="2">
        <v>1200</v>
      </c>
      <c r="I101" s="6">
        <f t="shared" si="7"/>
        <v>648.88888888888891</v>
      </c>
      <c r="J101" s="6">
        <v>104000</v>
      </c>
      <c r="K101" s="6">
        <v>78000</v>
      </c>
      <c r="L101" s="6">
        <v>717.05503999999996</v>
      </c>
      <c r="M101" s="6">
        <v>537.79128000000003</v>
      </c>
      <c r="N101" s="6">
        <v>28</v>
      </c>
      <c r="O101" s="4">
        <v>65</v>
      </c>
      <c r="P101" s="4">
        <v>235</v>
      </c>
      <c r="Q101" s="4"/>
      <c r="R101" s="6"/>
      <c r="S101" s="4"/>
      <c r="T101" s="6" t="s">
        <v>346</v>
      </c>
    </row>
    <row r="102" spans="1:20" x14ac:dyDescent="0.25">
      <c r="A102" s="4" t="s">
        <v>1</v>
      </c>
      <c r="B102" s="4" t="s">
        <v>319</v>
      </c>
      <c r="C102" s="4" t="s">
        <v>321</v>
      </c>
      <c r="D102" s="4"/>
      <c r="E102" s="4" t="s">
        <v>337</v>
      </c>
      <c r="F102" s="4">
        <v>1050</v>
      </c>
      <c r="G102" s="4" t="s">
        <v>341</v>
      </c>
      <c r="H102" s="2">
        <v>400</v>
      </c>
      <c r="I102" s="6">
        <f t="shared" si="7"/>
        <v>204.44444444444446</v>
      </c>
      <c r="J102" s="6"/>
      <c r="K102" s="6"/>
      <c r="L102" s="6" t="s">
        <v>16</v>
      </c>
      <c r="M102" s="6" t="s">
        <v>16</v>
      </c>
      <c r="N102" s="6" t="s">
        <v>16</v>
      </c>
      <c r="O102" s="4" t="s">
        <v>16</v>
      </c>
      <c r="P102" s="4" t="s">
        <v>16</v>
      </c>
      <c r="Q102" s="4"/>
      <c r="R102" s="6"/>
      <c r="S102" s="4"/>
      <c r="T102" s="6" t="s">
        <v>16</v>
      </c>
    </row>
    <row r="103" spans="1:20" x14ac:dyDescent="0.25">
      <c r="A103" s="4" t="s">
        <v>1</v>
      </c>
      <c r="B103" s="4" t="s">
        <v>319</v>
      </c>
      <c r="C103" s="4" t="s">
        <v>321</v>
      </c>
      <c r="D103" s="4"/>
      <c r="E103" s="4" t="s">
        <v>337</v>
      </c>
      <c r="F103" s="4">
        <v>1050</v>
      </c>
      <c r="G103" s="4" t="s">
        <v>341</v>
      </c>
      <c r="H103" s="2">
        <v>600</v>
      </c>
      <c r="I103" s="6">
        <f t="shared" si="7"/>
        <v>315.55555555555554</v>
      </c>
      <c r="J103" s="6">
        <v>142000</v>
      </c>
      <c r="K103" s="6">
        <v>105000</v>
      </c>
      <c r="L103" s="6">
        <v>979.05592000000001</v>
      </c>
      <c r="M103" s="6">
        <v>723.94979999999998</v>
      </c>
      <c r="N103" s="6">
        <v>14</v>
      </c>
      <c r="O103" s="4">
        <v>47</v>
      </c>
      <c r="P103" s="4">
        <v>321</v>
      </c>
      <c r="Q103" s="4"/>
      <c r="R103" s="6"/>
      <c r="S103" s="4"/>
      <c r="T103" s="6" t="s">
        <v>16</v>
      </c>
    </row>
    <row r="104" spans="1:20" x14ac:dyDescent="0.25">
      <c r="A104" s="4" t="s">
        <v>1</v>
      </c>
      <c r="B104" s="4" t="s">
        <v>319</v>
      </c>
      <c r="C104" s="4" t="s">
        <v>321</v>
      </c>
      <c r="D104" s="4"/>
      <c r="E104" s="4" t="s">
        <v>337</v>
      </c>
      <c r="F104" s="4">
        <v>1050</v>
      </c>
      <c r="G104" s="4" t="s">
        <v>341</v>
      </c>
      <c r="H104" s="2">
        <v>800</v>
      </c>
      <c r="I104" s="6">
        <f t="shared" si="7"/>
        <v>426.66666666666669</v>
      </c>
      <c r="J104" s="6">
        <v>136000</v>
      </c>
      <c r="K104" s="6">
        <v>95000</v>
      </c>
      <c r="L104" s="6">
        <v>937.68736000000001</v>
      </c>
      <c r="M104" s="6">
        <v>655.00220000000002</v>
      </c>
      <c r="N104" s="6">
        <v>20</v>
      </c>
      <c r="O104" s="4">
        <v>50</v>
      </c>
      <c r="P104" s="4">
        <v>277</v>
      </c>
      <c r="Q104" s="4"/>
      <c r="R104" s="6"/>
      <c r="S104" s="4"/>
      <c r="T104" s="6" t="s">
        <v>16</v>
      </c>
    </row>
    <row r="105" spans="1:20" x14ac:dyDescent="0.25">
      <c r="A105" s="4" t="s">
        <v>1</v>
      </c>
      <c r="B105" s="4" t="s">
        <v>319</v>
      </c>
      <c r="C105" s="4" t="s">
        <v>321</v>
      </c>
      <c r="D105" s="4"/>
      <c r="E105" s="4" t="s">
        <v>337</v>
      </c>
      <c r="F105" s="4">
        <v>1050</v>
      </c>
      <c r="G105" s="4" t="s">
        <v>341</v>
      </c>
      <c r="H105" s="2">
        <v>1000</v>
      </c>
      <c r="I105" s="6">
        <f t="shared" si="7"/>
        <v>537.77777777777783</v>
      </c>
      <c r="J105" s="6">
        <v>127000</v>
      </c>
      <c r="K105" s="6">
        <v>84000</v>
      </c>
      <c r="L105" s="6">
        <v>875.63451999999995</v>
      </c>
      <c r="M105" s="6">
        <v>579.15984000000003</v>
      </c>
      <c r="N105" s="6">
        <v>23</v>
      </c>
      <c r="O105" s="4">
        <v>53</v>
      </c>
      <c r="P105" s="4">
        <v>262</v>
      </c>
      <c r="Q105" s="4"/>
      <c r="R105" s="6"/>
      <c r="S105" s="4"/>
      <c r="T105" s="6" t="s">
        <v>16</v>
      </c>
    </row>
    <row r="106" spans="1:20" x14ac:dyDescent="0.25">
      <c r="A106" s="4" t="s">
        <v>1</v>
      </c>
      <c r="B106" s="4" t="s">
        <v>319</v>
      </c>
      <c r="C106" s="4" t="s">
        <v>321</v>
      </c>
      <c r="D106" s="4"/>
      <c r="E106" s="4" t="s">
        <v>337</v>
      </c>
      <c r="F106" s="4">
        <v>1050</v>
      </c>
      <c r="G106" s="4" t="s">
        <v>341</v>
      </c>
      <c r="H106" s="2">
        <v>1200</v>
      </c>
      <c r="I106" s="6">
        <f t="shared" si="7"/>
        <v>648.88888888888891</v>
      </c>
      <c r="J106" s="6">
        <v>107000</v>
      </c>
      <c r="K106" s="6">
        <v>68000</v>
      </c>
      <c r="L106" s="6">
        <v>737.73932000000002</v>
      </c>
      <c r="M106" s="6">
        <v>468.84368000000001</v>
      </c>
      <c r="N106" s="6">
        <v>29</v>
      </c>
      <c r="O106" s="4">
        <v>60</v>
      </c>
      <c r="P106" s="4">
        <v>223</v>
      </c>
      <c r="Q106" s="4"/>
      <c r="R106" s="6"/>
      <c r="S106" s="4"/>
      <c r="T106" s="6" t="s">
        <v>16</v>
      </c>
    </row>
    <row r="107" spans="1:20" x14ac:dyDescent="0.25">
      <c r="A107" s="4" t="s">
        <v>1</v>
      </c>
      <c r="B107" s="4" t="s">
        <v>319</v>
      </c>
      <c r="C107" s="4" t="s">
        <v>321</v>
      </c>
      <c r="D107" s="4"/>
      <c r="E107" s="4" t="s">
        <v>337</v>
      </c>
      <c r="F107" s="4">
        <v>1060</v>
      </c>
      <c r="G107" s="4" t="s">
        <v>341</v>
      </c>
      <c r="H107" s="2">
        <v>400</v>
      </c>
      <c r="I107" s="6">
        <f t="shared" si="7"/>
        <v>204.44444444444446</v>
      </c>
      <c r="J107" s="6">
        <v>160000</v>
      </c>
      <c r="K107" s="6">
        <v>113000</v>
      </c>
      <c r="L107" s="6">
        <v>1103.1615999999999</v>
      </c>
      <c r="M107" s="6">
        <v>779.10788000000002</v>
      </c>
      <c r="N107" s="6">
        <v>13</v>
      </c>
      <c r="O107" s="4">
        <v>40</v>
      </c>
      <c r="P107" s="4">
        <v>321</v>
      </c>
      <c r="Q107" s="4"/>
      <c r="R107" s="6"/>
      <c r="S107" s="4"/>
      <c r="T107" s="6" t="s">
        <v>16</v>
      </c>
    </row>
    <row r="108" spans="1:20" x14ac:dyDescent="0.25">
      <c r="A108" s="4" t="s">
        <v>1</v>
      </c>
      <c r="B108" s="4" t="s">
        <v>319</v>
      </c>
      <c r="C108" s="4" t="s">
        <v>321</v>
      </c>
      <c r="D108" s="4"/>
      <c r="E108" s="4" t="s">
        <v>337</v>
      </c>
      <c r="F108" s="4">
        <v>1060</v>
      </c>
      <c r="G108" s="4" t="s">
        <v>341</v>
      </c>
      <c r="H108" s="2">
        <v>600</v>
      </c>
      <c r="I108" s="6">
        <f t="shared" si="7"/>
        <v>315.55555555555554</v>
      </c>
      <c r="J108" s="6">
        <v>160000</v>
      </c>
      <c r="K108" s="6">
        <v>113000</v>
      </c>
      <c r="L108" s="6">
        <v>1103.1615999999999</v>
      </c>
      <c r="M108" s="6">
        <v>779.10788000000002</v>
      </c>
      <c r="N108" s="6">
        <v>13</v>
      </c>
      <c r="O108" s="4">
        <v>40</v>
      </c>
      <c r="P108" s="4">
        <v>321</v>
      </c>
      <c r="Q108" s="4"/>
      <c r="R108" s="6"/>
      <c r="S108" s="4"/>
      <c r="T108" s="6" t="s">
        <v>16</v>
      </c>
    </row>
    <row r="109" spans="1:20" x14ac:dyDescent="0.25">
      <c r="A109" s="4" t="s">
        <v>1</v>
      </c>
      <c r="B109" s="4" t="s">
        <v>319</v>
      </c>
      <c r="C109" s="4" t="s">
        <v>321</v>
      </c>
      <c r="D109" s="4"/>
      <c r="E109" s="4" t="s">
        <v>337</v>
      </c>
      <c r="F109" s="4">
        <v>1060</v>
      </c>
      <c r="G109" s="4" t="s">
        <v>341</v>
      </c>
      <c r="H109" s="2">
        <v>800</v>
      </c>
      <c r="I109" s="6">
        <f t="shared" si="7"/>
        <v>426.66666666666669</v>
      </c>
      <c r="J109" s="6">
        <v>156000</v>
      </c>
      <c r="K109" s="6">
        <v>111000</v>
      </c>
      <c r="L109" s="6">
        <v>1075.5825600000001</v>
      </c>
      <c r="M109" s="6">
        <v>765.31835999999998</v>
      </c>
      <c r="N109" s="6">
        <v>14</v>
      </c>
      <c r="O109" s="4">
        <v>41</v>
      </c>
      <c r="P109" s="4">
        <v>311</v>
      </c>
      <c r="Q109" s="4"/>
      <c r="R109" s="6"/>
      <c r="S109" s="4"/>
      <c r="T109" s="6" t="s">
        <v>16</v>
      </c>
    </row>
    <row r="110" spans="1:20" x14ac:dyDescent="0.25">
      <c r="A110" s="4" t="s">
        <v>1</v>
      </c>
      <c r="B110" s="4" t="s">
        <v>319</v>
      </c>
      <c r="C110" s="4" t="s">
        <v>321</v>
      </c>
      <c r="D110" s="4"/>
      <c r="E110" s="4" t="s">
        <v>337</v>
      </c>
      <c r="F110" s="4">
        <v>1060</v>
      </c>
      <c r="G110" s="4" t="s">
        <v>341</v>
      </c>
      <c r="H110" s="2">
        <v>1000</v>
      </c>
      <c r="I110" s="6">
        <f t="shared" si="7"/>
        <v>537.77777777777783</v>
      </c>
      <c r="J110" s="6">
        <v>140000</v>
      </c>
      <c r="K110" s="6">
        <v>97000</v>
      </c>
      <c r="L110" s="6">
        <v>965.26639999999998</v>
      </c>
      <c r="M110" s="6">
        <v>668.79171999999994</v>
      </c>
      <c r="N110" s="6">
        <v>17</v>
      </c>
      <c r="O110" s="4">
        <v>45</v>
      </c>
      <c r="P110" s="4">
        <v>277</v>
      </c>
      <c r="Q110" s="4"/>
      <c r="R110" s="6"/>
      <c r="S110" s="4"/>
      <c r="T110" s="6" t="s">
        <v>16</v>
      </c>
    </row>
    <row r="111" spans="1:20" x14ac:dyDescent="0.25">
      <c r="A111" s="4" t="s">
        <v>1</v>
      </c>
      <c r="B111" s="4" t="s">
        <v>319</v>
      </c>
      <c r="C111" s="4" t="s">
        <v>321</v>
      </c>
      <c r="D111" s="4"/>
      <c r="E111" s="4" t="s">
        <v>337</v>
      </c>
      <c r="F111" s="4">
        <v>1060</v>
      </c>
      <c r="G111" s="4" t="s">
        <v>341</v>
      </c>
      <c r="H111" s="2">
        <v>1200</v>
      </c>
      <c r="I111" s="6">
        <f t="shared" si="7"/>
        <v>648.88888888888891</v>
      </c>
      <c r="J111" s="6">
        <v>116000</v>
      </c>
      <c r="K111" s="6">
        <v>76000</v>
      </c>
      <c r="L111" s="6">
        <v>799.79215999999997</v>
      </c>
      <c r="M111" s="6">
        <v>524.00175999999999</v>
      </c>
      <c r="N111" s="6">
        <v>23</v>
      </c>
      <c r="O111" s="4">
        <v>54</v>
      </c>
      <c r="P111" s="4">
        <v>229</v>
      </c>
      <c r="Q111" s="4"/>
      <c r="R111" s="6"/>
      <c r="S111" s="4"/>
      <c r="T111" s="6" t="s">
        <v>16</v>
      </c>
    </row>
    <row r="112" spans="1:20" x14ac:dyDescent="0.25">
      <c r="A112" s="4" t="s">
        <v>1</v>
      </c>
      <c r="B112" s="4" t="s">
        <v>319</v>
      </c>
      <c r="C112" s="4" t="s">
        <v>321</v>
      </c>
      <c r="D112" s="4"/>
      <c r="E112" s="4" t="s">
        <v>337</v>
      </c>
      <c r="F112" s="4">
        <v>1080</v>
      </c>
      <c r="G112" s="4" t="s">
        <v>341</v>
      </c>
      <c r="H112" s="2">
        <v>400</v>
      </c>
      <c r="I112" s="6">
        <f t="shared" si="7"/>
        <v>204.44444444444446</v>
      </c>
      <c r="J112" s="6">
        <v>190000</v>
      </c>
      <c r="K112" s="6">
        <v>142000</v>
      </c>
      <c r="L112" s="6">
        <v>1310.0044</v>
      </c>
      <c r="M112" s="6">
        <v>979.05592000000001</v>
      </c>
      <c r="N112" s="6">
        <v>12</v>
      </c>
      <c r="O112" s="4">
        <v>35</v>
      </c>
      <c r="P112" s="4">
        <v>388</v>
      </c>
      <c r="Q112" s="4"/>
      <c r="R112" s="6"/>
      <c r="S112" s="4"/>
      <c r="T112" s="6" t="s">
        <v>16</v>
      </c>
    </row>
    <row r="113" spans="1:20" x14ac:dyDescent="0.25">
      <c r="A113" s="4" t="s">
        <v>1</v>
      </c>
      <c r="B113" s="4" t="s">
        <v>319</v>
      </c>
      <c r="C113" s="4" t="s">
        <v>321</v>
      </c>
      <c r="D113" s="4"/>
      <c r="E113" s="4" t="s">
        <v>337</v>
      </c>
      <c r="F113" s="4">
        <v>1080</v>
      </c>
      <c r="G113" s="4" t="s">
        <v>341</v>
      </c>
      <c r="H113" s="2">
        <v>600</v>
      </c>
      <c r="I113" s="6">
        <f t="shared" si="7"/>
        <v>315.55555555555554</v>
      </c>
      <c r="J113" s="6">
        <v>189000</v>
      </c>
      <c r="K113" s="6">
        <v>142000</v>
      </c>
      <c r="L113" s="6">
        <v>1303.1096399999999</v>
      </c>
      <c r="M113" s="6">
        <v>979.05592000000001</v>
      </c>
      <c r="N113" s="6">
        <v>12</v>
      </c>
      <c r="O113" s="4">
        <v>35</v>
      </c>
      <c r="P113" s="4">
        <v>388</v>
      </c>
      <c r="Q113" s="4"/>
      <c r="R113" s="6"/>
      <c r="S113" s="4"/>
      <c r="T113" s="6" t="s">
        <v>16</v>
      </c>
    </row>
    <row r="114" spans="1:20" x14ac:dyDescent="0.25">
      <c r="A114" s="4" t="s">
        <v>1</v>
      </c>
      <c r="B114" s="4" t="s">
        <v>319</v>
      </c>
      <c r="C114" s="4" t="s">
        <v>321</v>
      </c>
      <c r="D114" s="4"/>
      <c r="E114" s="4" t="s">
        <v>337</v>
      </c>
      <c r="F114" s="4">
        <v>1080</v>
      </c>
      <c r="G114" s="4" t="s">
        <v>341</v>
      </c>
      <c r="H114" s="2">
        <v>800</v>
      </c>
      <c r="I114" s="6">
        <f t="shared" si="7"/>
        <v>426.66666666666669</v>
      </c>
      <c r="J114" s="6">
        <v>187000</v>
      </c>
      <c r="K114" s="6">
        <v>138000</v>
      </c>
      <c r="L114" s="6">
        <v>1289.3201199999999</v>
      </c>
      <c r="M114" s="6">
        <v>951.47687999999994</v>
      </c>
      <c r="N114" s="6">
        <v>13</v>
      </c>
      <c r="O114" s="4">
        <v>36</v>
      </c>
      <c r="P114" s="4">
        <v>375</v>
      </c>
      <c r="Q114" s="4"/>
      <c r="R114" s="6"/>
      <c r="S114" s="4"/>
      <c r="T114" s="6" t="s">
        <v>16</v>
      </c>
    </row>
    <row r="115" spans="1:20" x14ac:dyDescent="0.25">
      <c r="A115" s="4" t="s">
        <v>1</v>
      </c>
      <c r="B115" s="4" t="s">
        <v>319</v>
      </c>
      <c r="C115" s="4" t="s">
        <v>321</v>
      </c>
      <c r="D115" s="4"/>
      <c r="E115" s="4" t="s">
        <v>337</v>
      </c>
      <c r="F115" s="4">
        <v>1080</v>
      </c>
      <c r="G115" s="4" t="s">
        <v>341</v>
      </c>
      <c r="H115" s="2">
        <v>1000</v>
      </c>
      <c r="I115" s="6">
        <f t="shared" si="7"/>
        <v>537.77777777777783</v>
      </c>
      <c r="J115" s="6">
        <v>164000</v>
      </c>
      <c r="K115" s="6">
        <v>117000</v>
      </c>
      <c r="L115" s="6">
        <v>1130.74064</v>
      </c>
      <c r="M115" s="6">
        <v>806.68691999999999</v>
      </c>
      <c r="N115" s="6">
        <v>16</v>
      </c>
      <c r="O115" s="4">
        <v>40</v>
      </c>
      <c r="P115" s="4">
        <v>321</v>
      </c>
      <c r="Q115" s="4"/>
      <c r="R115" s="6"/>
      <c r="S115" s="4"/>
      <c r="T115" s="6" t="s">
        <v>16</v>
      </c>
    </row>
    <row r="116" spans="1:20" x14ac:dyDescent="0.25">
      <c r="A116" s="4" t="s">
        <v>1</v>
      </c>
      <c r="B116" s="4" t="s">
        <v>319</v>
      </c>
      <c r="C116" s="4" t="s">
        <v>321</v>
      </c>
      <c r="D116" s="4"/>
      <c r="E116" s="4" t="s">
        <v>337</v>
      </c>
      <c r="F116" s="4">
        <v>1080</v>
      </c>
      <c r="G116" s="4" t="s">
        <v>341</v>
      </c>
      <c r="H116" s="2">
        <v>1200</v>
      </c>
      <c r="I116" s="6">
        <f t="shared" si="7"/>
        <v>648.88888888888891</v>
      </c>
      <c r="J116" s="6">
        <v>129000</v>
      </c>
      <c r="K116" s="6">
        <v>87000</v>
      </c>
      <c r="L116" s="6">
        <v>889.42403999999999</v>
      </c>
      <c r="M116" s="6">
        <v>599.84411999999998</v>
      </c>
      <c r="N116" s="6">
        <v>21</v>
      </c>
      <c r="O116" s="4">
        <v>50</v>
      </c>
      <c r="P116" s="4">
        <v>255</v>
      </c>
      <c r="Q116" s="4"/>
      <c r="R116" s="6"/>
      <c r="S116" s="4"/>
      <c r="T116" s="6" t="s">
        <v>16</v>
      </c>
    </row>
    <row r="117" spans="1:20" x14ac:dyDescent="0.25">
      <c r="A117" s="4" t="s">
        <v>1</v>
      </c>
      <c r="B117" s="4" t="s">
        <v>319</v>
      </c>
      <c r="C117" s="4" t="s">
        <v>321</v>
      </c>
      <c r="D117" s="4"/>
      <c r="E117" s="4" t="s">
        <v>337</v>
      </c>
      <c r="F117" s="4" t="s">
        <v>349</v>
      </c>
      <c r="G117" s="4" t="s">
        <v>341</v>
      </c>
      <c r="H117" s="2">
        <v>400</v>
      </c>
      <c r="I117" s="6">
        <f t="shared" si="7"/>
        <v>204.44444444444446</v>
      </c>
      <c r="J117" s="6">
        <v>216000</v>
      </c>
      <c r="K117" s="6">
        <v>152000</v>
      </c>
      <c r="L117" s="6">
        <v>1489.2681599999999</v>
      </c>
      <c r="M117" s="6">
        <v>1048.00352</v>
      </c>
      <c r="N117" s="6">
        <v>10</v>
      </c>
      <c r="O117" s="4">
        <v>31</v>
      </c>
      <c r="P117" s="4">
        <v>601</v>
      </c>
      <c r="Q117" s="4"/>
      <c r="R117" s="6"/>
      <c r="S117" s="4"/>
      <c r="T117" s="6" t="s">
        <v>346</v>
      </c>
    </row>
    <row r="118" spans="1:20" x14ac:dyDescent="0.25">
      <c r="A118" s="4" t="s">
        <v>1</v>
      </c>
      <c r="B118" s="4" t="s">
        <v>319</v>
      </c>
      <c r="C118" s="4" t="s">
        <v>321</v>
      </c>
      <c r="D118" s="4"/>
      <c r="E118" s="4" t="s">
        <v>337</v>
      </c>
      <c r="F118" s="4" t="s">
        <v>349</v>
      </c>
      <c r="G118" s="4" t="s">
        <v>341</v>
      </c>
      <c r="H118" s="2">
        <v>600</v>
      </c>
      <c r="I118" s="6">
        <f t="shared" si="7"/>
        <v>315.55555555555554</v>
      </c>
      <c r="J118" s="6">
        <v>212000</v>
      </c>
      <c r="K118" s="6">
        <v>150000</v>
      </c>
      <c r="L118" s="6">
        <v>1461.68912</v>
      </c>
      <c r="M118" s="6">
        <v>1034.2139999999999</v>
      </c>
      <c r="N118" s="6">
        <v>11</v>
      </c>
      <c r="O118" s="4">
        <v>33</v>
      </c>
      <c r="P118" s="4">
        <v>534</v>
      </c>
      <c r="Q118" s="4"/>
      <c r="R118" s="6"/>
      <c r="S118" s="4"/>
      <c r="T118" s="6" t="s">
        <v>346</v>
      </c>
    </row>
    <row r="119" spans="1:20" x14ac:dyDescent="0.25">
      <c r="A119" s="4" t="s">
        <v>1</v>
      </c>
      <c r="B119" s="4" t="s">
        <v>319</v>
      </c>
      <c r="C119" s="4" t="s">
        <v>321</v>
      </c>
      <c r="D119" s="4"/>
      <c r="E119" s="4" t="s">
        <v>337</v>
      </c>
      <c r="F119" s="4" t="s">
        <v>349</v>
      </c>
      <c r="G119" s="4" t="s">
        <v>341</v>
      </c>
      <c r="H119" s="2">
        <v>800</v>
      </c>
      <c r="I119" s="6">
        <f t="shared" si="7"/>
        <v>426.66666666666669</v>
      </c>
      <c r="J119" s="6">
        <v>199000</v>
      </c>
      <c r="K119" s="6">
        <v>139000</v>
      </c>
      <c r="L119" s="6">
        <v>1372.0572399999999</v>
      </c>
      <c r="M119" s="6">
        <v>958.37163999999996</v>
      </c>
      <c r="N119" s="6">
        <v>13</v>
      </c>
      <c r="O119" s="4">
        <v>35</v>
      </c>
      <c r="P119" s="4">
        <v>388</v>
      </c>
      <c r="Q119" s="4"/>
      <c r="R119" s="6"/>
      <c r="S119" s="4"/>
      <c r="T119" s="6" t="s">
        <v>346</v>
      </c>
    </row>
    <row r="120" spans="1:20" x14ac:dyDescent="0.25">
      <c r="A120" s="4" t="s">
        <v>1</v>
      </c>
      <c r="B120" s="4" t="s">
        <v>319</v>
      </c>
      <c r="C120" s="4" t="s">
        <v>321</v>
      </c>
      <c r="D120" s="4"/>
      <c r="E120" s="4" t="s">
        <v>337</v>
      </c>
      <c r="F120" s="4" t="s">
        <v>349</v>
      </c>
      <c r="G120" s="4" t="s">
        <v>341</v>
      </c>
      <c r="H120" s="2">
        <v>1000</v>
      </c>
      <c r="I120" s="6">
        <f t="shared" si="7"/>
        <v>537.77777777777783</v>
      </c>
      <c r="J120" s="6">
        <v>165000</v>
      </c>
      <c r="K120" s="6">
        <v>110000</v>
      </c>
      <c r="L120" s="6">
        <v>1137.6353999999999</v>
      </c>
      <c r="M120" s="6">
        <v>758.42359999999996</v>
      </c>
      <c r="N120" s="6">
        <v>15</v>
      </c>
      <c r="O120" s="4">
        <v>40</v>
      </c>
      <c r="P120" s="4">
        <v>293</v>
      </c>
      <c r="Q120" s="4"/>
      <c r="R120" s="6"/>
      <c r="S120" s="4"/>
      <c r="T120" s="6" t="s">
        <v>346</v>
      </c>
    </row>
    <row r="121" spans="1:20" x14ac:dyDescent="0.25">
      <c r="A121" s="4" t="s">
        <v>1</v>
      </c>
      <c r="B121" s="4" t="s">
        <v>319</v>
      </c>
      <c r="C121" s="4" t="s">
        <v>321</v>
      </c>
      <c r="D121" s="4"/>
      <c r="E121" s="4" t="s">
        <v>337</v>
      </c>
      <c r="F121" s="4" t="s">
        <v>349</v>
      </c>
      <c r="G121" s="4" t="s">
        <v>341</v>
      </c>
      <c r="H121" s="2">
        <v>1200</v>
      </c>
      <c r="I121" s="6">
        <f t="shared" si="7"/>
        <v>648.88888888888891</v>
      </c>
      <c r="J121" s="6">
        <v>122000</v>
      </c>
      <c r="K121" s="6">
        <v>85000</v>
      </c>
      <c r="L121" s="6">
        <v>841.16071999999997</v>
      </c>
      <c r="M121" s="6">
        <v>586.05459999999994</v>
      </c>
      <c r="N121" s="6">
        <v>20</v>
      </c>
      <c r="O121" s="4">
        <v>47</v>
      </c>
      <c r="P121" s="4">
        <v>235</v>
      </c>
      <c r="Q121" s="4"/>
      <c r="R121" s="6"/>
      <c r="S121" s="4"/>
      <c r="T121" s="6" t="s">
        <v>346</v>
      </c>
    </row>
    <row r="122" spans="1:20" x14ac:dyDescent="0.25">
      <c r="A122" s="4" t="s">
        <v>1</v>
      </c>
      <c r="B122" s="4" t="s">
        <v>319</v>
      </c>
      <c r="C122" s="4" t="s">
        <v>321</v>
      </c>
      <c r="D122" s="4"/>
      <c r="E122" s="4" t="s">
        <v>337</v>
      </c>
      <c r="F122" s="4">
        <v>1095</v>
      </c>
      <c r="G122" s="4" t="s">
        <v>341</v>
      </c>
      <c r="H122" s="2">
        <v>400</v>
      </c>
      <c r="I122" s="6">
        <f t="shared" si="7"/>
        <v>204.44444444444446</v>
      </c>
      <c r="J122" s="6">
        <v>187000</v>
      </c>
      <c r="K122" s="6">
        <v>120000</v>
      </c>
      <c r="L122" s="6">
        <v>1289.3201199999999</v>
      </c>
      <c r="M122" s="6">
        <v>827.37119999999993</v>
      </c>
      <c r="N122" s="6">
        <v>10</v>
      </c>
      <c r="O122" s="4">
        <v>30</v>
      </c>
      <c r="P122" s="4">
        <v>401</v>
      </c>
      <c r="Q122" s="4"/>
      <c r="R122" s="6"/>
      <c r="S122" s="4"/>
      <c r="T122" s="6" t="s">
        <v>16</v>
      </c>
    </row>
    <row r="123" spans="1:20" x14ac:dyDescent="0.25">
      <c r="A123" s="4" t="s">
        <v>1</v>
      </c>
      <c r="B123" s="4" t="s">
        <v>319</v>
      </c>
      <c r="C123" s="4" t="s">
        <v>321</v>
      </c>
      <c r="D123" s="4"/>
      <c r="E123" s="4" t="s">
        <v>337</v>
      </c>
      <c r="F123" s="4">
        <v>1095</v>
      </c>
      <c r="G123" s="4" t="s">
        <v>341</v>
      </c>
      <c r="H123" s="2">
        <v>600</v>
      </c>
      <c r="I123" s="6">
        <f t="shared" si="7"/>
        <v>315.55555555555554</v>
      </c>
      <c r="J123" s="6">
        <v>183000</v>
      </c>
      <c r="K123" s="6">
        <v>118000</v>
      </c>
      <c r="L123" s="6">
        <v>1261.74108</v>
      </c>
      <c r="M123" s="6">
        <v>813.58168000000001</v>
      </c>
      <c r="N123" s="6">
        <v>10</v>
      </c>
      <c r="O123" s="4">
        <v>30</v>
      </c>
      <c r="P123" s="4">
        <v>375</v>
      </c>
      <c r="Q123" s="4"/>
      <c r="R123" s="6"/>
      <c r="S123" s="4"/>
      <c r="T123" s="6" t="s">
        <v>16</v>
      </c>
    </row>
    <row r="124" spans="1:20" x14ac:dyDescent="0.25">
      <c r="A124" s="4" t="s">
        <v>1</v>
      </c>
      <c r="B124" s="4" t="s">
        <v>319</v>
      </c>
      <c r="C124" s="4" t="s">
        <v>321</v>
      </c>
      <c r="D124" s="4"/>
      <c r="E124" s="4" t="s">
        <v>337</v>
      </c>
      <c r="F124" s="4">
        <v>1095</v>
      </c>
      <c r="G124" s="4" t="s">
        <v>341</v>
      </c>
      <c r="H124" s="2">
        <v>800</v>
      </c>
      <c r="I124" s="6">
        <f t="shared" si="7"/>
        <v>426.66666666666669</v>
      </c>
      <c r="J124" s="6">
        <v>176000</v>
      </c>
      <c r="K124" s="6">
        <v>112000</v>
      </c>
      <c r="L124" s="6">
        <v>1213.47776</v>
      </c>
      <c r="M124" s="6">
        <v>772.21312</v>
      </c>
      <c r="N124" s="6">
        <v>12</v>
      </c>
      <c r="O124" s="4">
        <v>32</v>
      </c>
      <c r="P124" s="4">
        <v>363</v>
      </c>
      <c r="Q124" s="4"/>
      <c r="R124" s="6"/>
      <c r="S124" s="4"/>
      <c r="T124" s="6" t="s">
        <v>16</v>
      </c>
    </row>
    <row r="125" spans="1:20" x14ac:dyDescent="0.25">
      <c r="A125" s="4" t="s">
        <v>1</v>
      </c>
      <c r="B125" s="4" t="s">
        <v>319</v>
      </c>
      <c r="C125" s="4" t="s">
        <v>321</v>
      </c>
      <c r="D125" s="4"/>
      <c r="E125" s="4" t="s">
        <v>337</v>
      </c>
      <c r="F125" s="4">
        <v>1095</v>
      </c>
      <c r="G125" s="4" t="s">
        <v>341</v>
      </c>
      <c r="H125" s="2">
        <v>1000</v>
      </c>
      <c r="I125" s="6">
        <f t="shared" si="7"/>
        <v>537.77777777777783</v>
      </c>
      <c r="J125" s="6">
        <v>158000</v>
      </c>
      <c r="K125" s="6">
        <v>98000</v>
      </c>
      <c r="L125" s="6">
        <v>1089.3720799999999</v>
      </c>
      <c r="M125" s="6">
        <v>675.68647999999996</v>
      </c>
      <c r="N125" s="6">
        <v>15</v>
      </c>
      <c r="O125" s="4">
        <v>37</v>
      </c>
      <c r="P125" s="4">
        <v>321</v>
      </c>
      <c r="Q125" s="4"/>
      <c r="R125" s="6"/>
      <c r="S125" s="4"/>
      <c r="T125" s="6" t="s">
        <v>16</v>
      </c>
    </row>
    <row r="126" spans="1:20" x14ac:dyDescent="0.25">
      <c r="A126" s="4" t="s">
        <v>1</v>
      </c>
      <c r="B126" s="4" t="s">
        <v>319</v>
      </c>
      <c r="C126" s="4" t="s">
        <v>321</v>
      </c>
      <c r="D126" s="4"/>
      <c r="E126" s="4" t="s">
        <v>337</v>
      </c>
      <c r="F126" s="4">
        <v>1095</v>
      </c>
      <c r="G126" s="4" t="s">
        <v>341</v>
      </c>
      <c r="H126" s="2">
        <v>1200</v>
      </c>
      <c r="I126" s="6">
        <f t="shared" si="7"/>
        <v>648.88888888888891</v>
      </c>
      <c r="J126" s="6">
        <v>130000</v>
      </c>
      <c r="K126" s="6">
        <v>80000</v>
      </c>
      <c r="L126" s="6">
        <v>896.31880000000001</v>
      </c>
      <c r="M126" s="6">
        <v>551.58079999999995</v>
      </c>
      <c r="N126" s="6">
        <v>21</v>
      </c>
      <c r="O126" s="4">
        <v>47</v>
      </c>
      <c r="P126" s="4">
        <v>269</v>
      </c>
      <c r="Q126" s="4"/>
      <c r="R126" s="6"/>
      <c r="S126" s="4"/>
      <c r="T126" s="6" t="s">
        <v>16</v>
      </c>
    </row>
    <row r="127" spans="1:20" x14ac:dyDescent="0.25">
      <c r="A127" s="4" t="s">
        <v>1</v>
      </c>
      <c r="B127" s="4" t="s">
        <v>319</v>
      </c>
      <c r="C127" s="4" t="s">
        <v>321</v>
      </c>
      <c r="D127" s="4"/>
      <c r="E127" s="4" t="s">
        <v>337</v>
      </c>
      <c r="F127" s="4">
        <v>1137</v>
      </c>
      <c r="G127" s="4" t="s">
        <v>341</v>
      </c>
      <c r="H127" s="2">
        <v>400</v>
      </c>
      <c r="I127" s="6">
        <f t="shared" si="7"/>
        <v>204.44444444444446</v>
      </c>
      <c r="J127" s="6">
        <v>157000</v>
      </c>
      <c r="K127" s="6">
        <v>136000</v>
      </c>
      <c r="L127" s="6">
        <v>1082.47732</v>
      </c>
      <c r="M127" s="6">
        <v>937.68736000000001</v>
      </c>
      <c r="N127" s="6">
        <v>5</v>
      </c>
      <c r="O127" s="4">
        <v>22</v>
      </c>
      <c r="P127" s="4">
        <v>352</v>
      </c>
      <c r="Q127" s="4"/>
      <c r="R127" s="6"/>
      <c r="S127" s="4"/>
      <c r="T127" s="6" t="s">
        <v>16</v>
      </c>
    </row>
    <row r="128" spans="1:20" x14ac:dyDescent="0.25">
      <c r="A128" s="4" t="s">
        <v>1</v>
      </c>
      <c r="B128" s="4" t="s">
        <v>319</v>
      </c>
      <c r="C128" s="4" t="s">
        <v>321</v>
      </c>
      <c r="D128" s="4"/>
      <c r="E128" s="4" t="s">
        <v>337</v>
      </c>
      <c r="F128" s="4">
        <v>1137</v>
      </c>
      <c r="G128" s="4" t="s">
        <v>341</v>
      </c>
      <c r="H128" s="2">
        <v>600</v>
      </c>
      <c r="I128" s="6">
        <f t="shared" si="7"/>
        <v>315.55555555555554</v>
      </c>
      <c r="J128" s="6">
        <v>143000</v>
      </c>
      <c r="K128" s="6">
        <v>122000</v>
      </c>
      <c r="L128" s="6">
        <v>985.95067999999992</v>
      </c>
      <c r="M128" s="6">
        <v>841.16071999999997</v>
      </c>
      <c r="N128" s="6">
        <v>10</v>
      </c>
      <c r="O128" s="4">
        <v>33</v>
      </c>
      <c r="P128" s="4">
        <v>285</v>
      </c>
      <c r="Q128" s="4"/>
      <c r="R128" s="6"/>
      <c r="S128" s="4"/>
      <c r="T128" s="6" t="s">
        <v>16</v>
      </c>
    </row>
    <row r="129" spans="1:20" x14ac:dyDescent="0.25">
      <c r="A129" s="4" t="s">
        <v>1</v>
      </c>
      <c r="B129" s="4" t="s">
        <v>319</v>
      </c>
      <c r="C129" s="4" t="s">
        <v>321</v>
      </c>
      <c r="D129" s="4"/>
      <c r="E129" s="4" t="s">
        <v>337</v>
      </c>
      <c r="F129" s="4">
        <v>1137</v>
      </c>
      <c r="G129" s="4" t="s">
        <v>341</v>
      </c>
      <c r="H129" s="2">
        <v>800</v>
      </c>
      <c r="I129" s="6">
        <f t="shared" si="7"/>
        <v>426.66666666666669</v>
      </c>
      <c r="J129" s="6">
        <v>127000</v>
      </c>
      <c r="K129" s="6">
        <v>106000</v>
      </c>
      <c r="L129" s="6">
        <v>875.63451999999995</v>
      </c>
      <c r="M129" s="6">
        <v>730.84456</v>
      </c>
      <c r="N129" s="6">
        <v>15</v>
      </c>
      <c r="O129" s="4">
        <v>48</v>
      </c>
      <c r="P129" s="4">
        <v>262</v>
      </c>
      <c r="Q129" s="4"/>
      <c r="R129" s="6"/>
      <c r="S129" s="4"/>
      <c r="T129" s="6" t="s">
        <v>16</v>
      </c>
    </row>
    <row r="130" spans="1:20" x14ac:dyDescent="0.25">
      <c r="A130" s="4" t="s">
        <v>1</v>
      </c>
      <c r="B130" s="4" t="s">
        <v>319</v>
      </c>
      <c r="C130" s="4" t="s">
        <v>321</v>
      </c>
      <c r="D130" s="4"/>
      <c r="E130" s="4" t="s">
        <v>337</v>
      </c>
      <c r="F130" s="4">
        <v>1137</v>
      </c>
      <c r="G130" s="4" t="s">
        <v>341</v>
      </c>
      <c r="H130" s="2">
        <v>1000</v>
      </c>
      <c r="I130" s="6">
        <f t="shared" si="7"/>
        <v>537.77777777777783</v>
      </c>
      <c r="J130" s="6">
        <v>110000</v>
      </c>
      <c r="K130" s="6">
        <v>88000</v>
      </c>
      <c r="L130" s="6">
        <v>758.42359999999996</v>
      </c>
      <c r="M130" s="6">
        <v>606.73887999999999</v>
      </c>
      <c r="N130" s="6">
        <v>24</v>
      </c>
      <c r="O130" s="4">
        <v>62</v>
      </c>
      <c r="P130" s="4">
        <v>229</v>
      </c>
      <c r="Q130" s="4"/>
      <c r="R130" s="6"/>
      <c r="S130" s="4"/>
      <c r="T130" s="6" t="s">
        <v>16</v>
      </c>
    </row>
    <row r="131" spans="1:20" x14ac:dyDescent="0.25">
      <c r="A131" s="4" t="s">
        <v>1</v>
      </c>
      <c r="B131" s="4" t="s">
        <v>319</v>
      </c>
      <c r="C131" s="4" t="s">
        <v>321</v>
      </c>
      <c r="D131" s="4"/>
      <c r="E131" s="4" t="s">
        <v>337</v>
      </c>
      <c r="F131" s="4">
        <v>1137</v>
      </c>
      <c r="G131" s="4" t="s">
        <v>341</v>
      </c>
      <c r="H131" s="2">
        <v>1200</v>
      </c>
      <c r="I131" s="6">
        <f t="shared" si="7"/>
        <v>648.88888888888891</v>
      </c>
      <c r="J131" s="6">
        <v>95000</v>
      </c>
      <c r="K131" s="6">
        <v>70000</v>
      </c>
      <c r="L131" s="6">
        <v>655.00220000000002</v>
      </c>
      <c r="M131" s="6">
        <v>482.63319999999999</v>
      </c>
      <c r="N131" s="6">
        <v>28</v>
      </c>
      <c r="O131" s="4">
        <v>69</v>
      </c>
      <c r="P131" s="4">
        <v>197</v>
      </c>
      <c r="Q131" s="4"/>
      <c r="R131" s="6"/>
      <c r="S131" s="4"/>
      <c r="T131" s="6" t="s">
        <v>16</v>
      </c>
    </row>
    <row r="132" spans="1:20" x14ac:dyDescent="0.25">
      <c r="A132" s="4" t="s">
        <v>1</v>
      </c>
      <c r="B132" s="4" t="s">
        <v>319</v>
      </c>
      <c r="C132" s="4" t="s">
        <v>321</v>
      </c>
      <c r="D132" s="4"/>
      <c r="E132" s="4" t="s">
        <v>338</v>
      </c>
      <c r="F132" s="4" t="s">
        <v>350</v>
      </c>
      <c r="G132" s="4" t="s">
        <v>341</v>
      </c>
      <c r="H132" s="2">
        <v>400</v>
      </c>
      <c r="I132" s="6">
        <f t="shared" ref="I132:I195" si="8">IF(H132="","",(H132-32)*5/9)</f>
        <v>204.44444444444446</v>
      </c>
      <c r="J132" s="6">
        <v>217000</v>
      </c>
      <c r="K132" s="6">
        <v>169000</v>
      </c>
      <c r="L132" s="6">
        <v>1496.16292</v>
      </c>
      <c r="M132" s="6">
        <v>1165.21444</v>
      </c>
      <c r="N132" s="6">
        <v>5</v>
      </c>
      <c r="O132" s="4">
        <v>17</v>
      </c>
      <c r="P132" s="4">
        <v>415</v>
      </c>
      <c r="Q132" s="4"/>
      <c r="R132" s="6"/>
      <c r="S132" s="4"/>
      <c r="T132" s="6" t="s">
        <v>346</v>
      </c>
    </row>
    <row r="133" spans="1:20" x14ac:dyDescent="0.25">
      <c r="A133" s="4" t="s">
        <v>1</v>
      </c>
      <c r="B133" s="4" t="s">
        <v>319</v>
      </c>
      <c r="C133" s="4" t="s">
        <v>321</v>
      </c>
      <c r="D133" s="4"/>
      <c r="E133" s="4" t="s">
        <v>338</v>
      </c>
      <c r="F133" s="4" t="s">
        <v>350</v>
      </c>
      <c r="G133" s="4" t="s">
        <v>341</v>
      </c>
      <c r="H133" s="2">
        <v>600</v>
      </c>
      <c r="I133" s="6">
        <f t="shared" si="8"/>
        <v>315.55555555555554</v>
      </c>
      <c r="J133" s="6">
        <v>199000</v>
      </c>
      <c r="K133" s="6">
        <v>163000</v>
      </c>
      <c r="L133" s="6">
        <v>1372.0572399999999</v>
      </c>
      <c r="M133" s="6">
        <v>1123.8458799999999</v>
      </c>
      <c r="N133" s="6">
        <v>9</v>
      </c>
      <c r="O133" s="4">
        <v>25</v>
      </c>
      <c r="P133" s="4">
        <v>375</v>
      </c>
      <c r="Q133" s="4"/>
      <c r="R133" s="6"/>
      <c r="S133" s="4"/>
      <c r="T133" s="6" t="s">
        <v>346</v>
      </c>
    </row>
    <row r="134" spans="1:20" x14ac:dyDescent="0.25">
      <c r="A134" s="4" t="s">
        <v>1</v>
      </c>
      <c r="B134" s="4" t="s">
        <v>319</v>
      </c>
      <c r="C134" s="4" t="s">
        <v>321</v>
      </c>
      <c r="D134" s="4"/>
      <c r="E134" s="4" t="s">
        <v>338</v>
      </c>
      <c r="F134" s="4" t="s">
        <v>350</v>
      </c>
      <c r="G134" s="4" t="s">
        <v>341</v>
      </c>
      <c r="H134" s="2">
        <v>800</v>
      </c>
      <c r="I134" s="6">
        <f t="shared" si="8"/>
        <v>426.66666666666669</v>
      </c>
      <c r="J134" s="6">
        <v>160000</v>
      </c>
      <c r="K134" s="6">
        <v>143000</v>
      </c>
      <c r="L134" s="6">
        <v>1103.1615999999999</v>
      </c>
      <c r="M134" s="6">
        <v>985.95067999999992</v>
      </c>
      <c r="N134" s="6">
        <v>14</v>
      </c>
      <c r="O134" s="4">
        <v>40</v>
      </c>
      <c r="P134" s="4">
        <v>311</v>
      </c>
      <c r="Q134" s="4"/>
      <c r="R134" s="6"/>
      <c r="S134" s="4"/>
      <c r="T134" s="6" t="s">
        <v>346</v>
      </c>
    </row>
    <row r="135" spans="1:20" x14ac:dyDescent="0.25">
      <c r="A135" s="4" t="s">
        <v>1</v>
      </c>
      <c r="B135" s="4" t="s">
        <v>319</v>
      </c>
      <c r="C135" s="4" t="s">
        <v>321</v>
      </c>
      <c r="D135" s="4"/>
      <c r="E135" s="4" t="s">
        <v>338</v>
      </c>
      <c r="F135" s="4" t="s">
        <v>350</v>
      </c>
      <c r="G135" s="4" t="s">
        <v>341</v>
      </c>
      <c r="H135" s="2">
        <v>1000</v>
      </c>
      <c r="I135" s="6">
        <f t="shared" si="8"/>
        <v>537.77777777777783</v>
      </c>
      <c r="J135" s="6">
        <v>120000</v>
      </c>
      <c r="K135" s="6">
        <v>105000</v>
      </c>
      <c r="L135" s="6">
        <v>827.37119999999993</v>
      </c>
      <c r="M135" s="6">
        <v>723.94979999999998</v>
      </c>
      <c r="N135" s="6">
        <v>19</v>
      </c>
      <c r="O135" s="4">
        <v>60</v>
      </c>
      <c r="P135" s="4">
        <v>262</v>
      </c>
      <c r="Q135" s="4"/>
      <c r="R135" s="6"/>
      <c r="S135" s="4"/>
      <c r="T135" s="6" t="s">
        <v>346</v>
      </c>
    </row>
    <row r="136" spans="1:20" x14ac:dyDescent="0.25">
      <c r="A136" s="4" t="s">
        <v>1</v>
      </c>
      <c r="B136" s="4" t="s">
        <v>319</v>
      </c>
      <c r="C136" s="4" t="s">
        <v>321</v>
      </c>
      <c r="D136" s="4"/>
      <c r="E136" s="4" t="s">
        <v>338</v>
      </c>
      <c r="F136" s="4" t="s">
        <v>350</v>
      </c>
      <c r="G136" s="4" t="s">
        <v>341</v>
      </c>
      <c r="H136" s="2">
        <v>1200</v>
      </c>
      <c r="I136" s="6">
        <f t="shared" si="8"/>
        <v>648.88888888888891</v>
      </c>
      <c r="J136" s="6">
        <v>94000</v>
      </c>
      <c r="K136" s="6">
        <v>77000</v>
      </c>
      <c r="L136" s="6">
        <v>648.10744</v>
      </c>
      <c r="M136" s="6">
        <v>530.89652000000001</v>
      </c>
      <c r="N136" s="6">
        <v>25</v>
      </c>
      <c r="O136" s="4">
        <v>69</v>
      </c>
      <c r="P136" s="4">
        <v>187</v>
      </c>
      <c r="Q136" s="4"/>
      <c r="R136" s="6"/>
      <c r="S136" s="4"/>
      <c r="T136" s="6" t="s">
        <v>346</v>
      </c>
    </row>
    <row r="137" spans="1:20" x14ac:dyDescent="0.25">
      <c r="A137" s="4" t="s">
        <v>1</v>
      </c>
      <c r="B137" s="4" t="s">
        <v>319</v>
      </c>
      <c r="C137" s="4" t="s">
        <v>321</v>
      </c>
      <c r="D137" s="4"/>
      <c r="E137" s="4" t="s">
        <v>338</v>
      </c>
      <c r="F137" s="4">
        <v>1141</v>
      </c>
      <c r="G137" s="4" t="s">
        <v>341</v>
      </c>
      <c r="H137" s="2">
        <v>400</v>
      </c>
      <c r="I137" s="6">
        <f t="shared" si="8"/>
        <v>204.44444444444446</v>
      </c>
      <c r="J137" s="6">
        <v>237000</v>
      </c>
      <c r="K137" s="6">
        <v>176000</v>
      </c>
      <c r="L137" s="6">
        <v>1634.0581199999999</v>
      </c>
      <c r="M137" s="6">
        <v>1213.47776</v>
      </c>
      <c r="N137" s="6">
        <v>6</v>
      </c>
      <c r="O137" s="4">
        <v>17</v>
      </c>
      <c r="P137" s="4">
        <v>461</v>
      </c>
      <c r="Q137" s="4"/>
      <c r="R137" s="6"/>
      <c r="S137" s="4"/>
      <c r="T137" s="6" t="s">
        <v>16</v>
      </c>
    </row>
    <row r="138" spans="1:20" x14ac:dyDescent="0.25">
      <c r="A138" s="4" t="s">
        <v>1</v>
      </c>
      <c r="B138" s="4" t="s">
        <v>319</v>
      </c>
      <c r="C138" s="4" t="s">
        <v>321</v>
      </c>
      <c r="D138" s="4"/>
      <c r="E138" s="4" t="s">
        <v>338</v>
      </c>
      <c r="F138" s="4">
        <v>1141</v>
      </c>
      <c r="G138" s="4" t="s">
        <v>341</v>
      </c>
      <c r="H138" s="2">
        <v>600</v>
      </c>
      <c r="I138" s="6">
        <f t="shared" si="8"/>
        <v>315.55555555555554</v>
      </c>
      <c r="J138" s="6">
        <v>212000</v>
      </c>
      <c r="K138" s="6">
        <v>186000</v>
      </c>
      <c r="L138" s="6">
        <v>1461.68912</v>
      </c>
      <c r="M138" s="6">
        <v>1282.42536</v>
      </c>
      <c r="N138" s="6">
        <v>9</v>
      </c>
      <c r="O138" s="4">
        <v>32</v>
      </c>
      <c r="P138" s="4">
        <v>415</v>
      </c>
      <c r="Q138" s="4"/>
      <c r="R138" s="6"/>
      <c r="S138" s="4"/>
      <c r="T138" s="6" t="s">
        <v>16</v>
      </c>
    </row>
    <row r="139" spans="1:20" x14ac:dyDescent="0.25">
      <c r="A139" s="4" t="s">
        <v>1</v>
      </c>
      <c r="B139" s="4" t="s">
        <v>319</v>
      </c>
      <c r="C139" s="4" t="s">
        <v>321</v>
      </c>
      <c r="D139" s="4"/>
      <c r="E139" s="4" t="s">
        <v>338</v>
      </c>
      <c r="F139" s="4">
        <v>1141</v>
      </c>
      <c r="G139" s="4" t="s">
        <v>341</v>
      </c>
      <c r="H139" s="2">
        <v>800</v>
      </c>
      <c r="I139" s="6">
        <f t="shared" si="8"/>
        <v>426.66666666666669</v>
      </c>
      <c r="J139" s="6">
        <v>169000</v>
      </c>
      <c r="K139" s="6">
        <v>150000</v>
      </c>
      <c r="L139" s="6">
        <v>1165.21444</v>
      </c>
      <c r="M139" s="6">
        <v>1034.2139999999999</v>
      </c>
      <c r="N139" s="6">
        <v>12</v>
      </c>
      <c r="O139" s="4">
        <v>47</v>
      </c>
      <c r="P139" s="4">
        <v>331</v>
      </c>
      <c r="Q139" s="4"/>
      <c r="R139" s="6"/>
      <c r="S139" s="4"/>
      <c r="T139" s="6" t="s">
        <v>16</v>
      </c>
    </row>
    <row r="140" spans="1:20" x14ac:dyDescent="0.25">
      <c r="A140" s="4" t="s">
        <v>1</v>
      </c>
      <c r="B140" s="4" t="s">
        <v>319</v>
      </c>
      <c r="C140" s="4" t="s">
        <v>321</v>
      </c>
      <c r="D140" s="4"/>
      <c r="E140" s="4" t="s">
        <v>338</v>
      </c>
      <c r="F140" s="4">
        <v>1141</v>
      </c>
      <c r="G140" s="4" t="s">
        <v>341</v>
      </c>
      <c r="H140" s="2">
        <v>1000</v>
      </c>
      <c r="I140" s="6">
        <f t="shared" si="8"/>
        <v>537.77777777777783</v>
      </c>
      <c r="J140" s="6">
        <v>130000</v>
      </c>
      <c r="K140" s="6">
        <v>111000</v>
      </c>
      <c r="L140" s="6">
        <v>896.31880000000001</v>
      </c>
      <c r="M140" s="6">
        <v>765.31835999999998</v>
      </c>
      <c r="N140" s="6">
        <v>18</v>
      </c>
      <c r="O140" s="4">
        <v>57</v>
      </c>
      <c r="P140" s="4">
        <v>262</v>
      </c>
      <c r="Q140" s="4"/>
      <c r="R140" s="6"/>
      <c r="S140" s="4"/>
      <c r="T140" s="6" t="s">
        <v>16</v>
      </c>
    </row>
    <row r="141" spans="1:20" x14ac:dyDescent="0.25">
      <c r="A141" s="4" t="s">
        <v>1</v>
      </c>
      <c r="B141" s="4" t="s">
        <v>319</v>
      </c>
      <c r="C141" s="4" t="s">
        <v>321</v>
      </c>
      <c r="D141" s="4"/>
      <c r="E141" s="4" t="s">
        <v>338</v>
      </c>
      <c r="F141" s="4">
        <v>1141</v>
      </c>
      <c r="G141" s="4" t="s">
        <v>341</v>
      </c>
      <c r="H141" s="2">
        <v>1200</v>
      </c>
      <c r="I141" s="6">
        <f t="shared" si="8"/>
        <v>648.88888888888891</v>
      </c>
      <c r="J141" s="6">
        <v>103000</v>
      </c>
      <c r="K141" s="6">
        <v>86000</v>
      </c>
      <c r="L141" s="6">
        <v>710.16027999999994</v>
      </c>
      <c r="M141" s="6">
        <v>592.94935999999996</v>
      </c>
      <c r="N141" s="6">
        <v>23</v>
      </c>
      <c r="O141" s="4">
        <v>62</v>
      </c>
      <c r="P141" s="4">
        <v>217</v>
      </c>
      <c r="Q141" s="4"/>
      <c r="R141" s="6"/>
      <c r="S141" s="4"/>
      <c r="T141" s="6" t="s">
        <v>16</v>
      </c>
    </row>
    <row r="142" spans="1:20" x14ac:dyDescent="0.25">
      <c r="A142" s="4" t="s">
        <v>1</v>
      </c>
      <c r="B142" s="4" t="s">
        <v>319</v>
      </c>
      <c r="C142" s="4" t="s">
        <v>321</v>
      </c>
      <c r="D142" s="4"/>
      <c r="E142" s="4" t="s">
        <v>338</v>
      </c>
      <c r="F142" s="4">
        <v>1144</v>
      </c>
      <c r="G142" s="4" t="s">
        <v>341</v>
      </c>
      <c r="H142" s="2">
        <v>400</v>
      </c>
      <c r="I142" s="6">
        <f t="shared" si="8"/>
        <v>204.44444444444446</v>
      </c>
      <c r="J142" s="6">
        <v>127000</v>
      </c>
      <c r="K142" s="6">
        <v>91000</v>
      </c>
      <c r="L142" s="6">
        <v>875.63451999999995</v>
      </c>
      <c r="M142" s="6">
        <v>627.42315999999994</v>
      </c>
      <c r="N142" s="6">
        <v>17</v>
      </c>
      <c r="O142" s="4">
        <v>36</v>
      </c>
      <c r="P142" s="4">
        <v>277</v>
      </c>
      <c r="Q142" s="4"/>
      <c r="R142" s="6"/>
      <c r="S142" s="4"/>
      <c r="T142" s="6" t="s">
        <v>16</v>
      </c>
    </row>
    <row r="143" spans="1:20" x14ac:dyDescent="0.25">
      <c r="A143" s="4" t="s">
        <v>1</v>
      </c>
      <c r="B143" s="4" t="s">
        <v>319</v>
      </c>
      <c r="C143" s="4" t="s">
        <v>321</v>
      </c>
      <c r="D143" s="4"/>
      <c r="E143" s="4" t="s">
        <v>338</v>
      </c>
      <c r="F143" s="4">
        <v>1144</v>
      </c>
      <c r="G143" s="4" t="s">
        <v>341</v>
      </c>
      <c r="H143" s="2">
        <v>600</v>
      </c>
      <c r="I143" s="6">
        <f t="shared" si="8"/>
        <v>315.55555555555554</v>
      </c>
      <c r="J143" s="6">
        <v>126000</v>
      </c>
      <c r="K143" s="6">
        <v>90000</v>
      </c>
      <c r="L143" s="6">
        <v>868.73975999999993</v>
      </c>
      <c r="M143" s="6">
        <v>620.52840000000003</v>
      </c>
      <c r="N143" s="6">
        <v>17</v>
      </c>
      <c r="O143" s="4">
        <v>40</v>
      </c>
      <c r="P143" s="4">
        <v>262</v>
      </c>
      <c r="Q143" s="4"/>
      <c r="R143" s="6"/>
      <c r="S143" s="4"/>
      <c r="T143" s="6" t="s">
        <v>16</v>
      </c>
    </row>
    <row r="144" spans="1:20" x14ac:dyDescent="0.25">
      <c r="A144" s="4" t="s">
        <v>1</v>
      </c>
      <c r="B144" s="4" t="s">
        <v>319</v>
      </c>
      <c r="C144" s="4" t="s">
        <v>321</v>
      </c>
      <c r="D144" s="4"/>
      <c r="E144" s="4" t="s">
        <v>338</v>
      </c>
      <c r="F144" s="4">
        <v>1144</v>
      </c>
      <c r="G144" s="4" t="s">
        <v>341</v>
      </c>
      <c r="H144" s="2">
        <v>800</v>
      </c>
      <c r="I144" s="6">
        <f t="shared" si="8"/>
        <v>426.66666666666669</v>
      </c>
      <c r="J144" s="6">
        <v>123000</v>
      </c>
      <c r="K144" s="6">
        <v>88000</v>
      </c>
      <c r="L144" s="6">
        <v>848.05547999999999</v>
      </c>
      <c r="M144" s="6">
        <v>606.73887999999999</v>
      </c>
      <c r="N144" s="6">
        <v>18</v>
      </c>
      <c r="O144" s="4">
        <v>42</v>
      </c>
      <c r="P144" s="4">
        <v>248</v>
      </c>
      <c r="Q144" s="4"/>
      <c r="R144" s="6"/>
      <c r="S144" s="4"/>
      <c r="T144" s="6" t="s">
        <v>16</v>
      </c>
    </row>
    <row r="145" spans="1:20" x14ac:dyDescent="0.25">
      <c r="A145" s="4" t="s">
        <v>1</v>
      </c>
      <c r="B145" s="4" t="s">
        <v>319</v>
      </c>
      <c r="C145" s="4" t="s">
        <v>321</v>
      </c>
      <c r="D145" s="4"/>
      <c r="E145" s="4" t="s">
        <v>338</v>
      </c>
      <c r="F145" s="4">
        <v>1144</v>
      </c>
      <c r="G145" s="4" t="s">
        <v>341</v>
      </c>
      <c r="H145" s="2">
        <v>1000</v>
      </c>
      <c r="I145" s="6">
        <f t="shared" si="8"/>
        <v>537.77777777777783</v>
      </c>
      <c r="J145" s="6">
        <v>117000</v>
      </c>
      <c r="K145" s="6">
        <v>83000</v>
      </c>
      <c r="L145" s="6">
        <v>806.68691999999999</v>
      </c>
      <c r="M145" s="6">
        <v>572.26508000000001</v>
      </c>
      <c r="N145" s="6">
        <v>20</v>
      </c>
      <c r="O145" s="4">
        <v>46</v>
      </c>
      <c r="P145" s="4">
        <v>235</v>
      </c>
      <c r="Q145" s="4"/>
      <c r="R145" s="6"/>
      <c r="S145" s="4"/>
      <c r="T145" s="6" t="s">
        <v>16</v>
      </c>
    </row>
    <row r="146" spans="1:20" x14ac:dyDescent="0.25">
      <c r="A146" s="4" t="s">
        <v>1</v>
      </c>
      <c r="B146" s="4" t="s">
        <v>319</v>
      </c>
      <c r="C146" s="4" t="s">
        <v>321</v>
      </c>
      <c r="D146" s="4"/>
      <c r="E146" s="4" t="s">
        <v>338</v>
      </c>
      <c r="F146" s="4">
        <v>1144</v>
      </c>
      <c r="G146" s="4" t="s">
        <v>341</v>
      </c>
      <c r="H146" s="2">
        <v>1200</v>
      </c>
      <c r="I146" s="6">
        <f t="shared" si="8"/>
        <v>648.88888888888891</v>
      </c>
      <c r="J146" s="6">
        <v>105000</v>
      </c>
      <c r="K146" s="6">
        <v>73000</v>
      </c>
      <c r="L146" s="6">
        <v>723.94979999999998</v>
      </c>
      <c r="M146" s="6">
        <v>503.31747999999999</v>
      </c>
      <c r="N146" s="6">
        <v>23</v>
      </c>
      <c r="O146" s="4">
        <v>55</v>
      </c>
      <c r="P146" s="4">
        <v>217</v>
      </c>
      <c r="Q146" s="4"/>
      <c r="R146" s="6"/>
      <c r="S146" s="4"/>
      <c r="T146" s="6" t="s">
        <v>16</v>
      </c>
    </row>
    <row r="147" spans="1:20" x14ac:dyDescent="0.25">
      <c r="A147" s="4" t="s">
        <v>1</v>
      </c>
      <c r="B147" s="4" t="s">
        <v>319</v>
      </c>
      <c r="C147" s="4" t="s">
        <v>321</v>
      </c>
      <c r="D147" s="4"/>
      <c r="E147" s="4" t="s">
        <v>338</v>
      </c>
      <c r="F147" s="4" t="s">
        <v>351</v>
      </c>
      <c r="G147" s="4" t="s">
        <v>341</v>
      </c>
      <c r="H147" s="2">
        <v>400</v>
      </c>
      <c r="I147" s="6">
        <f t="shared" si="8"/>
        <v>204.44444444444446</v>
      </c>
      <c r="J147" s="6">
        <v>232000</v>
      </c>
      <c r="K147" s="6">
        <v>211000</v>
      </c>
      <c r="L147" s="6">
        <v>1599.5843199999999</v>
      </c>
      <c r="M147" s="6">
        <v>1454.7943599999999</v>
      </c>
      <c r="N147" s="6">
        <v>9</v>
      </c>
      <c r="O147" s="4">
        <v>39</v>
      </c>
      <c r="P147" s="4">
        <v>459</v>
      </c>
      <c r="Q147" s="4"/>
      <c r="R147" s="6"/>
      <c r="S147" s="4"/>
      <c r="T147" s="6" t="s">
        <v>346</v>
      </c>
    </row>
    <row r="148" spans="1:20" x14ac:dyDescent="0.25">
      <c r="A148" s="4" t="s">
        <v>1</v>
      </c>
      <c r="B148" s="4" t="s">
        <v>319</v>
      </c>
      <c r="C148" s="4" t="s">
        <v>321</v>
      </c>
      <c r="D148" s="4"/>
      <c r="E148" s="4" t="s">
        <v>338</v>
      </c>
      <c r="F148" s="4" t="s">
        <v>351</v>
      </c>
      <c r="G148" s="4" t="s">
        <v>341</v>
      </c>
      <c r="H148" s="2">
        <v>600</v>
      </c>
      <c r="I148" s="6">
        <f t="shared" si="8"/>
        <v>315.55555555555554</v>
      </c>
      <c r="J148" s="6">
        <v>207000</v>
      </c>
      <c r="K148" s="6">
        <v>186000</v>
      </c>
      <c r="L148" s="6">
        <v>1427.21532</v>
      </c>
      <c r="M148" s="6">
        <v>1282.42536</v>
      </c>
      <c r="N148" s="6">
        <v>9</v>
      </c>
      <c r="O148" s="4">
        <v>44</v>
      </c>
      <c r="P148" s="4">
        <v>402</v>
      </c>
      <c r="Q148" s="4"/>
      <c r="R148" s="6"/>
      <c r="S148" s="4"/>
      <c r="T148" s="6" t="s">
        <v>346</v>
      </c>
    </row>
    <row r="149" spans="1:20" x14ac:dyDescent="0.25">
      <c r="A149" s="4" t="s">
        <v>1</v>
      </c>
      <c r="B149" s="4" t="s">
        <v>319</v>
      </c>
      <c r="C149" s="4" t="s">
        <v>321</v>
      </c>
      <c r="D149" s="4"/>
      <c r="E149" s="4" t="s">
        <v>338</v>
      </c>
      <c r="F149" s="4" t="s">
        <v>351</v>
      </c>
      <c r="G149" s="4" t="s">
        <v>341</v>
      </c>
      <c r="H149" s="2">
        <v>800</v>
      </c>
      <c r="I149" s="6">
        <f t="shared" si="8"/>
        <v>426.66666666666669</v>
      </c>
      <c r="J149" s="6">
        <v>168000</v>
      </c>
      <c r="K149" s="6">
        <v>150000</v>
      </c>
      <c r="L149" s="6">
        <v>1158.3196800000001</v>
      </c>
      <c r="M149" s="6">
        <v>1034.2139999999999</v>
      </c>
      <c r="N149" s="6">
        <v>15</v>
      </c>
      <c r="O149" s="4">
        <v>53</v>
      </c>
      <c r="P149" s="4">
        <v>335</v>
      </c>
      <c r="Q149" s="4"/>
      <c r="R149" s="6"/>
      <c r="S149" s="4"/>
      <c r="T149" s="6" t="s">
        <v>346</v>
      </c>
    </row>
    <row r="150" spans="1:20" x14ac:dyDescent="0.25">
      <c r="A150" s="4" t="s">
        <v>1</v>
      </c>
      <c r="B150" s="4" t="s">
        <v>319</v>
      </c>
      <c r="C150" s="4" t="s">
        <v>321</v>
      </c>
      <c r="D150" s="4"/>
      <c r="E150" s="4" t="s">
        <v>338</v>
      </c>
      <c r="F150" s="4" t="s">
        <v>351</v>
      </c>
      <c r="G150" s="4" t="s">
        <v>341</v>
      </c>
      <c r="H150" s="2">
        <v>1000</v>
      </c>
      <c r="I150" s="6">
        <f t="shared" si="8"/>
        <v>537.77777777777783</v>
      </c>
      <c r="J150" s="6">
        <v>127000</v>
      </c>
      <c r="K150" s="6">
        <v>112000</v>
      </c>
      <c r="L150" s="6">
        <v>875.63451999999995</v>
      </c>
      <c r="M150" s="6">
        <v>772.21312</v>
      </c>
      <c r="N150" s="6">
        <v>18</v>
      </c>
      <c r="O150" s="4">
        <v>60</v>
      </c>
      <c r="P150" s="4">
        <v>263</v>
      </c>
      <c r="Q150" s="4"/>
      <c r="R150" s="6"/>
      <c r="S150" s="4"/>
      <c r="T150" s="6" t="s">
        <v>346</v>
      </c>
    </row>
    <row r="151" spans="1:20" x14ac:dyDescent="0.25">
      <c r="A151" s="4" t="s">
        <v>1</v>
      </c>
      <c r="B151" s="4" t="s">
        <v>319</v>
      </c>
      <c r="C151" s="4" t="s">
        <v>321</v>
      </c>
      <c r="D151" s="4"/>
      <c r="E151" s="4" t="s">
        <v>338</v>
      </c>
      <c r="F151" s="4" t="s">
        <v>351</v>
      </c>
      <c r="G151" s="4" t="s">
        <v>341</v>
      </c>
      <c r="H151" s="2">
        <v>1200</v>
      </c>
      <c r="I151" s="6">
        <f t="shared" si="8"/>
        <v>648.88888888888891</v>
      </c>
      <c r="J151" s="6">
        <v>106000</v>
      </c>
      <c r="K151" s="6">
        <v>83000</v>
      </c>
      <c r="L151" s="6">
        <v>730.84456</v>
      </c>
      <c r="M151" s="6">
        <v>572.26508000000001</v>
      </c>
      <c r="N151" s="6">
        <v>23</v>
      </c>
      <c r="O151" s="4">
        <v>63</v>
      </c>
      <c r="P151" s="4">
        <v>216</v>
      </c>
      <c r="Q151" s="4"/>
      <c r="R151" s="6"/>
      <c r="S151" s="4"/>
      <c r="T151" s="6" t="s">
        <v>346</v>
      </c>
    </row>
    <row r="152" spans="1:20" x14ac:dyDescent="0.25">
      <c r="A152" s="4" t="s">
        <v>1</v>
      </c>
      <c r="B152" s="4" t="s">
        <v>319</v>
      </c>
      <c r="C152" s="4" t="s">
        <v>321</v>
      </c>
      <c r="D152" s="4"/>
      <c r="E152" s="4" t="s">
        <v>338</v>
      </c>
      <c r="F152" s="4">
        <v>1340</v>
      </c>
      <c r="G152" s="4" t="s">
        <v>341</v>
      </c>
      <c r="H152" s="2">
        <v>400</v>
      </c>
      <c r="I152" s="6">
        <f t="shared" si="8"/>
        <v>204.44444444444446</v>
      </c>
      <c r="J152" s="6">
        <v>262000</v>
      </c>
      <c r="K152" s="6">
        <v>231000</v>
      </c>
      <c r="L152" s="6">
        <v>1806.4271199999998</v>
      </c>
      <c r="M152" s="6">
        <v>1592.68956</v>
      </c>
      <c r="N152" s="6">
        <v>11</v>
      </c>
      <c r="O152" s="4">
        <v>35</v>
      </c>
      <c r="P152" s="4">
        <v>505</v>
      </c>
      <c r="Q152" s="4"/>
      <c r="R152" s="6"/>
      <c r="S152" s="4"/>
      <c r="T152" s="6" t="s">
        <v>16</v>
      </c>
    </row>
    <row r="153" spans="1:20" x14ac:dyDescent="0.25">
      <c r="A153" s="4" t="s">
        <v>1</v>
      </c>
      <c r="B153" s="4" t="s">
        <v>319</v>
      </c>
      <c r="C153" s="4" t="s">
        <v>321</v>
      </c>
      <c r="D153" s="4"/>
      <c r="E153" s="4" t="s">
        <v>338</v>
      </c>
      <c r="F153" s="4">
        <v>1340</v>
      </c>
      <c r="G153" s="4" t="s">
        <v>341</v>
      </c>
      <c r="H153" s="2">
        <v>600</v>
      </c>
      <c r="I153" s="6">
        <f t="shared" si="8"/>
        <v>315.55555555555554</v>
      </c>
      <c r="J153" s="6">
        <v>230000</v>
      </c>
      <c r="K153" s="6">
        <v>206000</v>
      </c>
      <c r="L153" s="6">
        <v>1585.7947999999999</v>
      </c>
      <c r="M153" s="6">
        <v>1420.3205599999999</v>
      </c>
      <c r="N153" s="6">
        <v>12</v>
      </c>
      <c r="O153" s="4">
        <v>43</v>
      </c>
      <c r="P153" s="4">
        <v>453</v>
      </c>
      <c r="Q153" s="4"/>
      <c r="R153" s="6"/>
      <c r="S153" s="4"/>
      <c r="T153" s="6" t="s">
        <v>16</v>
      </c>
    </row>
    <row r="154" spans="1:20" x14ac:dyDescent="0.25">
      <c r="A154" s="4" t="s">
        <v>1</v>
      </c>
      <c r="B154" s="4" t="s">
        <v>319</v>
      </c>
      <c r="C154" s="4" t="s">
        <v>321</v>
      </c>
      <c r="D154" s="4"/>
      <c r="E154" s="4" t="s">
        <v>338</v>
      </c>
      <c r="F154" s="4">
        <v>1340</v>
      </c>
      <c r="G154" s="4" t="s">
        <v>341</v>
      </c>
      <c r="H154" s="2">
        <v>800</v>
      </c>
      <c r="I154" s="6">
        <f t="shared" si="8"/>
        <v>426.66666666666669</v>
      </c>
      <c r="J154" s="6">
        <v>183000</v>
      </c>
      <c r="K154" s="6">
        <v>167000</v>
      </c>
      <c r="L154" s="6">
        <v>1261.74108</v>
      </c>
      <c r="M154" s="6">
        <v>1151.4249199999999</v>
      </c>
      <c r="N154" s="6">
        <v>14</v>
      </c>
      <c r="O154" s="4">
        <v>51</v>
      </c>
      <c r="P154" s="4">
        <v>375</v>
      </c>
      <c r="Q154" s="4"/>
      <c r="R154" s="6"/>
      <c r="S154" s="4"/>
      <c r="T154" s="6" t="s">
        <v>16</v>
      </c>
    </row>
    <row r="155" spans="1:20" x14ac:dyDescent="0.25">
      <c r="A155" s="4" t="s">
        <v>1</v>
      </c>
      <c r="B155" s="4" t="s">
        <v>319</v>
      </c>
      <c r="C155" s="4" t="s">
        <v>321</v>
      </c>
      <c r="D155" s="4"/>
      <c r="E155" s="4" t="s">
        <v>338</v>
      </c>
      <c r="F155" s="4">
        <v>1340</v>
      </c>
      <c r="G155" s="4" t="s">
        <v>341</v>
      </c>
      <c r="H155" s="2">
        <v>1000</v>
      </c>
      <c r="I155" s="6">
        <f t="shared" si="8"/>
        <v>537.77777777777783</v>
      </c>
      <c r="J155" s="6">
        <v>140000</v>
      </c>
      <c r="K155" s="6">
        <v>120000</v>
      </c>
      <c r="L155" s="6">
        <v>965.26639999999998</v>
      </c>
      <c r="M155" s="6">
        <v>827.37119999999993</v>
      </c>
      <c r="N155" s="6">
        <v>17</v>
      </c>
      <c r="O155" s="4">
        <v>58</v>
      </c>
      <c r="P155" s="4">
        <v>295</v>
      </c>
      <c r="Q155" s="4"/>
      <c r="R155" s="6"/>
      <c r="S155" s="4"/>
      <c r="T155" s="6" t="s">
        <v>16</v>
      </c>
    </row>
    <row r="156" spans="1:20" x14ac:dyDescent="0.25">
      <c r="A156" s="4" t="s">
        <v>1</v>
      </c>
      <c r="B156" s="4" t="s">
        <v>319</v>
      </c>
      <c r="C156" s="4" t="s">
        <v>321</v>
      </c>
      <c r="D156" s="4"/>
      <c r="E156" s="4" t="s">
        <v>338</v>
      </c>
      <c r="F156" s="4">
        <v>1340</v>
      </c>
      <c r="G156" s="4" t="s">
        <v>341</v>
      </c>
      <c r="H156" s="2">
        <v>1200</v>
      </c>
      <c r="I156" s="6">
        <f t="shared" si="8"/>
        <v>648.88888888888891</v>
      </c>
      <c r="J156" s="6">
        <v>116000</v>
      </c>
      <c r="K156" s="6">
        <v>90000</v>
      </c>
      <c r="L156" s="6">
        <v>799.79215999999997</v>
      </c>
      <c r="M156" s="6">
        <v>620.52840000000003</v>
      </c>
      <c r="N156" s="6">
        <v>22</v>
      </c>
      <c r="O156" s="4">
        <v>66</v>
      </c>
      <c r="P156" s="4">
        <v>252</v>
      </c>
      <c r="Q156" s="4"/>
      <c r="R156" s="6"/>
      <c r="S156" s="4"/>
      <c r="T156" s="6" t="s">
        <v>16</v>
      </c>
    </row>
    <row r="157" spans="1:20" x14ac:dyDescent="0.25">
      <c r="A157" s="4" t="s">
        <v>1</v>
      </c>
      <c r="B157" s="4" t="s">
        <v>319</v>
      </c>
      <c r="C157" s="4" t="s">
        <v>321</v>
      </c>
      <c r="D157" s="4"/>
      <c r="E157" s="4" t="s">
        <v>338</v>
      </c>
      <c r="F157" s="4">
        <v>4037</v>
      </c>
      <c r="G157" s="4" t="s">
        <v>341</v>
      </c>
      <c r="H157" s="2">
        <v>400</v>
      </c>
      <c r="I157" s="6">
        <f t="shared" si="8"/>
        <v>204.44444444444446</v>
      </c>
      <c r="J157" s="6">
        <v>149000</v>
      </c>
      <c r="K157" s="6">
        <v>110000</v>
      </c>
      <c r="L157" s="6">
        <v>1027.31924</v>
      </c>
      <c r="M157" s="6">
        <v>758.42359999999996</v>
      </c>
      <c r="N157" s="6">
        <v>6</v>
      </c>
      <c r="O157" s="4">
        <v>38</v>
      </c>
      <c r="P157" s="4">
        <v>310</v>
      </c>
      <c r="Q157" s="4"/>
      <c r="R157" s="6"/>
      <c r="S157" s="4"/>
      <c r="T157" s="6" t="s">
        <v>16</v>
      </c>
    </row>
    <row r="158" spans="1:20" x14ac:dyDescent="0.25">
      <c r="A158" s="4" t="s">
        <v>1</v>
      </c>
      <c r="B158" s="4" t="s">
        <v>319</v>
      </c>
      <c r="C158" s="4" t="s">
        <v>321</v>
      </c>
      <c r="D158" s="4"/>
      <c r="E158" s="4" t="s">
        <v>338</v>
      </c>
      <c r="F158" s="4">
        <v>4037</v>
      </c>
      <c r="G158" s="4" t="s">
        <v>341</v>
      </c>
      <c r="H158" s="2">
        <v>600</v>
      </c>
      <c r="I158" s="6">
        <f t="shared" si="8"/>
        <v>315.55555555555554</v>
      </c>
      <c r="J158" s="6">
        <v>138000</v>
      </c>
      <c r="K158" s="6">
        <v>111000</v>
      </c>
      <c r="L158" s="6">
        <v>951.47687999999994</v>
      </c>
      <c r="M158" s="6">
        <v>765.31835999999998</v>
      </c>
      <c r="N158" s="6">
        <v>14</v>
      </c>
      <c r="O158" s="4">
        <v>53</v>
      </c>
      <c r="P158" s="4">
        <v>295</v>
      </c>
      <c r="Q158" s="4"/>
      <c r="R158" s="6"/>
      <c r="S158" s="4"/>
      <c r="T158" s="6" t="s">
        <v>16</v>
      </c>
    </row>
    <row r="159" spans="1:20" x14ac:dyDescent="0.25">
      <c r="A159" s="4" t="s">
        <v>1</v>
      </c>
      <c r="B159" s="4" t="s">
        <v>319</v>
      </c>
      <c r="C159" s="4" t="s">
        <v>321</v>
      </c>
      <c r="D159" s="4"/>
      <c r="E159" s="4" t="s">
        <v>338</v>
      </c>
      <c r="F159" s="4">
        <v>4037</v>
      </c>
      <c r="G159" s="4" t="s">
        <v>341</v>
      </c>
      <c r="H159" s="2">
        <v>800</v>
      </c>
      <c r="I159" s="6">
        <f t="shared" si="8"/>
        <v>426.66666666666669</v>
      </c>
      <c r="J159" s="6">
        <v>127000</v>
      </c>
      <c r="K159" s="6">
        <v>106000</v>
      </c>
      <c r="L159" s="6">
        <v>875.63451999999995</v>
      </c>
      <c r="M159" s="6">
        <v>730.84456</v>
      </c>
      <c r="N159" s="6">
        <v>20</v>
      </c>
      <c r="O159" s="4">
        <v>60</v>
      </c>
      <c r="P159" s="4">
        <v>270</v>
      </c>
      <c r="Q159" s="4"/>
      <c r="R159" s="6"/>
      <c r="S159" s="4"/>
      <c r="T159" s="6" t="s">
        <v>16</v>
      </c>
    </row>
    <row r="160" spans="1:20" x14ac:dyDescent="0.25">
      <c r="A160" s="4" t="s">
        <v>1</v>
      </c>
      <c r="B160" s="4" t="s">
        <v>319</v>
      </c>
      <c r="C160" s="4" t="s">
        <v>321</v>
      </c>
      <c r="D160" s="4"/>
      <c r="E160" s="4" t="s">
        <v>338</v>
      </c>
      <c r="F160" s="4">
        <v>4037</v>
      </c>
      <c r="G160" s="4" t="s">
        <v>341</v>
      </c>
      <c r="H160" s="2">
        <v>1000</v>
      </c>
      <c r="I160" s="6">
        <f t="shared" si="8"/>
        <v>537.77777777777783</v>
      </c>
      <c r="J160" s="6">
        <v>115000</v>
      </c>
      <c r="K160" s="6">
        <v>95000</v>
      </c>
      <c r="L160" s="6">
        <v>792.89739999999995</v>
      </c>
      <c r="M160" s="6">
        <v>655.00220000000002</v>
      </c>
      <c r="N160" s="6">
        <v>23</v>
      </c>
      <c r="O160" s="4">
        <v>63</v>
      </c>
      <c r="P160" s="4">
        <v>247</v>
      </c>
      <c r="Q160" s="4"/>
      <c r="R160" s="6"/>
      <c r="S160" s="4"/>
      <c r="T160" s="6" t="s">
        <v>16</v>
      </c>
    </row>
    <row r="161" spans="1:20" x14ac:dyDescent="0.25">
      <c r="A161" s="4" t="s">
        <v>1</v>
      </c>
      <c r="B161" s="4" t="s">
        <v>319</v>
      </c>
      <c r="C161" s="4" t="s">
        <v>321</v>
      </c>
      <c r="D161" s="4"/>
      <c r="E161" s="4" t="s">
        <v>338</v>
      </c>
      <c r="F161" s="4">
        <v>4037</v>
      </c>
      <c r="G161" s="4" t="s">
        <v>341</v>
      </c>
      <c r="H161" s="2">
        <v>1200</v>
      </c>
      <c r="I161" s="6">
        <f t="shared" si="8"/>
        <v>648.88888888888891</v>
      </c>
      <c r="J161" s="6">
        <v>101000</v>
      </c>
      <c r="K161" s="6">
        <v>61000</v>
      </c>
      <c r="L161" s="6">
        <v>696.37076000000002</v>
      </c>
      <c r="M161" s="6">
        <v>420.58035999999998</v>
      </c>
      <c r="N161" s="6">
        <v>29</v>
      </c>
      <c r="O161" s="4">
        <v>60</v>
      </c>
      <c r="P161" s="4">
        <v>220</v>
      </c>
      <c r="Q161" s="4"/>
      <c r="R161" s="6"/>
      <c r="S161" s="4"/>
      <c r="T161" s="6" t="s">
        <v>16</v>
      </c>
    </row>
    <row r="162" spans="1:20" x14ac:dyDescent="0.25">
      <c r="A162" s="4" t="s">
        <v>1</v>
      </c>
      <c r="B162" s="4" t="s">
        <v>319</v>
      </c>
      <c r="C162" s="4" t="s">
        <v>321</v>
      </c>
      <c r="D162" s="4"/>
      <c r="E162" s="4" t="s">
        <v>338</v>
      </c>
      <c r="F162" s="4">
        <v>4042</v>
      </c>
      <c r="G162" s="4" t="s">
        <v>341</v>
      </c>
      <c r="H162" s="2">
        <v>400</v>
      </c>
      <c r="I162" s="6">
        <f t="shared" si="8"/>
        <v>204.44444444444446</v>
      </c>
      <c r="J162" s="6">
        <v>261000</v>
      </c>
      <c r="K162" s="6">
        <v>241000</v>
      </c>
      <c r="L162" s="6">
        <v>1799.5323599999999</v>
      </c>
      <c r="M162" s="6">
        <v>1661.63716</v>
      </c>
      <c r="N162" s="6">
        <v>12</v>
      </c>
      <c r="O162" s="4">
        <v>37</v>
      </c>
      <c r="P162" s="4">
        <v>516</v>
      </c>
      <c r="Q162" s="4"/>
      <c r="R162" s="6"/>
      <c r="S162" s="4"/>
      <c r="T162" s="6" t="s">
        <v>16</v>
      </c>
    </row>
    <row r="163" spans="1:20" x14ac:dyDescent="0.25">
      <c r="A163" s="4" t="s">
        <v>1</v>
      </c>
      <c r="B163" s="4" t="s">
        <v>319</v>
      </c>
      <c r="C163" s="4" t="s">
        <v>321</v>
      </c>
      <c r="D163" s="4"/>
      <c r="E163" s="4" t="s">
        <v>338</v>
      </c>
      <c r="F163" s="4">
        <v>4042</v>
      </c>
      <c r="G163" s="4" t="s">
        <v>341</v>
      </c>
      <c r="H163" s="2">
        <v>600</v>
      </c>
      <c r="I163" s="6">
        <f t="shared" si="8"/>
        <v>315.55555555555554</v>
      </c>
      <c r="J163" s="6">
        <v>234000</v>
      </c>
      <c r="K163" s="6">
        <v>211000</v>
      </c>
      <c r="L163" s="6">
        <v>1613.37384</v>
      </c>
      <c r="M163" s="6">
        <v>1454.7943599999999</v>
      </c>
      <c r="N163" s="6">
        <v>13</v>
      </c>
      <c r="O163" s="4">
        <v>42</v>
      </c>
      <c r="P163" s="4">
        <v>455</v>
      </c>
      <c r="Q163" s="4"/>
      <c r="R163" s="6"/>
      <c r="S163" s="4"/>
      <c r="T163" s="6" t="s">
        <v>16</v>
      </c>
    </row>
    <row r="164" spans="1:20" x14ac:dyDescent="0.25">
      <c r="A164" s="4" t="s">
        <v>1</v>
      </c>
      <c r="B164" s="4" t="s">
        <v>319</v>
      </c>
      <c r="C164" s="4" t="s">
        <v>321</v>
      </c>
      <c r="D164" s="4"/>
      <c r="E164" s="4" t="s">
        <v>338</v>
      </c>
      <c r="F164" s="4">
        <v>4042</v>
      </c>
      <c r="G164" s="4" t="s">
        <v>341</v>
      </c>
      <c r="H164" s="2">
        <v>800</v>
      </c>
      <c r="I164" s="6">
        <f t="shared" si="8"/>
        <v>426.66666666666669</v>
      </c>
      <c r="J164" s="6">
        <v>187000</v>
      </c>
      <c r="K164" s="6">
        <v>170000</v>
      </c>
      <c r="L164" s="6">
        <v>1289.3201199999999</v>
      </c>
      <c r="M164" s="6">
        <v>1172.1091999999999</v>
      </c>
      <c r="N164" s="6">
        <v>15</v>
      </c>
      <c r="O164" s="4">
        <v>51</v>
      </c>
      <c r="P164" s="4">
        <v>380</v>
      </c>
      <c r="Q164" s="4"/>
      <c r="R164" s="6"/>
      <c r="S164" s="4"/>
      <c r="T164" s="6" t="s">
        <v>16</v>
      </c>
    </row>
    <row r="165" spans="1:20" x14ac:dyDescent="0.25">
      <c r="A165" s="4" t="s">
        <v>1</v>
      </c>
      <c r="B165" s="4" t="s">
        <v>319</v>
      </c>
      <c r="C165" s="4" t="s">
        <v>321</v>
      </c>
      <c r="D165" s="4"/>
      <c r="E165" s="4" t="s">
        <v>338</v>
      </c>
      <c r="F165" s="4">
        <v>4042</v>
      </c>
      <c r="G165" s="4" t="s">
        <v>341</v>
      </c>
      <c r="H165" s="2">
        <v>1000</v>
      </c>
      <c r="I165" s="6">
        <f t="shared" si="8"/>
        <v>537.77777777777783</v>
      </c>
      <c r="J165" s="6">
        <v>143000</v>
      </c>
      <c r="K165" s="6">
        <v>128000</v>
      </c>
      <c r="L165" s="6">
        <v>985.95067999999992</v>
      </c>
      <c r="M165" s="6">
        <v>882.52927999999997</v>
      </c>
      <c r="N165" s="6">
        <v>20</v>
      </c>
      <c r="O165" s="4">
        <v>59</v>
      </c>
      <c r="P165" s="4">
        <v>300</v>
      </c>
      <c r="Q165" s="4"/>
      <c r="R165" s="6"/>
      <c r="S165" s="4"/>
      <c r="T165" s="6" t="s">
        <v>16</v>
      </c>
    </row>
    <row r="166" spans="1:20" x14ac:dyDescent="0.25">
      <c r="A166" s="4" t="s">
        <v>1</v>
      </c>
      <c r="B166" s="4" t="s">
        <v>319</v>
      </c>
      <c r="C166" s="4" t="s">
        <v>321</v>
      </c>
      <c r="D166" s="4"/>
      <c r="E166" s="4" t="s">
        <v>338</v>
      </c>
      <c r="F166" s="4">
        <v>4042</v>
      </c>
      <c r="G166" s="4" t="s">
        <v>341</v>
      </c>
      <c r="H166" s="2">
        <v>1200</v>
      </c>
      <c r="I166" s="6">
        <f t="shared" si="8"/>
        <v>648.88888888888891</v>
      </c>
      <c r="J166" s="6">
        <v>115000</v>
      </c>
      <c r="K166" s="6">
        <v>100000</v>
      </c>
      <c r="L166" s="6">
        <v>792.89739999999995</v>
      </c>
      <c r="M166" s="6">
        <v>689.476</v>
      </c>
      <c r="N166" s="6">
        <v>28</v>
      </c>
      <c r="O166" s="4">
        <v>66</v>
      </c>
      <c r="P166" s="4">
        <v>238</v>
      </c>
      <c r="Q166" s="4"/>
      <c r="R166" s="6"/>
      <c r="S166" s="4"/>
      <c r="T166" s="6" t="s">
        <v>16</v>
      </c>
    </row>
    <row r="167" spans="1:20" x14ac:dyDescent="0.25">
      <c r="A167" s="4" t="s">
        <v>1</v>
      </c>
      <c r="B167" s="4" t="s">
        <v>319</v>
      </c>
      <c r="C167" s="4" t="s">
        <v>321</v>
      </c>
      <c r="D167" s="4"/>
      <c r="E167" s="4" t="s">
        <v>338</v>
      </c>
      <c r="F167" s="4" t="s">
        <v>352</v>
      </c>
      <c r="G167" s="4" t="s">
        <v>341</v>
      </c>
      <c r="H167" s="2">
        <v>400</v>
      </c>
      <c r="I167" s="6">
        <f t="shared" si="8"/>
        <v>204.44444444444446</v>
      </c>
      <c r="J167" s="6">
        <v>236000</v>
      </c>
      <c r="K167" s="6">
        <v>212000</v>
      </c>
      <c r="L167" s="6">
        <v>1627.16336</v>
      </c>
      <c r="M167" s="6">
        <v>1461.68912</v>
      </c>
      <c r="N167" s="6">
        <v>10</v>
      </c>
      <c r="O167" s="4">
        <v>41</v>
      </c>
      <c r="P167" s="4">
        <v>467</v>
      </c>
      <c r="Q167" s="4"/>
      <c r="R167" s="6"/>
      <c r="S167" s="4"/>
      <c r="T167" s="6" t="s">
        <v>346</v>
      </c>
    </row>
    <row r="168" spans="1:20" x14ac:dyDescent="0.25">
      <c r="A168" s="4" t="s">
        <v>1</v>
      </c>
      <c r="B168" s="4" t="s">
        <v>319</v>
      </c>
      <c r="C168" s="4" t="s">
        <v>321</v>
      </c>
      <c r="D168" s="4"/>
      <c r="E168" s="4" t="s">
        <v>338</v>
      </c>
      <c r="F168" s="4" t="s">
        <v>352</v>
      </c>
      <c r="G168" s="4" t="s">
        <v>341</v>
      </c>
      <c r="H168" s="2">
        <v>600</v>
      </c>
      <c r="I168" s="6">
        <f t="shared" si="8"/>
        <v>315.55555555555554</v>
      </c>
      <c r="J168" s="6">
        <v>217000</v>
      </c>
      <c r="K168" s="6">
        <v>200000</v>
      </c>
      <c r="L168" s="6">
        <v>1496.16292</v>
      </c>
      <c r="M168" s="6">
        <v>1378.952</v>
      </c>
      <c r="N168" s="6">
        <v>11</v>
      </c>
      <c r="O168" s="4">
        <v>43</v>
      </c>
      <c r="P168" s="4">
        <v>435</v>
      </c>
      <c r="Q168" s="4"/>
      <c r="R168" s="6"/>
      <c r="S168" s="4"/>
      <c r="T168" s="6" t="s">
        <v>346</v>
      </c>
    </row>
    <row r="169" spans="1:20" x14ac:dyDescent="0.25">
      <c r="A169" s="4" t="s">
        <v>1</v>
      </c>
      <c r="B169" s="4" t="s">
        <v>319</v>
      </c>
      <c r="C169" s="4" t="s">
        <v>321</v>
      </c>
      <c r="D169" s="4"/>
      <c r="E169" s="4" t="s">
        <v>338</v>
      </c>
      <c r="F169" s="4" t="s">
        <v>352</v>
      </c>
      <c r="G169" s="4" t="s">
        <v>341</v>
      </c>
      <c r="H169" s="2">
        <v>800</v>
      </c>
      <c r="I169" s="6">
        <f t="shared" si="8"/>
        <v>426.66666666666669</v>
      </c>
      <c r="J169" s="6">
        <v>186000</v>
      </c>
      <c r="K169" s="6">
        <v>173000</v>
      </c>
      <c r="L169" s="6">
        <v>1282.42536</v>
      </c>
      <c r="M169" s="6">
        <v>1192.79348</v>
      </c>
      <c r="N169" s="6">
        <v>13</v>
      </c>
      <c r="O169" s="4">
        <v>49</v>
      </c>
      <c r="P169" s="4">
        <v>380</v>
      </c>
      <c r="Q169" s="4"/>
      <c r="R169" s="6"/>
      <c r="S169" s="4"/>
      <c r="T169" s="6" t="s">
        <v>346</v>
      </c>
    </row>
    <row r="170" spans="1:20" x14ac:dyDescent="0.25">
      <c r="A170" s="4" t="s">
        <v>1</v>
      </c>
      <c r="B170" s="4" t="s">
        <v>319</v>
      </c>
      <c r="C170" s="4" t="s">
        <v>321</v>
      </c>
      <c r="D170" s="4"/>
      <c r="E170" s="4" t="s">
        <v>338</v>
      </c>
      <c r="F170" s="4" t="s">
        <v>352</v>
      </c>
      <c r="G170" s="4" t="s">
        <v>341</v>
      </c>
      <c r="H170" s="2">
        <v>1000</v>
      </c>
      <c r="I170" s="6">
        <f t="shared" si="8"/>
        <v>537.77777777777783</v>
      </c>
      <c r="J170" s="6">
        <v>150000</v>
      </c>
      <c r="K170" s="6">
        <v>132000</v>
      </c>
      <c r="L170" s="6">
        <v>1034.2139999999999</v>
      </c>
      <c r="M170" s="6">
        <v>910.10831999999994</v>
      </c>
      <c r="N170" s="6">
        <v>17</v>
      </c>
      <c r="O170" s="4">
        <v>57</v>
      </c>
      <c r="P170" s="4">
        <v>315</v>
      </c>
      <c r="Q170" s="4"/>
      <c r="R170" s="6"/>
      <c r="S170" s="4"/>
      <c r="T170" s="6" t="s">
        <v>346</v>
      </c>
    </row>
    <row r="171" spans="1:20" x14ac:dyDescent="0.25">
      <c r="A171" s="4" t="s">
        <v>1</v>
      </c>
      <c r="B171" s="4" t="s">
        <v>319</v>
      </c>
      <c r="C171" s="4" t="s">
        <v>321</v>
      </c>
      <c r="D171" s="4"/>
      <c r="E171" s="4" t="s">
        <v>338</v>
      </c>
      <c r="F171" s="4" t="s">
        <v>352</v>
      </c>
      <c r="G171" s="4" t="s">
        <v>341</v>
      </c>
      <c r="H171" s="2">
        <v>1200</v>
      </c>
      <c r="I171" s="6">
        <f t="shared" si="8"/>
        <v>648.88888888888891</v>
      </c>
      <c r="J171" s="6">
        <v>118000</v>
      </c>
      <c r="K171" s="6">
        <v>102000</v>
      </c>
      <c r="L171" s="6">
        <v>813.58168000000001</v>
      </c>
      <c r="M171" s="6">
        <v>703.26551999999992</v>
      </c>
      <c r="N171" s="6">
        <v>22</v>
      </c>
      <c r="O171" s="4">
        <v>64</v>
      </c>
      <c r="P171" s="4">
        <v>245</v>
      </c>
      <c r="Q171" s="4"/>
      <c r="R171" s="6"/>
      <c r="S171" s="4"/>
      <c r="T171" s="6" t="s">
        <v>346</v>
      </c>
    </row>
    <row r="172" spans="1:20" x14ac:dyDescent="0.25">
      <c r="A172" s="4" t="s">
        <v>1</v>
      </c>
      <c r="B172" s="4" t="s">
        <v>319</v>
      </c>
      <c r="C172" s="4" t="s">
        <v>321</v>
      </c>
      <c r="D172" s="4"/>
      <c r="E172" s="4" t="s">
        <v>338</v>
      </c>
      <c r="F172" s="4">
        <v>4140</v>
      </c>
      <c r="G172" s="4" t="s">
        <v>341</v>
      </c>
      <c r="H172" s="2">
        <v>400</v>
      </c>
      <c r="I172" s="6">
        <f t="shared" si="8"/>
        <v>204.44444444444446</v>
      </c>
      <c r="J172" s="6">
        <v>257000</v>
      </c>
      <c r="K172" s="6">
        <v>238000</v>
      </c>
      <c r="L172" s="6">
        <v>1771.9533199999998</v>
      </c>
      <c r="M172" s="6">
        <v>1640.9528800000001</v>
      </c>
      <c r="N172" s="6">
        <v>8</v>
      </c>
      <c r="O172" s="4">
        <v>38</v>
      </c>
      <c r="P172" s="4">
        <v>510</v>
      </c>
      <c r="Q172" s="4"/>
      <c r="R172" s="6"/>
      <c r="S172" s="4"/>
      <c r="T172" s="6" t="s">
        <v>16</v>
      </c>
    </row>
    <row r="173" spans="1:20" x14ac:dyDescent="0.25">
      <c r="A173" s="4" t="s">
        <v>1</v>
      </c>
      <c r="B173" s="4" t="s">
        <v>319</v>
      </c>
      <c r="C173" s="4" t="s">
        <v>321</v>
      </c>
      <c r="D173" s="4"/>
      <c r="E173" s="4" t="s">
        <v>338</v>
      </c>
      <c r="F173" s="4">
        <v>4140</v>
      </c>
      <c r="G173" s="4" t="s">
        <v>341</v>
      </c>
      <c r="H173" s="2">
        <v>600</v>
      </c>
      <c r="I173" s="6">
        <f t="shared" si="8"/>
        <v>315.55555555555554</v>
      </c>
      <c r="J173" s="6">
        <v>225000</v>
      </c>
      <c r="K173" s="6">
        <v>208000</v>
      </c>
      <c r="L173" s="6">
        <v>1551.3209999999999</v>
      </c>
      <c r="M173" s="6">
        <v>1434.1100799999999</v>
      </c>
      <c r="N173" s="6">
        <v>9</v>
      </c>
      <c r="O173" s="4">
        <v>43</v>
      </c>
      <c r="P173" s="4">
        <v>445</v>
      </c>
      <c r="Q173" s="4"/>
      <c r="R173" s="6"/>
      <c r="S173" s="4"/>
      <c r="T173" s="6" t="s">
        <v>16</v>
      </c>
    </row>
    <row r="174" spans="1:20" x14ac:dyDescent="0.25">
      <c r="A174" s="4" t="s">
        <v>1</v>
      </c>
      <c r="B174" s="4" t="s">
        <v>319</v>
      </c>
      <c r="C174" s="4" t="s">
        <v>321</v>
      </c>
      <c r="D174" s="4"/>
      <c r="E174" s="4" t="s">
        <v>338</v>
      </c>
      <c r="F174" s="4">
        <v>4140</v>
      </c>
      <c r="G174" s="4" t="s">
        <v>341</v>
      </c>
      <c r="H174" s="2">
        <v>800</v>
      </c>
      <c r="I174" s="6">
        <f t="shared" si="8"/>
        <v>426.66666666666669</v>
      </c>
      <c r="J174" s="6">
        <v>181000</v>
      </c>
      <c r="K174" s="6">
        <v>165000</v>
      </c>
      <c r="L174" s="6">
        <v>1247.95156</v>
      </c>
      <c r="M174" s="6">
        <v>1137.6353999999999</v>
      </c>
      <c r="N174" s="6">
        <v>13</v>
      </c>
      <c r="O174" s="4">
        <v>49</v>
      </c>
      <c r="P174" s="4">
        <v>370</v>
      </c>
      <c r="Q174" s="4"/>
      <c r="R174" s="6"/>
      <c r="S174" s="4"/>
      <c r="T174" s="6" t="s">
        <v>16</v>
      </c>
    </row>
    <row r="175" spans="1:20" x14ac:dyDescent="0.25">
      <c r="A175" s="4" t="s">
        <v>1</v>
      </c>
      <c r="B175" s="4" t="s">
        <v>319</v>
      </c>
      <c r="C175" s="4" t="s">
        <v>321</v>
      </c>
      <c r="D175" s="4"/>
      <c r="E175" s="4" t="s">
        <v>338</v>
      </c>
      <c r="F175" s="4">
        <v>4140</v>
      </c>
      <c r="G175" s="4" t="s">
        <v>341</v>
      </c>
      <c r="H175" s="2">
        <v>1000</v>
      </c>
      <c r="I175" s="6">
        <f t="shared" si="8"/>
        <v>537.77777777777783</v>
      </c>
      <c r="J175" s="6">
        <v>138000</v>
      </c>
      <c r="K175" s="6">
        <v>121000</v>
      </c>
      <c r="L175" s="6">
        <v>951.47687999999994</v>
      </c>
      <c r="M175" s="6">
        <v>834.26595999999995</v>
      </c>
      <c r="N175" s="6">
        <v>18</v>
      </c>
      <c r="O175" s="4">
        <v>58</v>
      </c>
      <c r="P175" s="4">
        <v>285</v>
      </c>
      <c r="Q175" s="4"/>
      <c r="R175" s="6"/>
      <c r="S175" s="4"/>
      <c r="T175" s="6" t="s">
        <v>16</v>
      </c>
    </row>
    <row r="176" spans="1:20" x14ac:dyDescent="0.25">
      <c r="A176" s="4" t="s">
        <v>1</v>
      </c>
      <c r="B176" s="4" t="s">
        <v>319</v>
      </c>
      <c r="C176" s="4" t="s">
        <v>321</v>
      </c>
      <c r="D176" s="4"/>
      <c r="E176" s="4" t="s">
        <v>338</v>
      </c>
      <c r="F176" s="4">
        <v>4140</v>
      </c>
      <c r="G176" s="4" t="s">
        <v>341</v>
      </c>
      <c r="H176" s="2">
        <v>1200</v>
      </c>
      <c r="I176" s="6">
        <f t="shared" si="8"/>
        <v>648.88888888888891</v>
      </c>
      <c r="J176" s="6">
        <v>110000</v>
      </c>
      <c r="K176" s="6">
        <v>95000</v>
      </c>
      <c r="L176" s="6">
        <v>758.42359999999996</v>
      </c>
      <c r="M176" s="6">
        <v>655.00220000000002</v>
      </c>
      <c r="N176" s="6">
        <v>22</v>
      </c>
      <c r="O176" s="4">
        <v>63</v>
      </c>
      <c r="P176" s="4">
        <v>230</v>
      </c>
      <c r="Q176" s="4"/>
      <c r="R176" s="6"/>
      <c r="S176" s="4"/>
      <c r="T176" s="6" t="s">
        <v>16</v>
      </c>
    </row>
    <row r="177" spans="1:20" x14ac:dyDescent="0.25">
      <c r="A177" s="4" t="s">
        <v>1</v>
      </c>
      <c r="B177" s="4" t="s">
        <v>319</v>
      </c>
      <c r="C177" s="4" t="s">
        <v>321</v>
      </c>
      <c r="D177" s="4"/>
      <c r="E177" s="4" t="s">
        <v>338</v>
      </c>
      <c r="F177" s="4">
        <v>4150</v>
      </c>
      <c r="G177" s="4" t="s">
        <v>341</v>
      </c>
      <c r="H177" s="2">
        <v>400</v>
      </c>
      <c r="I177" s="6">
        <f t="shared" si="8"/>
        <v>204.44444444444446</v>
      </c>
      <c r="J177" s="6">
        <v>280000</v>
      </c>
      <c r="K177" s="6">
        <v>250000</v>
      </c>
      <c r="L177" s="6">
        <v>1930.5328</v>
      </c>
      <c r="M177" s="6">
        <v>1723.69</v>
      </c>
      <c r="N177" s="6">
        <v>10</v>
      </c>
      <c r="O177" s="4">
        <v>39</v>
      </c>
      <c r="P177" s="4">
        <v>530</v>
      </c>
      <c r="Q177" s="4"/>
      <c r="R177" s="6"/>
      <c r="S177" s="4"/>
      <c r="T177" s="6" t="s">
        <v>16</v>
      </c>
    </row>
    <row r="178" spans="1:20" x14ac:dyDescent="0.25">
      <c r="A178" s="4" t="s">
        <v>1</v>
      </c>
      <c r="B178" s="4" t="s">
        <v>319</v>
      </c>
      <c r="C178" s="4" t="s">
        <v>321</v>
      </c>
      <c r="D178" s="4"/>
      <c r="E178" s="4" t="s">
        <v>338</v>
      </c>
      <c r="F178" s="4">
        <v>4150</v>
      </c>
      <c r="G178" s="4" t="s">
        <v>341</v>
      </c>
      <c r="H178" s="2">
        <v>600</v>
      </c>
      <c r="I178" s="6">
        <f t="shared" si="8"/>
        <v>315.55555555555554</v>
      </c>
      <c r="J178" s="6">
        <v>256000</v>
      </c>
      <c r="K178" s="6">
        <v>231000</v>
      </c>
      <c r="L178" s="6">
        <v>1765.0585599999999</v>
      </c>
      <c r="M178" s="6">
        <v>1592.68956</v>
      </c>
      <c r="N178" s="6">
        <v>10</v>
      </c>
      <c r="O178" s="4">
        <v>40</v>
      </c>
      <c r="P178" s="4">
        <v>495</v>
      </c>
      <c r="Q178" s="4"/>
      <c r="R178" s="6"/>
      <c r="S178" s="4"/>
      <c r="T178" s="6" t="s">
        <v>16</v>
      </c>
    </row>
    <row r="179" spans="1:20" x14ac:dyDescent="0.25">
      <c r="A179" s="4" t="s">
        <v>1</v>
      </c>
      <c r="B179" s="4" t="s">
        <v>319</v>
      </c>
      <c r="C179" s="4" t="s">
        <v>321</v>
      </c>
      <c r="D179" s="4"/>
      <c r="E179" s="4" t="s">
        <v>338</v>
      </c>
      <c r="F179" s="4">
        <v>4150</v>
      </c>
      <c r="G179" s="4" t="s">
        <v>341</v>
      </c>
      <c r="H179" s="2">
        <v>800</v>
      </c>
      <c r="I179" s="6">
        <f t="shared" si="8"/>
        <v>426.66666666666669</v>
      </c>
      <c r="J179" s="6">
        <v>220000</v>
      </c>
      <c r="K179" s="6">
        <v>200000</v>
      </c>
      <c r="L179" s="6">
        <v>1516.8471999999999</v>
      </c>
      <c r="M179" s="6">
        <v>1378.952</v>
      </c>
      <c r="N179" s="6">
        <v>12</v>
      </c>
      <c r="O179" s="4">
        <v>45</v>
      </c>
      <c r="P179" s="4">
        <v>440</v>
      </c>
      <c r="Q179" s="4"/>
      <c r="R179" s="6"/>
      <c r="S179" s="4"/>
      <c r="T179" s="6" t="s">
        <v>16</v>
      </c>
    </row>
    <row r="180" spans="1:20" x14ac:dyDescent="0.25">
      <c r="A180" s="4" t="s">
        <v>1</v>
      </c>
      <c r="B180" s="4" t="s">
        <v>319</v>
      </c>
      <c r="C180" s="4" t="s">
        <v>321</v>
      </c>
      <c r="D180" s="4"/>
      <c r="E180" s="4" t="s">
        <v>338</v>
      </c>
      <c r="F180" s="4">
        <v>4150</v>
      </c>
      <c r="G180" s="4" t="s">
        <v>341</v>
      </c>
      <c r="H180" s="2">
        <v>1000</v>
      </c>
      <c r="I180" s="6">
        <f t="shared" si="8"/>
        <v>537.77777777777783</v>
      </c>
      <c r="J180" s="6">
        <v>175000</v>
      </c>
      <c r="K180" s="6">
        <v>160000</v>
      </c>
      <c r="L180" s="6">
        <v>1206.5829999999999</v>
      </c>
      <c r="M180" s="6">
        <v>1103.1615999999999</v>
      </c>
      <c r="N180" s="6">
        <v>15</v>
      </c>
      <c r="O180" s="4">
        <v>52</v>
      </c>
      <c r="P180" s="4">
        <v>370</v>
      </c>
      <c r="Q180" s="4"/>
      <c r="R180" s="6"/>
      <c r="S180" s="4"/>
      <c r="T180" s="6" t="s">
        <v>16</v>
      </c>
    </row>
    <row r="181" spans="1:20" x14ac:dyDescent="0.25">
      <c r="A181" s="4" t="s">
        <v>1</v>
      </c>
      <c r="B181" s="4" t="s">
        <v>319</v>
      </c>
      <c r="C181" s="4" t="s">
        <v>321</v>
      </c>
      <c r="D181" s="4"/>
      <c r="E181" s="4" t="s">
        <v>338</v>
      </c>
      <c r="F181" s="4">
        <v>4150</v>
      </c>
      <c r="G181" s="4" t="s">
        <v>341</v>
      </c>
      <c r="H181" s="2">
        <v>1200</v>
      </c>
      <c r="I181" s="6">
        <f t="shared" si="8"/>
        <v>648.88888888888891</v>
      </c>
      <c r="J181" s="6">
        <v>139000</v>
      </c>
      <c r="K181" s="6">
        <v>122000</v>
      </c>
      <c r="L181" s="6">
        <v>958.37163999999996</v>
      </c>
      <c r="M181" s="6">
        <v>841.16071999999997</v>
      </c>
      <c r="N181" s="6">
        <v>19</v>
      </c>
      <c r="O181" s="4">
        <v>60</v>
      </c>
      <c r="P181" s="4">
        <v>290</v>
      </c>
      <c r="Q181" s="4"/>
      <c r="R181" s="6"/>
      <c r="S181" s="4"/>
      <c r="T181" s="6" t="s">
        <v>16</v>
      </c>
    </row>
    <row r="182" spans="1:20" x14ac:dyDescent="0.25">
      <c r="A182" s="4" t="s">
        <v>1</v>
      </c>
      <c r="B182" s="4" t="s">
        <v>319</v>
      </c>
      <c r="C182" s="4" t="s">
        <v>321</v>
      </c>
      <c r="D182" s="4"/>
      <c r="E182" s="4" t="s">
        <v>338</v>
      </c>
      <c r="F182" s="4">
        <v>4340</v>
      </c>
      <c r="G182" s="4" t="s">
        <v>341</v>
      </c>
      <c r="H182" s="2">
        <v>400</v>
      </c>
      <c r="I182" s="6">
        <f t="shared" si="8"/>
        <v>204.44444444444446</v>
      </c>
      <c r="J182" s="6">
        <v>272000</v>
      </c>
      <c r="K182" s="6">
        <v>243000</v>
      </c>
      <c r="L182" s="6">
        <v>1875.37472</v>
      </c>
      <c r="M182" s="6">
        <v>1675.42668</v>
      </c>
      <c r="N182" s="6">
        <v>10</v>
      </c>
      <c r="O182" s="4">
        <v>38</v>
      </c>
      <c r="P182" s="4">
        <v>520</v>
      </c>
      <c r="Q182" s="4"/>
      <c r="R182" s="6"/>
      <c r="S182" s="4"/>
      <c r="T182" s="6" t="s">
        <v>16</v>
      </c>
    </row>
    <row r="183" spans="1:20" x14ac:dyDescent="0.25">
      <c r="A183" s="4" t="s">
        <v>1</v>
      </c>
      <c r="B183" s="4" t="s">
        <v>319</v>
      </c>
      <c r="C183" s="4" t="s">
        <v>321</v>
      </c>
      <c r="D183" s="4"/>
      <c r="E183" s="4" t="s">
        <v>338</v>
      </c>
      <c r="F183" s="4">
        <v>4340</v>
      </c>
      <c r="G183" s="4" t="s">
        <v>341</v>
      </c>
      <c r="H183" s="2">
        <v>600</v>
      </c>
      <c r="I183" s="6">
        <f t="shared" si="8"/>
        <v>315.55555555555554</v>
      </c>
      <c r="J183" s="6">
        <v>250000</v>
      </c>
      <c r="K183" s="6">
        <v>230000</v>
      </c>
      <c r="L183" s="6">
        <v>1723.69</v>
      </c>
      <c r="M183" s="6">
        <v>1585.7947999999999</v>
      </c>
      <c r="N183" s="6">
        <v>10</v>
      </c>
      <c r="O183" s="4">
        <v>40</v>
      </c>
      <c r="P183" s="4">
        <v>486</v>
      </c>
      <c r="Q183" s="4"/>
      <c r="R183" s="6"/>
      <c r="S183" s="4"/>
      <c r="T183" s="6" t="s">
        <v>16</v>
      </c>
    </row>
    <row r="184" spans="1:20" x14ac:dyDescent="0.25">
      <c r="A184" s="4" t="s">
        <v>1</v>
      </c>
      <c r="B184" s="4" t="s">
        <v>319</v>
      </c>
      <c r="C184" s="4" t="s">
        <v>321</v>
      </c>
      <c r="D184" s="4"/>
      <c r="E184" s="4" t="s">
        <v>338</v>
      </c>
      <c r="F184" s="4">
        <v>4340</v>
      </c>
      <c r="G184" s="4" t="s">
        <v>341</v>
      </c>
      <c r="H184" s="2">
        <v>800</v>
      </c>
      <c r="I184" s="6">
        <f t="shared" si="8"/>
        <v>426.66666666666669</v>
      </c>
      <c r="J184" s="6">
        <v>213000</v>
      </c>
      <c r="K184" s="6">
        <v>198000</v>
      </c>
      <c r="L184" s="6">
        <v>1468.5838799999999</v>
      </c>
      <c r="M184" s="6">
        <v>1365.16248</v>
      </c>
      <c r="N184" s="6">
        <v>10</v>
      </c>
      <c r="O184" s="4">
        <v>44</v>
      </c>
      <c r="P184" s="4">
        <v>430</v>
      </c>
      <c r="Q184" s="4"/>
      <c r="R184" s="6"/>
      <c r="S184" s="4"/>
      <c r="T184" s="6" t="s">
        <v>16</v>
      </c>
    </row>
    <row r="185" spans="1:20" x14ac:dyDescent="0.25">
      <c r="A185" s="4" t="s">
        <v>1</v>
      </c>
      <c r="B185" s="4" t="s">
        <v>319</v>
      </c>
      <c r="C185" s="4" t="s">
        <v>321</v>
      </c>
      <c r="D185" s="4"/>
      <c r="E185" s="4" t="s">
        <v>338</v>
      </c>
      <c r="F185" s="4">
        <v>4340</v>
      </c>
      <c r="G185" s="4" t="s">
        <v>341</v>
      </c>
      <c r="H185" s="2">
        <v>1000</v>
      </c>
      <c r="I185" s="6">
        <f t="shared" si="8"/>
        <v>537.77777777777783</v>
      </c>
      <c r="J185" s="6">
        <v>170000</v>
      </c>
      <c r="K185" s="6">
        <v>156000</v>
      </c>
      <c r="L185" s="6">
        <v>1172.1091999999999</v>
      </c>
      <c r="M185" s="6">
        <v>1075.5825600000001</v>
      </c>
      <c r="N185" s="6">
        <v>13</v>
      </c>
      <c r="O185" s="4">
        <v>51</v>
      </c>
      <c r="P185" s="4">
        <v>360</v>
      </c>
      <c r="Q185" s="4"/>
      <c r="R185" s="6"/>
      <c r="S185" s="4"/>
      <c r="T185" s="6" t="s">
        <v>16</v>
      </c>
    </row>
    <row r="186" spans="1:20" x14ac:dyDescent="0.25">
      <c r="A186" s="4" t="s">
        <v>1</v>
      </c>
      <c r="B186" s="4" t="s">
        <v>319</v>
      </c>
      <c r="C186" s="4" t="s">
        <v>321</v>
      </c>
      <c r="D186" s="4"/>
      <c r="E186" s="4" t="s">
        <v>338</v>
      </c>
      <c r="F186" s="4">
        <v>4340</v>
      </c>
      <c r="G186" s="4" t="s">
        <v>341</v>
      </c>
      <c r="H186" s="2">
        <v>1200</v>
      </c>
      <c r="I186" s="6">
        <f t="shared" si="8"/>
        <v>648.88888888888891</v>
      </c>
      <c r="J186" s="6">
        <v>140000</v>
      </c>
      <c r="K186" s="6">
        <v>124000</v>
      </c>
      <c r="L186" s="6">
        <v>965.26639999999998</v>
      </c>
      <c r="M186" s="6">
        <v>854.95024000000001</v>
      </c>
      <c r="N186" s="6">
        <v>19</v>
      </c>
      <c r="O186" s="4">
        <v>60</v>
      </c>
      <c r="P186" s="4">
        <v>280</v>
      </c>
      <c r="Q186" s="4"/>
      <c r="R186" s="6"/>
      <c r="S186" s="4"/>
      <c r="T186" s="6" t="s">
        <v>16</v>
      </c>
    </row>
    <row r="187" spans="1:20" x14ac:dyDescent="0.25">
      <c r="A187" s="4" t="s">
        <v>1</v>
      </c>
      <c r="B187" s="4" t="s">
        <v>319</v>
      </c>
      <c r="C187" s="4" t="s">
        <v>321</v>
      </c>
      <c r="D187" s="4"/>
      <c r="E187" s="4" t="s">
        <v>339</v>
      </c>
      <c r="F187" s="4">
        <v>5046</v>
      </c>
      <c r="G187" s="4" t="s">
        <v>341</v>
      </c>
      <c r="H187" s="2">
        <v>400</v>
      </c>
      <c r="I187" s="6">
        <f t="shared" si="8"/>
        <v>204.44444444444446</v>
      </c>
      <c r="J187" s="6">
        <v>253000</v>
      </c>
      <c r="K187" s="6">
        <v>204000</v>
      </c>
      <c r="L187" s="6">
        <v>1744.37428</v>
      </c>
      <c r="M187" s="6">
        <v>1406.5310399999998</v>
      </c>
      <c r="N187" s="6">
        <v>9</v>
      </c>
      <c r="O187" s="4">
        <v>25</v>
      </c>
      <c r="P187" s="4">
        <v>482</v>
      </c>
      <c r="Q187" s="4"/>
      <c r="R187" s="6"/>
      <c r="S187" s="4"/>
      <c r="T187" s="6" t="s">
        <v>16</v>
      </c>
    </row>
    <row r="188" spans="1:20" x14ac:dyDescent="0.25">
      <c r="A188" s="4" t="s">
        <v>1</v>
      </c>
      <c r="B188" s="4" t="s">
        <v>319</v>
      </c>
      <c r="C188" s="4" t="s">
        <v>321</v>
      </c>
      <c r="D188" s="4"/>
      <c r="E188" s="4" t="s">
        <v>339</v>
      </c>
      <c r="F188" s="4">
        <v>5046</v>
      </c>
      <c r="G188" s="4" t="s">
        <v>341</v>
      </c>
      <c r="H188" s="2">
        <v>600</v>
      </c>
      <c r="I188" s="6">
        <f t="shared" si="8"/>
        <v>315.55555555555554</v>
      </c>
      <c r="J188" s="6">
        <v>205000</v>
      </c>
      <c r="K188" s="6">
        <v>168000</v>
      </c>
      <c r="L188" s="6">
        <v>1413.4258</v>
      </c>
      <c r="M188" s="6">
        <v>1158.3196800000001</v>
      </c>
      <c r="N188" s="6">
        <v>10</v>
      </c>
      <c r="O188" s="4">
        <v>37</v>
      </c>
      <c r="P188" s="4">
        <v>401</v>
      </c>
      <c r="Q188" s="4"/>
      <c r="R188" s="6"/>
      <c r="S188" s="4"/>
      <c r="T188" s="6" t="s">
        <v>16</v>
      </c>
    </row>
    <row r="189" spans="1:20" x14ac:dyDescent="0.25">
      <c r="A189" s="4" t="s">
        <v>1</v>
      </c>
      <c r="B189" s="4" t="s">
        <v>319</v>
      </c>
      <c r="C189" s="4" t="s">
        <v>321</v>
      </c>
      <c r="D189" s="4"/>
      <c r="E189" s="4" t="s">
        <v>339</v>
      </c>
      <c r="F189" s="4">
        <v>5046</v>
      </c>
      <c r="G189" s="4" t="s">
        <v>341</v>
      </c>
      <c r="H189" s="2">
        <v>800</v>
      </c>
      <c r="I189" s="6">
        <f t="shared" si="8"/>
        <v>426.66666666666669</v>
      </c>
      <c r="J189" s="6">
        <v>165000</v>
      </c>
      <c r="K189" s="6">
        <v>135000</v>
      </c>
      <c r="L189" s="6">
        <v>1137.6353999999999</v>
      </c>
      <c r="M189" s="6">
        <v>930.79259999999999</v>
      </c>
      <c r="N189" s="6">
        <v>13</v>
      </c>
      <c r="O189" s="4">
        <v>50</v>
      </c>
      <c r="P189" s="4">
        <v>336</v>
      </c>
      <c r="Q189" s="4"/>
      <c r="R189" s="6"/>
      <c r="S189" s="4"/>
      <c r="T189" s="6" t="s">
        <v>16</v>
      </c>
    </row>
    <row r="190" spans="1:20" x14ac:dyDescent="0.25">
      <c r="A190" s="4" t="s">
        <v>1</v>
      </c>
      <c r="B190" s="4" t="s">
        <v>319</v>
      </c>
      <c r="C190" s="4" t="s">
        <v>321</v>
      </c>
      <c r="D190" s="4"/>
      <c r="E190" s="4" t="s">
        <v>339</v>
      </c>
      <c r="F190" s="4">
        <v>5046</v>
      </c>
      <c r="G190" s="4" t="s">
        <v>341</v>
      </c>
      <c r="H190" s="2">
        <v>1000</v>
      </c>
      <c r="I190" s="6">
        <f t="shared" si="8"/>
        <v>537.77777777777783</v>
      </c>
      <c r="J190" s="6">
        <v>136000</v>
      </c>
      <c r="K190" s="6">
        <v>111000</v>
      </c>
      <c r="L190" s="6">
        <v>937.68736000000001</v>
      </c>
      <c r="M190" s="6">
        <v>765.31835999999998</v>
      </c>
      <c r="N190" s="6">
        <v>18</v>
      </c>
      <c r="O190" s="4">
        <v>61</v>
      </c>
      <c r="P190" s="4">
        <v>282</v>
      </c>
      <c r="Q190" s="4"/>
      <c r="R190" s="6"/>
      <c r="S190" s="4"/>
      <c r="T190" s="6" t="s">
        <v>16</v>
      </c>
    </row>
    <row r="191" spans="1:20" x14ac:dyDescent="0.25">
      <c r="A191" s="4" t="s">
        <v>1</v>
      </c>
      <c r="B191" s="4" t="s">
        <v>319</v>
      </c>
      <c r="C191" s="4" t="s">
        <v>321</v>
      </c>
      <c r="D191" s="4"/>
      <c r="E191" s="4" t="s">
        <v>339</v>
      </c>
      <c r="F191" s="4">
        <v>5046</v>
      </c>
      <c r="G191" s="4" t="s">
        <v>341</v>
      </c>
      <c r="H191" s="2">
        <v>1200</v>
      </c>
      <c r="I191" s="6">
        <f t="shared" si="8"/>
        <v>648.88888888888891</v>
      </c>
      <c r="J191" s="6">
        <v>114000</v>
      </c>
      <c r="K191" s="6">
        <v>95000</v>
      </c>
      <c r="L191" s="6">
        <v>786.00263999999993</v>
      </c>
      <c r="M191" s="6">
        <v>655.00220000000002</v>
      </c>
      <c r="N191" s="6">
        <v>24</v>
      </c>
      <c r="O191" s="4">
        <v>66</v>
      </c>
      <c r="P191" s="4">
        <v>235</v>
      </c>
      <c r="Q191" s="4"/>
      <c r="R191" s="6"/>
      <c r="S191" s="4"/>
      <c r="T191" s="6" t="s">
        <v>16</v>
      </c>
    </row>
    <row r="192" spans="1:20" x14ac:dyDescent="0.25">
      <c r="A192" s="4" t="s">
        <v>1</v>
      </c>
      <c r="B192" s="4" t="s">
        <v>319</v>
      </c>
      <c r="C192" s="4" t="s">
        <v>321</v>
      </c>
      <c r="D192" s="4"/>
      <c r="E192" s="4" t="s">
        <v>339</v>
      </c>
      <c r="F192" s="4" t="s">
        <v>330</v>
      </c>
      <c r="G192" s="4" t="s">
        <v>341</v>
      </c>
      <c r="H192" s="2">
        <v>400</v>
      </c>
      <c r="I192" s="6">
        <f t="shared" si="8"/>
        <v>204.44444444444446</v>
      </c>
      <c r="J192" s="6"/>
      <c r="K192" s="6"/>
      <c r="L192" s="6" t="s">
        <v>16</v>
      </c>
      <c r="M192" s="6" t="s">
        <v>16</v>
      </c>
      <c r="N192" s="6" t="s">
        <v>16</v>
      </c>
      <c r="O192" s="4" t="s">
        <v>16</v>
      </c>
      <c r="P192" s="4">
        <v>560</v>
      </c>
      <c r="Q192" s="4"/>
      <c r="R192" s="6"/>
      <c r="S192" s="4"/>
      <c r="T192" s="6" t="s">
        <v>16</v>
      </c>
    </row>
    <row r="193" spans="1:20" x14ac:dyDescent="0.25">
      <c r="A193" s="4" t="s">
        <v>1</v>
      </c>
      <c r="B193" s="4" t="s">
        <v>319</v>
      </c>
      <c r="C193" s="4" t="s">
        <v>321</v>
      </c>
      <c r="D193" s="4"/>
      <c r="E193" s="4" t="s">
        <v>339</v>
      </c>
      <c r="F193" s="4" t="s">
        <v>330</v>
      </c>
      <c r="G193" s="4" t="s">
        <v>341</v>
      </c>
      <c r="H193" s="2">
        <v>600</v>
      </c>
      <c r="I193" s="6">
        <f t="shared" si="8"/>
        <v>315.55555555555554</v>
      </c>
      <c r="J193" s="6">
        <v>258000</v>
      </c>
      <c r="K193" s="6">
        <v>235000</v>
      </c>
      <c r="L193" s="6">
        <v>1778.84808</v>
      </c>
      <c r="M193" s="6">
        <v>1620.2685999999999</v>
      </c>
      <c r="N193" s="6">
        <v>10</v>
      </c>
      <c r="O193" s="4">
        <v>37</v>
      </c>
      <c r="P193" s="4">
        <v>505</v>
      </c>
      <c r="Q193" s="4"/>
      <c r="R193" s="6"/>
      <c r="S193" s="4"/>
      <c r="T193" s="6" t="s">
        <v>16</v>
      </c>
    </row>
    <row r="194" spans="1:20" x14ac:dyDescent="0.25">
      <c r="A194" s="4" t="s">
        <v>1</v>
      </c>
      <c r="B194" s="4" t="s">
        <v>319</v>
      </c>
      <c r="C194" s="4" t="s">
        <v>321</v>
      </c>
      <c r="D194" s="4"/>
      <c r="E194" s="4" t="s">
        <v>339</v>
      </c>
      <c r="F194" s="4" t="s">
        <v>330</v>
      </c>
      <c r="G194" s="4" t="s">
        <v>341</v>
      </c>
      <c r="H194" s="2">
        <v>800</v>
      </c>
      <c r="I194" s="6">
        <f t="shared" si="8"/>
        <v>426.66666666666669</v>
      </c>
      <c r="J194" s="6">
        <v>202000</v>
      </c>
      <c r="K194" s="6">
        <v>181000</v>
      </c>
      <c r="L194" s="6">
        <v>1392.74152</v>
      </c>
      <c r="M194" s="6">
        <v>1247.95156</v>
      </c>
      <c r="N194" s="6">
        <v>13</v>
      </c>
      <c r="O194" s="4">
        <v>47</v>
      </c>
      <c r="P194" s="4">
        <v>405</v>
      </c>
      <c r="Q194" s="4"/>
      <c r="R194" s="6"/>
      <c r="S194" s="4"/>
      <c r="T194" s="6" t="s">
        <v>16</v>
      </c>
    </row>
    <row r="195" spans="1:20" x14ac:dyDescent="0.25">
      <c r="A195" s="4" t="s">
        <v>1</v>
      </c>
      <c r="B195" s="4" t="s">
        <v>319</v>
      </c>
      <c r="C195" s="4" t="s">
        <v>321</v>
      </c>
      <c r="D195" s="4"/>
      <c r="E195" s="4" t="s">
        <v>339</v>
      </c>
      <c r="F195" s="4" t="s">
        <v>330</v>
      </c>
      <c r="G195" s="4" t="s">
        <v>341</v>
      </c>
      <c r="H195" s="2">
        <v>1000</v>
      </c>
      <c r="I195" s="6">
        <f t="shared" si="8"/>
        <v>537.77777777777783</v>
      </c>
      <c r="J195" s="6">
        <v>157000</v>
      </c>
      <c r="K195" s="6">
        <v>142000</v>
      </c>
      <c r="L195" s="6">
        <v>1082.47732</v>
      </c>
      <c r="M195" s="6">
        <v>979.05592000000001</v>
      </c>
      <c r="N195" s="6">
        <v>17</v>
      </c>
      <c r="O195" s="4">
        <v>51</v>
      </c>
      <c r="P195" s="4">
        <v>322</v>
      </c>
      <c r="Q195" s="4"/>
      <c r="R195" s="6"/>
      <c r="S195" s="4"/>
      <c r="T195" s="6" t="s">
        <v>16</v>
      </c>
    </row>
    <row r="196" spans="1:20" x14ac:dyDescent="0.25">
      <c r="A196" s="4" t="s">
        <v>1</v>
      </c>
      <c r="B196" s="4" t="s">
        <v>319</v>
      </c>
      <c r="C196" s="4" t="s">
        <v>321</v>
      </c>
      <c r="D196" s="4"/>
      <c r="E196" s="4" t="s">
        <v>339</v>
      </c>
      <c r="F196" s="4" t="s">
        <v>330</v>
      </c>
      <c r="G196" s="4" t="s">
        <v>341</v>
      </c>
      <c r="H196" s="2">
        <v>1200</v>
      </c>
      <c r="I196" s="6">
        <f t="shared" ref="I196:I259" si="9">IF(H196="","",(H196-32)*5/9)</f>
        <v>648.88888888888891</v>
      </c>
      <c r="J196" s="6">
        <v>128000</v>
      </c>
      <c r="K196" s="6">
        <v>115000</v>
      </c>
      <c r="L196" s="6">
        <v>882.52927999999997</v>
      </c>
      <c r="M196" s="6">
        <v>792.89739999999995</v>
      </c>
      <c r="N196" s="6">
        <v>22</v>
      </c>
      <c r="O196" s="4">
        <v>60</v>
      </c>
      <c r="P196" s="4">
        <v>273</v>
      </c>
      <c r="Q196" s="4"/>
      <c r="R196" s="6"/>
      <c r="S196" s="4"/>
      <c r="T196" s="6" t="s">
        <v>16</v>
      </c>
    </row>
    <row r="197" spans="1:20" x14ac:dyDescent="0.25">
      <c r="A197" s="4" t="s">
        <v>1</v>
      </c>
      <c r="B197" s="4" t="s">
        <v>319</v>
      </c>
      <c r="C197" s="4" t="s">
        <v>321</v>
      </c>
      <c r="D197" s="4"/>
      <c r="E197" s="4" t="s">
        <v>339</v>
      </c>
      <c r="F197" s="4" t="s">
        <v>331</v>
      </c>
      <c r="G197" s="4" t="s">
        <v>341</v>
      </c>
      <c r="H197" s="2">
        <v>400</v>
      </c>
      <c r="I197" s="6">
        <f t="shared" si="9"/>
        <v>204.44444444444446</v>
      </c>
      <c r="J197" s="6"/>
      <c r="K197" s="6"/>
      <c r="L197" s="6" t="s">
        <v>16</v>
      </c>
      <c r="M197" s="6" t="s">
        <v>16</v>
      </c>
      <c r="N197" s="6" t="s">
        <v>16</v>
      </c>
      <c r="O197" s="4" t="s">
        <v>16</v>
      </c>
      <c r="P197" s="4">
        <v>600</v>
      </c>
      <c r="Q197" s="4"/>
      <c r="R197" s="6"/>
      <c r="S197" s="4"/>
      <c r="T197" s="6" t="s">
        <v>16</v>
      </c>
    </row>
    <row r="198" spans="1:20" x14ac:dyDescent="0.25">
      <c r="A198" s="4" t="s">
        <v>1</v>
      </c>
      <c r="B198" s="4" t="s">
        <v>319</v>
      </c>
      <c r="C198" s="4" t="s">
        <v>321</v>
      </c>
      <c r="D198" s="4"/>
      <c r="E198" s="4" t="s">
        <v>339</v>
      </c>
      <c r="F198" s="4" t="s">
        <v>331</v>
      </c>
      <c r="G198" s="4" t="s">
        <v>341</v>
      </c>
      <c r="H198" s="2">
        <v>600</v>
      </c>
      <c r="I198" s="6">
        <f t="shared" si="9"/>
        <v>315.55555555555554</v>
      </c>
      <c r="J198" s="6">
        <v>273000</v>
      </c>
      <c r="K198" s="6">
        <v>257000</v>
      </c>
      <c r="L198" s="6">
        <v>1882.2694799999999</v>
      </c>
      <c r="M198" s="6">
        <v>1771.9533199999998</v>
      </c>
      <c r="N198" s="6">
        <v>8</v>
      </c>
      <c r="O198" s="4">
        <v>32</v>
      </c>
      <c r="P198" s="4">
        <v>525</v>
      </c>
      <c r="Q198" s="4"/>
      <c r="R198" s="6"/>
      <c r="S198" s="4"/>
      <c r="T198" s="6" t="s">
        <v>16</v>
      </c>
    </row>
    <row r="199" spans="1:20" x14ac:dyDescent="0.25">
      <c r="A199" s="4" t="s">
        <v>1</v>
      </c>
      <c r="B199" s="4" t="s">
        <v>319</v>
      </c>
      <c r="C199" s="4" t="s">
        <v>321</v>
      </c>
      <c r="D199" s="4"/>
      <c r="E199" s="4" t="s">
        <v>339</v>
      </c>
      <c r="F199" s="4" t="s">
        <v>331</v>
      </c>
      <c r="G199" s="4" t="s">
        <v>341</v>
      </c>
      <c r="H199" s="2">
        <v>800</v>
      </c>
      <c r="I199" s="6">
        <f t="shared" si="9"/>
        <v>426.66666666666669</v>
      </c>
      <c r="J199" s="6">
        <v>219000</v>
      </c>
      <c r="K199" s="6">
        <v>201000</v>
      </c>
      <c r="L199" s="6">
        <v>1509.95244</v>
      </c>
      <c r="M199" s="6">
        <v>1385.8467599999999</v>
      </c>
      <c r="N199" s="6">
        <v>11</v>
      </c>
      <c r="O199" s="4">
        <v>34</v>
      </c>
      <c r="P199" s="4">
        <v>435</v>
      </c>
      <c r="Q199" s="4"/>
      <c r="R199" s="6"/>
      <c r="S199" s="4"/>
      <c r="T199" s="6" t="s">
        <v>16</v>
      </c>
    </row>
    <row r="200" spans="1:20" x14ac:dyDescent="0.25">
      <c r="A200" s="4" t="s">
        <v>1</v>
      </c>
      <c r="B200" s="4" t="s">
        <v>319</v>
      </c>
      <c r="C200" s="4" t="s">
        <v>321</v>
      </c>
      <c r="D200" s="4"/>
      <c r="E200" s="4" t="s">
        <v>339</v>
      </c>
      <c r="F200" s="4" t="s">
        <v>331</v>
      </c>
      <c r="G200" s="4" t="s">
        <v>341</v>
      </c>
      <c r="H200" s="2">
        <v>1000</v>
      </c>
      <c r="I200" s="6">
        <f t="shared" si="9"/>
        <v>537.77777777777783</v>
      </c>
      <c r="J200" s="6">
        <v>163000</v>
      </c>
      <c r="K200" s="6">
        <v>145000</v>
      </c>
      <c r="L200" s="6">
        <v>1123.8458799999999</v>
      </c>
      <c r="M200" s="6">
        <v>999.74019999999996</v>
      </c>
      <c r="N200" s="6">
        <v>15</v>
      </c>
      <c r="O200" s="4">
        <v>38</v>
      </c>
      <c r="P200" s="4">
        <v>350</v>
      </c>
      <c r="Q200" s="4"/>
      <c r="R200" s="6"/>
      <c r="S200" s="4"/>
      <c r="T200" s="6" t="s">
        <v>16</v>
      </c>
    </row>
    <row r="201" spans="1:20" x14ac:dyDescent="0.25">
      <c r="A201" s="4" t="s">
        <v>1</v>
      </c>
      <c r="B201" s="4" t="s">
        <v>319</v>
      </c>
      <c r="C201" s="4" t="s">
        <v>321</v>
      </c>
      <c r="D201" s="4"/>
      <c r="E201" s="4" t="s">
        <v>339</v>
      </c>
      <c r="F201" s="4" t="s">
        <v>331</v>
      </c>
      <c r="G201" s="4" t="s">
        <v>341</v>
      </c>
      <c r="H201" s="2">
        <v>1200</v>
      </c>
      <c r="I201" s="6">
        <f t="shared" si="9"/>
        <v>648.88888888888891</v>
      </c>
      <c r="J201" s="6">
        <v>130000</v>
      </c>
      <c r="K201" s="6">
        <v>113000</v>
      </c>
      <c r="L201" s="6">
        <v>896.31880000000001</v>
      </c>
      <c r="M201" s="6">
        <v>779.10788000000002</v>
      </c>
      <c r="N201" s="6">
        <v>19</v>
      </c>
      <c r="O201" s="4">
        <v>50</v>
      </c>
      <c r="P201" s="4">
        <v>290</v>
      </c>
      <c r="Q201" s="4"/>
      <c r="R201" s="6"/>
      <c r="S201" s="4"/>
      <c r="T201" s="6" t="s">
        <v>16</v>
      </c>
    </row>
    <row r="202" spans="1:20" x14ac:dyDescent="0.25">
      <c r="A202" s="4" t="s">
        <v>1</v>
      </c>
      <c r="B202" s="4" t="s">
        <v>319</v>
      </c>
      <c r="C202" s="4" t="s">
        <v>321</v>
      </c>
      <c r="D202" s="4"/>
      <c r="E202" s="4" t="s">
        <v>339</v>
      </c>
      <c r="F202" s="4">
        <v>5130</v>
      </c>
      <c r="G202" s="4" t="s">
        <v>341</v>
      </c>
      <c r="H202" s="2">
        <v>400</v>
      </c>
      <c r="I202" s="6">
        <f t="shared" si="9"/>
        <v>204.44444444444446</v>
      </c>
      <c r="J202" s="6">
        <v>234000</v>
      </c>
      <c r="K202" s="6">
        <v>220000</v>
      </c>
      <c r="L202" s="6">
        <v>1613.37384</v>
      </c>
      <c r="M202" s="6">
        <v>1516.8471999999999</v>
      </c>
      <c r="N202" s="6">
        <v>10</v>
      </c>
      <c r="O202" s="4">
        <v>40</v>
      </c>
      <c r="P202" s="4">
        <v>475</v>
      </c>
      <c r="Q202" s="4"/>
      <c r="R202" s="6"/>
      <c r="S202" s="4"/>
      <c r="T202" s="6" t="s">
        <v>16</v>
      </c>
    </row>
    <row r="203" spans="1:20" x14ac:dyDescent="0.25">
      <c r="A203" s="4" t="s">
        <v>1</v>
      </c>
      <c r="B203" s="4" t="s">
        <v>319</v>
      </c>
      <c r="C203" s="4" t="s">
        <v>321</v>
      </c>
      <c r="D203" s="4"/>
      <c r="E203" s="4" t="s">
        <v>339</v>
      </c>
      <c r="F203" s="4">
        <v>5130</v>
      </c>
      <c r="G203" s="4" t="s">
        <v>341</v>
      </c>
      <c r="H203" s="2">
        <v>600</v>
      </c>
      <c r="I203" s="6">
        <f t="shared" si="9"/>
        <v>315.55555555555554</v>
      </c>
      <c r="J203" s="6">
        <v>217000</v>
      </c>
      <c r="K203" s="6">
        <v>204000</v>
      </c>
      <c r="L203" s="6">
        <v>1496.16292</v>
      </c>
      <c r="M203" s="6">
        <v>1406.5310399999998</v>
      </c>
      <c r="N203" s="6">
        <v>10</v>
      </c>
      <c r="O203" s="4">
        <v>46</v>
      </c>
      <c r="P203" s="4">
        <v>440</v>
      </c>
      <c r="Q203" s="4"/>
      <c r="R203" s="6"/>
      <c r="S203" s="4"/>
      <c r="T203" s="6" t="s">
        <v>16</v>
      </c>
    </row>
    <row r="204" spans="1:20" x14ac:dyDescent="0.25">
      <c r="A204" s="4" t="s">
        <v>1</v>
      </c>
      <c r="B204" s="4" t="s">
        <v>319</v>
      </c>
      <c r="C204" s="4" t="s">
        <v>321</v>
      </c>
      <c r="D204" s="4"/>
      <c r="E204" s="4" t="s">
        <v>339</v>
      </c>
      <c r="F204" s="4">
        <v>5130</v>
      </c>
      <c r="G204" s="4" t="s">
        <v>341</v>
      </c>
      <c r="H204" s="2">
        <v>800</v>
      </c>
      <c r="I204" s="6">
        <f t="shared" si="9"/>
        <v>426.66666666666669</v>
      </c>
      <c r="J204" s="6">
        <v>185000</v>
      </c>
      <c r="K204" s="6">
        <v>175000</v>
      </c>
      <c r="L204" s="6">
        <v>1275.5306</v>
      </c>
      <c r="M204" s="6">
        <v>1206.5829999999999</v>
      </c>
      <c r="N204" s="6">
        <v>12</v>
      </c>
      <c r="O204" s="4">
        <v>51</v>
      </c>
      <c r="P204" s="4">
        <v>379</v>
      </c>
      <c r="Q204" s="4"/>
      <c r="R204" s="6"/>
      <c r="S204" s="4"/>
      <c r="T204" s="6" t="s">
        <v>16</v>
      </c>
    </row>
    <row r="205" spans="1:20" x14ac:dyDescent="0.25">
      <c r="A205" s="4" t="s">
        <v>1</v>
      </c>
      <c r="B205" s="4" t="s">
        <v>319</v>
      </c>
      <c r="C205" s="4" t="s">
        <v>321</v>
      </c>
      <c r="D205" s="4"/>
      <c r="E205" s="4" t="s">
        <v>339</v>
      </c>
      <c r="F205" s="4">
        <v>5130</v>
      </c>
      <c r="G205" s="4" t="s">
        <v>341</v>
      </c>
      <c r="H205" s="2">
        <v>1000</v>
      </c>
      <c r="I205" s="6">
        <f t="shared" si="9"/>
        <v>537.77777777777783</v>
      </c>
      <c r="J205" s="6">
        <v>150000</v>
      </c>
      <c r="K205" s="6">
        <v>136000</v>
      </c>
      <c r="L205" s="6">
        <v>1034.2139999999999</v>
      </c>
      <c r="M205" s="6">
        <v>937.68736000000001</v>
      </c>
      <c r="N205" s="6">
        <v>15</v>
      </c>
      <c r="O205" s="4">
        <v>56</v>
      </c>
      <c r="P205" s="4">
        <v>305</v>
      </c>
      <c r="Q205" s="4"/>
      <c r="R205" s="6"/>
      <c r="S205" s="4"/>
      <c r="T205" s="6" t="s">
        <v>16</v>
      </c>
    </row>
    <row r="206" spans="1:20" x14ac:dyDescent="0.25">
      <c r="A206" s="4" t="s">
        <v>1</v>
      </c>
      <c r="B206" s="4" t="s">
        <v>319</v>
      </c>
      <c r="C206" s="4" t="s">
        <v>321</v>
      </c>
      <c r="D206" s="4"/>
      <c r="E206" s="4" t="s">
        <v>339</v>
      </c>
      <c r="F206" s="4">
        <v>5130</v>
      </c>
      <c r="G206" s="4" t="s">
        <v>341</v>
      </c>
      <c r="H206" s="2">
        <v>1200</v>
      </c>
      <c r="I206" s="6">
        <f t="shared" si="9"/>
        <v>648.88888888888891</v>
      </c>
      <c r="J206" s="6">
        <v>115000</v>
      </c>
      <c r="K206" s="6">
        <v>100000</v>
      </c>
      <c r="L206" s="6">
        <v>792.89739999999995</v>
      </c>
      <c r="M206" s="6">
        <v>689.476</v>
      </c>
      <c r="N206" s="6">
        <v>20</v>
      </c>
      <c r="O206" s="4">
        <v>63</v>
      </c>
      <c r="P206" s="4">
        <v>245</v>
      </c>
      <c r="Q206" s="4"/>
      <c r="R206" s="6"/>
      <c r="S206" s="4"/>
      <c r="T206" s="6" t="s">
        <v>16</v>
      </c>
    </row>
    <row r="207" spans="1:20" x14ac:dyDescent="0.25">
      <c r="A207" s="4" t="s">
        <v>1</v>
      </c>
      <c r="B207" s="4" t="s">
        <v>319</v>
      </c>
      <c r="C207" s="4" t="s">
        <v>321</v>
      </c>
      <c r="D207" s="4"/>
      <c r="E207" s="4" t="s">
        <v>339</v>
      </c>
      <c r="F207" s="4">
        <v>5140</v>
      </c>
      <c r="G207" s="4" t="s">
        <v>341</v>
      </c>
      <c r="H207" s="2">
        <v>400</v>
      </c>
      <c r="I207" s="6">
        <f t="shared" si="9"/>
        <v>204.44444444444446</v>
      </c>
      <c r="J207" s="6">
        <v>260000</v>
      </c>
      <c r="K207" s="6">
        <v>238000</v>
      </c>
      <c r="L207" s="6">
        <v>1792.6376</v>
      </c>
      <c r="M207" s="6">
        <v>1640.9528800000001</v>
      </c>
      <c r="N207" s="6">
        <v>9</v>
      </c>
      <c r="O207" s="4">
        <v>38</v>
      </c>
      <c r="P207" s="4">
        <v>490</v>
      </c>
      <c r="Q207" s="4"/>
      <c r="R207" s="6"/>
      <c r="S207" s="4"/>
      <c r="T207" s="6" t="s">
        <v>16</v>
      </c>
    </row>
    <row r="208" spans="1:20" x14ac:dyDescent="0.25">
      <c r="A208" s="4" t="s">
        <v>1</v>
      </c>
      <c r="B208" s="4" t="s">
        <v>319</v>
      </c>
      <c r="C208" s="4" t="s">
        <v>321</v>
      </c>
      <c r="D208" s="4"/>
      <c r="E208" s="4" t="s">
        <v>339</v>
      </c>
      <c r="F208" s="4">
        <v>5140</v>
      </c>
      <c r="G208" s="4" t="s">
        <v>341</v>
      </c>
      <c r="H208" s="2">
        <v>600</v>
      </c>
      <c r="I208" s="6">
        <f t="shared" si="9"/>
        <v>315.55555555555554</v>
      </c>
      <c r="J208" s="6">
        <v>229000</v>
      </c>
      <c r="K208" s="6">
        <v>210000</v>
      </c>
      <c r="L208" s="6">
        <v>1578.90004</v>
      </c>
      <c r="M208" s="6">
        <v>1447.8996</v>
      </c>
      <c r="N208" s="6">
        <v>10</v>
      </c>
      <c r="O208" s="4">
        <v>43</v>
      </c>
      <c r="P208" s="4">
        <v>450</v>
      </c>
      <c r="Q208" s="4"/>
      <c r="R208" s="6"/>
      <c r="S208" s="4"/>
      <c r="T208" s="6" t="s">
        <v>16</v>
      </c>
    </row>
    <row r="209" spans="1:20" x14ac:dyDescent="0.25">
      <c r="A209" s="4" t="s">
        <v>1</v>
      </c>
      <c r="B209" s="4" t="s">
        <v>319</v>
      </c>
      <c r="C209" s="4" t="s">
        <v>321</v>
      </c>
      <c r="D209" s="4"/>
      <c r="E209" s="4" t="s">
        <v>339</v>
      </c>
      <c r="F209" s="4">
        <v>5140</v>
      </c>
      <c r="G209" s="4" t="s">
        <v>341</v>
      </c>
      <c r="H209" s="2">
        <v>800</v>
      </c>
      <c r="I209" s="6">
        <f t="shared" si="9"/>
        <v>426.66666666666669</v>
      </c>
      <c r="J209" s="6">
        <v>190000</v>
      </c>
      <c r="K209" s="6">
        <v>170000</v>
      </c>
      <c r="L209" s="6">
        <v>1310.0044</v>
      </c>
      <c r="M209" s="6">
        <v>1172.1091999999999</v>
      </c>
      <c r="N209" s="6">
        <v>13</v>
      </c>
      <c r="O209" s="4">
        <v>50</v>
      </c>
      <c r="P209" s="4">
        <v>365</v>
      </c>
      <c r="Q209" s="4"/>
      <c r="R209" s="6"/>
      <c r="S209" s="4"/>
      <c r="T209" s="6" t="s">
        <v>16</v>
      </c>
    </row>
    <row r="210" spans="1:20" x14ac:dyDescent="0.25">
      <c r="A210" s="4" t="s">
        <v>1</v>
      </c>
      <c r="B210" s="4" t="s">
        <v>319</v>
      </c>
      <c r="C210" s="4" t="s">
        <v>321</v>
      </c>
      <c r="D210" s="4"/>
      <c r="E210" s="4" t="s">
        <v>339</v>
      </c>
      <c r="F210" s="4">
        <v>5140</v>
      </c>
      <c r="G210" s="4" t="s">
        <v>341</v>
      </c>
      <c r="H210" s="2">
        <v>1000</v>
      </c>
      <c r="I210" s="6">
        <f t="shared" si="9"/>
        <v>537.77777777777783</v>
      </c>
      <c r="J210" s="6">
        <v>145000</v>
      </c>
      <c r="K210" s="6">
        <v>125000</v>
      </c>
      <c r="L210" s="6">
        <v>999.74019999999996</v>
      </c>
      <c r="M210" s="6">
        <v>861.84500000000003</v>
      </c>
      <c r="N210" s="6">
        <v>17</v>
      </c>
      <c r="O210" s="4">
        <v>58</v>
      </c>
      <c r="P210" s="4">
        <v>280</v>
      </c>
      <c r="Q210" s="4"/>
      <c r="R210" s="6"/>
      <c r="S210" s="4"/>
      <c r="T210" s="6" t="s">
        <v>16</v>
      </c>
    </row>
    <row r="211" spans="1:20" x14ac:dyDescent="0.25">
      <c r="A211" s="4" t="s">
        <v>1</v>
      </c>
      <c r="B211" s="4" t="s">
        <v>319</v>
      </c>
      <c r="C211" s="4" t="s">
        <v>321</v>
      </c>
      <c r="D211" s="4"/>
      <c r="E211" s="4" t="s">
        <v>339</v>
      </c>
      <c r="F211" s="4">
        <v>5140</v>
      </c>
      <c r="G211" s="4" t="s">
        <v>341</v>
      </c>
      <c r="H211" s="2">
        <v>1200</v>
      </c>
      <c r="I211" s="6">
        <f t="shared" si="9"/>
        <v>648.88888888888891</v>
      </c>
      <c r="J211" s="6">
        <v>110000</v>
      </c>
      <c r="K211" s="6">
        <v>96000</v>
      </c>
      <c r="L211" s="6">
        <v>758.42359999999996</v>
      </c>
      <c r="M211" s="6">
        <v>661.89696000000004</v>
      </c>
      <c r="N211" s="6">
        <v>25</v>
      </c>
      <c r="O211" s="4">
        <v>66</v>
      </c>
      <c r="P211" s="4">
        <v>235</v>
      </c>
      <c r="Q211" s="4"/>
      <c r="R211" s="6"/>
      <c r="S211" s="4"/>
      <c r="T211" s="6" t="s">
        <v>16</v>
      </c>
    </row>
    <row r="212" spans="1:20" x14ac:dyDescent="0.25">
      <c r="A212" s="4" t="s">
        <v>1</v>
      </c>
      <c r="B212" s="4" t="s">
        <v>319</v>
      </c>
      <c r="C212" s="4" t="s">
        <v>321</v>
      </c>
      <c r="D212" s="4"/>
      <c r="E212" s="4" t="s">
        <v>339</v>
      </c>
      <c r="F212" s="4">
        <v>5150</v>
      </c>
      <c r="G212" s="4" t="s">
        <v>341</v>
      </c>
      <c r="H212" s="2">
        <v>400</v>
      </c>
      <c r="I212" s="6">
        <f t="shared" si="9"/>
        <v>204.44444444444446</v>
      </c>
      <c r="J212" s="6">
        <v>282000</v>
      </c>
      <c r="K212" s="6">
        <v>251000</v>
      </c>
      <c r="L212" s="6">
        <v>1944.32232</v>
      </c>
      <c r="M212" s="6">
        <v>1730.58476</v>
      </c>
      <c r="N212" s="6">
        <v>5</v>
      </c>
      <c r="O212" s="4">
        <v>37</v>
      </c>
      <c r="P212" s="4">
        <v>525</v>
      </c>
      <c r="Q212" s="4"/>
      <c r="R212" s="6"/>
      <c r="S212" s="4"/>
      <c r="T212" s="6" t="s">
        <v>16</v>
      </c>
    </row>
    <row r="213" spans="1:20" x14ac:dyDescent="0.25">
      <c r="A213" s="4" t="s">
        <v>1</v>
      </c>
      <c r="B213" s="4" t="s">
        <v>319</v>
      </c>
      <c r="C213" s="4" t="s">
        <v>321</v>
      </c>
      <c r="D213" s="4"/>
      <c r="E213" s="4" t="s">
        <v>339</v>
      </c>
      <c r="F213" s="4">
        <v>5150</v>
      </c>
      <c r="G213" s="4" t="s">
        <v>341</v>
      </c>
      <c r="H213" s="2">
        <v>600</v>
      </c>
      <c r="I213" s="6">
        <f t="shared" si="9"/>
        <v>315.55555555555554</v>
      </c>
      <c r="J213" s="6">
        <v>252000</v>
      </c>
      <c r="K213" s="6">
        <v>230000</v>
      </c>
      <c r="L213" s="6">
        <v>1737.4795199999999</v>
      </c>
      <c r="M213" s="6">
        <v>1585.7947999999999</v>
      </c>
      <c r="N213" s="6">
        <v>6</v>
      </c>
      <c r="O213" s="4">
        <v>40</v>
      </c>
      <c r="P213" s="4">
        <v>475</v>
      </c>
      <c r="Q213" s="4"/>
      <c r="R213" s="6"/>
      <c r="S213" s="4"/>
      <c r="T213" s="6" t="s">
        <v>16</v>
      </c>
    </row>
    <row r="214" spans="1:20" x14ac:dyDescent="0.25">
      <c r="A214" s="4" t="s">
        <v>1</v>
      </c>
      <c r="B214" s="4" t="s">
        <v>319</v>
      </c>
      <c r="C214" s="4" t="s">
        <v>321</v>
      </c>
      <c r="D214" s="4"/>
      <c r="E214" s="4" t="s">
        <v>339</v>
      </c>
      <c r="F214" s="4">
        <v>5150</v>
      </c>
      <c r="G214" s="4" t="s">
        <v>341</v>
      </c>
      <c r="H214" s="2">
        <v>800</v>
      </c>
      <c r="I214" s="6">
        <f t="shared" si="9"/>
        <v>426.66666666666669</v>
      </c>
      <c r="J214" s="6">
        <v>210000</v>
      </c>
      <c r="K214" s="6">
        <v>190000</v>
      </c>
      <c r="L214" s="6">
        <v>1447.8996</v>
      </c>
      <c r="M214" s="6">
        <v>1310.0044</v>
      </c>
      <c r="N214" s="6">
        <v>9</v>
      </c>
      <c r="O214" s="4">
        <v>47</v>
      </c>
      <c r="P214" s="4">
        <v>410</v>
      </c>
      <c r="Q214" s="4"/>
      <c r="R214" s="6"/>
      <c r="S214" s="4"/>
      <c r="T214" s="6" t="s">
        <v>16</v>
      </c>
    </row>
    <row r="215" spans="1:20" x14ac:dyDescent="0.25">
      <c r="A215" s="4" t="s">
        <v>1</v>
      </c>
      <c r="B215" s="4" t="s">
        <v>319</v>
      </c>
      <c r="C215" s="4" t="s">
        <v>321</v>
      </c>
      <c r="D215" s="4"/>
      <c r="E215" s="4" t="s">
        <v>339</v>
      </c>
      <c r="F215" s="4">
        <v>5150</v>
      </c>
      <c r="G215" s="4" t="s">
        <v>341</v>
      </c>
      <c r="H215" s="2">
        <v>1000</v>
      </c>
      <c r="I215" s="6">
        <f t="shared" si="9"/>
        <v>537.77777777777783</v>
      </c>
      <c r="J215" s="6">
        <v>163000</v>
      </c>
      <c r="K215" s="6">
        <v>150000</v>
      </c>
      <c r="L215" s="6">
        <v>1123.8458799999999</v>
      </c>
      <c r="M215" s="6">
        <v>1034.2139999999999</v>
      </c>
      <c r="N215" s="6">
        <v>15</v>
      </c>
      <c r="O215" s="4">
        <v>54</v>
      </c>
      <c r="P215" s="4">
        <v>340</v>
      </c>
      <c r="Q215" s="4"/>
      <c r="R215" s="6"/>
      <c r="S215" s="4"/>
      <c r="T215" s="6" t="s">
        <v>16</v>
      </c>
    </row>
    <row r="216" spans="1:20" x14ac:dyDescent="0.25">
      <c r="A216" s="4" t="s">
        <v>1</v>
      </c>
      <c r="B216" s="4" t="s">
        <v>319</v>
      </c>
      <c r="C216" s="4" t="s">
        <v>321</v>
      </c>
      <c r="D216" s="4"/>
      <c r="E216" s="4" t="s">
        <v>339</v>
      </c>
      <c r="F216" s="4">
        <v>5150</v>
      </c>
      <c r="G216" s="4" t="s">
        <v>341</v>
      </c>
      <c r="H216" s="2">
        <v>1200</v>
      </c>
      <c r="I216" s="6">
        <f t="shared" si="9"/>
        <v>648.88888888888891</v>
      </c>
      <c r="J216" s="6">
        <v>117000</v>
      </c>
      <c r="K216" s="6">
        <v>118000</v>
      </c>
      <c r="L216" s="6">
        <v>806.68691999999999</v>
      </c>
      <c r="M216" s="6">
        <v>813.58168000000001</v>
      </c>
      <c r="N216" s="6">
        <v>20</v>
      </c>
      <c r="O216" s="4">
        <v>60</v>
      </c>
      <c r="P216" s="4">
        <v>270</v>
      </c>
      <c r="Q216" s="4"/>
      <c r="R216" s="6"/>
      <c r="S216" s="4"/>
      <c r="T216" s="6" t="s">
        <v>16</v>
      </c>
    </row>
    <row r="217" spans="1:20" x14ac:dyDescent="0.25">
      <c r="A217" s="4" t="s">
        <v>1</v>
      </c>
      <c r="B217" s="4" t="s">
        <v>319</v>
      </c>
      <c r="C217" s="4" t="s">
        <v>321</v>
      </c>
      <c r="D217" s="4"/>
      <c r="E217" s="4" t="s">
        <v>339</v>
      </c>
      <c r="F217" s="4">
        <v>5160</v>
      </c>
      <c r="G217" s="4" t="s">
        <v>341</v>
      </c>
      <c r="H217" s="2">
        <v>400</v>
      </c>
      <c r="I217" s="6">
        <f t="shared" si="9"/>
        <v>204.44444444444446</v>
      </c>
      <c r="J217" s="6">
        <v>322000</v>
      </c>
      <c r="K217" s="6">
        <v>260000</v>
      </c>
      <c r="L217" s="6">
        <v>2220.1127200000001</v>
      </c>
      <c r="M217" s="6">
        <v>1792.6376</v>
      </c>
      <c r="N217" s="6">
        <v>4</v>
      </c>
      <c r="O217" s="4">
        <v>10</v>
      </c>
      <c r="P217" s="4">
        <v>627</v>
      </c>
      <c r="Q217" s="4"/>
      <c r="R217" s="6"/>
      <c r="S217" s="4"/>
      <c r="T217" s="6" t="s">
        <v>16</v>
      </c>
    </row>
    <row r="218" spans="1:20" x14ac:dyDescent="0.25">
      <c r="A218" s="4" t="s">
        <v>1</v>
      </c>
      <c r="B218" s="4" t="s">
        <v>319</v>
      </c>
      <c r="C218" s="4" t="s">
        <v>321</v>
      </c>
      <c r="D218" s="4"/>
      <c r="E218" s="4" t="s">
        <v>339</v>
      </c>
      <c r="F218" s="4">
        <v>5160</v>
      </c>
      <c r="G218" s="4" t="s">
        <v>341</v>
      </c>
      <c r="H218" s="2">
        <v>600</v>
      </c>
      <c r="I218" s="6">
        <f t="shared" si="9"/>
        <v>315.55555555555554</v>
      </c>
      <c r="J218" s="6">
        <v>290000</v>
      </c>
      <c r="K218" s="6">
        <v>257000</v>
      </c>
      <c r="L218" s="6">
        <v>1999.4803999999999</v>
      </c>
      <c r="M218" s="6">
        <v>1771.9533199999998</v>
      </c>
      <c r="N218" s="6">
        <v>9</v>
      </c>
      <c r="O218" s="4">
        <v>30</v>
      </c>
      <c r="P218" s="4">
        <v>555</v>
      </c>
      <c r="Q218" s="4"/>
      <c r="R218" s="6"/>
      <c r="S218" s="4"/>
      <c r="T218" s="6" t="s">
        <v>16</v>
      </c>
    </row>
    <row r="219" spans="1:20" x14ac:dyDescent="0.25">
      <c r="A219" s="4" t="s">
        <v>1</v>
      </c>
      <c r="B219" s="4" t="s">
        <v>319</v>
      </c>
      <c r="C219" s="4" t="s">
        <v>321</v>
      </c>
      <c r="D219" s="4"/>
      <c r="E219" s="4" t="s">
        <v>339</v>
      </c>
      <c r="F219" s="4">
        <v>5160</v>
      </c>
      <c r="G219" s="4" t="s">
        <v>341</v>
      </c>
      <c r="H219" s="2">
        <v>800</v>
      </c>
      <c r="I219" s="6">
        <f t="shared" si="9"/>
        <v>426.66666666666669</v>
      </c>
      <c r="J219" s="6">
        <v>233000</v>
      </c>
      <c r="K219" s="6">
        <v>212000</v>
      </c>
      <c r="L219" s="6">
        <v>1606.4790799999998</v>
      </c>
      <c r="M219" s="6">
        <v>1461.68912</v>
      </c>
      <c r="N219" s="6">
        <v>10</v>
      </c>
      <c r="O219" s="4">
        <v>37</v>
      </c>
      <c r="P219" s="4">
        <v>461</v>
      </c>
      <c r="Q219" s="4"/>
      <c r="R219" s="6"/>
      <c r="S219" s="4"/>
      <c r="T219" s="6" t="s">
        <v>16</v>
      </c>
    </row>
    <row r="220" spans="1:20" x14ac:dyDescent="0.25">
      <c r="A220" s="4" t="s">
        <v>1</v>
      </c>
      <c r="B220" s="4" t="s">
        <v>319</v>
      </c>
      <c r="C220" s="4" t="s">
        <v>321</v>
      </c>
      <c r="D220" s="4"/>
      <c r="E220" s="4" t="s">
        <v>339</v>
      </c>
      <c r="F220" s="4">
        <v>5160</v>
      </c>
      <c r="G220" s="4" t="s">
        <v>341</v>
      </c>
      <c r="H220" s="2">
        <v>1000</v>
      </c>
      <c r="I220" s="6">
        <f t="shared" si="9"/>
        <v>537.77777777777783</v>
      </c>
      <c r="J220" s="6">
        <v>169000</v>
      </c>
      <c r="K220" s="6">
        <v>151000</v>
      </c>
      <c r="L220" s="6">
        <v>1165.21444</v>
      </c>
      <c r="M220" s="6">
        <v>1041.1087600000001</v>
      </c>
      <c r="N220" s="6">
        <v>12</v>
      </c>
      <c r="O220" s="4">
        <v>47</v>
      </c>
      <c r="P220" s="4">
        <v>341</v>
      </c>
      <c r="Q220" s="4"/>
      <c r="R220" s="6"/>
      <c r="S220" s="4"/>
      <c r="T220" s="6" t="s">
        <v>16</v>
      </c>
    </row>
    <row r="221" spans="1:20" x14ac:dyDescent="0.25">
      <c r="A221" s="4" t="s">
        <v>1</v>
      </c>
      <c r="B221" s="4" t="s">
        <v>319</v>
      </c>
      <c r="C221" s="4" t="s">
        <v>321</v>
      </c>
      <c r="D221" s="4"/>
      <c r="E221" s="4" t="s">
        <v>339</v>
      </c>
      <c r="F221" s="4">
        <v>5160</v>
      </c>
      <c r="G221" s="4" t="s">
        <v>341</v>
      </c>
      <c r="H221" s="2">
        <v>1200</v>
      </c>
      <c r="I221" s="6">
        <f t="shared" si="9"/>
        <v>648.88888888888891</v>
      </c>
      <c r="J221" s="6">
        <v>130000</v>
      </c>
      <c r="K221" s="6">
        <v>116000</v>
      </c>
      <c r="L221" s="6">
        <v>896.31880000000001</v>
      </c>
      <c r="M221" s="6">
        <v>799.79215999999997</v>
      </c>
      <c r="N221" s="6">
        <v>20</v>
      </c>
      <c r="O221" s="4">
        <v>56</v>
      </c>
      <c r="P221" s="4">
        <v>269</v>
      </c>
      <c r="Q221" s="4"/>
      <c r="R221" s="6"/>
      <c r="S221" s="4"/>
      <c r="T221" s="6" t="s">
        <v>16</v>
      </c>
    </row>
    <row r="222" spans="1:20" x14ac:dyDescent="0.25">
      <c r="A222" s="4" t="s">
        <v>1</v>
      </c>
      <c r="B222" s="4" t="s">
        <v>319</v>
      </c>
      <c r="C222" s="4" t="s">
        <v>321</v>
      </c>
      <c r="D222" s="4"/>
      <c r="E222" s="4" t="s">
        <v>339</v>
      </c>
      <c r="F222" s="4" t="s">
        <v>332</v>
      </c>
      <c r="G222" s="4" t="s">
        <v>341</v>
      </c>
      <c r="H222" s="2">
        <v>400</v>
      </c>
      <c r="I222" s="6">
        <f t="shared" si="9"/>
        <v>204.44444444444446</v>
      </c>
      <c r="J222" s="6"/>
      <c r="K222" s="6"/>
      <c r="L222" s="6" t="s">
        <v>16</v>
      </c>
      <c r="M222" s="6" t="s">
        <v>16</v>
      </c>
      <c r="N222" s="6" t="s">
        <v>16</v>
      </c>
      <c r="O222" s="4" t="s">
        <v>16</v>
      </c>
      <c r="P222" s="4">
        <v>600</v>
      </c>
      <c r="Q222" s="4"/>
      <c r="R222" s="6"/>
      <c r="S222" s="4"/>
      <c r="T222" s="6" t="s">
        <v>16</v>
      </c>
    </row>
    <row r="223" spans="1:20" x14ac:dyDescent="0.25">
      <c r="A223" s="4" t="s">
        <v>1</v>
      </c>
      <c r="B223" s="4" t="s">
        <v>319</v>
      </c>
      <c r="C223" s="4" t="s">
        <v>321</v>
      </c>
      <c r="D223" s="4"/>
      <c r="E223" s="4" t="s">
        <v>339</v>
      </c>
      <c r="F223" s="4" t="s">
        <v>332</v>
      </c>
      <c r="G223" s="4" t="s">
        <v>341</v>
      </c>
      <c r="H223" s="2">
        <v>600</v>
      </c>
      <c r="I223" s="6">
        <f t="shared" si="9"/>
        <v>315.55555555555554</v>
      </c>
      <c r="J223" s="6"/>
      <c r="K223" s="6"/>
      <c r="L223" s="6" t="s">
        <v>16</v>
      </c>
      <c r="M223" s="6" t="s">
        <v>16</v>
      </c>
      <c r="N223" s="6" t="s">
        <v>16</v>
      </c>
      <c r="O223" s="4" t="s">
        <v>16</v>
      </c>
      <c r="P223" s="4">
        <v>540</v>
      </c>
      <c r="Q223" s="4"/>
      <c r="R223" s="6"/>
      <c r="S223" s="4"/>
      <c r="T223" s="6" t="s">
        <v>16</v>
      </c>
    </row>
    <row r="224" spans="1:20" x14ac:dyDescent="0.25">
      <c r="A224" s="4" t="s">
        <v>1</v>
      </c>
      <c r="B224" s="4" t="s">
        <v>319</v>
      </c>
      <c r="C224" s="4" t="s">
        <v>321</v>
      </c>
      <c r="D224" s="4"/>
      <c r="E224" s="4" t="s">
        <v>339</v>
      </c>
      <c r="F224" s="4" t="s">
        <v>332</v>
      </c>
      <c r="G224" s="4" t="s">
        <v>341</v>
      </c>
      <c r="H224" s="2">
        <v>800</v>
      </c>
      <c r="I224" s="6">
        <f t="shared" si="9"/>
        <v>426.66666666666669</v>
      </c>
      <c r="J224" s="6">
        <v>237000</v>
      </c>
      <c r="K224" s="6">
        <v>216000</v>
      </c>
      <c r="L224" s="6">
        <v>1634.0581199999999</v>
      </c>
      <c r="M224" s="6">
        <v>1489.2681599999999</v>
      </c>
      <c r="N224" s="6">
        <v>11</v>
      </c>
      <c r="O224" s="4">
        <v>36</v>
      </c>
      <c r="P224" s="4">
        <v>460</v>
      </c>
      <c r="Q224" s="4"/>
      <c r="R224" s="6"/>
      <c r="S224" s="4"/>
      <c r="T224" s="6" t="s">
        <v>16</v>
      </c>
    </row>
    <row r="225" spans="1:20" x14ac:dyDescent="0.25">
      <c r="A225" s="4" t="s">
        <v>1</v>
      </c>
      <c r="B225" s="4" t="s">
        <v>319</v>
      </c>
      <c r="C225" s="4" t="s">
        <v>321</v>
      </c>
      <c r="D225" s="4"/>
      <c r="E225" s="4" t="s">
        <v>339</v>
      </c>
      <c r="F225" s="4" t="s">
        <v>332</v>
      </c>
      <c r="G225" s="4" t="s">
        <v>341</v>
      </c>
      <c r="H225" s="2">
        <v>1000</v>
      </c>
      <c r="I225" s="6">
        <f t="shared" si="9"/>
        <v>537.77777777777783</v>
      </c>
      <c r="J225" s="6">
        <v>175000</v>
      </c>
      <c r="K225" s="6">
        <v>160000</v>
      </c>
      <c r="L225" s="6">
        <v>1206.5829999999999</v>
      </c>
      <c r="M225" s="6">
        <v>1103.1615999999999</v>
      </c>
      <c r="N225" s="6">
        <v>15</v>
      </c>
      <c r="O225" s="4">
        <v>44</v>
      </c>
      <c r="P225" s="4">
        <v>355</v>
      </c>
      <c r="Q225" s="4"/>
      <c r="R225" s="6"/>
      <c r="S225" s="4"/>
      <c r="T225" s="6" t="s">
        <v>16</v>
      </c>
    </row>
    <row r="226" spans="1:20" x14ac:dyDescent="0.25">
      <c r="A226" s="4" t="s">
        <v>1</v>
      </c>
      <c r="B226" s="4" t="s">
        <v>319</v>
      </c>
      <c r="C226" s="4" t="s">
        <v>321</v>
      </c>
      <c r="D226" s="4"/>
      <c r="E226" s="4" t="s">
        <v>339</v>
      </c>
      <c r="F226" s="4" t="s">
        <v>332</v>
      </c>
      <c r="G226" s="4" t="s">
        <v>341</v>
      </c>
      <c r="H226" s="2">
        <v>1200</v>
      </c>
      <c r="I226" s="6">
        <f t="shared" si="9"/>
        <v>648.88888888888891</v>
      </c>
      <c r="J226" s="6">
        <v>140000</v>
      </c>
      <c r="K226" s="6">
        <v>126000</v>
      </c>
      <c r="L226" s="6">
        <v>965.26639999999998</v>
      </c>
      <c r="M226" s="6">
        <v>868.73975999999993</v>
      </c>
      <c r="N226" s="6">
        <v>20</v>
      </c>
      <c r="O226" s="4">
        <v>47</v>
      </c>
      <c r="P226" s="4">
        <v>290</v>
      </c>
      <c r="Q226" s="4"/>
      <c r="R226" s="6"/>
      <c r="S226" s="4"/>
      <c r="T226" s="6" t="s">
        <v>16</v>
      </c>
    </row>
    <row r="227" spans="1:20" x14ac:dyDescent="0.25">
      <c r="A227" s="4" t="s">
        <v>1</v>
      </c>
      <c r="B227" s="4" t="s">
        <v>319</v>
      </c>
      <c r="C227" s="4" t="s">
        <v>321</v>
      </c>
      <c r="D227" s="4"/>
      <c r="E227" s="4" t="s">
        <v>339</v>
      </c>
      <c r="F227" s="4">
        <v>6150</v>
      </c>
      <c r="G227" s="4" t="s">
        <v>341</v>
      </c>
      <c r="H227" s="2">
        <v>400</v>
      </c>
      <c r="I227" s="6">
        <f t="shared" si="9"/>
        <v>204.44444444444446</v>
      </c>
      <c r="J227" s="6">
        <v>280000</v>
      </c>
      <c r="K227" s="6">
        <v>245000</v>
      </c>
      <c r="L227" s="6">
        <v>1930.5328</v>
      </c>
      <c r="M227" s="6">
        <v>1689.2161999999998</v>
      </c>
      <c r="N227" s="6">
        <v>8</v>
      </c>
      <c r="O227" s="4">
        <v>38</v>
      </c>
      <c r="P227" s="4">
        <v>538</v>
      </c>
      <c r="Q227" s="4"/>
      <c r="R227" s="6"/>
      <c r="S227" s="4"/>
      <c r="T227" s="6" t="s">
        <v>16</v>
      </c>
    </row>
    <row r="228" spans="1:20" x14ac:dyDescent="0.25">
      <c r="A228" s="4" t="s">
        <v>1</v>
      </c>
      <c r="B228" s="4" t="s">
        <v>319</v>
      </c>
      <c r="C228" s="4" t="s">
        <v>321</v>
      </c>
      <c r="D228" s="4"/>
      <c r="E228" s="4" t="s">
        <v>339</v>
      </c>
      <c r="F228" s="4">
        <v>6150</v>
      </c>
      <c r="G228" s="4" t="s">
        <v>341</v>
      </c>
      <c r="H228" s="2">
        <v>600</v>
      </c>
      <c r="I228" s="6">
        <f t="shared" si="9"/>
        <v>315.55555555555554</v>
      </c>
      <c r="J228" s="6">
        <v>250000</v>
      </c>
      <c r="K228" s="6">
        <v>228000</v>
      </c>
      <c r="L228" s="6">
        <v>1723.69</v>
      </c>
      <c r="M228" s="6">
        <v>1572.0052799999999</v>
      </c>
      <c r="N228" s="6">
        <v>8</v>
      </c>
      <c r="O228" s="4">
        <v>39</v>
      </c>
      <c r="P228" s="4">
        <v>483</v>
      </c>
      <c r="Q228" s="4"/>
      <c r="R228" s="6"/>
      <c r="S228" s="4"/>
      <c r="T228" s="6" t="s">
        <v>16</v>
      </c>
    </row>
    <row r="229" spans="1:20" x14ac:dyDescent="0.25">
      <c r="A229" s="4" t="s">
        <v>1</v>
      </c>
      <c r="B229" s="4" t="s">
        <v>319</v>
      </c>
      <c r="C229" s="4" t="s">
        <v>321</v>
      </c>
      <c r="D229" s="4"/>
      <c r="E229" s="4" t="s">
        <v>339</v>
      </c>
      <c r="F229" s="4">
        <v>6150</v>
      </c>
      <c r="G229" s="4" t="s">
        <v>341</v>
      </c>
      <c r="H229" s="2">
        <v>800</v>
      </c>
      <c r="I229" s="6">
        <f t="shared" si="9"/>
        <v>426.66666666666669</v>
      </c>
      <c r="J229" s="6">
        <v>208000</v>
      </c>
      <c r="K229" s="6">
        <v>193000</v>
      </c>
      <c r="L229" s="6">
        <v>1434.1100799999999</v>
      </c>
      <c r="M229" s="6">
        <v>1330.68868</v>
      </c>
      <c r="N229" s="6">
        <v>10</v>
      </c>
      <c r="O229" s="4">
        <v>43</v>
      </c>
      <c r="P229" s="4">
        <v>420</v>
      </c>
      <c r="Q229" s="4"/>
      <c r="R229" s="6"/>
      <c r="S229" s="4"/>
      <c r="T229" s="6" t="s">
        <v>16</v>
      </c>
    </row>
    <row r="230" spans="1:20" x14ac:dyDescent="0.25">
      <c r="A230" s="4" t="s">
        <v>1</v>
      </c>
      <c r="B230" s="4" t="s">
        <v>319</v>
      </c>
      <c r="C230" s="4" t="s">
        <v>321</v>
      </c>
      <c r="D230" s="4"/>
      <c r="E230" s="4" t="s">
        <v>339</v>
      </c>
      <c r="F230" s="4">
        <v>6150</v>
      </c>
      <c r="G230" s="4" t="s">
        <v>341</v>
      </c>
      <c r="H230" s="2">
        <v>1000</v>
      </c>
      <c r="I230" s="6">
        <f t="shared" si="9"/>
        <v>537.77777777777783</v>
      </c>
      <c r="J230" s="6">
        <v>168000</v>
      </c>
      <c r="K230" s="6">
        <v>155000</v>
      </c>
      <c r="L230" s="6">
        <v>1158.3196800000001</v>
      </c>
      <c r="M230" s="6">
        <v>1068.6877999999999</v>
      </c>
      <c r="N230" s="6">
        <v>13</v>
      </c>
      <c r="O230" s="4">
        <v>50</v>
      </c>
      <c r="P230" s="4">
        <v>345</v>
      </c>
      <c r="Q230" s="4"/>
      <c r="R230" s="6"/>
      <c r="S230" s="4"/>
      <c r="T230" s="6" t="s">
        <v>16</v>
      </c>
    </row>
    <row r="231" spans="1:20" x14ac:dyDescent="0.25">
      <c r="A231" s="4" t="s">
        <v>1</v>
      </c>
      <c r="B231" s="4" t="s">
        <v>319</v>
      </c>
      <c r="C231" s="4" t="s">
        <v>321</v>
      </c>
      <c r="D231" s="4"/>
      <c r="E231" s="4" t="s">
        <v>339</v>
      </c>
      <c r="F231" s="4">
        <v>6150</v>
      </c>
      <c r="G231" s="4" t="s">
        <v>341</v>
      </c>
      <c r="H231" s="2">
        <v>1200</v>
      </c>
      <c r="I231" s="6">
        <f t="shared" si="9"/>
        <v>648.88888888888891</v>
      </c>
      <c r="J231" s="6">
        <v>137000</v>
      </c>
      <c r="K231" s="6">
        <v>122000</v>
      </c>
      <c r="L231" s="6">
        <v>944.58211999999992</v>
      </c>
      <c r="M231" s="6">
        <v>841.16071999999997</v>
      </c>
      <c r="N231" s="6">
        <v>17</v>
      </c>
      <c r="O231" s="4">
        <v>58</v>
      </c>
      <c r="P231" s="4">
        <v>282</v>
      </c>
      <c r="Q231" s="4"/>
      <c r="R231" s="6"/>
      <c r="S231" s="4"/>
      <c r="T231" s="6" t="s">
        <v>16</v>
      </c>
    </row>
    <row r="232" spans="1:20" x14ac:dyDescent="0.25">
      <c r="A232" s="4" t="s">
        <v>1</v>
      </c>
      <c r="B232" s="4" t="s">
        <v>319</v>
      </c>
      <c r="C232" s="4" t="s">
        <v>321</v>
      </c>
      <c r="D232" s="4"/>
      <c r="E232" s="4" t="s">
        <v>339</v>
      </c>
      <c r="F232" s="4" t="s">
        <v>333</v>
      </c>
      <c r="G232" s="4" t="s">
        <v>341</v>
      </c>
      <c r="H232" s="2">
        <v>400</v>
      </c>
      <c r="I232" s="6">
        <f t="shared" si="9"/>
        <v>204.44444444444446</v>
      </c>
      <c r="J232" s="6">
        <v>295000</v>
      </c>
      <c r="K232" s="6">
        <v>250000</v>
      </c>
      <c r="L232" s="6">
        <v>2033.9541999999999</v>
      </c>
      <c r="M232" s="6">
        <v>1723.69</v>
      </c>
      <c r="N232" s="6">
        <v>10</v>
      </c>
      <c r="O232" s="4">
        <v>33</v>
      </c>
      <c r="P232" s="4">
        <v>550</v>
      </c>
      <c r="Q232" s="4"/>
      <c r="R232" s="6"/>
      <c r="S232" s="4"/>
      <c r="T232" s="6" t="s">
        <v>16</v>
      </c>
    </row>
    <row r="233" spans="1:20" x14ac:dyDescent="0.25">
      <c r="A233" s="4" t="s">
        <v>1</v>
      </c>
      <c r="B233" s="4" t="s">
        <v>319</v>
      </c>
      <c r="C233" s="4" t="s">
        <v>321</v>
      </c>
      <c r="D233" s="4"/>
      <c r="E233" s="4" t="s">
        <v>339</v>
      </c>
      <c r="F233" s="4" t="s">
        <v>333</v>
      </c>
      <c r="G233" s="4" t="s">
        <v>341</v>
      </c>
      <c r="H233" s="2">
        <v>600</v>
      </c>
      <c r="I233" s="6">
        <f t="shared" si="9"/>
        <v>315.55555555555554</v>
      </c>
      <c r="J233" s="6">
        <v>256000</v>
      </c>
      <c r="K233" s="6">
        <v>228000</v>
      </c>
      <c r="L233" s="6">
        <v>1765.0585599999999</v>
      </c>
      <c r="M233" s="6">
        <v>1572.0052799999999</v>
      </c>
      <c r="N233" s="6">
        <v>8</v>
      </c>
      <c r="O233" s="4">
        <v>42</v>
      </c>
      <c r="P233" s="4">
        <v>475</v>
      </c>
      <c r="Q233" s="4"/>
      <c r="R233" s="6"/>
      <c r="S233" s="4"/>
      <c r="T233" s="6" t="s">
        <v>16</v>
      </c>
    </row>
    <row r="234" spans="1:20" x14ac:dyDescent="0.25">
      <c r="A234" s="4" t="s">
        <v>1</v>
      </c>
      <c r="B234" s="4" t="s">
        <v>319</v>
      </c>
      <c r="C234" s="4" t="s">
        <v>321</v>
      </c>
      <c r="D234" s="4"/>
      <c r="E234" s="4" t="s">
        <v>339</v>
      </c>
      <c r="F234" s="4" t="s">
        <v>333</v>
      </c>
      <c r="G234" s="4" t="s">
        <v>341</v>
      </c>
      <c r="H234" s="2">
        <v>800</v>
      </c>
      <c r="I234" s="6">
        <f t="shared" si="9"/>
        <v>426.66666666666669</v>
      </c>
      <c r="J234" s="6">
        <v>204000</v>
      </c>
      <c r="K234" s="6">
        <v>190000</v>
      </c>
      <c r="L234" s="6">
        <v>1406.5310399999998</v>
      </c>
      <c r="M234" s="6">
        <v>1310.0044</v>
      </c>
      <c r="N234" s="6">
        <v>11</v>
      </c>
      <c r="O234" s="4">
        <v>48</v>
      </c>
      <c r="P234" s="4">
        <v>405</v>
      </c>
      <c r="Q234" s="4"/>
      <c r="R234" s="6"/>
      <c r="S234" s="4"/>
      <c r="T234" s="6" t="s">
        <v>16</v>
      </c>
    </row>
    <row r="235" spans="1:20" x14ac:dyDescent="0.25">
      <c r="A235" s="4" t="s">
        <v>1</v>
      </c>
      <c r="B235" s="4" t="s">
        <v>319</v>
      </c>
      <c r="C235" s="4" t="s">
        <v>321</v>
      </c>
      <c r="D235" s="4"/>
      <c r="E235" s="4" t="s">
        <v>339</v>
      </c>
      <c r="F235" s="4" t="s">
        <v>333</v>
      </c>
      <c r="G235" s="4" t="s">
        <v>341</v>
      </c>
      <c r="H235" s="2">
        <v>1000</v>
      </c>
      <c r="I235" s="6">
        <f t="shared" si="9"/>
        <v>537.77777777777783</v>
      </c>
      <c r="J235" s="6">
        <v>160000</v>
      </c>
      <c r="K235" s="6">
        <v>149000</v>
      </c>
      <c r="L235" s="6">
        <v>1103.1615999999999</v>
      </c>
      <c r="M235" s="6">
        <v>1027.31924</v>
      </c>
      <c r="N235" s="6">
        <v>16</v>
      </c>
      <c r="O235" s="4">
        <v>53</v>
      </c>
      <c r="P235" s="4">
        <v>338</v>
      </c>
      <c r="Q235" s="4"/>
      <c r="R235" s="6"/>
      <c r="S235" s="4"/>
      <c r="T235" s="6" t="s">
        <v>16</v>
      </c>
    </row>
    <row r="236" spans="1:20" x14ac:dyDescent="0.25">
      <c r="A236" s="4" t="s">
        <v>1</v>
      </c>
      <c r="B236" s="4" t="s">
        <v>319</v>
      </c>
      <c r="C236" s="4" t="s">
        <v>321</v>
      </c>
      <c r="D236" s="4"/>
      <c r="E236" s="4" t="s">
        <v>339</v>
      </c>
      <c r="F236" s="4" t="s">
        <v>333</v>
      </c>
      <c r="G236" s="4" t="s">
        <v>341</v>
      </c>
      <c r="H236" s="2">
        <v>1200</v>
      </c>
      <c r="I236" s="6">
        <f t="shared" si="9"/>
        <v>648.88888888888891</v>
      </c>
      <c r="J236" s="6">
        <v>130000</v>
      </c>
      <c r="K236" s="6">
        <v>115000</v>
      </c>
      <c r="L236" s="6">
        <v>896.31880000000001</v>
      </c>
      <c r="M236" s="6">
        <v>792.89739999999995</v>
      </c>
      <c r="N236" s="6">
        <v>20</v>
      </c>
      <c r="O236" s="4">
        <v>55</v>
      </c>
      <c r="P236" s="4">
        <v>280</v>
      </c>
      <c r="Q236" s="4"/>
      <c r="R236" s="6"/>
      <c r="S236" s="4"/>
      <c r="T236" s="6" t="s">
        <v>16</v>
      </c>
    </row>
    <row r="237" spans="1:20" x14ac:dyDescent="0.25">
      <c r="A237" s="4" t="s">
        <v>1</v>
      </c>
      <c r="B237" s="4" t="s">
        <v>319</v>
      </c>
      <c r="C237" s="4" t="s">
        <v>321</v>
      </c>
      <c r="D237" s="4"/>
      <c r="E237" s="4" t="s">
        <v>340</v>
      </c>
      <c r="F237" s="4">
        <v>8630</v>
      </c>
      <c r="G237" s="4" t="s">
        <v>341</v>
      </c>
      <c r="H237" s="2">
        <v>400</v>
      </c>
      <c r="I237" s="6">
        <f t="shared" si="9"/>
        <v>204.44444444444446</v>
      </c>
      <c r="J237" s="6">
        <v>238000</v>
      </c>
      <c r="K237" s="6">
        <v>218000</v>
      </c>
      <c r="L237" s="6">
        <v>1640.9528800000001</v>
      </c>
      <c r="M237" s="6">
        <v>1503.0576799999999</v>
      </c>
      <c r="N237" s="6">
        <v>9</v>
      </c>
      <c r="O237" s="4">
        <v>38</v>
      </c>
      <c r="P237" s="4">
        <v>465</v>
      </c>
      <c r="Q237" s="4"/>
      <c r="R237" s="6"/>
      <c r="S237" s="4"/>
      <c r="T237" s="6" t="s">
        <v>16</v>
      </c>
    </row>
    <row r="238" spans="1:20" x14ac:dyDescent="0.25">
      <c r="A238" s="4" t="s">
        <v>1</v>
      </c>
      <c r="B238" s="4" t="s">
        <v>319</v>
      </c>
      <c r="C238" s="4" t="s">
        <v>321</v>
      </c>
      <c r="D238" s="4"/>
      <c r="E238" s="4" t="s">
        <v>340</v>
      </c>
      <c r="F238" s="4">
        <v>8630</v>
      </c>
      <c r="G238" s="4" t="s">
        <v>341</v>
      </c>
      <c r="H238" s="2">
        <v>600</v>
      </c>
      <c r="I238" s="6">
        <f t="shared" si="9"/>
        <v>315.55555555555554</v>
      </c>
      <c r="J238" s="6">
        <v>215000</v>
      </c>
      <c r="K238" s="6">
        <v>202000</v>
      </c>
      <c r="L238" s="6">
        <v>1482.3733999999999</v>
      </c>
      <c r="M238" s="6">
        <v>1392.74152</v>
      </c>
      <c r="N238" s="6">
        <v>10</v>
      </c>
      <c r="O238" s="4">
        <v>42</v>
      </c>
      <c r="P238" s="4">
        <v>430</v>
      </c>
      <c r="Q238" s="4"/>
      <c r="R238" s="6"/>
      <c r="S238" s="4"/>
      <c r="T238" s="6" t="s">
        <v>16</v>
      </c>
    </row>
    <row r="239" spans="1:20" x14ac:dyDescent="0.25">
      <c r="A239" s="4" t="s">
        <v>1</v>
      </c>
      <c r="B239" s="4" t="s">
        <v>319</v>
      </c>
      <c r="C239" s="4" t="s">
        <v>321</v>
      </c>
      <c r="D239" s="4"/>
      <c r="E239" s="4" t="s">
        <v>340</v>
      </c>
      <c r="F239" s="4">
        <v>8630</v>
      </c>
      <c r="G239" s="4" t="s">
        <v>341</v>
      </c>
      <c r="H239" s="2">
        <v>800</v>
      </c>
      <c r="I239" s="6">
        <f t="shared" si="9"/>
        <v>426.66666666666669</v>
      </c>
      <c r="J239" s="6">
        <v>185000</v>
      </c>
      <c r="K239" s="6">
        <v>170000</v>
      </c>
      <c r="L239" s="6">
        <v>1275.5306</v>
      </c>
      <c r="M239" s="6">
        <v>1172.1091999999999</v>
      </c>
      <c r="N239" s="6">
        <v>13</v>
      </c>
      <c r="O239" s="4">
        <v>47</v>
      </c>
      <c r="P239" s="4">
        <v>375</v>
      </c>
      <c r="Q239" s="4"/>
      <c r="R239" s="6"/>
      <c r="S239" s="4"/>
      <c r="T239" s="6" t="s">
        <v>16</v>
      </c>
    </row>
    <row r="240" spans="1:20" x14ac:dyDescent="0.25">
      <c r="A240" s="4" t="s">
        <v>1</v>
      </c>
      <c r="B240" s="4" t="s">
        <v>319</v>
      </c>
      <c r="C240" s="4" t="s">
        <v>321</v>
      </c>
      <c r="D240" s="4"/>
      <c r="E240" s="4" t="s">
        <v>340</v>
      </c>
      <c r="F240" s="4">
        <v>8630</v>
      </c>
      <c r="G240" s="4" t="s">
        <v>341</v>
      </c>
      <c r="H240" s="2">
        <v>1000</v>
      </c>
      <c r="I240" s="6">
        <f t="shared" si="9"/>
        <v>537.77777777777783</v>
      </c>
      <c r="J240" s="6">
        <v>150000</v>
      </c>
      <c r="K240" s="6">
        <v>130000</v>
      </c>
      <c r="L240" s="6">
        <v>1034.2139999999999</v>
      </c>
      <c r="M240" s="6">
        <v>896.31880000000001</v>
      </c>
      <c r="N240" s="6">
        <v>17</v>
      </c>
      <c r="O240" s="4">
        <v>54</v>
      </c>
      <c r="P240" s="4">
        <v>310</v>
      </c>
      <c r="Q240" s="4"/>
      <c r="R240" s="6"/>
      <c r="S240" s="4"/>
      <c r="T240" s="6" t="s">
        <v>16</v>
      </c>
    </row>
    <row r="241" spans="1:20" x14ac:dyDescent="0.25">
      <c r="A241" s="4" t="s">
        <v>1</v>
      </c>
      <c r="B241" s="4" t="s">
        <v>319</v>
      </c>
      <c r="C241" s="4" t="s">
        <v>321</v>
      </c>
      <c r="D241" s="4"/>
      <c r="E241" s="4" t="s">
        <v>340</v>
      </c>
      <c r="F241" s="4">
        <v>8630</v>
      </c>
      <c r="G241" s="4" t="s">
        <v>341</v>
      </c>
      <c r="H241" s="2">
        <v>1200</v>
      </c>
      <c r="I241" s="6">
        <f t="shared" si="9"/>
        <v>648.88888888888891</v>
      </c>
      <c r="J241" s="6">
        <v>112000</v>
      </c>
      <c r="K241" s="6">
        <v>100000</v>
      </c>
      <c r="L241" s="6">
        <v>772.21312</v>
      </c>
      <c r="M241" s="6">
        <v>689.476</v>
      </c>
      <c r="N241" s="6">
        <v>23</v>
      </c>
      <c r="O241" s="4">
        <v>63</v>
      </c>
      <c r="P241" s="4">
        <v>240</v>
      </c>
      <c r="Q241" s="4"/>
      <c r="R241" s="6"/>
      <c r="S241" s="4"/>
      <c r="T241" s="6" t="s">
        <v>16</v>
      </c>
    </row>
    <row r="242" spans="1:20" x14ac:dyDescent="0.25">
      <c r="A242" s="4" t="s">
        <v>1</v>
      </c>
      <c r="B242" s="4" t="s">
        <v>319</v>
      </c>
      <c r="C242" s="4" t="s">
        <v>321</v>
      </c>
      <c r="D242" s="4"/>
      <c r="E242" s="4" t="s">
        <v>340</v>
      </c>
      <c r="F242" s="4">
        <v>8640</v>
      </c>
      <c r="G242" s="4" t="s">
        <v>341</v>
      </c>
      <c r="H242" s="2">
        <v>400</v>
      </c>
      <c r="I242" s="6">
        <f t="shared" si="9"/>
        <v>204.44444444444446</v>
      </c>
      <c r="J242" s="6">
        <v>270000</v>
      </c>
      <c r="K242" s="6">
        <v>242000</v>
      </c>
      <c r="L242" s="6">
        <v>1861.5852</v>
      </c>
      <c r="M242" s="6">
        <v>1668.5319199999999</v>
      </c>
      <c r="N242" s="6">
        <v>10</v>
      </c>
      <c r="O242" s="4">
        <v>40</v>
      </c>
      <c r="P242" s="4">
        <v>505</v>
      </c>
      <c r="Q242" s="4"/>
      <c r="R242" s="6"/>
      <c r="S242" s="4"/>
      <c r="T242" s="6" t="s">
        <v>16</v>
      </c>
    </row>
    <row r="243" spans="1:20" x14ac:dyDescent="0.25">
      <c r="A243" s="4" t="s">
        <v>1</v>
      </c>
      <c r="B243" s="4" t="s">
        <v>319</v>
      </c>
      <c r="C243" s="4" t="s">
        <v>321</v>
      </c>
      <c r="D243" s="4"/>
      <c r="E243" s="4" t="s">
        <v>340</v>
      </c>
      <c r="F243" s="4">
        <v>8640</v>
      </c>
      <c r="G243" s="4" t="s">
        <v>341</v>
      </c>
      <c r="H243" s="2">
        <v>600</v>
      </c>
      <c r="I243" s="6">
        <f t="shared" si="9"/>
        <v>315.55555555555554</v>
      </c>
      <c r="J243" s="6">
        <v>240000</v>
      </c>
      <c r="K243" s="6">
        <v>220000</v>
      </c>
      <c r="L243" s="6">
        <v>1654.7423999999999</v>
      </c>
      <c r="M243" s="6">
        <v>1516.8471999999999</v>
      </c>
      <c r="N243" s="6">
        <v>10</v>
      </c>
      <c r="O243" s="4">
        <v>41</v>
      </c>
      <c r="P243" s="4">
        <v>460</v>
      </c>
      <c r="Q243" s="4"/>
      <c r="R243" s="6"/>
      <c r="S243" s="4"/>
      <c r="T243" s="6" t="s">
        <v>16</v>
      </c>
    </row>
    <row r="244" spans="1:20" x14ac:dyDescent="0.25">
      <c r="A244" s="4" t="s">
        <v>1</v>
      </c>
      <c r="B244" s="4" t="s">
        <v>319</v>
      </c>
      <c r="C244" s="4" t="s">
        <v>321</v>
      </c>
      <c r="D244" s="4"/>
      <c r="E244" s="4" t="s">
        <v>340</v>
      </c>
      <c r="F244" s="4">
        <v>8640</v>
      </c>
      <c r="G244" s="4" t="s">
        <v>341</v>
      </c>
      <c r="H244" s="2">
        <v>800</v>
      </c>
      <c r="I244" s="6">
        <f t="shared" si="9"/>
        <v>426.66666666666669</v>
      </c>
      <c r="J244" s="6">
        <v>200000</v>
      </c>
      <c r="K244" s="6">
        <v>188000</v>
      </c>
      <c r="L244" s="6">
        <v>1378.952</v>
      </c>
      <c r="M244" s="6">
        <v>1296.21488</v>
      </c>
      <c r="N244" s="6">
        <v>12</v>
      </c>
      <c r="O244" s="4">
        <v>45</v>
      </c>
      <c r="P244" s="4">
        <v>400</v>
      </c>
      <c r="Q244" s="4"/>
      <c r="R244" s="6"/>
      <c r="S244" s="4"/>
      <c r="T244" s="6" t="s">
        <v>16</v>
      </c>
    </row>
    <row r="245" spans="1:20" x14ac:dyDescent="0.25">
      <c r="A245" s="4" t="s">
        <v>1</v>
      </c>
      <c r="B245" s="4" t="s">
        <v>319</v>
      </c>
      <c r="C245" s="4" t="s">
        <v>321</v>
      </c>
      <c r="D245" s="4"/>
      <c r="E245" s="4" t="s">
        <v>340</v>
      </c>
      <c r="F245" s="4">
        <v>8640</v>
      </c>
      <c r="G245" s="4" t="s">
        <v>341</v>
      </c>
      <c r="H245" s="2">
        <v>1000</v>
      </c>
      <c r="I245" s="6">
        <f t="shared" si="9"/>
        <v>537.77777777777783</v>
      </c>
      <c r="J245" s="6">
        <v>160000</v>
      </c>
      <c r="K245" s="6">
        <v>150000</v>
      </c>
      <c r="L245" s="6">
        <v>1103.1615999999999</v>
      </c>
      <c r="M245" s="6">
        <v>1034.2139999999999</v>
      </c>
      <c r="N245" s="6">
        <v>16</v>
      </c>
      <c r="O245" s="4">
        <v>54</v>
      </c>
      <c r="P245" s="4">
        <v>340</v>
      </c>
      <c r="Q245" s="4"/>
      <c r="R245" s="6"/>
      <c r="S245" s="4"/>
      <c r="T245" s="6" t="s">
        <v>16</v>
      </c>
    </row>
    <row r="246" spans="1:20" x14ac:dyDescent="0.25">
      <c r="A246" s="4" t="s">
        <v>1</v>
      </c>
      <c r="B246" s="4" t="s">
        <v>319</v>
      </c>
      <c r="C246" s="4" t="s">
        <v>321</v>
      </c>
      <c r="D246" s="4"/>
      <c r="E246" s="4" t="s">
        <v>340</v>
      </c>
      <c r="F246" s="4">
        <v>8640</v>
      </c>
      <c r="G246" s="4" t="s">
        <v>341</v>
      </c>
      <c r="H246" s="2">
        <v>1200</v>
      </c>
      <c r="I246" s="6">
        <f t="shared" si="9"/>
        <v>648.88888888888891</v>
      </c>
      <c r="J246" s="6">
        <v>130000</v>
      </c>
      <c r="K246" s="6">
        <v>116000</v>
      </c>
      <c r="L246" s="6">
        <v>896.31880000000001</v>
      </c>
      <c r="M246" s="6">
        <v>799.79215999999997</v>
      </c>
      <c r="N246" s="6">
        <v>20</v>
      </c>
      <c r="O246" s="4">
        <v>62</v>
      </c>
      <c r="P246" s="4">
        <v>280</v>
      </c>
      <c r="Q246" s="4"/>
      <c r="R246" s="6"/>
      <c r="S246" s="4"/>
      <c r="T246" s="6" t="s">
        <v>16</v>
      </c>
    </row>
    <row r="247" spans="1:20" x14ac:dyDescent="0.25">
      <c r="A247" s="4" t="s">
        <v>1</v>
      </c>
      <c r="B247" s="4" t="s">
        <v>319</v>
      </c>
      <c r="C247" s="4" t="s">
        <v>321</v>
      </c>
      <c r="D247" s="4"/>
      <c r="E247" s="4" t="s">
        <v>340</v>
      </c>
      <c r="F247" s="4" t="s">
        <v>334</v>
      </c>
      <c r="G247" s="4" t="s">
        <v>341</v>
      </c>
      <c r="H247" s="2">
        <v>400</v>
      </c>
      <c r="I247" s="6">
        <f t="shared" si="9"/>
        <v>204.44444444444446</v>
      </c>
      <c r="J247" s="6">
        <v>287000</v>
      </c>
      <c r="K247" s="6">
        <v>238000</v>
      </c>
      <c r="L247" s="6">
        <v>1978.79612</v>
      </c>
      <c r="M247" s="6">
        <v>1640.9528800000001</v>
      </c>
      <c r="N247" s="6">
        <v>9</v>
      </c>
      <c r="O247" s="4">
        <v>31</v>
      </c>
      <c r="P247" s="4">
        <v>525</v>
      </c>
      <c r="Q247" s="4"/>
      <c r="R247" s="6"/>
      <c r="S247" s="4"/>
      <c r="T247" s="6" t="s">
        <v>16</v>
      </c>
    </row>
    <row r="248" spans="1:20" x14ac:dyDescent="0.25">
      <c r="A248" s="4" t="s">
        <v>1</v>
      </c>
      <c r="B248" s="4" t="s">
        <v>319</v>
      </c>
      <c r="C248" s="4" t="s">
        <v>321</v>
      </c>
      <c r="D248" s="4"/>
      <c r="E248" s="4" t="s">
        <v>340</v>
      </c>
      <c r="F248" s="4" t="s">
        <v>334</v>
      </c>
      <c r="G248" s="4" t="s">
        <v>341</v>
      </c>
      <c r="H248" s="2">
        <v>600</v>
      </c>
      <c r="I248" s="6">
        <f t="shared" si="9"/>
        <v>315.55555555555554</v>
      </c>
      <c r="J248" s="6">
        <v>246000</v>
      </c>
      <c r="K248" s="6">
        <v>225000</v>
      </c>
      <c r="L248" s="6">
        <v>1696.11096</v>
      </c>
      <c r="M248" s="6">
        <v>1551.3209999999999</v>
      </c>
      <c r="N248" s="6">
        <v>9</v>
      </c>
      <c r="O248" s="4">
        <v>40</v>
      </c>
      <c r="P248" s="4">
        <v>475</v>
      </c>
      <c r="Q248" s="4"/>
      <c r="R248" s="6"/>
      <c r="S248" s="4"/>
      <c r="T248" s="6" t="s">
        <v>16</v>
      </c>
    </row>
    <row r="249" spans="1:20" x14ac:dyDescent="0.25">
      <c r="A249" s="4" t="s">
        <v>1</v>
      </c>
      <c r="B249" s="4" t="s">
        <v>319</v>
      </c>
      <c r="C249" s="4" t="s">
        <v>321</v>
      </c>
      <c r="D249" s="4"/>
      <c r="E249" s="4" t="s">
        <v>340</v>
      </c>
      <c r="F249" s="4" t="s">
        <v>334</v>
      </c>
      <c r="G249" s="4" t="s">
        <v>341</v>
      </c>
      <c r="H249" s="2">
        <v>800</v>
      </c>
      <c r="I249" s="6">
        <f t="shared" si="9"/>
        <v>426.66666666666669</v>
      </c>
      <c r="J249" s="6">
        <v>200000</v>
      </c>
      <c r="K249" s="6">
        <v>191000</v>
      </c>
      <c r="L249" s="6">
        <v>1378.952</v>
      </c>
      <c r="M249" s="6">
        <v>1316.8991599999999</v>
      </c>
      <c r="N249" s="6">
        <v>11</v>
      </c>
      <c r="O249" s="4">
        <v>41</v>
      </c>
      <c r="P249" s="4">
        <v>395</v>
      </c>
      <c r="Q249" s="4"/>
      <c r="R249" s="6"/>
      <c r="S249" s="4"/>
      <c r="T249" s="6" t="s">
        <v>16</v>
      </c>
    </row>
    <row r="250" spans="1:20" x14ac:dyDescent="0.25">
      <c r="A250" s="4" t="s">
        <v>1</v>
      </c>
      <c r="B250" s="4" t="s">
        <v>319</v>
      </c>
      <c r="C250" s="4" t="s">
        <v>321</v>
      </c>
      <c r="D250" s="4"/>
      <c r="E250" s="4" t="s">
        <v>340</v>
      </c>
      <c r="F250" s="4" t="s">
        <v>334</v>
      </c>
      <c r="G250" s="4" t="s">
        <v>341</v>
      </c>
      <c r="H250" s="2">
        <v>1000</v>
      </c>
      <c r="I250" s="6">
        <f t="shared" si="9"/>
        <v>537.77777777777783</v>
      </c>
      <c r="J250" s="6">
        <v>160000</v>
      </c>
      <c r="K250" s="6">
        <v>150000</v>
      </c>
      <c r="L250" s="6">
        <v>1103.1615999999999</v>
      </c>
      <c r="M250" s="6">
        <v>1034.2139999999999</v>
      </c>
      <c r="N250" s="6">
        <v>15</v>
      </c>
      <c r="O250" s="4">
        <v>49</v>
      </c>
      <c r="P250" s="4">
        <v>335</v>
      </c>
      <c r="Q250" s="4"/>
      <c r="R250" s="6"/>
      <c r="S250" s="4"/>
      <c r="T250" s="6" t="s">
        <v>16</v>
      </c>
    </row>
    <row r="251" spans="1:20" x14ac:dyDescent="0.25">
      <c r="A251" s="4" t="s">
        <v>1</v>
      </c>
      <c r="B251" s="4" t="s">
        <v>319</v>
      </c>
      <c r="C251" s="4" t="s">
        <v>321</v>
      </c>
      <c r="D251" s="4"/>
      <c r="E251" s="4" t="s">
        <v>340</v>
      </c>
      <c r="F251" s="4" t="s">
        <v>334</v>
      </c>
      <c r="G251" s="4" t="s">
        <v>341</v>
      </c>
      <c r="H251" s="2">
        <v>1200</v>
      </c>
      <c r="I251" s="6">
        <f t="shared" si="9"/>
        <v>648.88888888888891</v>
      </c>
      <c r="J251" s="6">
        <v>131000</v>
      </c>
      <c r="K251" s="6">
        <v>127000</v>
      </c>
      <c r="L251" s="6">
        <v>903.21355999999992</v>
      </c>
      <c r="M251" s="6">
        <v>875.63451999999995</v>
      </c>
      <c r="N251" s="6">
        <v>19</v>
      </c>
      <c r="O251" s="4">
        <v>58</v>
      </c>
      <c r="P251" s="4">
        <v>280</v>
      </c>
      <c r="Q251" s="4"/>
      <c r="R251" s="6"/>
      <c r="S251" s="4"/>
      <c r="T251" s="6" t="s">
        <v>16</v>
      </c>
    </row>
    <row r="252" spans="1:20" x14ac:dyDescent="0.25">
      <c r="A252" s="4" t="s">
        <v>1</v>
      </c>
      <c r="B252" s="4" t="s">
        <v>319</v>
      </c>
      <c r="C252" s="4" t="s">
        <v>321</v>
      </c>
      <c r="D252" s="4"/>
      <c r="E252" s="4" t="s">
        <v>340</v>
      </c>
      <c r="F252" s="4">
        <v>8650</v>
      </c>
      <c r="G252" s="4" t="s">
        <v>341</v>
      </c>
      <c r="H252" s="2">
        <v>400</v>
      </c>
      <c r="I252" s="6">
        <f t="shared" si="9"/>
        <v>204.44444444444446</v>
      </c>
      <c r="J252" s="6">
        <v>281000</v>
      </c>
      <c r="K252" s="6">
        <v>243000</v>
      </c>
      <c r="L252" s="6">
        <v>1937.4275599999999</v>
      </c>
      <c r="M252" s="6">
        <v>1675.42668</v>
      </c>
      <c r="N252" s="6">
        <v>10</v>
      </c>
      <c r="O252" s="4">
        <v>38</v>
      </c>
      <c r="P252" s="4">
        <v>525</v>
      </c>
      <c r="Q252" s="4"/>
      <c r="R252" s="6"/>
      <c r="S252" s="4"/>
      <c r="T252" s="6" t="s">
        <v>16</v>
      </c>
    </row>
    <row r="253" spans="1:20" x14ac:dyDescent="0.25">
      <c r="A253" s="4" t="s">
        <v>1</v>
      </c>
      <c r="B253" s="4" t="s">
        <v>319</v>
      </c>
      <c r="C253" s="4" t="s">
        <v>321</v>
      </c>
      <c r="D253" s="4"/>
      <c r="E253" s="4" t="s">
        <v>340</v>
      </c>
      <c r="F253" s="4">
        <v>8650</v>
      </c>
      <c r="G253" s="4" t="s">
        <v>341</v>
      </c>
      <c r="H253" s="2">
        <v>600</v>
      </c>
      <c r="I253" s="6">
        <f t="shared" si="9"/>
        <v>315.55555555555554</v>
      </c>
      <c r="J253" s="6">
        <v>250000</v>
      </c>
      <c r="K253" s="6">
        <v>225000</v>
      </c>
      <c r="L253" s="6">
        <v>1723.69</v>
      </c>
      <c r="M253" s="6">
        <v>1551.3209999999999</v>
      </c>
      <c r="N253" s="6">
        <v>10</v>
      </c>
      <c r="O253" s="4">
        <v>40</v>
      </c>
      <c r="P253" s="4">
        <v>490</v>
      </c>
      <c r="Q253" s="4"/>
      <c r="R253" s="6"/>
      <c r="S253" s="4"/>
      <c r="T253" s="6" t="s">
        <v>16</v>
      </c>
    </row>
    <row r="254" spans="1:20" x14ac:dyDescent="0.25">
      <c r="A254" s="4" t="s">
        <v>1</v>
      </c>
      <c r="B254" s="4" t="s">
        <v>319</v>
      </c>
      <c r="C254" s="4" t="s">
        <v>321</v>
      </c>
      <c r="D254" s="4"/>
      <c r="E254" s="4" t="s">
        <v>340</v>
      </c>
      <c r="F254" s="4">
        <v>8650</v>
      </c>
      <c r="G254" s="4" t="s">
        <v>341</v>
      </c>
      <c r="H254" s="2">
        <v>800</v>
      </c>
      <c r="I254" s="6">
        <f t="shared" si="9"/>
        <v>426.66666666666669</v>
      </c>
      <c r="J254" s="6">
        <v>210000</v>
      </c>
      <c r="K254" s="6">
        <v>192000</v>
      </c>
      <c r="L254" s="6">
        <v>1447.8996</v>
      </c>
      <c r="M254" s="6">
        <v>1323.7939200000001</v>
      </c>
      <c r="N254" s="6">
        <v>12</v>
      </c>
      <c r="O254" s="4">
        <v>45</v>
      </c>
      <c r="P254" s="4">
        <v>420</v>
      </c>
      <c r="Q254" s="4"/>
      <c r="R254" s="6"/>
      <c r="S254" s="4"/>
      <c r="T254" s="6" t="s">
        <v>16</v>
      </c>
    </row>
    <row r="255" spans="1:20" x14ac:dyDescent="0.25">
      <c r="A255" s="4" t="s">
        <v>1</v>
      </c>
      <c r="B255" s="4" t="s">
        <v>319</v>
      </c>
      <c r="C255" s="4" t="s">
        <v>321</v>
      </c>
      <c r="D255" s="4"/>
      <c r="E255" s="4" t="s">
        <v>340</v>
      </c>
      <c r="F255" s="4">
        <v>8650</v>
      </c>
      <c r="G255" s="4" t="s">
        <v>341</v>
      </c>
      <c r="H255" s="2">
        <v>1000</v>
      </c>
      <c r="I255" s="6">
        <f t="shared" si="9"/>
        <v>537.77777777777783</v>
      </c>
      <c r="J255" s="6">
        <v>170000</v>
      </c>
      <c r="K255" s="6">
        <v>153000</v>
      </c>
      <c r="L255" s="6">
        <v>1172.1091999999999</v>
      </c>
      <c r="M255" s="6">
        <v>1054.8982799999999</v>
      </c>
      <c r="N255" s="6">
        <v>15</v>
      </c>
      <c r="O255" s="4">
        <v>51</v>
      </c>
      <c r="P255" s="4">
        <v>340</v>
      </c>
      <c r="Q255" s="4"/>
      <c r="R255" s="6"/>
      <c r="S255" s="4"/>
      <c r="T255" s="6" t="s">
        <v>16</v>
      </c>
    </row>
    <row r="256" spans="1:20" x14ac:dyDescent="0.25">
      <c r="A256" s="4" t="s">
        <v>1</v>
      </c>
      <c r="B256" s="4" t="s">
        <v>319</v>
      </c>
      <c r="C256" s="4" t="s">
        <v>321</v>
      </c>
      <c r="D256" s="4"/>
      <c r="E256" s="4" t="s">
        <v>340</v>
      </c>
      <c r="F256" s="4">
        <v>8650</v>
      </c>
      <c r="G256" s="4" t="s">
        <v>341</v>
      </c>
      <c r="H256" s="2">
        <v>1200</v>
      </c>
      <c r="I256" s="6">
        <f t="shared" si="9"/>
        <v>648.88888888888891</v>
      </c>
      <c r="J256" s="6">
        <v>140000</v>
      </c>
      <c r="K256" s="6">
        <v>120000</v>
      </c>
      <c r="L256" s="6">
        <v>965.26639999999998</v>
      </c>
      <c r="M256" s="6">
        <v>827.37119999999993</v>
      </c>
      <c r="N256" s="6">
        <v>20</v>
      </c>
      <c r="O256" s="4">
        <v>58</v>
      </c>
      <c r="P256" s="4">
        <v>280</v>
      </c>
      <c r="Q256" s="4"/>
      <c r="R256" s="6"/>
      <c r="S256" s="4"/>
      <c r="T256" s="6" t="s">
        <v>16</v>
      </c>
    </row>
    <row r="257" spans="1:20" x14ac:dyDescent="0.25">
      <c r="A257" s="4" t="s">
        <v>1</v>
      </c>
      <c r="B257" s="4" t="s">
        <v>319</v>
      </c>
      <c r="C257" s="4" t="s">
        <v>321</v>
      </c>
      <c r="D257" s="4"/>
      <c r="E257" s="4" t="s">
        <v>340</v>
      </c>
      <c r="F257" s="4">
        <v>8660</v>
      </c>
      <c r="G257" s="4" t="s">
        <v>341</v>
      </c>
      <c r="H257" s="2">
        <v>400</v>
      </c>
      <c r="I257" s="6">
        <f t="shared" si="9"/>
        <v>204.44444444444446</v>
      </c>
      <c r="J257" s="6"/>
      <c r="K257" s="6"/>
      <c r="L257" s="6" t="s">
        <v>16</v>
      </c>
      <c r="M257" s="6" t="s">
        <v>16</v>
      </c>
      <c r="N257" s="6" t="s">
        <v>16</v>
      </c>
      <c r="O257" s="4" t="s">
        <v>16</v>
      </c>
      <c r="P257" s="4">
        <v>580</v>
      </c>
      <c r="Q257" s="4"/>
      <c r="R257" s="6"/>
      <c r="S257" s="4"/>
      <c r="T257" s="6" t="s">
        <v>16</v>
      </c>
    </row>
    <row r="258" spans="1:20" x14ac:dyDescent="0.25">
      <c r="A258" s="4" t="s">
        <v>1</v>
      </c>
      <c r="B258" s="4" t="s">
        <v>319</v>
      </c>
      <c r="C258" s="4" t="s">
        <v>321</v>
      </c>
      <c r="D258" s="4"/>
      <c r="E258" s="4" t="s">
        <v>340</v>
      </c>
      <c r="F258" s="4">
        <v>8660</v>
      </c>
      <c r="G258" s="4" t="s">
        <v>341</v>
      </c>
      <c r="H258" s="2">
        <v>600</v>
      </c>
      <c r="I258" s="6">
        <f t="shared" si="9"/>
        <v>315.55555555555554</v>
      </c>
      <c r="J258" s="6"/>
      <c r="K258" s="6"/>
      <c r="L258" s="6" t="s">
        <v>16</v>
      </c>
      <c r="M258" s="6" t="s">
        <v>16</v>
      </c>
      <c r="N258" s="6" t="s">
        <v>16</v>
      </c>
      <c r="O258" s="4" t="s">
        <v>16</v>
      </c>
      <c r="P258" s="4">
        <v>535</v>
      </c>
      <c r="Q258" s="4"/>
      <c r="R258" s="6"/>
      <c r="S258" s="4"/>
      <c r="T258" s="6" t="s">
        <v>16</v>
      </c>
    </row>
    <row r="259" spans="1:20" x14ac:dyDescent="0.25">
      <c r="A259" s="4" t="s">
        <v>1</v>
      </c>
      <c r="B259" s="4" t="s">
        <v>319</v>
      </c>
      <c r="C259" s="4" t="s">
        <v>321</v>
      </c>
      <c r="D259" s="4"/>
      <c r="E259" s="4" t="s">
        <v>340</v>
      </c>
      <c r="F259" s="4">
        <v>8660</v>
      </c>
      <c r="G259" s="4" t="s">
        <v>341</v>
      </c>
      <c r="H259" s="2">
        <v>800</v>
      </c>
      <c r="I259" s="6">
        <f t="shared" si="9"/>
        <v>426.66666666666669</v>
      </c>
      <c r="J259" s="6">
        <v>237000</v>
      </c>
      <c r="K259" s="6">
        <v>225000</v>
      </c>
      <c r="L259" s="6">
        <v>1634.0581199999999</v>
      </c>
      <c r="M259" s="6">
        <v>1551.3209999999999</v>
      </c>
      <c r="N259" s="6">
        <v>13</v>
      </c>
      <c r="O259" s="4">
        <v>37</v>
      </c>
      <c r="P259" s="4">
        <v>460</v>
      </c>
      <c r="Q259" s="4"/>
      <c r="R259" s="6"/>
      <c r="S259" s="4"/>
      <c r="T259" s="6" t="s">
        <v>16</v>
      </c>
    </row>
    <row r="260" spans="1:20" x14ac:dyDescent="0.25">
      <c r="A260" s="4" t="s">
        <v>1</v>
      </c>
      <c r="B260" s="4" t="s">
        <v>319</v>
      </c>
      <c r="C260" s="4" t="s">
        <v>321</v>
      </c>
      <c r="D260" s="4"/>
      <c r="E260" s="4" t="s">
        <v>340</v>
      </c>
      <c r="F260" s="4">
        <v>8660</v>
      </c>
      <c r="G260" s="4" t="s">
        <v>341</v>
      </c>
      <c r="H260" s="2">
        <v>1000</v>
      </c>
      <c r="I260" s="6">
        <f t="shared" ref="I260:I323" si="10">IF(H260="","",(H260-32)*5/9)</f>
        <v>537.77777777777783</v>
      </c>
      <c r="J260" s="6">
        <v>190000</v>
      </c>
      <c r="K260" s="6">
        <v>176000</v>
      </c>
      <c r="L260" s="6">
        <v>1310.0044</v>
      </c>
      <c r="M260" s="6">
        <v>1213.47776</v>
      </c>
      <c r="N260" s="6">
        <v>17</v>
      </c>
      <c r="O260" s="4">
        <v>46</v>
      </c>
      <c r="P260" s="4">
        <v>370</v>
      </c>
      <c r="Q260" s="4"/>
      <c r="R260" s="6"/>
      <c r="S260" s="4"/>
      <c r="T260" s="6" t="s">
        <v>16</v>
      </c>
    </row>
    <row r="261" spans="1:20" x14ac:dyDescent="0.25">
      <c r="A261" s="4" t="s">
        <v>1</v>
      </c>
      <c r="B261" s="4" t="s">
        <v>319</v>
      </c>
      <c r="C261" s="4" t="s">
        <v>321</v>
      </c>
      <c r="D261" s="4"/>
      <c r="E261" s="4" t="s">
        <v>340</v>
      </c>
      <c r="F261" s="4">
        <v>8660</v>
      </c>
      <c r="G261" s="4" t="s">
        <v>341</v>
      </c>
      <c r="H261" s="2">
        <v>1200</v>
      </c>
      <c r="I261" s="6">
        <f t="shared" si="10"/>
        <v>648.88888888888891</v>
      </c>
      <c r="J261" s="6">
        <v>155000</v>
      </c>
      <c r="K261" s="6">
        <v>138000</v>
      </c>
      <c r="L261" s="6">
        <v>1068.6877999999999</v>
      </c>
      <c r="M261" s="6">
        <v>951.47687999999994</v>
      </c>
      <c r="N261" s="6">
        <v>20</v>
      </c>
      <c r="O261" s="4">
        <v>53</v>
      </c>
      <c r="P261" s="4">
        <v>315</v>
      </c>
      <c r="Q261" s="4"/>
      <c r="R261" s="6"/>
      <c r="S261" s="4"/>
      <c r="T261" s="6" t="s">
        <v>16</v>
      </c>
    </row>
    <row r="262" spans="1:20" x14ac:dyDescent="0.25">
      <c r="A262" s="4" t="s">
        <v>1</v>
      </c>
      <c r="B262" s="4" t="s">
        <v>319</v>
      </c>
      <c r="C262" s="4" t="s">
        <v>321</v>
      </c>
      <c r="D262" s="4"/>
      <c r="E262" s="4" t="s">
        <v>340</v>
      </c>
      <c r="F262" s="4">
        <v>8740</v>
      </c>
      <c r="G262" s="4" t="s">
        <v>341</v>
      </c>
      <c r="H262" s="2">
        <v>400</v>
      </c>
      <c r="I262" s="6">
        <f t="shared" si="10"/>
        <v>204.44444444444446</v>
      </c>
      <c r="J262" s="6">
        <v>290000</v>
      </c>
      <c r="K262" s="6">
        <v>240000</v>
      </c>
      <c r="L262" s="6">
        <v>1999.4803999999999</v>
      </c>
      <c r="M262" s="6">
        <v>1654.7423999999999</v>
      </c>
      <c r="N262" s="6">
        <v>10</v>
      </c>
      <c r="O262" s="4">
        <v>41</v>
      </c>
      <c r="P262" s="4">
        <v>578</v>
      </c>
      <c r="Q262" s="4"/>
      <c r="R262" s="6"/>
      <c r="S262" s="4"/>
      <c r="T262" s="6" t="s">
        <v>16</v>
      </c>
    </row>
    <row r="263" spans="1:20" x14ac:dyDescent="0.25">
      <c r="A263" s="4" t="s">
        <v>1</v>
      </c>
      <c r="B263" s="4" t="s">
        <v>319</v>
      </c>
      <c r="C263" s="4" t="s">
        <v>321</v>
      </c>
      <c r="D263" s="4"/>
      <c r="E263" s="4" t="s">
        <v>340</v>
      </c>
      <c r="F263" s="4">
        <v>8740</v>
      </c>
      <c r="G263" s="4" t="s">
        <v>341</v>
      </c>
      <c r="H263" s="2">
        <v>600</v>
      </c>
      <c r="I263" s="6">
        <f t="shared" si="10"/>
        <v>315.55555555555554</v>
      </c>
      <c r="J263" s="6">
        <v>249000</v>
      </c>
      <c r="K263" s="6">
        <v>225000</v>
      </c>
      <c r="L263" s="6">
        <v>1716.7952399999999</v>
      </c>
      <c r="M263" s="6">
        <v>1551.3209999999999</v>
      </c>
      <c r="N263" s="6">
        <v>11</v>
      </c>
      <c r="O263" s="4">
        <v>46</v>
      </c>
      <c r="P263" s="4">
        <v>495</v>
      </c>
      <c r="Q263" s="4"/>
      <c r="R263" s="6"/>
      <c r="S263" s="4"/>
      <c r="T263" s="6" t="s">
        <v>16</v>
      </c>
    </row>
    <row r="264" spans="1:20" x14ac:dyDescent="0.25">
      <c r="A264" s="4" t="s">
        <v>1</v>
      </c>
      <c r="B264" s="4" t="s">
        <v>319</v>
      </c>
      <c r="C264" s="4" t="s">
        <v>321</v>
      </c>
      <c r="D264" s="4"/>
      <c r="E264" s="4" t="s">
        <v>340</v>
      </c>
      <c r="F264" s="4">
        <v>8740</v>
      </c>
      <c r="G264" s="4" t="s">
        <v>341</v>
      </c>
      <c r="H264" s="2">
        <v>800</v>
      </c>
      <c r="I264" s="6">
        <f t="shared" si="10"/>
        <v>426.66666666666669</v>
      </c>
      <c r="J264" s="6">
        <v>208000</v>
      </c>
      <c r="K264" s="6">
        <v>197000</v>
      </c>
      <c r="L264" s="6">
        <v>1434.1100799999999</v>
      </c>
      <c r="M264" s="6">
        <v>1358.2677200000001</v>
      </c>
      <c r="N264" s="6">
        <v>13</v>
      </c>
      <c r="O264" s="4">
        <v>50</v>
      </c>
      <c r="P264" s="4">
        <v>415</v>
      </c>
      <c r="Q264" s="4"/>
      <c r="R264" s="6"/>
      <c r="S264" s="4"/>
      <c r="T264" s="6" t="s">
        <v>16</v>
      </c>
    </row>
    <row r="265" spans="1:20" x14ac:dyDescent="0.25">
      <c r="A265" s="4" t="s">
        <v>1</v>
      </c>
      <c r="B265" s="4" t="s">
        <v>319</v>
      </c>
      <c r="C265" s="4" t="s">
        <v>321</v>
      </c>
      <c r="D265" s="4"/>
      <c r="E265" s="4" t="s">
        <v>340</v>
      </c>
      <c r="F265" s="4">
        <v>8740</v>
      </c>
      <c r="G265" s="4" t="s">
        <v>341</v>
      </c>
      <c r="H265" s="2">
        <v>1000</v>
      </c>
      <c r="I265" s="6">
        <f t="shared" si="10"/>
        <v>537.77777777777783</v>
      </c>
      <c r="J265" s="6">
        <v>175000</v>
      </c>
      <c r="K265" s="6">
        <v>165000</v>
      </c>
      <c r="L265" s="6">
        <v>1206.5829999999999</v>
      </c>
      <c r="M265" s="6">
        <v>1137.6353999999999</v>
      </c>
      <c r="N265" s="6">
        <v>15</v>
      </c>
      <c r="O265" s="4">
        <v>55</v>
      </c>
      <c r="P265" s="4">
        <v>363</v>
      </c>
      <c r="Q265" s="4"/>
      <c r="R265" s="6"/>
      <c r="S265" s="4"/>
      <c r="T265" s="6" t="s">
        <v>16</v>
      </c>
    </row>
    <row r="266" spans="1:20" x14ac:dyDescent="0.25">
      <c r="A266" s="4" t="s">
        <v>1</v>
      </c>
      <c r="B266" s="4" t="s">
        <v>319</v>
      </c>
      <c r="C266" s="4" t="s">
        <v>321</v>
      </c>
      <c r="D266" s="4"/>
      <c r="E266" s="4" t="s">
        <v>340</v>
      </c>
      <c r="F266" s="4">
        <v>8740</v>
      </c>
      <c r="G266" s="4" t="s">
        <v>341</v>
      </c>
      <c r="H266" s="2">
        <v>1200</v>
      </c>
      <c r="I266" s="6">
        <f t="shared" si="10"/>
        <v>648.88888888888891</v>
      </c>
      <c r="J266" s="6">
        <v>143000</v>
      </c>
      <c r="K266" s="6">
        <v>131000</v>
      </c>
      <c r="L266" s="6">
        <v>985.95067999999992</v>
      </c>
      <c r="M266" s="6">
        <v>903.21355999999992</v>
      </c>
      <c r="N266" s="6">
        <v>20</v>
      </c>
      <c r="O266" s="4">
        <v>60</v>
      </c>
      <c r="P266" s="4">
        <v>302</v>
      </c>
      <c r="Q266" s="4"/>
      <c r="R266" s="6"/>
      <c r="S266" s="4"/>
      <c r="T266" s="6" t="s">
        <v>16</v>
      </c>
    </row>
    <row r="267" spans="1:20" x14ac:dyDescent="0.25">
      <c r="A267" s="4" t="s">
        <v>1</v>
      </c>
      <c r="B267" s="4" t="s">
        <v>319</v>
      </c>
      <c r="C267" s="4" t="s">
        <v>321</v>
      </c>
      <c r="D267" s="4"/>
      <c r="E267" s="4" t="s">
        <v>340</v>
      </c>
      <c r="F267" s="4">
        <v>9255</v>
      </c>
      <c r="G267" s="4" t="s">
        <v>341</v>
      </c>
      <c r="H267" s="2">
        <v>400</v>
      </c>
      <c r="I267" s="6">
        <f t="shared" si="10"/>
        <v>204.44444444444446</v>
      </c>
      <c r="J267" s="6">
        <v>305000</v>
      </c>
      <c r="K267" s="6">
        <v>297000</v>
      </c>
      <c r="L267" s="6">
        <v>2102.9018000000001</v>
      </c>
      <c r="M267" s="6">
        <v>2047.7437199999999</v>
      </c>
      <c r="N267" s="6">
        <v>1</v>
      </c>
      <c r="O267" s="4">
        <v>3</v>
      </c>
      <c r="P267" s="4">
        <v>601</v>
      </c>
      <c r="Q267" s="4"/>
      <c r="R267" s="6"/>
      <c r="S267" s="4"/>
      <c r="T267" s="6" t="s">
        <v>16</v>
      </c>
    </row>
    <row r="268" spans="1:20" x14ac:dyDescent="0.25">
      <c r="A268" s="4" t="s">
        <v>1</v>
      </c>
      <c r="B268" s="4" t="s">
        <v>319</v>
      </c>
      <c r="C268" s="4" t="s">
        <v>321</v>
      </c>
      <c r="D268" s="4"/>
      <c r="E268" s="4" t="s">
        <v>340</v>
      </c>
      <c r="F268" s="4">
        <v>9255</v>
      </c>
      <c r="G268" s="4" t="s">
        <v>341</v>
      </c>
      <c r="H268" s="2">
        <v>600</v>
      </c>
      <c r="I268" s="6">
        <f t="shared" si="10"/>
        <v>315.55555555555554</v>
      </c>
      <c r="J268" s="6">
        <v>281000</v>
      </c>
      <c r="K268" s="6">
        <v>260000</v>
      </c>
      <c r="L268" s="6">
        <v>1937.4275599999999</v>
      </c>
      <c r="M268" s="6">
        <v>1792.6376</v>
      </c>
      <c r="N268" s="6">
        <v>4</v>
      </c>
      <c r="O268" s="4">
        <v>10</v>
      </c>
      <c r="P268" s="4">
        <v>578</v>
      </c>
      <c r="Q268" s="4"/>
      <c r="R268" s="6"/>
      <c r="S268" s="4"/>
      <c r="T268" s="6" t="s">
        <v>16</v>
      </c>
    </row>
    <row r="269" spans="1:20" x14ac:dyDescent="0.25">
      <c r="A269" s="4" t="s">
        <v>1</v>
      </c>
      <c r="B269" s="4" t="s">
        <v>319</v>
      </c>
      <c r="C269" s="4" t="s">
        <v>321</v>
      </c>
      <c r="D269" s="4"/>
      <c r="E269" s="4" t="s">
        <v>340</v>
      </c>
      <c r="F269" s="4">
        <v>9255</v>
      </c>
      <c r="G269" s="4" t="s">
        <v>341</v>
      </c>
      <c r="H269" s="2">
        <v>800</v>
      </c>
      <c r="I269" s="6">
        <f t="shared" si="10"/>
        <v>426.66666666666669</v>
      </c>
      <c r="J269" s="6">
        <v>233000</v>
      </c>
      <c r="K269" s="6">
        <v>216000</v>
      </c>
      <c r="L269" s="6">
        <v>1606.4790799999998</v>
      </c>
      <c r="M269" s="6">
        <v>1489.2681599999999</v>
      </c>
      <c r="N269" s="6">
        <v>8</v>
      </c>
      <c r="O269" s="4">
        <v>22</v>
      </c>
      <c r="P269" s="4">
        <v>477</v>
      </c>
      <c r="Q269" s="4"/>
      <c r="R269" s="6"/>
      <c r="S269" s="4"/>
      <c r="T269" s="6" t="s">
        <v>16</v>
      </c>
    </row>
    <row r="270" spans="1:20" x14ac:dyDescent="0.25">
      <c r="A270" s="4" t="s">
        <v>1</v>
      </c>
      <c r="B270" s="4" t="s">
        <v>319</v>
      </c>
      <c r="C270" s="4" t="s">
        <v>321</v>
      </c>
      <c r="D270" s="4"/>
      <c r="E270" s="4" t="s">
        <v>340</v>
      </c>
      <c r="F270" s="4">
        <v>9255</v>
      </c>
      <c r="G270" s="4" t="s">
        <v>341</v>
      </c>
      <c r="H270" s="2">
        <v>1000</v>
      </c>
      <c r="I270" s="6">
        <f t="shared" si="10"/>
        <v>537.77777777777783</v>
      </c>
      <c r="J270" s="6">
        <v>182000</v>
      </c>
      <c r="K270" s="6">
        <v>160000</v>
      </c>
      <c r="L270" s="6">
        <v>1254.8463199999999</v>
      </c>
      <c r="M270" s="6">
        <v>1103.1615999999999</v>
      </c>
      <c r="N270" s="6">
        <v>15</v>
      </c>
      <c r="O270" s="4">
        <v>32</v>
      </c>
      <c r="P270" s="4">
        <v>352</v>
      </c>
      <c r="Q270" s="4"/>
      <c r="R270" s="6"/>
      <c r="S270" s="4"/>
      <c r="T270" s="6" t="s">
        <v>16</v>
      </c>
    </row>
    <row r="271" spans="1:20" x14ac:dyDescent="0.25">
      <c r="A271" s="4" t="s">
        <v>1</v>
      </c>
      <c r="B271" s="4" t="s">
        <v>319</v>
      </c>
      <c r="C271" s="4" t="s">
        <v>321</v>
      </c>
      <c r="D271" s="4"/>
      <c r="E271" s="4" t="s">
        <v>340</v>
      </c>
      <c r="F271" s="4">
        <v>9255</v>
      </c>
      <c r="G271" s="4" t="s">
        <v>341</v>
      </c>
      <c r="H271" s="2">
        <v>1200</v>
      </c>
      <c r="I271" s="6">
        <f t="shared" si="10"/>
        <v>648.88888888888891</v>
      </c>
      <c r="J271" s="6">
        <v>144000</v>
      </c>
      <c r="K271" s="6">
        <v>118000</v>
      </c>
      <c r="L271" s="6">
        <v>992.84543999999994</v>
      </c>
      <c r="M271" s="6">
        <v>813.58168000000001</v>
      </c>
      <c r="N271" s="6">
        <v>20</v>
      </c>
      <c r="O271" s="4">
        <v>42</v>
      </c>
      <c r="P271" s="4">
        <v>285</v>
      </c>
      <c r="Q271" s="4"/>
      <c r="R271" s="6"/>
      <c r="S271" s="4"/>
      <c r="T271" s="6" t="s">
        <v>16</v>
      </c>
    </row>
    <row r="272" spans="1:20" x14ac:dyDescent="0.25">
      <c r="A272" s="4" t="s">
        <v>1</v>
      </c>
      <c r="B272" s="4" t="s">
        <v>319</v>
      </c>
      <c r="C272" s="4" t="s">
        <v>321</v>
      </c>
      <c r="D272" s="4"/>
      <c r="E272" s="4" t="s">
        <v>340</v>
      </c>
      <c r="F272" s="4">
        <v>9260</v>
      </c>
      <c r="G272" s="4" t="s">
        <v>341</v>
      </c>
      <c r="H272" s="2">
        <v>400</v>
      </c>
      <c r="I272" s="6">
        <f t="shared" si="10"/>
        <v>204.44444444444446</v>
      </c>
      <c r="J272" s="6"/>
      <c r="K272" s="6"/>
      <c r="L272" s="6" t="s">
        <v>16</v>
      </c>
      <c r="M272" s="6" t="s">
        <v>16</v>
      </c>
      <c r="N272" s="6" t="s">
        <v>16</v>
      </c>
      <c r="O272" s="4" t="s">
        <v>16</v>
      </c>
      <c r="P272" s="4">
        <v>600</v>
      </c>
      <c r="Q272" s="4"/>
      <c r="R272" s="6"/>
      <c r="S272" s="4"/>
      <c r="T272" s="6" t="s">
        <v>16</v>
      </c>
    </row>
    <row r="273" spans="1:20" x14ac:dyDescent="0.25">
      <c r="A273" s="4" t="s">
        <v>1</v>
      </c>
      <c r="B273" s="4" t="s">
        <v>319</v>
      </c>
      <c r="C273" s="4" t="s">
        <v>321</v>
      </c>
      <c r="D273" s="4"/>
      <c r="E273" s="4" t="s">
        <v>340</v>
      </c>
      <c r="F273" s="4">
        <v>9260</v>
      </c>
      <c r="G273" s="4" t="s">
        <v>341</v>
      </c>
      <c r="H273" s="2">
        <v>600</v>
      </c>
      <c r="I273" s="6">
        <f t="shared" si="10"/>
        <v>315.55555555555554</v>
      </c>
      <c r="J273" s="6"/>
      <c r="K273" s="6"/>
      <c r="L273" s="6" t="s">
        <v>16</v>
      </c>
      <c r="M273" s="6" t="s">
        <v>16</v>
      </c>
      <c r="N273" s="6" t="s">
        <v>16</v>
      </c>
      <c r="O273" s="4" t="s">
        <v>16</v>
      </c>
      <c r="P273" s="4">
        <v>540</v>
      </c>
      <c r="Q273" s="4"/>
      <c r="R273" s="6"/>
      <c r="S273" s="4"/>
      <c r="T273" s="6" t="s">
        <v>16</v>
      </c>
    </row>
    <row r="274" spans="1:20" x14ac:dyDescent="0.25">
      <c r="A274" s="4" t="s">
        <v>1</v>
      </c>
      <c r="B274" s="4" t="s">
        <v>319</v>
      </c>
      <c r="C274" s="4" t="s">
        <v>321</v>
      </c>
      <c r="D274" s="4"/>
      <c r="E274" s="4" t="s">
        <v>340</v>
      </c>
      <c r="F274" s="4">
        <v>9260</v>
      </c>
      <c r="G274" s="4" t="s">
        <v>341</v>
      </c>
      <c r="H274" s="2">
        <v>800</v>
      </c>
      <c r="I274" s="6">
        <f t="shared" si="10"/>
        <v>426.66666666666669</v>
      </c>
      <c r="J274" s="6">
        <v>255000</v>
      </c>
      <c r="K274" s="6">
        <v>218000</v>
      </c>
      <c r="L274" s="6">
        <v>1758.1638</v>
      </c>
      <c r="M274" s="6">
        <v>1503.0576799999999</v>
      </c>
      <c r="N274" s="6">
        <v>8</v>
      </c>
      <c r="O274" s="4">
        <v>24</v>
      </c>
      <c r="P274" s="4">
        <v>470</v>
      </c>
      <c r="Q274" s="4"/>
      <c r="R274" s="6"/>
      <c r="S274" s="4"/>
      <c r="T274" s="6" t="s">
        <v>16</v>
      </c>
    </row>
    <row r="275" spans="1:20" x14ac:dyDescent="0.25">
      <c r="A275" s="4" t="s">
        <v>1</v>
      </c>
      <c r="B275" s="4" t="s">
        <v>319</v>
      </c>
      <c r="C275" s="4" t="s">
        <v>321</v>
      </c>
      <c r="D275" s="4"/>
      <c r="E275" s="4" t="s">
        <v>340</v>
      </c>
      <c r="F275" s="4">
        <v>9260</v>
      </c>
      <c r="G275" s="4" t="s">
        <v>341</v>
      </c>
      <c r="H275" s="2">
        <v>1000</v>
      </c>
      <c r="I275" s="6">
        <f t="shared" si="10"/>
        <v>537.77777777777783</v>
      </c>
      <c r="J275" s="6">
        <v>192000</v>
      </c>
      <c r="K275" s="6">
        <v>164000</v>
      </c>
      <c r="L275" s="6">
        <v>1323.7939200000001</v>
      </c>
      <c r="M275" s="6">
        <v>1130.74064</v>
      </c>
      <c r="N275" s="6">
        <v>12</v>
      </c>
      <c r="O275" s="4">
        <v>30</v>
      </c>
      <c r="P275" s="4">
        <v>390</v>
      </c>
      <c r="Q275" s="4"/>
      <c r="R275" s="6"/>
      <c r="S275" s="4"/>
      <c r="T275" s="6" t="s">
        <v>16</v>
      </c>
    </row>
    <row r="276" spans="1:20" x14ac:dyDescent="0.25">
      <c r="A276" s="4" t="s">
        <v>1</v>
      </c>
      <c r="B276" s="4" t="s">
        <v>319</v>
      </c>
      <c r="C276" s="4" t="s">
        <v>321</v>
      </c>
      <c r="D276" s="4"/>
      <c r="E276" s="4" t="s">
        <v>340</v>
      </c>
      <c r="F276" s="4">
        <v>9260</v>
      </c>
      <c r="G276" s="4" t="s">
        <v>341</v>
      </c>
      <c r="H276" s="2">
        <v>1200</v>
      </c>
      <c r="I276" s="6">
        <f t="shared" si="10"/>
        <v>648.88888888888891</v>
      </c>
      <c r="J276" s="6">
        <v>142000</v>
      </c>
      <c r="K276" s="6">
        <v>118000</v>
      </c>
      <c r="L276" s="6">
        <v>979.05592000000001</v>
      </c>
      <c r="M276" s="6">
        <v>813.58168000000001</v>
      </c>
      <c r="N276" s="6">
        <v>20</v>
      </c>
      <c r="O276" s="4">
        <v>43</v>
      </c>
      <c r="P276" s="4">
        <v>295</v>
      </c>
      <c r="Q276" s="4"/>
      <c r="R276" s="4"/>
      <c r="S276" s="4"/>
      <c r="T276" s="4" t="s">
        <v>16</v>
      </c>
    </row>
    <row r="277" spans="1:20" x14ac:dyDescent="0.25">
      <c r="A277" s="4" t="s">
        <v>1</v>
      </c>
      <c r="B277" s="4" t="s">
        <v>319</v>
      </c>
      <c r="C277" s="4" t="s">
        <v>321</v>
      </c>
      <c r="D277" s="4"/>
      <c r="E277" s="4" t="s">
        <v>340</v>
      </c>
      <c r="F277" s="4" t="s">
        <v>335</v>
      </c>
      <c r="G277" s="4" t="s">
        <v>341</v>
      </c>
      <c r="H277" s="2">
        <v>400</v>
      </c>
      <c r="I277" s="6">
        <f t="shared" si="10"/>
        <v>204.44444444444446</v>
      </c>
      <c r="J277" s="6">
        <v>250000</v>
      </c>
      <c r="K277" s="6">
        <v>225000</v>
      </c>
      <c r="L277" s="6">
        <v>1723.69</v>
      </c>
      <c r="M277" s="6">
        <v>1551.3209999999999</v>
      </c>
      <c r="N277" s="6">
        <v>12</v>
      </c>
      <c r="O277" s="4">
        <v>46</v>
      </c>
      <c r="P277" s="4">
        <v>475</v>
      </c>
      <c r="Q277" s="4"/>
      <c r="R277" s="4"/>
      <c r="S277" s="4"/>
      <c r="T277" s="4" t="s">
        <v>16</v>
      </c>
    </row>
    <row r="278" spans="1:20" x14ac:dyDescent="0.25">
      <c r="A278" s="4" t="s">
        <v>1</v>
      </c>
      <c r="B278" s="4" t="s">
        <v>319</v>
      </c>
      <c r="C278" s="4" t="s">
        <v>321</v>
      </c>
      <c r="D278" s="4"/>
      <c r="E278" s="4" t="s">
        <v>340</v>
      </c>
      <c r="F278" s="4" t="s">
        <v>335</v>
      </c>
      <c r="G278" s="4" t="s">
        <v>341</v>
      </c>
      <c r="H278" s="2">
        <v>600</v>
      </c>
      <c r="I278" s="6">
        <f t="shared" si="10"/>
        <v>315.55555555555554</v>
      </c>
      <c r="J278" s="6">
        <v>232000</v>
      </c>
      <c r="K278" s="6">
        <v>206000</v>
      </c>
      <c r="L278" s="6">
        <v>1599.5843199999999</v>
      </c>
      <c r="M278" s="6">
        <v>1420.3205599999999</v>
      </c>
      <c r="N278" s="6">
        <v>12</v>
      </c>
      <c r="O278" s="4">
        <v>49</v>
      </c>
      <c r="P278" s="4">
        <v>445</v>
      </c>
      <c r="Q278" s="4"/>
      <c r="R278" s="4"/>
      <c r="S278" s="4"/>
      <c r="T278" s="4" t="s">
        <v>16</v>
      </c>
    </row>
    <row r="279" spans="1:20" x14ac:dyDescent="0.25">
      <c r="A279" s="4" t="s">
        <v>1</v>
      </c>
      <c r="B279" s="4" t="s">
        <v>319</v>
      </c>
      <c r="C279" s="4" t="s">
        <v>321</v>
      </c>
      <c r="D279" s="4"/>
      <c r="E279" s="4" t="s">
        <v>340</v>
      </c>
      <c r="F279" s="4" t="s">
        <v>335</v>
      </c>
      <c r="G279" s="4" t="s">
        <v>341</v>
      </c>
      <c r="H279" s="2">
        <v>800</v>
      </c>
      <c r="I279" s="6">
        <f t="shared" si="10"/>
        <v>426.66666666666669</v>
      </c>
      <c r="J279" s="6">
        <v>195000</v>
      </c>
      <c r="K279" s="6">
        <v>175000</v>
      </c>
      <c r="L279" s="6">
        <v>1344.4782</v>
      </c>
      <c r="M279" s="6">
        <v>1206.5829999999999</v>
      </c>
      <c r="N279" s="6">
        <v>13</v>
      </c>
      <c r="O279" s="4">
        <v>57</v>
      </c>
      <c r="P279" s="4">
        <v>382</v>
      </c>
      <c r="Q279" s="4"/>
      <c r="R279" s="4"/>
      <c r="S279" s="4"/>
      <c r="T279" s="4" t="s">
        <v>16</v>
      </c>
    </row>
    <row r="280" spans="1:20" x14ac:dyDescent="0.25">
      <c r="A280" s="4" t="s">
        <v>1</v>
      </c>
      <c r="B280" s="4" t="s">
        <v>319</v>
      </c>
      <c r="C280" s="4" t="s">
        <v>321</v>
      </c>
      <c r="D280" s="4"/>
      <c r="E280" s="4" t="s">
        <v>340</v>
      </c>
      <c r="F280" s="4" t="s">
        <v>335</v>
      </c>
      <c r="G280" s="4" t="s">
        <v>341</v>
      </c>
      <c r="H280" s="2">
        <v>1000</v>
      </c>
      <c r="I280" s="6">
        <f t="shared" si="10"/>
        <v>537.77777777777783</v>
      </c>
      <c r="J280" s="6">
        <v>145000</v>
      </c>
      <c r="K280" s="6">
        <v>135000</v>
      </c>
      <c r="L280" s="6">
        <v>999.74019999999996</v>
      </c>
      <c r="M280" s="6">
        <v>930.79259999999999</v>
      </c>
      <c r="N280" s="6">
        <v>16</v>
      </c>
      <c r="O280" s="4">
        <v>65</v>
      </c>
      <c r="P280" s="4">
        <v>307</v>
      </c>
      <c r="Q280" s="4"/>
      <c r="R280" s="4"/>
      <c r="S280" s="4"/>
      <c r="T280" s="4" t="s">
        <v>16</v>
      </c>
    </row>
    <row r="281" spans="1:20" x14ac:dyDescent="0.25">
      <c r="A281" s="4" t="s">
        <v>1</v>
      </c>
      <c r="B281" s="4" t="s">
        <v>319</v>
      </c>
      <c r="C281" s="4" t="s">
        <v>321</v>
      </c>
      <c r="D281" s="4"/>
      <c r="E281" s="4" t="s">
        <v>340</v>
      </c>
      <c r="F281" s="4" t="s">
        <v>335</v>
      </c>
      <c r="G281" s="4" t="s">
        <v>341</v>
      </c>
      <c r="H281" s="2">
        <v>1200</v>
      </c>
      <c r="I281" s="6">
        <f t="shared" si="10"/>
        <v>648.88888888888891</v>
      </c>
      <c r="J281" s="6">
        <v>120000</v>
      </c>
      <c r="K281" s="6">
        <v>105000</v>
      </c>
      <c r="L281" s="6">
        <v>827.37119999999993</v>
      </c>
      <c r="M281" s="6">
        <v>723.94979999999998</v>
      </c>
      <c r="N281" s="6">
        <v>21</v>
      </c>
      <c r="O281" s="4">
        <v>69</v>
      </c>
      <c r="P281" s="4">
        <v>250</v>
      </c>
      <c r="Q281" s="4"/>
      <c r="R281" s="4"/>
      <c r="S281" s="4"/>
      <c r="T281" s="4" t="s">
        <v>16</v>
      </c>
    </row>
    <row r="282" spans="1:20" x14ac:dyDescent="0.25">
      <c r="A282" s="4" t="s">
        <v>1</v>
      </c>
      <c r="B282" s="4" t="s">
        <v>357</v>
      </c>
      <c r="C282" s="4" t="s">
        <v>424</v>
      </c>
      <c r="D282" s="4" t="s">
        <v>356</v>
      </c>
      <c r="E282" s="4" t="s">
        <v>427</v>
      </c>
      <c r="F282" s="4">
        <v>201</v>
      </c>
      <c r="G282" s="4" t="s">
        <v>358</v>
      </c>
      <c r="H282" s="2" t="s">
        <v>16</v>
      </c>
      <c r="I282" s="6" t="str">
        <f t="shared" si="10"/>
        <v/>
      </c>
      <c r="J282" s="6">
        <v>115000</v>
      </c>
      <c r="K282" s="6">
        <v>55000</v>
      </c>
      <c r="L282" s="6">
        <v>792.89740000000006</v>
      </c>
      <c r="M282" s="6">
        <v>379.21179999999998</v>
      </c>
      <c r="N282" s="6">
        <v>55</v>
      </c>
      <c r="O282" s="4" t="s">
        <v>16</v>
      </c>
      <c r="P282" s="4" t="s">
        <v>16</v>
      </c>
      <c r="Q282" s="4" t="s">
        <v>359</v>
      </c>
      <c r="R282" s="4"/>
      <c r="S282" s="4"/>
      <c r="T282" s="4"/>
    </row>
    <row r="283" spans="1:20" x14ac:dyDescent="0.25">
      <c r="A283" s="4" t="s">
        <v>1</v>
      </c>
      <c r="B283" s="4" t="s">
        <v>357</v>
      </c>
      <c r="C283" s="4" t="s">
        <v>424</v>
      </c>
      <c r="D283" s="4" t="s">
        <v>356</v>
      </c>
      <c r="E283" s="4" t="s">
        <v>427</v>
      </c>
      <c r="F283" s="4">
        <v>201</v>
      </c>
      <c r="G283" s="4" t="s">
        <v>354</v>
      </c>
      <c r="H283" s="2" t="s">
        <v>16</v>
      </c>
      <c r="I283" s="6" t="str">
        <f t="shared" si="10"/>
        <v/>
      </c>
      <c r="J283" s="6">
        <v>125000</v>
      </c>
      <c r="K283" s="6">
        <v>75000</v>
      </c>
      <c r="L283" s="6">
        <v>861.84500000000003</v>
      </c>
      <c r="M283" s="6">
        <v>517.10699999999997</v>
      </c>
      <c r="N283" s="6">
        <v>20</v>
      </c>
      <c r="O283" s="4" t="s">
        <v>16</v>
      </c>
      <c r="P283" s="4" t="s">
        <v>16</v>
      </c>
      <c r="Q283" s="4" t="s">
        <v>361</v>
      </c>
      <c r="R283" s="4"/>
      <c r="S283" s="4"/>
      <c r="T283" s="4"/>
    </row>
    <row r="284" spans="1:20" x14ac:dyDescent="0.25">
      <c r="A284" s="4" t="s">
        <v>1</v>
      </c>
      <c r="B284" s="4" t="s">
        <v>357</v>
      </c>
      <c r="C284" s="4" t="s">
        <v>424</v>
      </c>
      <c r="D284" s="4" t="s">
        <v>356</v>
      </c>
      <c r="E284" s="4" t="s">
        <v>427</v>
      </c>
      <c r="F284" s="4">
        <v>201</v>
      </c>
      <c r="G284" s="4" t="s">
        <v>362</v>
      </c>
      <c r="H284" s="2" t="s">
        <v>16</v>
      </c>
      <c r="I284" s="6" t="str">
        <f t="shared" si="10"/>
        <v/>
      </c>
      <c r="J284" s="6">
        <v>150000</v>
      </c>
      <c r="K284" s="6">
        <v>110000</v>
      </c>
      <c r="L284" s="6">
        <v>1034.2139999999999</v>
      </c>
      <c r="M284" s="6">
        <v>758.42359999999996</v>
      </c>
      <c r="N284" s="6">
        <v>10</v>
      </c>
      <c r="O284" s="4" t="s">
        <v>16</v>
      </c>
      <c r="P284" s="4" t="s">
        <v>16</v>
      </c>
      <c r="Q284" s="4" t="s">
        <v>364</v>
      </c>
      <c r="R284" s="4"/>
      <c r="S284" s="4"/>
      <c r="T284" s="4"/>
    </row>
    <row r="285" spans="1:20" x14ac:dyDescent="0.25">
      <c r="A285" s="4" t="s">
        <v>1</v>
      </c>
      <c r="B285" s="4" t="s">
        <v>357</v>
      </c>
      <c r="C285" s="4" t="s">
        <v>424</v>
      </c>
      <c r="D285" s="4" t="s">
        <v>356</v>
      </c>
      <c r="E285" s="4" t="s">
        <v>427</v>
      </c>
      <c r="F285" s="4">
        <v>201</v>
      </c>
      <c r="G285" s="4" t="s">
        <v>365</v>
      </c>
      <c r="H285" s="2" t="s">
        <v>16</v>
      </c>
      <c r="I285" s="6" t="str">
        <f t="shared" si="10"/>
        <v/>
      </c>
      <c r="J285" s="6">
        <v>175000</v>
      </c>
      <c r="K285" s="6">
        <v>135000</v>
      </c>
      <c r="L285" s="6">
        <v>1206.5830000000001</v>
      </c>
      <c r="M285" s="6">
        <v>930.79259999999999</v>
      </c>
      <c r="N285" s="6">
        <v>5</v>
      </c>
      <c r="O285" s="4" t="s">
        <v>16</v>
      </c>
      <c r="P285" s="4" t="s">
        <v>16</v>
      </c>
      <c r="Q285" s="4" t="s">
        <v>367</v>
      </c>
      <c r="R285" s="4"/>
      <c r="S285" s="4"/>
      <c r="T285" s="4"/>
    </row>
    <row r="286" spans="1:20" x14ac:dyDescent="0.25">
      <c r="A286" s="4" t="s">
        <v>1</v>
      </c>
      <c r="B286" s="4" t="s">
        <v>357</v>
      </c>
      <c r="C286" s="4" t="s">
        <v>424</v>
      </c>
      <c r="D286" s="4" t="s">
        <v>356</v>
      </c>
      <c r="E286" s="4" t="s">
        <v>427</v>
      </c>
      <c r="F286" s="4">
        <v>201</v>
      </c>
      <c r="G286" s="4" t="s">
        <v>368</v>
      </c>
      <c r="H286" s="2" t="s">
        <v>16</v>
      </c>
      <c r="I286" s="6" t="str">
        <f t="shared" si="10"/>
        <v/>
      </c>
      <c r="J286" s="6">
        <v>185000</v>
      </c>
      <c r="K286" s="6">
        <v>140000</v>
      </c>
      <c r="L286" s="6">
        <v>1275.5306</v>
      </c>
      <c r="M286" s="6">
        <v>965.26639999999998</v>
      </c>
      <c r="N286" s="6">
        <v>4</v>
      </c>
      <c r="O286" s="4" t="s">
        <v>16</v>
      </c>
      <c r="P286" s="4" t="s">
        <v>16</v>
      </c>
      <c r="Q286" s="4" t="s">
        <v>370</v>
      </c>
      <c r="R286" s="4"/>
      <c r="S286" s="4"/>
      <c r="T286" s="4"/>
    </row>
    <row r="287" spans="1:20" x14ac:dyDescent="0.25">
      <c r="A287" s="4" t="s">
        <v>1</v>
      </c>
      <c r="B287" s="4" t="s">
        <v>357</v>
      </c>
      <c r="C287" s="4" t="s">
        <v>424</v>
      </c>
      <c r="D287" s="4" t="s">
        <v>356</v>
      </c>
      <c r="E287" s="4" t="s">
        <v>427</v>
      </c>
      <c r="F287" s="4">
        <v>202</v>
      </c>
      <c r="G287" s="4" t="s">
        <v>358</v>
      </c>
      <c r="H287" s="2" t="s">
        <v>16</v>
      </c>
      <c r="I287" s="6" t="str">
        <f t="shared" si="10"/>
        <v/>
      </c>
      <c r="J287" s="6">
        <v>105000</v>
      </c>
      <c r="K287" s="6">
        <v>55000</v>
      </c>
      <c r="L287" s="6">
        <v>723.9498000000001</v>
      </c>
      <c r="M287" s="6">
        <v>379.21179999999998</v>
      </c>
      <c r="N287" s="6">
        <v>55</v>
      </c>
      <c r="O287" s="4" t="s">
        <v>16</v>
      </c>
      <c r="P287" s="4" t="s">
        <v>16</v>
      </c>
      <c r="Q287" s="4" t="s">
        <v>359</v>
      </c>
      <c r="R287" s="4"/>
      <c r="S287" s="4"/>
      <c r="T287" s="4"/>
    </row>
    <row r="288" spans="1:20" x14ac:dyDescent="0.25">
      <c r="A288" s="4" t="s">
        <v>1</v>
      </c>
      <c r="B288" s="4" t="s">
        <v>357</v>
      </c>
      <c r="C288" s="4" t="s">
        <v>424</v>
      </c>
      <c r="D288" s="4" t="s">
        <v>356</v>
      </c>
      <c r="E288" s="4" t="s">
        <v>427</v>
      </c>
      <c r="F288" s="4">
        <v>202</v>
      </c>
      <c r="G288" s="4" t="s">
        <v>354</v>
      </c>
      <c r="H288" s="2" t="s">
        <v>16</v>
      </c>
      <c r="I288" s="6" t="str">
        <f t="shared" si="10"/>
        <v/>
      </c>
      <c r="J288" s="6">
        <v>125000</v>
      </c>
      <c r="K288" s="6">
        <v>75000</v>
      </c>
      <c r="L288" s="6">
        <v>861.84500000000003</v>
      </c>
      <c r="M288" s="6">
        <v>517.10699999999997</v>
      </c>
      <c r="N288" s="6">
        <v>12</v>
      </c>
      <c r="O288" s="4" t="s">
        <v>16</v>
      </c>
      <c r="P288" s="4" t="s">
        <v>16</v>
      </c>
      <c r="Q288" s="4" t="s">
        <v>372</v>
      </c>
      <c r="R288" s="4"/>
      <c r="S288" s="4"/>
      <c r="T288" s="4"/>
    </row>
    <row r="289" spans="1:20" x14ac:dyDescent="0.25">
      <c r="A289" s="4" t="s">
        <v>1</v>
      </c>
      <c r="B289" s="4" t="s">
        <v>357</v>
      </c>
      <c r="C289" s="4" t="s">
        <v>424</v>
      </c>
      <c r="D289" s="4" t="s">
        <v>356</v>
      </c>
      <c r="E289" s="4" t="s">
        <v>427</v>
      </c>
      <c r="F289" s="4">
        <v>301</v>
      </c>
      <c r="G289" s="4" t="s">
        <v>358</v>
      </c>
      <c r="H289" s="2" t="s">
        <v>16</v>
      </c>
      <c r="I289" s="6" t="str">
        <f t="shared" si="10"/>
        <v/>
      </c>
      <c r="J289" s="6">
        <v>110000</v>
      </c>
      <c r="K289" s="6">
        <v>40000</v>
      </c>
      <c r="L289" s="6">
        <v>758.42359999999996</v>
      </c>
      <c r="M289" s="6">
        <v>275.79040000000003</v>
      </c>
      <c r="N289" s="6">
        <v>60</v>
      </c>
      <c r="O289" s="4" t="s">
        <v>16</v>
      </c>
      <c r="P289" s="4">
        <v>165</v>
      </c>
      <c r="Q289" s="4" t="s">
        <v>373</v>
      </c>
      <c r="R289" s="4"/>
      <c r="S289" s="4"/>
      <c r="T289" s="4"/>
    </row>
    <row r="290" spans="1:20" x14ac:dyDescent="0.25">
      <c r="A290" s="4" t="s">
        <v>1</v>
      </c>
      <c r="B290" s="4" t="s">
        <v>357</v>
      </c>
      <c r="C290" s="4" t="s">
        <v>424</v>
      </c>
      <c r="D290" s="4" t="s">
        <v>356</v>
      </c>
      <c r="E290" s="4" t="s">
        <v>427</v>
      </c>
      <c r="F290" s="4">
        <v>301</v>
      </c>
      <c r="G290" s="4" t="s">
        <v>354</v>
      </c>
      <c r="H290" s="2" t="s">
        <v>16</v>
      </c>
      <c r="I290" s="6" t="str">
        <f t="shared" si="10"/>
        <v/>
      </c>
      <c r="J290" s="6">
        <v>125000</v>
      </c>
      <c r="K290" s="6">
        <v>75000</v>
      </c>
      <c r="L290" s="6">
        <v>861.84500000000003</v>
      </c>
      <c r="M290" s="6">
        <v>517.10699999999997</v>
      </c>
      <c r="N290" s="6">
        <v>25</v>
      </c>
      <c r="O290" s="4" t="s">
        <v>16</v>
      </c>
      <c r="P290" s="4" t="s">
        <v>16</v>
      </c>
      <c r="Q290" s="4" t="s">
        <v>361</v>
      </c>
      <c r="R290" s="4"/>
      <c r="S290" s="4"/>
      <c r="T290" s="4"/>
    </row>
    <row r="291" spans="1:20" x14ac:dyDescent="0.25">
      <c r="A291" s="4" t="s">
        <v>1</v>
      </c>
      <c r="B291" s="4" t="s">
        <v>357</v>
      </c>
      <c r="C291" s="4" t="s">
        <v>424</v>
      </c>
      <c r="D291" s="4" t="s">
        <v>356</v>
      </c>
      <c r="E291" s="4" t="s">
        <v>427</v>
      </c>
      <c r="F291" s="4">
        <v>301</v>
      </c>
      <c r="G291" s="4" t="s">
        <v>362</v>
      </c>
      <c r="H291" s="2" t="s">
        <v>16</v>
      </c>
      <c r="I291" s="6" t="str">
        <f t="shared" si="10"/>
        <v/>
      </c>
      <c r="J291" s="6">
        <v>150000</v>
      </c>
      <c r="K291" s="6">
        <v>110000</v>
      </c>
      <c r="L291" s="6">
        <v>1034.2139999999999</v>
      </c>
      <c r="M291" s="6">
        <v>758.42359999999996</v>
      </c>
      <c r="N291" s="6">
        <v>15</v>
      </c>
      <c r="O291" s="4" t="s">
        <v>16</v>
      </c>
      <c r="P291" s="4" t="s">
        <v>16</v>
      </c>
      <c r="Q291" s="4" t="s">
        <v>364</v>
      </c>
      <c r="R291" s="4"/>
      <c r="S291" s="4"/>
      <c r="T291" s="4"/>
    </row>
    <row r="292" spans="1:20" x14ac:dyDescent="0.25">
      <c r="A292" s="4" t="s">
        <v>1</v>
      </c>
      <c r="B292" s="4" t="s">
        <v>357</v>
      </c>
      <c r="C292" s="4" t="s">
        <v>424</v>
      </c>
      <c r="D292" s="4" t="s">
        <v>356</v>
      </c>
      <c r="E292" s="4" t="s">
        <v>427</v>
      </c>
      <c r="F292" s="4">
        <v>301</v>
      </c>
      <c r="G292" s="4" t="s">
        <v>365</v>
      </c>
      <c r="H292" s="2" t="s">
        <v>16</v>
      </c>
      <c r="I292" s="6" t="str">
        <f t="shared" si="10"/>
        <v/>
      </c>
      <c r="J292" s="6">
        <v>175000</v>
      </c>
      <c r="K292" s="6">
        <v>135000</v>
      </c>
      <c r="L292" s="6">
        <v>1206.5830000000001</v>
      </c>
      <c r="M292" s="6">
        <v>930.79259999999999</v>
      </c>
      <c r="N292" s="6">
        <v>12</v>
      </c>
      <c r="O292" s="4" t="s">
        <v>16</v>
      </c>
      <c r="P292" s="4" t="s">
        <v>16</v>
      </c>
      <c r="Q292" s="4" t="s">
        <v>367</v>
      </c>
      <c r="R292" s="4"/>
      <c r="S292" s="4"/>
      <c r="T292" s="4"/>
    </row>
    <row r="293" spans="1:20" x14ac:dyDescent="0.25">
      <c r="A293" s="4" t="s">
        <v>1</v>
      </c>
      <c r="B293" s="4" t="s">
        <v>357</v>
      </c>
      <c r="C293" s="4" t="s">
        <v>424</v>
      </c>
      <c r="D293" s="4" t="s">
        <v>356</v>
      </c>
      <c r="E293" s="4" t="s">
        <v>427</v>
      </c>
      <c r="F293" s="4">
        <v>301</v>
      </c>
      <c r="G293" s="4" t="s">
        <v>368</v>
      </c>
      <c r="H293" s="2" t="s">
        <v>16</v>
      </c>
      <c r="I293" s="6" t="str">
        <f t="shared" si="10"/>
        <v/>
      </c>
      <c r="J293" s="6">
        <v>185000</v>
      </c>
      <c r="K293" s="6">
        <v>140000</v>
      </c>
      <c r="L293" s="6">
        <v>1275.5306</v>
      </c>
      <c r="M293" s="6">
        <v>965.26639999999998</v>
      </c>
      <c r="N293" s="6">
        <v>8</v>
      </c>
      <c r="O293" s="4" t="s">
        <v>16</v>
      </c>
      <c r="P293" s="4" t="s">
        <v>16</v>
      </c>
      <c r="Q293" s="4" t="s">
        <v>370</v>
      </c>
      <c r="R293" s="4"/>
      <c r="S293" s="4"/>
      <c r="T293" s="4"/>
    </row>
    <row r="294" spans="1:20" x14ac:dyDescent="0.25">
      <c r="A294" s="4" t="s">
        <v>1</v>
      </c>
      <c r="B294" s="4" t="s">
        <v>357</v>
      </c>
      <c r="C294" s="4" t="s">
        <v>424</v>
      </c>
      <c r="D294" s="4" t="s">
        <v>356</v>
      </c>
      <c r="E294" s="4" t="s">
        <v>427</v>
      </c>
      <c r="F294" s="4">
        <v>302</v>
      </c>
      <c r="G294" s="4" t="s">
        <v>358</v>
      </c>
      <c r="H294" s="2" t="s">
        <v>16</v>
      </c>
      <c r="I294" s="6" t="str">
        <f t="shared" si="10"/>
        <v/>
      </c>
      <c r="J294" s="6">
        <v>90000</v>
      </c>
      <c r="K294" s="6">
        <v>37000</v>
      </c>
      <c r="L294" s="6">
        <v>620.52840000000003</v>
      </c>
      <c r="M294" s="6">
        <v>255.10612</v>
      </c>
      <c r="N294" s="6">
        <v>55</v>
      </c>
      <c r="O294" s="4">
        <v>65</v>
      </c>
      <c r="P294" s="4">
        <v>155</v>
      </c>
      <c r="Q294" s="4" t="s">
        <v>377</v>
      </c>
      <c r="R294" s="4"/>
      <c r="S294" s="4"/>
      <c r="T294" s="4"/>
    </row>
    <row r="295" spans="1:20" x14ac:dyDescent="0.25">
      <c r="A295" s="4" t="s">
        <v>1</v>
      </c>
      <c r="B295" s="4" t="s">
        <v>357</v>
      </c>
      <c r="C295" s="4" t="s">
        <v>424</v>
      </c>
      <c r="D295" s="4" t="s">
        <v>356</v>
      </c>
      <c r="E295" s="4" t="s">
        <v>427</v>
      </c>
      <c r="F295" s="4">
        <v>302</v>
      </c>
      <c r="G295" s="4" t="s">
        <v>354</v>
      </c>
      <c r="H295" s="2" t="s">
        <v>16</v>
      </c>
      <c r="I295" s="6" t="str">
        <f t="shared" si="10"/>
        <v/>
      </c>
      <c r="J295" s="6">
        <v>125000</v>
      </c>
      <c r="K295" s="6">
        <v>75000</v>
      </c>
      <c r="L295" s="6">
        <v>861.84500000000003</v>
      </c>
      <c r="M295" s="6">
        <v>517.10699999999997</v>
      </c>
      <c r="N295" s="6">
        <v>12</v>
      </c>
      <c r="O295" s="4" t="s">
        <v>16</v>
      </c>
      <c r="P295" s="4" t="s">
        <v>16</v>
      </c>
      <c r="Q295" s="4" t="s">
        <v>361</v>
      </c>
      <c r="R295" s="4"/>
      <c r="S295" s="4"/>
      <c r="T295" s="4"/>
    </row>
    <row r="296" spans="1:20" x14ac:dyDescent="0.25">
      <c r="A296" s="4" t="s">
        <v>1</v>
      </c>
      <c r="B296" s="4" t="s">
        <v>357</v>
      </c>
      <c r="C296" s="4" t="s">
        <v>424</v>
      </c>
      <c r="D296" s="4" t="s">
        <v>356</v>
      </c>
      <c r="E296" s="4" t="s">
        <v>427</v>
      </c>
      <c r="F296" s="4" t="s">
        <v>378</v>
      </c>
      <c r="G296" s="4" t="s">
        <v>358</v>
      </c>
      <c r="H296" s="2" t="s">
        <v>16</v>
      </c>
      <c r="I296" s="6" t="str">
        <f t="shared" si="10"/>
        <v/>
      </c>
      <c r="J296" s="6">
        <v>95000</v>
      </c>
      <c r="K296" s="6">
        <v>40000</v>
      </c>
      <c r="L296" s="6">
        <v>655.0021999999999</v>
      </c>
      <c r="M296" s="6">
        <v>275.79040000000003</v>
      </c>
      <c r="N296" s="6">
        <v>50</v>
      </c>
      <c r="O296" s="4">
        <v>65</v>
      </c>
      <c r="P296" s="4">
        <v>165</v>
      </c>
      <c r="Q296" s="4" t="s">
        <v>373</v>
      </c>
      <c r="R296" s="4"/>
      <c r="S296" s="4"/>
      <c r="T296" s="4"/>
    </row>
    <row r="297" spans="1:20" x14ac:dyDescent="0.25">
      <c r="A297" s="4" t="s">
        <v>1</v>
      </c>
      <c r="B297" s="4" t="s">
        <v>357</v>
      </c>
      <c r="C297" s="4" t="s">
        <v>424</v>
      </c>
      <c r="D297" s="4" t="s">
        <v>356</v>
      </c>
      <c r="E297" s="4" t="s">
        <v>427</v>
      </c>
      <c r="F297" s="4" t="s">
        <v>397</v>
      </c>
      <c r="G297" s="4" t="s">
        <v>358</v>
      </c>
      <c r="H297" s="2" t="s">
        <v>16</v>
      </c>
      <c r="I297" s="6" t="str">
        <f t="shared" si="10"/>
        <v/>
      </c>
      <c r="J297" s="6">
        <v>90000</v>
      </c>
      <c r="K297" s="6">
        <v>35000</v>
      </c>
      <c r="L297" s="6">
        <v>620.52840000000003</v>
      </c>
      <c r="M297" s="6">
        <v>241.31659999999999</v>
      </c>
      <c r="N297" s="6">
        <v>50</v>
      </c>
      <c r="O297" s="4">
        <v>55</v>
      </c>
      <c r="P297" s="4">
        <v>160</v>
      </c>
      <c r="Q297" s="4" t="s">
        <v>379</v>
      </c>
      <c r="R297" s="4"/>
      <c r="S297" s="4"/>
      <c r="T297" s="4"/>
    </row>
    <row r="298" spans="1:20" x14ac:dyDescent="0.25">
      <c r="A298" s="4" t="s">
        <v>1</v>
      </c>
      <c r="B298" s="4" t="s">
        <v>357</v>
      </c>
      <c r="C298" s="4" t="s">
        <v>424</v>
      </c>
      <c r="D298" s="4" t="s">
        <v>356</v>
      </c>
      <c r="E298" s="4" t="s">
        <v>427</v>
      </c>
      <c r="F298" s="4">
        <v>304</v>
      </c>
      <c r="G298" s="4" t="s">
        <v>358</v>
      </c>
      <c r="H298" s="2" t="s">
        <v>16</v>
      </c>
      <c r="I298" s="6" t="str">
        <f t="shared" si="10"/>
        <v/>
      </c>
      <c r="J298" s="6">
        <v>85000</v>
      </c>
      <c r="K298" s="6">
        <v>35000</v>
      </c>
      <c r="L298" s="6">
        <v>586.05459999999994</v>
      </c>
      <c r="M298" s="6">
        <v>241.31659999999999</v>
      </c>
      <c r="N298" s="6">
        <v>55</v>
      </c>
      <c r="O298" s="4">
        <v>65</v>
      </c>
      <c r="P298" s="4">
        <v>150</v>
      </c>
      <c r="Q298" s="4" t="s">
        <v>380</v>
      </c>
      <c r="R298" s="4"/>
      <c r="S298" s="4"/>
      <c r="T298" s="4"/>
    </row>
    <row r="299" spans="1:20" x14ac:dyDescent="0.25">
      <c r="A299" s="4" t="s">
        <v>1</v>
      </c>
      <c r="B299" s="4" t="s">
        <v>357</v>
      </c>
      <c r="C299" s="4" t="s">
        <v>424</v>
      </c>
      <c r="D299" s="4" t="s">
        <v>356</v>
      </c>
      <c r="E299" s="4" t="s">
        <v>427</v>
      </c>
      <c r="F299" s="4" t="s">
        <v>381</v>
      </c>
      <c r="G299" s="4" t="s">
        <v>358</v>
      </c>
      <c r="H299" s="2" t="s">
        <v>16</v>
      </c>
      <c r="I299" s="6" t="str">
        <f t="shared" si="10"/>
        <v/>
      </c>
      <c r="J299" s="6">
        <v>80000</v>
      </c>
      <c r="K299" s="6">
        <v>30000</v>
      </c>
      <c r="L299" s="6">
        <v>551.58080000000007</v>
      </c>
      <c r="M299" s="6">
        <v>206.84279999999998</v>
      </c>
      <c r="N299" s="6">
        <v>55</v>
      </c>
      <c r="O299" s="4">
        <v>65</v>
      </c>
      <c r="P299" s="4">
        <v>140</v>
      </c>
      <c r="Q299" s="4" t="s">
        <v>382</v>
      </c>
      <c r="R299" s="4"/>
      <c r="S299" s="4"/>
      <c r="T299" s="4"/>
    </row>
    <row r="300" spans="1:20" x14ac:dyDescent="0.25">
      <c r="A300" s="4" t="s">
        <v>1</v>
      </c>
      <c r="B300" s="4" t="s">
        <v>357</v>
      </c>
      <c r="C300" s="4" t="s">
        <v>424</v>
      </c>
      <c r="D300" s="4" t="s">
        <v>356</v>
      </c>
      <c r="E300" s="4" t="s">
        <v>427</v>
      </c>
      <c r="F300" s="4">
        <v>305</v>
      </c>
      <c r="G300" s="4" t="s">
        <v>358</v>
      </c>
      <c r="H300" s="2" t="s">
        <v>16</v>
      </c>
      <c r="I300" s="6" t="str">
        <f t="shared" si="10"/>
        <v/>
      </c>
      <c r="J300" s="6">
        <v>85000</v>
      </c>
      <c r="K300" s="6">
        <v>37000</v>
      </c>
      <c r="L300" s="6">
        <v>586.05459999999994</v>
      </c>
      <c r="M300" s="6">
        <v>255.10612</v>
      </c>
      <c r="N300" s="6">
        <v>55</v>
      </c>
      <c r="O300" s="4">
        <v>70</v>
      </c>
      <c r="P300" s="4">
        <v>156</v>
      </c>
      <c r="Q300" s="4" t="s">
        <v>377</v>
      </c>
      <c r="R300" s="4"/>
      <c r="S300" s="4"/>
      <c r="T300" s="4"/>
    </row>
    <row r="301" spans="1:20" x14ac:dyDescent="0.25">
      <c r="A301" s="4" t="s">
        <v>1</v>
      </c>
      <c r="B301" s="4" t="s">
        <v>357</v>
      </c>
      <c r="C301" s="4" t="s">
        <v>424</v>
      </c>
      <c r="D301" s="4" t="s">
        <v>356</v>
      </c>
      <c r="E301" s="4" t="s">
        <v>427</v>
      </c>
      <c r="F301" s="4">
        <v>308</v>
      </c>
      <c r="G301" s="4" t="s">
        <v>358</v>
      </c>
      <c r="H301" s="2" t="s">
        <v>16</v>
      </c>
      <c r="I301" s="6" t="str">
        <f t="shared" si="10"/>
        <v/>
      </c>
      <c r="J301" s="6">
        <v>85000</v>
      </c>
      <c r="K301" s="6">
        <v>35000</v>
      </c>
      <c r="L301" s="6">
        <v>586.05459999999994</v>
      </c>
      <c r="M301" s="6">
        <v>241.31659999999999</v>
      </c>
      <c r="N301" s="6">
        <v>55</v>
      </c>
      <c r="O301" s="4">
        <v>65</v>
      </c>
      <c r="P301" s="4">
        <v>150</v>
      </c>
      <c r="Q301" s="4" t="s">
        <v>380</v>
      </c>
      <c r="R301" s="4"/>
      <c r="S301" s="4"/>
      <c r="T301" s="4"/>
    </row>
    <row r="302" spans="1:20" x14ac:dyDescent="0.25">
      <c r="A302" s="4" t="s">
        <v>1</v>
      </c>
      <c r="B302" s="4" t="s">
        <v>357</v>
      </c>
      <c r="C302" s="4" t="s">
        <v>424</v>
      </c>
      <c r="D302" s="4" t="s">
        <v>356</v>
      </c>
      <c r="E302" s="4" t="s">
        <v>427</v>
      </c>
      <c r="F302" s="4" t="s">
        <v>398</v>
      </c>
      <c r="G302" s="4" t="s">
        <v>358</v>
      </c>
      <c r="H302" s="2" t="s">
        <v>16</v>
      </c>
      <c r="I302" s="6" t="str">
        <f t="shared" si="10"/>
        <v/>
      </c>
      <c r="J302" s="6">
        <v>90000</v>
      </c>
      <c r="K302" s="6">
        <v>40000</v>
      </c>
      <c r="L302" s="6">
        <v>620.52840000000003</v>
      </c>
      <c r="M302" s="6">
        <v>275.79040000000003</v>
      </c>
      <c r="N302" s="6">
        <v>45</v>
      </c>
      <c r="O302" s="4">
        <v>65</v>
      </c>
      <c r="P302" s="4">
        <v>165</v>
      </c>
      <c r="Q302" s="4" t="s">
        <v>373</v>
      </c>
      <c r="R302" s="4"/>
      <c r="S302" s="4"/>
      <c r="T302" s="4"/>
    </row>
    <row r="303" spans="1:20" x14ac:dyDescent="0.25">
      <c r="A303" s="4" t="s">
        <v>1</v>
      </c>
      <c r="B303" s="4" t="s">
        <v>357</v>
      </c>
      <c r="C303" s="4" t="s">
        <v>424</v>
      </c>
      <c r="D303" s="4" t="s">
        <v>356</v>
      </c>
      <c r="E303" s="4" t="s">
        <v>427</v>
      </c>
      <c r="F303" s="4" t="s">
        <v>399</v>
      </c>
      <c r="G303" s="4" t="s">
        <v>358</v>
      </c>
      <c r="H303" s="2" t="s">
        <v>16</v>
      </c>
      <c r="I303" s="6" t="str">
        <f t="shared" si="10"/>
        <v/>
      </c>
      <c r="J303" s="6">
        <v>95000</v>
      </c>
      <c r="K303" s="6">
        <v>40000</v>
      </c>
      <c r="L303" s="6">
        <v>655.0021999999999</v>
      </c>
      <c r="M303" s="6">
        <v>275.79040000000003</v>
      </c>
      <c r="N303" s="6">
        <v>45</v>
      </c>
      <c r="O303" s="4">
        <v>65</v>
      </c>
      <c r="P303" s="4">
        <v>170</v>
      </c>
      <c r="Q303" s="4" t="s">
        <v>383</v>
      </c>
      <c r="R303" s="4"/>
      <c r="S303" s="4"/>
      <c r="T303" s="4"/>
    </row>
    <row r="304" spans="1:20" x14ac:dyDescent="0.25">
      <c r="A304" s="4" t="s">
        <v>1</v>
      </c>
      <c r="B304" s="4" t="s">
        <v>357</v>
      </c>
      <c r="C304" s="4" t="s">
        <v>424</v>
      </c>
      <c r="D304" s="4" t="s">
        <v>356</v>
      </c>
      <c r="E304" s="4" t="s">
        <v>427</v>
      </c>
      <c r="F304" s="4">
        <v>314</v>
      </c>
      <c r="G304" s="4" t="s">
        <v>358</v>
      </c>
      <c r="H304" s="2" t="s">
        <v>16</v>
      </c>
      <c r="I304" s="6" t="str">
        <f t="shared" si="10"/>
        <v/>
      </c>
      <c r="J304" s="6">
        <v>100000</v>
      </c>
      <c r="K304" s="6">
        <v>50000</v>
      </c>
      <c r="L304" s="6">
        <v>689.476</v>
      </c>
      <c r="M304" s="6">
        <v>344.738</v>
      </c>
      <c r="N304" s="6">
        <v>45</v>
      </c>
      <c r="O304" s="4">
        <v>60</v>
      </c>
      <c r="P304" s="4">
        <v>170</v>
      </c>
      <c r="Q304" s="4" t="s">
        <v>383</v>
      </c>
      <c r="R304" s="4"/>
      <c r="S304" s="4"/>
      <c r="T304" s="4"/>
    </row>
    <row r="305" spans="1:20" x14ac:dyDescent="0.25">
      <c r="A305" s="4" t="s">
        <v>1</v>
      </c>
      <c r="B305" s="4" t="s">
        <v>357</v>
      </c>
      <c r="C305" s="4" t="s">
        <v>424</v>
      </c>
      <c r="D305" s="4" t="s">
        <v>356</v>
      </c>
      <c r="E305" s="4" t="s">
        <v>427</v>
      </c>
      <c r="F305" s="4">
        <v>316</v>
      </c>
      <c r="G305" s="4" t="s">
        <v>358</v>
      </c>
      <c r="H305" s="2" t="s">
        <v>16</v>
      </c>
      <c r="I305" s="6" t="str">
        <f t="shared" si="10"/>
        <v/>
      </c>
      <c r="J305" s="6">
        <v>85000</v>
      </c>
      <c r="K305" s="6">
        <v>35000</v>
      </c>
      <c r="L305" s="6">
        <v>586.05459999999994</v>
      </c>
      <c r="M305" s="6">
        <v>241.31659999999999</v>
      </c>
      <c r="N305" s="6">
        <v>55</v>
      </c>
      <c r="O305" s="4">
        <v>70</v>
      </c>
      <c r="P305" s="4">
        <v>150</v>
      </c>
      <c r="Q305" s="4" t="s">
        <v>380</v>
      </c>
      <c r="R305" s="4"/>
      <c r="S305" s="4"/>
      <c r="T305" s="4"/>
    </row>
    <row r="306" spans="1:20" x14ac:dyDescent="0.25">
      <c r="A306" s="4" t="s">
        <v>1</v>
      </c>
      <c r="B306" s="4" t="s">
        <v>357</v>
      </c>
      <c r="C306" s="4" t="s">
        <v>424</v>
      </c>
      <c r="D306" s="4" t="s">
        <v>356</v>
      </c>
      <c r="E306" s="4" t="s">
        <v>427</v>
      </c>
      <c r="F306" s="4" t="s">
        <v>384</v>
      </c>
      <c r="G306" s="4" t="s">
        <v>358</v>
      </c>
      <c r="H306" s="2" t="s">
        <v>16</v>
      </c>
      <c r="I306" s="6" t="str">
        <f t="shared" si="10"/>
        <v/>
      </c>
      <c r="J306" s="6">
        <v>78000</v>
      </c>
      <c r="K306" s="6">
        <v>30000</v>
      </c>
      <c r="L306" s="6">
        <v>537.79128000000003</v>
      </c>
      <c r="M306" s="6">
        <v>206.84279999999998</v>
      </c>
      <c r="N306" s="6">
        <v>55</v>
      </c>
      <c r="O306" s="4">
        <v>65</v>
      </c>
      <c r="P306" s="4">
        <v>145</v>
      </c>
      <c r="Q306" s="4" t="s">
        <v>382</v>
      </c>
      <c r="R306" s="4"/>
      <c r="S306" s="4"/>
      <c r="T306" s="4"/>
    </row>
    <row r="307" spans="1:20" x14ac:dyDescent="0.25">
      <c r="A307" s="4" t="s">
        <v>1</v>
      </c>
      <c r="B307" s="4" t="s">
        <v>357</v>
      </c>
      <c r="C307" s="4" t="s">
        <v>424</v>
      </c>
      <c r="D307" s="4" t="s">
        <v>356</v>
      </c>
      <c r="E307" s="4" t="s">
        <v>427</v>
      </c>
      <c r="F307" s="4">
        <v>317</v>
      </c>
      <c r="G307" s="4" t="s">
        <v>358</v>
      </c>
      <c r="H307" s="2" t="s">
        <v>16</v>
      </c>
      <c r="I307" s="6" t="str">
        <f t="shared" si="10"/>
        <v/>
      </c>
      <c r="J307" s="6">
        <v>90000</v>
      </c>
      <c r="K307" s="6">
        <v>40000</v>
      </c>
      <c r="L307" s="6">
        <v>620.52840000000003</v>
      </c>
      <c r="M307" s="6">
        <v>275.79040000000003</v>
      </c>
      <c r="N307" s="6">
        <v>50</v>
      </c>
      <c r="O307" s="4">
        <v>55</v>
      </c>
      <c r="P307" s="4">
        <v>160</v>
      </c>
      <c r="Q307" s="4" t="s">
        <v>373</v>
      </c>
      <c r="R307" s="4"/>
      <c r="S307" s="4"/>
      <c r="T307" s="4"/>
    </row>
    <row r="308" spans="1:20" x14ac:dyDescent="0.25">
      <c r="A308" s="4" t="s">
        <v>1</v>
      </c>
      <c r="B308" s="4" t="s">
        <v>357</v>
      </c>
      <c r="C308" s="4" t="s">
        <v>424</v>
      </c>
      <c r="D308" s="4" t="s">
        <v>356</v>
      </c>
      <c r="E308" s="4" t="s">
        <v>427</v>
      </c>
      <c r="F308" s="4">
        <v>321</v>
      </c>
      <c r="G308" s="4" t="s">
        <v>358</v>
      </c>
      <c r="H308" s="2" t="s">
        <v>16</v>
      </c>
      <c r="I308" s="6" t="str">
        <f t="shared" si="10"/>
        <v/>
      </c>
      <c r="J308" s="6">
        <v>87000</v>
      </c>
      <c r="K308" s="6">
        <v>35000</v>
      </c>
      <c r="L308" s="6">
        <v>599.84411999999998</v>
      </c>
      <c r="M308" s="6">
        <v>241.31659999999999</v>
      </c>
      <c r="N308" s="6">
        <v>55</v>
      </c>
      <c r="O308" s="4">
        <v>65</v>
      </c>
      <c r="P308" s="4">
        <v>150</v>
      </c>
      <c r="Q308" s="4" t="s">
        <v>380</v>
      </c>
      <c r="R308" s="4"/>
      <c r="S308" s="4"/>
      <c r="T308" s="4"/>
    </row>
    <row r="309" spans="1:20" x14ac:dyDescent="0.25">
      <c r="A309" s="4" t="s">
        <v>1</v>
      </c>
      <c r="B309" s="4" t="s">
        <v>357</v>
      </c>
      <c r="C309" s="4" t="s">
        <v>424</v>
      </c>
      <c r="D309" s="4" t="s">
        <v>356</v>
      </c>
      <c r="E309" s="4" t="s">
        <v>427</v>
      </c>
      <c r="F309" s="4" t="s">
        <v>400</v>
      </c>
      <c r="G309" s="4" t="s">
        <v>358</v>
      </c>
      <c r="H309" s="2" t="s">
        <v>16</v>
      </c>
      <c r="I309" s="6" t="str">
        <f t="shared" si="10"/>
        <v/>
      </c>
      <c r="J309" s="6">
        <v>92000</v>
      </c>
      <c r="K309" s="6">
        <v>35000</v>
      </c>
      <c r="L309" s="6">
        <v>634.31792000000007</v>
      </c>
      <c r="M309" s="6">
        <v>241.31659999999999</v>
      </c>
      <c r="N309" s="6">
        <v>50</v>
      </c>
      <c r="O309" s="4">
        <v>65</v>
      </c>
      <c r="P309" s="4">
        <v>160</v>
      </c>
      <c r="Q309" s="4" t="s">
        <v>379</v>
      </c>
      <c r="R309" s="4"/>
      <c r="S309" s="4"/>
      <c r="T309" s="4"/>
    </row>
    <row r="310" spans="1:20" x14ac:dyDescent="0.25">
      <c r="A310" s="4" t="s">
        <v>1</v>
      </c>
      <c r="B310" s="4" t="s">
        <v>357</v>
      </c>
      <c r="C310" s="4" t="s">
        <v>424</v>
      </c>
      <c r="D310" s="4" t="s">
        <v>385</v>
      </c>
      <c r="E310" s="4" t="s">
        <v>427</v>
      </c>
      <c r="F310" s="4" t="s">
        <v>413</v>
      </c>
      <c r="G310" s="4" t="s">
        <v>358</v>
      </c>
      <c r="H310" s="2" t="s">
        <v>16</v>
      </c>
      <c r="I310" s="6" t="str">
        <f t="shared" si="10"/>
        <v/>
      </c>
      <c r="J310" s="6">
        <v>75000</v>
      </c>
      <c r="K310" s="6">
        <v>40000</v>
      </c>
      <c r="L310" s="6">
        <v>517.10699999999997</v>
      </c>
      <c r="M310" s="6">
        <v>275.79040000000003</v>
      </c>
      <c r="N310" s="6">
        <v>30</v>
      </c>
      <c r="O310" s="4">
        <v>65</v>
      </c>
      <c r="P310" s="4">
        <v>155</v>
      </c>
      <c r="Q310" s="4" t="s">
        <v>377</v>
      </c>
      <c r="R310" s="4"/>
      <c r="S310" s="4"/>
      <c r="T310" s="4"/>
    </row>
    <row r="311" spans="1:20" x14ac:dyDescent="0.25">
      <c r="A311" s="4" t="s">
        <v>1</v>
      </c>
      <c r="B311" s="4" t="s">
        <v>357</v>
      </c>
      <c r="C311" s="4" t="s">
        <v>424</v>
      </c>
      <c r="D311" s="4" t="s">
        <v>385</v>
      </c>
      <c r="E311" s="4" t="s">
        <v>427</v>
      </c>
      <c r="F311" s="4" t="s">
        <v>413</v>
      </c>
      <c r="G311" s="4" t="s">
        <v>341</v>
      </c>
      <c r="H311" s="2">
        <v>400</v>
      </c>
      <c r="I311" s="6">
        <f t="shared" si="10"/>
        <v>204.44444444444446</v>
      </c>
      <c r="J311" s="6">
        <v>190000</v>
      </c>
      <c r="K311" s="6">
        <v>145000</v>
      </c>
      <c r="L311" s="6">
        <v>1310.0043999999998</v>
      </c>
      <c r="M311" s="6">
        <v>999.74019999999996</v>
      </c>
      <c r="N311" s="6">
        <v>15</v>
      </c>
      <c r="O311" s="4">
        <v>55</v>
      </c>
      <c r="P311" s="4">
        <v>390</v>
      </c>
      <c r="Q311" s="4" t="s">
        <v>370</v>
      </c>
      <c r="R311" s="4"/>
      <c r="S311" s="4"/>
      <c r="T311" s="4"/>
    </row>
    <row r="312" spans="1:20" x14ac:dyDescent="0.25">
      <c r="A312" s="4" t="s">
        <v>1</v>
      </c>
      <c r="B312" s="4" t="s">
        <v>357</v>
      </c>
      <c r="C312" s="4" t="s">
        <v>424</v>
      </c>
      <c r="D312" s="4" t="s">
        <v>385</v>
      </c>
      <c r="E312" s="4" t="s">
        <v>427</v>
      </c>
      <c r="F312" s="4" t="s">
        <v>413</v>
      </c>
      <c r="G312" s="4" t="s">
        <v>341</v>
      </c>
      <c r="H312" s="2">
        <v>600</v>
      </c>
      <c r="I312" s="6">
        <f t="shared" si="10"/>
        <v>315.55555555555554</v>
      </c>
      <c r="J312" s="6">
        <v>180000</v>
      </c>
      <c r="K312" s="6">
        <v>140000</v>
      </c>
      <c r="L312" s="6">
        <v>1241.0568000000001</v>
      </c>
      <c r="M312" s="6">
        <v>965.26639999999998</v>
      </c>
      <c r="N312" s="6">
        <v>15</v>
      </c>
      <c r="O312" s="4">
        <v>55</v>
      </c>
      <c r="P312" s="4">
        <v>375</v>
      </c>
      <c r="Q312" s="4" t="s">
        <v>389</v>
      </c>
      <c r="R312" s="4"/>
      <c r="S312" s="4"/>
      <c r="T312" s="4"/>
    </row>
    <row r="313" spans="1:20" x14ac:dyDescent="0.25">
      <c r="A313" s="4" t="s">
        <v>1</v>
      </c>
      <c r="B313" s="4" t="s">
        <v>357</v>
      </c>
      <c r="C313" s="4" t="s">
        <v>424</v>
      </c>
      <c r="D313" s="4" t="s">
        <v>385</v>
      </c>
      <c r="E313" s="4" t="s">
        <v>427</v>
      </c>
      <c r="F313" s="4" t="s">
        <v>413</v>
      </c>
      <c r="G313" s="4" t="s">
        <v>341</v>
      </c>
      <c r="H313" s="2">
        <v>800</v>
      </c>
      <c r="I313" s="6">
        <f t="shared" si="10"/>
        <v>426.66666666666669</v>
      </c>
      <c r="J313" s="6">
        <v>195000</v>
      </c>
      <c r="K313" s="6">
        <v>150000</v>
      </c>
      <c r="L313" s="6">
        <v>1344.4782</v>
      </c>
      <c r="M313" s="6">
        <v>1034.2139999999999</v>
      </c>
      <c r="N313" s="6">
        <v>17</v>
      </c>
      <c r="O313" s="4">
        <v>55</v>
      </c>
      <c r="P313" s="4">
        <v>390</v>
      </c>
      <c r="Q313" s="4" t="s">
        <v>370</v>
      </c>
      <c r="R313" s="4"/>
      <c r="S313" s="4"/>
      <c r="T313" s="4"/>
    </row>
    <row r="314" spans="1:20" x14ac:dyDescent="0.25">
      <c r="A314" s="4" t="s">
        <v>1</v>
      </c>
      <c r="B314" s="4" t="s">
        <v>357</v>
      </c>
      <c r="C314" s="4" t="s">
        <v>424</v>
      </c>
      <c r="D314" s="4" t="s">
        <v>385</v>
      </c>
      <c r="E314" s="4" t="s">
        <v>427</v>
      </c>
      <c r="F314" s="4" t="s">
        <v>413</v>
      </c>
      <c r="G314" s="4" t="s">
        <v>341</v>
      </c>
      <c r="H314" s="2">
        <v>1000</v>
      </c>
      <c r="I314" s="6">
        <f t="shared" si="10"/>
        <v>537.77777777777783</v>
      </c>
      <c r="J314" s="6">
        <v>145000</v>
      </c>
      <c r="K314" s="6">
        <v>115000</v>
      </c>
      <c r="L314" s="6">
        <v>999.74019999999996</v>
      </c>
      <c r="M314" s="6">
        <v>792.89740000000006</v>
      </c>
      <c r="N314" s="6">
        <v>20</v>
      </c>
      <c r="O314" s="4">
        <v>65</v>
      </c>
      <c r="P314" s="4">
        <v>300</v>
      </c>
      <c r="Q314" s="4" t="s">
        <v>392</v>
      </c>
      <c r="R314" s="4"/>
      <c r="S314" s="4"/>
      <c r="T314" s="4"/>
    </row>
    <row r="315" spans="1:20" x14ac:dyDescent="0.25">
      <c r="A315" s="4" t="s">
        <v>1</v>
      </c>
      <c r="B315" s="4" t="s">
        <v>357</v>
      </c>
      <c r="C315" s="4" t="s">
        <v>424</v>
      </c>
      <c r="D315" s="4" t="s">
        <v>385</v>
      </c>
      <c r="E315" s="4" t="s">
        <v>427</v>
      </c>
      <c r="F315" s="4" t="s">
        <v>413</v>
      </c>
      <c r="G315" s="4" t="s">
        <v>341</v>
      </c>
      <c r="H315" s="2">
        <v>1200</v>
      </c>
      <c r="I315" s="6">
        <f t="shared" si="10"/>
        <v>648.88888888888891</v>
      </c>
      <c r="J315" s="6">
        <v>110000</v>
      </c>
      <c r="K315" s="6">
        <v>85000</v>
      </c>
      <c r="L315" s="6">
        <v>758.42359999999996</v>
      </c>
      <c r="M315" s="6">
        <v>586.05459999999994</v>
      </c>
      <c r="N315" s="6">
        <v>23</v>
      </c>
      <c r="O315" s="4">
        <v>65</v>
      </c>
      <c r="P315" s="4">
        <v>225</v>
      </c>
      <c r="Q315" s="4" t="s">
        <v>394</v>
      </c>
      <c r="R315" s="4"/>
      <c r="S315" s="4"/>
      <c r="T315" s="4"/>
    </row>
    <row r="316" spans="1:20" x14ac:dyDescent="0.25">
      <c r="A316" s="4" t="s">
        <v>1</v>
      </c>
      <c r="B316" s="4" t="s">
        <v>357</v>
      </c>
      <c r="C316" s="4" t="s">
        <v>424</v>
      </c>
      <c r="D316" s="4" t="s">
        <v>385</v>
      </c>
      <c r="E316" s="4" t="s">
        <v>427</v>
      </c>
      <c r="F316" s="4" t="s">
        <v>413</v>
      </c>
      <c r="G316" s="4" t="s">
        <v>341</v>
      </c>
      <c r="H316" s="2">
        <v>1400</v>
      </c>
      <c r="I316" s="6">
        <f t="shared" si="10"/>
        <v>760</v>
      </c>
      <c r="J316" s="6">
        <v>90000</v>
      </c>
      <c r="K316" s="6">
        <v>60000</v>
      </c>
      <c r="L316" s="6">
        <v>620.52840000000003</v>
      </c>
      <c r="M316" s="6">
        <v>413.68559999999997</v>
      </c>
      <c r="N316" s="6">
        <v>30</v>
      </c>
      <c r="O316" s="4">
        <v>70</v>
      </c>
      <c r="P316" s="4">
        <v>180</v>
      </c>
      <c r="Q316" s="4" t="s">
        <v>396</v>
      </c>
      <c r="R316" s="4"/>
      <c r="S316" s="4"/>
      <c r="T316" s="4"/>
    </row>
    <row r="317" spans="1:20" x14ac:dyDescent="0.25">
      <c r="A317" s="4" t="s">
        <v>1</v>
      </c>
      <c r="B317" s="4" t="s">
        <v>357</v>
      </c>
      <c r="C317" s="4" t="s">
        <v>424</v>
      </c>
      <c r="D317" s="4" t="s">
        <v>385</v>
      </c>
      <c r="E317" s="4" t="s">
        <v>428</v>
      </c>
      <c r="F317" s="4">
        <v>414</v>
      </c>
      <c r="G317" s="4" t="s">
        <v>358</v>
      </c>
      <c r="H317" s="2" t="s">
        <v>16</v>
      </c>
      <c r="I317" s="6" t="str">
        <f t="shared" si="10"/>
        <v/>
      </c>
      <c r="J317" s="6">
        <v>120000</v>
      </c>
      <c r="K317" s="6">
        <v>95000</v>
      </c>
      <c r="L317" s="6">
        <v>827.37119999999993</v>
      </c>
      <c r="M317" s="6">
        <v>655.0021999999999</v>
      </c>
      <c r="N317" s="6">
        <v>17</v>
      </c>
      <c r="O317" s="4">
        <v>55</v>
      </c>
      <c r="P317" s="4">
        <v>235</v>
      </c>
      <c r="Q317" s="4" t="s">
        <v>401</v>
      </c>
      <c r="R317" s="4"/>
      <c r="S317" s="4"/>
      <c r="T317" s="4"/>
    </row>
    <row r="318" spans="1:20" x14ac:dyDescent="0.25">
      <c r="A318" s="4" t="s">
        <v>1</v>
      </c>
      <c r="B318" s="4" t="s">
        <v>357</v>
      </c>
      <c r="C318" s="4" t="s">
        <v>424</v>
      </c>
      <c r="D318" s="4" t="s">
        <v>385</v>
      </c>
      <c r="E318" s="4" t="s">
        <v>428</v>
      </c>
      <c r="F318" s="4">
        <v>414</v>
      </c>
      <c r="G318" s="4" t="s">
        <v>341</v>
      </c>
      <c r="H318" s="2">
        <v>400</v>
      </c>
      <c r="I318" s="6">
        <f t="shared" si="10"/>
        <v>204.44444444444446</v>
      </c>
      <c r="J318" s="6">
        <v>200000</v>
      </c>
      <c r="K318" s="6">
        <v>150000</v>
      </c>
      <c r="L318" s="6">
        <v>1378.952</v>
      </c>
      <c r="M318" s="6">
        <v>1034.2139999999999</v>
      </c>
      <c r="N318" s="6">
        <v>15</v>
      </c>
      <c r="O318" s="4">
        <v>55</v>
      </c>
      <c r="P318" s="4">
        <v>415</v>
      </c>
      <c r="Q318" s="4" t="s">
        <v>386</v>
      </c>
      <c r="R318" s="4"/>
      <c r="S318" s="4"/>
      <c r="T318" s="4"/>
    </row>
    <row r="319" spans="1:20" x14ac:dyDescent="0.25">
      <c r="A319" s="4" t="s">
        <v>1</v>
      </c>
      <c r="B319" s="4" t="s">
        <v>357</v>
      </c>
      <c r="C319" s="4" t="s">
        <v>424</v>
      </c>
      <c r="D319" s="4" t="s">
        <v>385</v>
      </c>
      <c r="E319" s="4" t="s">
        <v>428</v>
      </c>
      <c r="F319" s="4">
        <v>414</v>
      </c>
      <c r="G319" s="4" t="s">
        <v>341</v>
      </c>
      <c r="H319" s="2">
        <v>600</v>
      </c>
      <c r="I319" s="6">
        <f t="shared" si="10"/>
        <v>315.55555555555554</v>
      </c>
      <c r="J319" s="6">
        <v>190000</v>
      </c>
      <c r="K319" s="6">
        <v>145000</v>
      </c>
      <c r="L319" s="6">
        <v>1310.0043999999998</v>
      </c>
      <c r="M319" s="6">
        <v>999.74019999999996</v>
      </c>
      <c r="N319" s="6">
        <v>15</v>
      </c>
      <c r="O319" s="4">
        <v>55</v>
      </c>
      <c r="P319" s="4">
        <v>400</v>
      </c>
      <c r="Q319" s="4" t="s">
        <v>370</v>
      </c>
      <c r="R319" s="4"/>
      <c r="S319" s="4"/>
      <c r="T319" s="4"/>
    </row>
    <row r="320" spans="1:20" x14ac:dyDescent="0.25">
      <c r="A320" s="4" t="s">
        <v>1</v>
      </c>
      <c r="B320" s="4" t="s">
        <v>357</v>
      </c>
      <c r="C320" s="4" t="s">
        <v>424</v>
      </c>
      <c r="D320" s="4" t="s">
        <v>385</v>
      </c>
      <c r="E320" s="4" t="s">
        <v>428</v>
      </c>
      <c r="F320" s="4">
        <v>414</v>
      </c>
      <c r="G320" s="4" t="s">
        <v>341</v>
      </c>
      <c r="H320" s="2">
        <v>800</v>
      </c>
      <c r="I320" s="6">
        <f t="shared" si="10"/>
        <v>426.66666666666669</v>
      </c>
      <c r="J320" s="6">
        <v>200000</v>
      </c>
      <c r="K320" s="6">
        <v>150000</v>
      </c>
      <c r="L320" s="6">
        <v>1378.952</v>
      </c>
      <c r="M320" s="6">
        <v>1034.2139999999999</v>
      </c>
      <c r="N320" s="6">
        <v>16</v>
      </c>
      <c r="O320" s="4">
        <v>58</v>
      </c>
      <c r="P320" s="4">
        <v>415</v>
      </c>
      <c r="Q320" s="4" t="s">
        <v>386</v>
      </c>
      <c r="R320" s="4"/>
      <c r="S320" s="4"/>
      <c r="T320" s="4"/>
    </row>
    <row r="321" spans="1:20" x14ac:dyDescent="0.25">
      <c r="A321" s="4" t="s">
        <v>1</v>
      </c>
      <c r="B321" s="4" t="s">
        <v>357</v>
      </c>
      <c r="C321" s="4" t="s">
        <v>424</v>
      </c>
      <c r="D321" s="4" t="s">
        <v>385</v>
      </c>
      <c r="E321" s="4" t="s">
        <v>428</v>
      </c>
      <c r="F321" s="4">
        <v>414</v>
      </c>
      <c r="G321" s="4" t="s">
        <v>341</v>
      </c>
      <c r="H321" s="2">
        <v>1000</v>
      </c>
      <c r="I321" s="6">
        <f t="shared" si="10"/>
        <v>537.77777777777783</v>
      </c>
      <c r="J321" s="6">
        <v>145000</v>
      </c>
      <c r="K321" s="6">
        <v>120000</v>
      </c>
      <c r="L321" s="6">
        <v>999.74019999999996</v>
      </c>
      <c r="M321" s="6">
        <v>827.37119999999993</v>
      </c>
      <c r="N321" s="6">
        <v>20</v>
      </c>
      <c r="O321" s="4">
        <v>60</v>
      </c>
      <c r="P321" s="4">
        <v>325</v>
      </c>
      <c r="Q321" s="4" t="s">
        <v>402</v>
      </c>
      <c r="R321" s="4"/>
      <c r="S321" s="4"/>
      <c r="T321" s="4"/>
    </row>
    <row r="322" spans="1:20" x14ac:dyDescent="0.25">
      <c r="A322" s="4" t="s">
        <v>1</v>
      </c>
      <c r="B322" s="4" t="s">
        <v>357</v>
      </c>
      <c r="C322" s="4" t="s">
        <v>424</v>
      </c>
      <c r="D322" s="4" t="s">
        <v>385</v>
      </c>
      <c r="E322" s="4" t="s">
        <v>428</v>
      </c>
      <c r="F322" s="4">
        <v>414</v>
      </c>
      <c r="G322" s="4" t="s">
        <v>341</v>
      </c>
      <c r="H322" s="2">
        <v>1200</v>
      </c>
      <c r="I322" s="6">
        <f t="shared" si="10"/>
        <v>648.88888888888891</v>
      </c>
      <c r="J322" s="6">
        <v>120000</v>
      </c>
      <c r="K322" s="6">
        <v>105000</v>
      </c>
      <c r="L322" s="6">
        <v>827.37119999999993</v>
      </c>
      <c r="M322" s="6">
        <v>723.9498000000001</v>
      </c>
      <c r="N322" s="6">
        <v>20</v>
      </c>
      <c r="O322" s="4">
        <v>65</v>
      </c>
      <c r="P322" s="4">
        <v>260</v>
      </c>
      <c r="Q322" s="4" t="s">
        <v>403</v>
      </c>
      <c r="R322" s="4"/>
      <c r="S322" s="4"/>
      <c r="T322" s="4"/>
    </row>
    <row r="323" spans="1:20" x14ac:dyDescent="0.25">
      <c r="A323" s="4" t="s">
        <v>1</v>
      </c>
      <c r="B323" s="4" t="s">
        <v>357</v>
      </c>
      <c r="C323" s="4" t="s">
        <v>424</v>
      </c>
      <c r="D323" s="4" t="s">
        <v>385</v>
      </c>
      <c r="E323" s="4" t="s">
        <v>428</v>
      </c>
      <c r="F323" s="4" t="s">
        <v>414</v>
      </c>
      <c r="G323" s="4" t="s">
        <v>358</v>
      </c>
      <c r="H323" s="2" t="s">
        <v>16</v>
      </c>
      <c r="I323" s="6" t="str">
        <f t="shared" si="10"/>
        <v/>
      </c>
      <c r="J323" s="6">
        <v>95000</v>
      </c>
      <c r="K323" s="6">
        <v>50000</v>
      </c>
      <c r="L323" s="6">
        <v>655.0021999999999</v>
      </c>
      <c r="M323" s="6">
        <v>344.738</v>
      </c>
      <c r="N323" s="6">
        <v>25</v>
      </c>
      <c r="O323" s="4">
        <v>55</v>
      </c>
      <c r="P323" s="4">
        <v>195</v>
      </c>
      <c r="Q323" s="4" t="s">
        <v>404</v>
      </c>
      <c r="R323" s="4"/>
      <c r="S323" s="4"/>
      <c r="T323" s="4"/>
    </row>
    <row r="324" spans="1:20" x14ac:dyDescent="0.25">
      <c r="A324" s="4" t="s">
        <v>1</v>
      </c>
      <c r="B324" s="4" t="s">
        <v>357</v>
      </c>
      <c r="C324" s="4" t="s">
        <v>424</v>
      </c>
      <c r="D324" s="4" t="s">
        <v>385</v>
      </c>
      <c r="E324" s="4" t="s">
        <v>428</v>
      </c>
      <c r="F324" s="4" t="s">
        <v>414</v>
      </c>
      <c r="G324" s="4" t="s">
        <v>341</v>
      </c>
      <c r="H324" s="2">
        <v>600</v>
      </c>
      <c r="I324" s="6">
        <f t="shared" ref="I324:I342" si="11">IF(H324="","",(H324-32)*5/9)</f>
        <v>315.55555555555554</v>
      </c>
      <c r="J324" s="6">
        <v>230000</v>
      </c>
      <c r="K324" s="6">
        <v>195000</v>
      </c>
      <c r="L324" s="6">
        <v>1585.7948000000001</v>
      </c>
      <c r="M324" s="6">
        <v>1344.4782</v>
      </c>
      <c r="N324" s="6">
        <v>8</v>
      </c>
      <c r="O324" s="4">
        <v>25</v>
      </c>
      <c r="P324" s="4">
        <v>500</v>
      </c>
      <c r="Q324" s="4" t="s">
        <v>405</v>
      </c>
      <c r="R324" s="4"/>
      <c r="S324" s="4"/>
      <c r="T324" s="4"/>
    </row>
    <row r="325" spans="1:20" x14ac:dyDescent="0.25">
      <c r="A325" s="4" t="s">
        <v>1</v>
      </c>
      <c r="B325" s="4" t="s">
        <v>357</v>
      </c>
      <c r="C325" s="4" t="s">
        <v>424</v>
      </c>
      <c r="D325" s="4" t="s">
        <v>385</v>
      </c>
      <c r="E325" s="4" t="s">
        <v>428</v>
      </c>
      <c r="F325" s="4">
        <v>431</v>
      </c>
      <c r="G325" s="4" t="s">
        <v>358</v>
      </c>
      <c r="H325" s="2" t="s">
        <v>16</v>
      </c>
      <c r="I325" s="6" t="str">
        <f t="shared" si="11"/>
        <v/>
      </c>
      <c r="J325" s="6">
        <v>125000</v>
      </c>
      <c r="K325" s="6">
        <v>95000</v>
      </c>
      <c r="L325" s="6">
        <v>861.84500000000003</v>
      </c>
      <c r="M325" s="6">
        <v>655.0021999999999</v>
      </c>
      <c r="N325" s="6">
        <v>20</v>
      </c>
      <c r="O325" s="4">
        <v>60</v>
      </c>
      <c r="P325" s="4">
        <v>260</v>
      </c>
      <c r="Q325" s="4" t="s">
        <v>403</v>
      </c>
      <c r="R325" s="4"/>
      <c r="S325" s="4"/>
      <c r="T325" s="4"/>
    </row>
    <row r="326" spans="1:20" x14ac:dyDescent="0.25">
      <c r="A326" s="4" t="s">
        <v>1</v>
      </c>
      <c r="B326" s="4" t="s">
        <v>357</v>
      </c>
      <c r="C326" s="4" t="s">
        <v>424</v>
      </c>
      <c r="D326" s="4" t="s">
        <v>385</v>
      </c>
      <c r="E326" s="4" t="s">
        <v>428</v>
      </c>
      <c r="F326" s="4">
        <v>431</v>
      </c>
      <c r="G326" s="4" t="s">
        <v>341</v>
      </c>
      <c r="H326" s="2">
        <v>400</v>
      </c>
      <c r="I326" s="6">
        <f t="shared" si="11"/>
        <v>204.44444444444446</v>
      </c>
      <c r="J326" s="6">
        <v>205000</v>
      </c>
      <c r="K326" s="6">
        <v>155000</v>
      </c>
      <c r="L326" s="6">
        <v>1413.4258</v>
      </c>
      <c r="M326" s="6">
        <v>1068.6878000000002</v>
      </c>
      <c r="N326" s="6">
        <v>15</v>
      </c>
      <c r="O326" s="4">
        <v>55</v>
      </c>
      <c r="P326" s="4">
        <v>415</v>
      </c>
      <c r="Q326" s="4" t="s">
        <v>386</v>
      </c>
      <c r="R326" s="4"/>
      <c r="S326" s="4"/>
      <c r="T326" s="4"/>
    </row>
    <row r="327" spans="1:20" x14ac:dyDescent="0.25">
      <c r="A327" s="4" t="s">
        <v>1</v>
      </c>
      <c r="B327" s="4" t="s">
        <v>357</v>
      </c>
      <c r="C327" s="4" t="s">
        <v>424</v>
      </c>
      <c r="D327" s="4" t="s">
        <v>385</v>
      </c>
      <c r="E327" s="4" t="s">
        <v>428</v>
      </c>
      <c r="F327" s="4">
        <v>431</v>
      </c>
      <c r="G327" s="4" t="s">
        <v>341</v>
      </c>
      <c r="H327" s="2">
        <v>600</v>
      </c>
      <c r="I327" s="6">
        <f t="shared" si="11"/>
        <v>315.55555555555554</v>
      </c>
      <c r="J327" s="6">
        <v>195000</v>
      </c>
      <c r="K327" s="6">
        <v>150000</v>
      </c>
      <c r="L327" s="6">
        <v>1344.4782</v>
      </c>
      <c r="M327" s="6">
        <v>1034.2139999999999</v>
      </c>
      <c r="N327" s="6">
        <v>15</v>
      </c>
      <c r="O327" s="4">
        <v>55</v>
      </c>
      <c r="P327" s="4">
        <v>400</v>
      </c>
      <c r="Q327" s="4" t="s">
        <v>370</v>
      </c>
      <c r="R327" s="4"/>
      <c r="S327" s="4"/>
      <c r="T327" s="4"/>
    </row>
    <row r="328" spans="1:20" x14ac:dyDescent="0.25">
      <c r="A328" s="4" t="s">
        <v>1</v>
      </c>
      <c r="B328" s="4" t="s">
        <v>357</v>
      </c>
      <c r="C328" s="4" t="s">
        <v>424</v>
      </c>
      <c r="D328" s="4" t="s">
        <v>385</v>
      </c>
      <c r="E328" s="4" t="s">
        <v>428</v>
      </c>
      <c r="F328" s="4">
        <v>431</v>
      </c>
      <c r="G328" s="4" t="s">
        <v>341</v>
      </c>
      <c r="H328" s="2">
        <v>800</v>
      </c>
      <c r="I328" s="6">
        <f t="shared" si="11"/>
        <v>426.66666666666669</v>
      </c>
      <c r="J328" s="6">
        <v>205000</v>
      </c>
      <c r="K328" s="6">
        <v>155000</v>
      </c>
      <c r="L328" s="6">
        <v>1413.4258</v>
      </c>
      <c r="M328" s="6">
        <v>1068.6878000000002</v>
      </c>
      <c r="N328" s="6">
        <v>15</v>
      </c>
      <c r="O328" s="4">
        <v>60</v>
      </c>
      <c r="P328" s="4">
        <v>415</v>
      </c>
      <c r="Q328" s="4" t="s">
        <v>386</v>
      </c>
      <c r="R328" s="4"/>
      <c r="S328" s="4"/>
      <c r="T328" s="4"/>
    </row>
    <row r="329" spans="1:20" x14ac:dyDescent="0.25">
      <c r="A329" s="4" t="s">
        <v>1</v>
      </c>
      <c r="B329" s="4" t="s">
        <v>357</v>
      </c>
      <c r="C329" s="4" t="s">
        <v>424</v>
      </c>
      <c r="D329" s="4" t="s">
        <v>385</v>
      </c>
      <c r="E329" s="4" t="s">
        <v>428</v>
      </c>
      <c r="F329" s="4">
        <v>431</v>
      </c>
      <c r="G329" s="4" t="s">
        <v>341</v>
      </c>
      <c r="H329" s="2">
        <v>1000</v>
      </c>
      <c r="I329" s="6">
        <f t="shared" si="11"/>
        <v>537.77777777777783</v>
      </c>
      <c r="J329" s="6">
        <v>150000</v>
      </c>
      <c r="K329" s="6">
        <v>130000</v>
      </c>
      <c r="L329" s="6">
        <v>1034.2139999999999</v>
      </c>
      <c r="M329" s="6">
        <v>896.31880000000001</v>
      </c>
      <c r="N329" s="6">
        <v>18</v>
      </c>
      <c r="O329" s="4">
        <v>60</v>
      </c>
      <c r="P329" s="4">
        <v>325</v>
      </c>
      <c r="Q329" s="4" t="s">
        <v>402</v>
      </c>
      <c r="R329" s="4"/>
      <c r="S329" s="4"/>
      <c r="T329" s="4"/>
    </row>
    <row r="330" spans="1:20" x14ac:dyDescent="0.25">
      <c r="A330" s="4" t="s">
        <v>1</v>
      </c>
      <c r="B330" s="4" t="s">
        <v>357</v>
      </c>
      <c r="C330" s="4" t="s">
        <v>424</v>
      </c>
      <c r="D330" s="4" t="s">
        <v>385</v>
      </c>
      <c r="E330" s="4" t="s">
        <v>428</v>
      </c>
      <c r="F330" s="4">
        <v>431</v>
      </c>
      <c r="G330" s="4" t="s">
        <v>341</v>
      </c>
      <c r="H330" s="2">
        <v>1200</v>
      </c>
      <c r="I330" s="6">
        <f t="shared" si="11"/>
        <v>648.88888888888891</v>
      </c>
      <c r="J330" s="6">
        <v>125000</v>
      </c>
      <c r="K330" s="6">
        <v>95000</v>
      </c>
      <c r="L330" s="6">
        <v>861.84500000000003</v>
      </c>
      <c r="M330" s="6">
        <v>655.0021999999999</v>
      </c>
      <c r="N330" s="6">
        <v>20</v>
      </c>
      <c r="O330" s="4">
        <v>60</v>
      </c>
      <c r="P330" s="4">
        <v>260</v>
      </c>
      <c r="Q330" s="4" t="s">
        <v>403</v>
      </c>
      <c r="R330" s="4"/>
      <c r="S330" s="4"/>
      <c r="T330" s="4"/>
    </row>
    <row r="331" spans="1:20" x14ac:dyDescent="0.25">
      <c r="A331" s="4" t="s">
        <v>1</v>
      </c>
      <c r="B331" s="4" t="s">
        <v>357</v>
      </c>
      <c r="C331" s="4" t="s">
        <v>424</v>
      </c>
      <c r="D331" s="4" t="s">
        <v>385</v>
      </c>
      <c r="E331" s="4" t="s">
        <v>428</v>
      </c>
      <c r="F331" s="4" t="s">
        <v>406</v>
      </c>
      <c r="G331" s="4" t="s">
        <v>358</v>
      </c>
      <c r="H331" s="2" t="s">
        <v>16</v>
      </c>
      <c r="I331" s="6" t="str">
        <f t="shared" si="11"/>
        <v/>
      </c>
      <c r="J331" s="6">
        <v>105000</v>
      </c>
      <c r="K331" s="6">
        <v>60000</v>
      </c>
      <c r="L331" s="6">
        <v>723.9498000000001</v>
      </c>
      <c r="M331" s="6">
        <v>413.68559999999997</v>
      </c>
      <c r="N331" s="6">
        <v>20</v>
      </c>
      <c r="O331" s="4">
        <v>45</v>
      </c>
      <c r="P331" s="4">
        <v>215</v>
      </c>
      <c r="Q331" s="4" t="s">
        <v>407</v>
      </c>
      <c r="R331" s="4"/>
      <c r="S331" s="4"/>
      <c r="T331" s="4"/>
    </row>
    <row r="332" spans="1:20" x14ac:dyDescent="0.25">
      <c r="A332" s="4" t="s">
        <v>1</v>
      </c>
      <c r="B332" s="4" t="s">
        <v>357</v>
      </c>
      <c r="C332" s="4" t="s">
        <v>424</v>
      </c>
      <c r="D332" s="4" t="s">
        <v>385</v>
      </c>
      <c r="E332" s="4" t="s">
        <v>428</v>
      </c>
      <c r="F332" s="4" t="s">
        <v>406</v>
      </c>
      <c r="G332" s="4" t="s">
        <v>341</v>
      </c>
      <c r="H332" s="2">
        <v>600</v>
      </c>
      <c r="I332" s="6">
        <f t="shared" si="11"/>
        <v>315.55555555555554</v>
      </c>
      <c r="J332" s="6">
        <v>260000</v>
      </c>
      <c r="K332" s="6">
        <v>240000</v>
      </c>
      <c r="L332" s="6">
        <v>1792.6376</v>
      </c>
      <c r="M332" s="6">
        <v>1654.7423999999999</v>
      </c>
      <c r="N332" s="6">
        <v>5</v>
      </c>
      <c r="O332" s="4">
        <v>20</v>
      </c>
      <c r="P332" s="4">
        <v>510</v>
      </c>
      <c r="Q332" s="4" t="s">
        <v>408</v>
      </c>
      <c r="R332" s="4"/>
      <c r="S332" s="4"/>
      <c r="T332" s="4"/>
    </row>
    <row r="333" spans="1:20" x14ac:dyDescent="0.25">
      <c r="A333" s="4" t="s">
        <v>1</v>
      </c>
      <c r="B333" s="4" t="s">
        <v>357</v>
      </c>
      <c r="C333" s="4" t="s">
        <v>424</v>
      </c>
      <c r="D333" s="4" t="s">
        <v>385</v>
      </c>
      <c r="E333" s="4" t="s">
        <v>428</v>
      </c>
      <c r="F333" s="4" t="s">
        <v>409</v>
      </c>
      <c r="G333" s="4" t="s">
        <v>358</v>
      </c>
      <c r="H333" s="2" t="s">
        <v>16</v>
      </c>
      <c r="I333" s="6" t="str">
        <f t="shared" si="11"/>
        <v/>
      </c>
      <c r="J333" s="6">
        <v>107000</v>
      </c>
      <c r="K333" s="6">
        <v>62000</v>
      </c>
      <c r="L333" s="6">
        <v>737.73931999999991</v>
      </c>
      <c r="M333" s="6">
        <v>427.47512</v>
      </c>
      <c r="N333" s="6">
        <v>18</v>
      </c>
      <c r="O333" s="4">
        <v>35</v>
      </c>
      <c r="P333" s="4">
        <v>220</v>
      </c>
      <c r="Q333" s="4" t="s">
        <v>410</v>
      </c>
      <c r="R333" s="4"/>
      <c r="S333" s="4"/>
      <c r="T333" s="4"/>
    </row>
    <row r="334" spans="1:20" x14ac:dyDescent="0.25">
      <c r="A334" s="4" t="s">
        <v>1</v>
      </c>
      <c r="B334" s="4" t="s">
        <v>357</v>
      </c>
      <c r="C334" s="4" t="s">
        <v>424</v>
      </c>
      <c r="D334" s="4" t="s">
        <v>385</v>
      </c>
      <c r="E334" s="4" t="s">
        <v>428</v>
      </c>
      <c r="F334" s="4" t="s">
        <v>409</v>
      </c>
      <c r="G334" s="4" t="s">
        <v>341</v>
      </c>
      <c r="H334" s="2">
        <v>600</v>
      </c>
      <c r="I334" s="6">
        <f t="shared" si="11"/>
        <v>315.55555555555554</v>
      </c>
      <c r="J334" s="6">
        <v>280000</v>
      </c>
      <c r="K334" s="6">
        <v>270000</v>
      </c>
      <c r="L334" s="6">
        <v>1930.5328</v>
      </c>
      <c r="M334" s="6">
        <v>1861.5852</v>
      </c>
      <c r="N334" s="6">
        <v>3</v>
      </c>
      <c r="O334" s="4">
        <v>15</v>
      </c>
      <c r="P334" s="4">
        <v>555</v>
      </c>
      <c r="Q334" s="4" t="s">
        <v>411</v>
      </c>
      <c r="R334" s="4"/>
      <c r="S334" s="4"/>
      <c r="T334" s="4"/>
    </row>
    <row r="335" spans="1:20" x14ac:dyDescent="0.25">
      <c r="A335" s="4" t="s">
        <v>1</v>
      </c>
      <c r="B335" s="4" t="s">
        <v>357</v>
      </c>
      <c r="C335" s="4" t="s">
        <v>424</v>
      </c>
      <c r="D335" s="4" t="s">
        <v>385</v>
      </c>
      <c r="E335" s="4" t="s">
        <v>428</v>
      </c>
      <c r="F335" s="4" t="s">
        <v>415</v>
      </c>
      <c r="G335" s="4" t="s">
        <v>358</v>
      </c>
      <c r="H335" s="2" t="s">
        <v>16</v>
      </c>
      <c r="I335" s="6" t="str">
        <f t="shared" si="11"/>
        <v/>
      </c>
      <c r="J335" s="6">
        <v>110000</v>
      </c>
      <c r="K335" s="6">
        <v>65000</v>
      </c>
      <c r="L335" s="6">
        <v>758.42359999999996</v>
      </c>
      <c r="M335" s="6">
        <v>448.15940000000001</v>
      </c>
      <c r="N335" s="6">
        <v>13</v>
      </c>
      <c r="O335" s="4">
        <v>25</v>
      </c>
      <c r="P335" s="4">
        <v>230</v>
      </c>
      <c r="Q335" s="4" t="s">
        <v>394</v>
      </c>
      <c r="R335" s="4"/>
      <c r="S335" s="4"/>
      <c r="T335" s="4"/>
    </row>
    <row r="336" spans="1:20" x14ac:dyDescent="0.25">
      <c r="A336" s="4" t="s">
        <v>1</v>
      </c>
      <c r="B336" s="4" t="s">
        <v>357</v>
      </c>
      <c r="C336" s="4" t="s">
        <v>424</v>
      </c>
      <c r="D336" s="4" t="s">
        <v>385</v>
      </c>
      <c r="E336" s="4" t="s">
        <v>428</v>
      </c>
      <c r="F336" s="4" t="s">
        <v>415</v>
      </c>
      <c r="G336" s="4" t="s">
        <v>341</v>
      </c>
      <c r="H336" s="2">
        <v>600</v>
      </c>
      <c r="I336" s="6">
        <f t="shared" si="11"/>
        <v>315.55555555555554</v>
      </c>
      <c r="J336" s="6">
        <v>285000</v>
      </c>
      <c r="K336" s="6">
        <v>275000</v>
      </c>
      <c r="L336" s="6">
        <v>1965.0066000000002</v>
      </c>
      <c r="M336" s="6">
        <v>1896.059</v>
      </c>
      <c r="N336" s="6">
        <v>2</v>
      </c>
      <c r="O336" s="4">
        <v>10</v>
      </c>
      <c r="P336" s="4">
        <v>580</v>
      </c>
      <c r="Q336" s="4" t="s">
        <v>412</v>
      </c>
      <c r="R336" s="4"/>
      <c r="S336" s="4"/>
      <c r="T336" s="4"/>
    </row>
    <row r="337" spans="1:20" x14ac:dyDescent="0.25">
      <c r="A337" s="4" t="s">
        <v>1</v>
      </c>
      <c r="B337" s="4" t="s">
        <v>357</v>
      </c>
      <c r="C337" s="4" t="s">
        <v>424</v>
      </c>
      <c r="D337" s="4" t="s">
        <v>385</v>
      </c>
      <c r="E337" s="4" t="s">
        <v>428</v>
      </c>
      <c r="F337" s="4">
        <v>501</v>
      </c>
      <c r="G337" s="4" t="s">
        <v>358</v>
      </c>
      <c r="H337" s="2" t="s">
        <v>16</v>
      </c>
      <c r="I337" s="6" t="str">
        <f t="shared" si="11"/>
        <v/>
      </c>
      <c r="J337" s="6">
        <v>70000</v>
      </c>
      <c r="K337" s="6">
        <v>30000</v>
      </c>
      <c r="L337" s="6">
        <v>482.63319999999999</v>
      </c>
      <c r="M337" s="6">
        <v>206.84279999999998</v>
      </c>
      <c r="N337" s="6">
        <v>28</v>
      </c>
      <c r="O337" s="4">
        <v>65</v>
      </c>
      <c r="P337" s="4">
        <v>160</v>
      </c>
      <c r="Q337" s="4" t="s">
        <v>16</v>
      </c>
      <c r="R337" s="4"/>
      <c r="S337" s="4"/>
      <c r="T337" s="4"/>
    </row>
    <row r="338" spans="1:20" x14ac:dyDescent="0.25">
      <c r="A338" s="4" t="s">
        <v>1</v>
      </c>
      <c r="B338" s="4" t="s">
        <v>357</v>
      </c>
      <c r="C338" s="4" t="s">
        <v>424</v>
      </c>
      <c r="D338" s="4" t="s">
        <v>385</v>
      </c>
      <c r="E338" s="4" t="s">
        <v>428</v>
      </c>
      <c r="F338" s="4">
        <v>502</v>
      </c>
      <c r="G338" s="4" t="s">
        <v>358</v>
      </c>
      <c r="H338" s="2" t="s">
        <v>16</v>
      </c>
      <c r="I338" s="6" t="str">
        <f t="shared" si="11"/>
        <v/>
      </c>
      <c r="J338" s="6">
        <v>70000</v>
      </c>
      <c r="K338" s="6">
        <v>30000</v>
      </c>
      <c r="L338" s="6">
        <v>482.63319999999999</v>
      </c>
      <c r="M338" s="6">
        <v>206.84279999999998</v>
      </c>
      <c r="N338" s="6">
        <v>30</v>
      </c>
      <c r="O338" s="4">
        <v>75</v>
      </c>
      <c r="P338" s="4">
        <v>150</v>
      </c>
      <c r="Q338" s="4" t="s">
        <v>380</v>
      </c>
      <c r="R338" s="4"/>
      <c r="S338" s="4"/>
      <c r="T338" s="4"/>
    </row>
    <row r="339" spans="1:20" x14ac:dyDescent="0.25">
      <c r="A339" s="4" t="s">
        <v>1</v>
      </c>
      <c r="B339" s="4" t="s">
        <v>357</v>
      </c>
      <c r="C339" s="4" t="s">
        <v>424</v>
      </c>
      <c r="D339" s="4" t="s">
        <v>418</v>
      </c>
      <c r="E339" s="4" t="s">
        <v>428</v>
      </c>
      <c r="F339" s="4">
        <v>405</v>
      </c>
      <c r="G339" s="4" t="s">
        <v>358</v>
      </c>
      <c r="H339" s="2" t="s">
        <v>16</v>
      </c>
      <c r="I339" s="6" t="str">
        <f t="shared" si="11"/>
        <v/>
      </c>
      <c r="J339" s="6">
        <v>70000</v>
      </c>
      <c r="K339" s="6">
        <v>40000</v>
      </c>
      <c r="L339" s="6">
        <v>482.63319999999999</v>
      </c>
      <c r="M339" s="6">
        <v>275.79040000000003</v>
      </c>
      <c r="N339" s="6">
        <v>30</v>
      </c>
      <c r="O339" s="4">
        <v>60</v>
      </c>
      <c r="P339" s="4">
        <v>150</v>
      </c>
      <c r="Q339" s="4" t="s">
        <v>380</v>
      </c>
      <c r="R339" s="4"/>
      <c r="S339" s="4"/>
      <c r="T339" s="4"/>
    </row>
    <row r="340" spans="1:20" x14ac:dyDescent="0.25">
      <c r="A340" s="4" t="s">
        <v>1</v>
      </c>
      <c r="B340" s="4" t="s">
        <v>357</v>
      </c>
      <c r="C340" s="4" t="s">
        <v>424</v>
      </c>
      <c r="D340" s="4" t="s">
        <v>418</v>
      </c>
      <c r="E340" s="4" t="s">
        <v>428</v>
      </c>
      <c r="F340" s="4">
        <v>430</v>
      </c>
      <c r="G340" s="4" t="s">
        <v>358</v>
      </c>
      <c r="H340" s="2" t="s">
        <v>16</v>
      </c>
      <c r="I340" s="6" t="str">
        <f t="shared" si="11"/>
        <v/>
      </c>
      <c r="J340" s="6">
        <v>75000</v>
      </c>
      <c r="K340" s="6">
        <v>45000</v>
      </c>
      <c r="L340" s="6">
        <v>517.10699999999997</v>
      </c>
      <c r="M340" s="6">
        <v>310.26420000000002</v>
      </c>
      <c r="N340" s="6">
        <v>30</v>
      </c>
      <c r="O340" s="4">
        <v>60</v>
      </c>
      <c r="P340" s="4">
        <v>155</v>
      </c>
      <c r="Q340" s="4" t="s">
        <v>377</v>
      </c>
      <c r="R340" s="4"/>
      <c r="S340" s="4"/>
      <c r="T340" s="4"/>
    </row>
    <row r="341" spans="1:20" x14ac:dyDescent="0.25">
      <c r="A341" s="4" t="s">
        <v>1</v>
      </c>
      <c r="B341" s="4" t="s">
        <v>357</v>
      </c>
      <c r="C341" s="4" t="s">
        <v>424</v>
      </c>
      <c r="D341" s="4" t="s">
        <v>418</v>
      </c>
      <c r="E341" s="4" t="s">
        <v>428</v>
      </c>
      <c r="F341" s="4" t="s">
        <v>417</v>
      </c>
      <c r="G341" s="4" t="s">
        <v>358</v>
      </c>
      <c r="H341" s="2" t="s">
        <v>16</v>
      </c>
      <c r="I341" s="6" t="str">
        <f t="shared" si="11"/>
        <v/>
      </c>
      <c r="J341" s="6">
        <v>80000</v>
      </c>
      <c r="K341" s="6">
        <v>55000</v>
      </c>
      <c r="L341" s="6">
        <v>551.58080000000007</v>
      </c>
      <c r="M341" s="6">
        <v>379.21179999999998</v>
      </c>
      <c r="N341" s="6">
        <v>25</v>
      </c>
      <c r="O341" s="4">
        <v>60</v>
      </c>
      <c r="P341" s="4">
        <v>170</v>
      </c>
      <c r="Q341" s="4" t="s">
        <v>416</v>
      </c>
      <c r="R341" s="4"/>
      <c r="S341" s="4"/>
      <c r="T341" s="4"/>
    </row>
    <row r="342" spans="1:20" x14ac:dyDescent="0.25">
      <c r="A342" s="4" t="s">
        <v>1</v>
      </c>
      <c r="B342" s="4" t="s">
        <v>357</v>
      </c>
      <c r="C342" s="4" t="s">
        <v>424</v>
      </c>
      <c r="D342" s="4" t="s">
        <v>418</v>
      </c>
      <c r="E342" s="4" t="s">
        <v>428</v>
      </c>
      <c r="F342" s="4">
        <v>446</v>
      </c>
      <c r="G342" s="4" t="s">
        <v>358</v>
      </c>
      <c r="H342" s="2" t="s">
        <v>16</v>
      </c>
      <c r="I342" s="6" t="str">
        <f t="shared" si="11"/>
        <v/>
      </c>
      <c r="J342" s="6">
        <v>80000</v>
      </c>
      <c r="K342" s="6">
        <v>50000</v>
      </c>
      <c r="L342" s="6">
        <v>551.58080000000007</v>
      </c>
      <c r="M342" s="6">
        <v>344.738</v>
      </c>
      <c r="N342" s="6">
        <v>23</v>
      </c>
      <c r="O342" s="4">
        <v>50</v>
      </c>
      <c r="P342" s="4">
        <v>170</v>
      </c>
      <c r="Q342" s="4" t="s">
        <v>416</v>
      </c>
      <c r="R342" s="4"/>
      <c r="S342" s="4"/>
      <c r="T34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63DF-6C93-4091-920B-56552CDB03A6}">
  <dimension ref="A1:AB275"/>
  <sheetViews>
    <sheetView workbookViewId="0">
      <pane ySplit="1" topLeftCell="A224" activePane="bottomLeft" state="frozen"/>
      <selection pane="bottomLeft" activeCell="A2" sqref="A2:P275"/>
    </sheetView>
  </sheetViews>
  <sheetFormatPr defaultRowHeight="15" x14ac:dyDescent="0.25"/>
  <cols>
    <col min="1" max="1" width="8.85546875" bestFit="1" customWidth="1"/>
    <col min="2" max="2" width="10.85546875" bestFit="1" customWidth="1"/>
    <col min="3" max="3" width="14.7109375" bestFit="1" customWidth="1"/>
    <col min="4" max="4" width="14.7109375" customWidth="1"/>
    <col min="5" max="5" width="40.28515625" bestFit="1" customWidth="1"/>
    <col min="6" max="6" width="19.85546875" bestFit="1" customWidth="1"/>
    <col min="7" max="9" width="19.85546875" customWidth="1"/>
    <col min="12" max="13" width="8.7109375" customWidth="1"/>
    <col min="14" max="14" width="14" bestFit="1" customWidth="1"/>
    <col min="15" max="15" width="23.42578125" bestFit="1" customWidth="1"/>
    <col min="16" max="19" width="23.42578125" customWidth="1"/>
    <col min="20" max="21" width="8.7109375" bestFit="1" customWidth="1"/>
    <col min="22" max="23" width="10.28515625" bestFit="1" customWidth="1"/>
    <col min="27" max="28" width="8.7109375" bestFit="1" customWidth="1"/>
  </cols>
  <sheetData>
    <row r="1" spans="1:28" ht="60" x14ac:dyDescent="0.25">
      <c r="A1" t="s">
        <v>0</v>
      </c>
      <c r="B1" t="s">
        <v>2</v>
      </c>
      <c r="C1" t="s">
        <v>4</v>
      </c>
      <c r="D1" t="s">
        <v>450</v>
      </c>
      <c r="E1" t="s">
        <v>132</v>
      </c>
      <c r="F1" t="s">
        <v>6</v>
      </c>
      <c r="G1" t="s">
        <v>318</v>
      </c>
      <c r="H1" s="5" t="s">
        <v>451</v>
      </c>
      <c r="I1" s="7" t="s">
        <v>452</v>
      </c>
      <c r="J1" s="1" t="s">
        <v>324</v>
      </c>
      <c r="K1" s="1" t="s">
        <v>325</v>
      </c>
      <c r="L1" s="1" t="s">
        <v>99</v>
      </c>
      <c r="M1" s="1" t="s">
        <v>100</v>
      </c>
      <c r="N1" t="s">
        <v>17</v>
      </c>
      <c r="O1" s="1" t="s">
        <v>8</v>
      </c>
      <c r="P1" s="8" t="s">
        <v>426</v>
      </c>
      <c r="Q1" s="8" t="s">
        <v>328</v>
      </c>
      <c r="R1" s="8" t="s">
        <v>329</v>
      </c>
      <c r="S1" s="7" t="s">
        <v>344</v>
      </c>
      <c r="T1" s="1" t="s">
        <v>188</v>
      </c>
      <c r="U1" s="1" t="s">
        <v>187</v>
      </c>
      <c r="V1" s="1" t="s">
        <v>189</v>
      </c>
      <c r="W1" s="1" t="s">
        <v>190</v>
      </c>
      <c r="AA1" s="1" t="s">
        <v>7</v>
      </c>
      <c r="AB1" s="1" t="s">
        <v>9</v>
      </c>
    </row>
    <row r="2" spans="1:28" x14ac:dyDescent="0.25">
      <c r="A2" t="s">
        <v>1</v>
      </c>
      <c r="B2" t="s">
        <v>3</v>
      </c>
      <c r="C2" t="s">
        <v>5</v>
      </c>
      <c r="E2" t="s">
        <v>131</v>
      </c>
      <c r="F2" t="s">
        <v>101</v>
      </c>
      <c r="J2">
        <f>IF(AA2="","",AA2*1000)</f>
        <v>60000</v>
      </c>
      <c r="K2">
        <f>IF(AB2="","",AB2*1000)</f>
        <v>50000</v>
      </c>
      <c r="L2" s="2">
        <f>IF(J2="","",J2*6894.76/1000/1000)</f>
        <v>413.68559999999997</v>
      </c>
      <c r="M2" s="2">
        <f>IF(K2="","",K2*6894.76/1000/1000)</f>
        <v>344.738</v>
      </c>
      <c r="N2" s="1">
        <v>3</v>
      </c>
      <c r="O2" s="1">
        <v>125</v>
      </c>
      <c r="P2" s="1"/>
      <c r="Q2" s="1"/>
      <c r="R2" s="1"/>
      <c r="S2" s="1"/>
      <c r="AA2" s="1">
        <v>60</v>
      </c>
      <c r="AB2" s="1">
        <v>50</v>
      </c>
    </row>
    <row r="3" spans="1:28" x14ac:dyDescent="0.25">
      <c r="A3" t="s">
        <v>1</v>
      </c>
      <c r="B3" t="s">
        <v>3</v>
      </c>
      <c r="C3" t="s">
        <v>5</v>
      </c>
      <c r="E3" t="s">
        <v>131</v>
      </c>
      <c r="F3" t="s">
        <v>18</v>
      </c>
      <c r="J3">
        <f t="shared" ref="J3:J66" si="0">IF(AA3="","",AA3*1000)</f>
        <v>45000</v>
      </c>
      <c r="K3">
        <f t="shared" ref="K3:K66" si="1">IF(AB3="","",AB3*1000)</f>
        <v>28000</v>
      </c>
      <c r="L3" s="2">
        <f t="shared" ref="L3:L66" si="2">IF(J3="","",J3*6894.76/1000/1000)</f>
        <v>310.26420000000002</v>
      </c>
      <c r="M3" s="2">
        <f t="shared" ref="M3:M66" si="3">IF(K3="","",K3*6894.76/1000/1000)</f>
        <v>193.05328</v>
      </c>
      <c r="N3">
        <v>6</v>
      </c>
      <c r="O3" t="s">
        <v>16</v>
      </c>
      <c r="AA3">
        <v>45</v>
      </c>
      <c r="AB3">
        <v>28</v>
      </c>
    </row>
    <row r="4" spans="1:28" x14ac:dyDescent="0.25">
      <c r="A4" t="s">
        <v>1</v>
      </c>
      <c r="B4" t="s">
        <v>3</v>
      </c>
      <c r="C4" t="s">
        <v>5</v>
      </c>
      <c r="E4" t="s">
        <v>131</v>
      </c>
      <c r="F4" t="s">
        <v>102</v>
      </c>
      <c r="J4">
        <f t="shared" si="0"/>
        <v>19000</v>
      </c>
      <c r="K4">
        <f t="shared" si="1"/>
        <v>12000</v>
      </c>
      <c r="L4" s="2">
        <f t="shared" si="2"/>
        <v>131.00044</v>
      </c>
      <c r="M4" s="2">
        <f t="shared" si="3"/>
        <v>82.73711999999999</v>
      </c>
      <c r="N4">
        <v>1.5</v>
      </c>
      <c r="O4">
        <v>55</v>
      </c>
      <c r="AA4">
        <v>19</v>
      </c>
      <c r="AB4">
        <v>12</v>
      </c>
    </row>
    <row r="5" spans="1:28" x14ac:dyDescent="0.25">
      <c r="A5" t="s">
        <v>1</v>
      </c>
      <c r="B5" t="s">
        <v>3</v>
      </c>
      <c r="C5" t="s">
        <v>5</v>
      </c>
      <c r="E5" t="s">
        <v>131</v>
      </c>
      <c r="F5" t="s">
        <v>103</v>
      </c>
      <c r="J5">
        <f t="shared" si="0"/>
        <v>23000</v>
      </c>
      <c r="K5" t="str">
        <f t="shared" si="1"/>
        <v/>
      </c>
      <c r="L5" s="2">
        <f t="shared" si="2"/>
        <v>158.57948000000002</v>
      </c>
      <c r="M5" s="2" t="str">
        <f t="shared" si="3"/>
        <v/>
      </c>
      <c r="N5" t="s">
        <v>16</v>
      </c>
      <c r="O5">
        <v>80</v>
      </c>
      <c r="AA5">
        <v>23</v>
      </c>
      <c r="AB5" t="s">
        <v>16</v>
      </c>
    </row>
    <row r="6" spans="1:28" x14ac:dyDescent="0.25">
      <c r="A6" t="s">
        <v>1</v>
      </c>
      <c r="B6" t="s">
        <v>3</v>
      </c>
      <c r="C6" t="s">
        <v>5</v>
      </c>
      <c r="E6" t="s">
        <v>131</v>
      </c>
      <c r="F6" t="s">
        <v>104</v>
      </c>
      <c r="J6">
        <f t="shared" si="0"/>
        <v>30000</v>
      </c>
      <c r="K6" t="str">
        <f t="shared" si="1"/>
        <v/>
      </c>
      <c r="L6" s="2">
        <f t="shared" si="2"/>
        <v>206.84279999999998</v>
      </c>
      <c r="M6" s="2" t="str">
        <f t="shared" si="3"/>
        <v/>
      </c>
      <c r="N6" t="s">
        <v>16</v>
      </c>
      <c r="O6">
        <v>115</v>
      </c>
      <c r="AA6">
        <v>30</v>
      </c>
      <c r="AB6" t="s">
        <v>16</v>
      </c>
    </row>
    <row r="7" spans="1:28" x14ac:dyDescent="0.25">
      <c r="A7" t="s">
        <v>1</v>
      </c>
      <c r="B7" t="s">
        <v>3</v>
      </c>
      <c r="C7" t="s">
        <v>5</v>
      </c>
      <c r="E7" t="s">
        <v>131</v>
      </c>
      <c r="F7" t="s">
        <v>105</v>
      </c>
      <c r="J7">
        <f t="shared" si="0"/>
        <v>23000</v>
      </c>
      <c r="K7" t="str">
        <f t="shared" si="1"/>
        <v/>
      </c>
      <c r="L7" s="2">
        <f t="shared" si="2"/>
        <v>158.57948000000002</v>
      </c>
      <c r="M7" s="2" t="str">
        <f t="shared" si="3"/>
        <v/>
      </c>
      <c r="N7" t="s">
        <v>16</v>
      </c>
      <c r="O7">
        <v>70</v>
      </c>
      <c r="AA7">
        <v>23</v>
      </c>
      <c r="AB7" t="s">
        <v>16</v>
      </c>
    </row>
    <row r="8" spans="1:28" x14ac:dyDescent="0.25">
      <c r="A8" t="s">
        <v>1</v>
      </c>
      <c r="B8" t="s">
        <v>3</v>
      </c>
      <c r="C8" t="s">
        <v>5</v>
      </c>
      <c r="E8" t="s">
        <v>131</v>
      </c>
      <c r="F8" t="s">
        <v>24</v>
      </c>
      <c r="J8">
        <f t="shared" si="0"/>
        <v>29000</v>
      </c>
      <c r="K8" t="str">
        <f t="shared" si="1"/>
        <v/>
      </c>
      <c r="L8" s="2">
        <f t="shared" si="2"/>
        <v>199.94804000000002</v>
      </c>
      <c r="M8" s="2" t="str">
        <f t="shared" si="3"/>
        <v/>
      </c>
      <c r="N8" t="s">
        <v>16</v>
      </c>
      <c r="O8">
        <v>85</v>
      </c>
      <c r="AA8">
        <v>29</v>
      </c>
      <c r="AB8" t="s">
        <v>16</v>
      </c>
    </row>
    <row r="9" spans="1:28" x14ac:dyDescent="0.25">
      <c r="A9" t="s">
        <v>1</v>
      </c>
      <c r="B9" t="s">
        <v>3</v>
      </c>
      <c r="C9" t="s">
        <v>5</v>
      </c>
      <c r="E9" t="s">
        <v>131</v>
      </c>
      <c r="F9" t="s">
        <v>25</v>
      </c>
      <c r="J9">
        <f t="shared" si="0"/>
        <v>32000</v>
      </c>
      <c r="K9">
        <f t="shared" si="1"/>
        <v>20000</v>
      </c>
      <c r="L9" s="2">
        <f t="shared" si="2"/>
        <v>220.63231999999999</v>
      </c>
      <c r="M9" s="2">
        <f t="shared" si="3"/>
        <v>137.89520000000002</v>
      </c>
      <c r="N9" t="s">
        <v>16</v>
      </c>
      <c r="O9">
        <v>105</v>
      </c>
      <c r="AA9">
        <v>32</v>
      </c>
      <c r="AB9">
        <v>20</v>
      </c>
    </row>
    <row r="10" spans="1:28" x14ac:dyDescent="0.25">
      <c r="A10" t="s">
        <v>1</v>
      </c>
      <c r="B10" t="s">
        <v>3</v>
      </c>
      <c r="C10" t="s">
        <v>5</v>
      </c>
      <c r="E10" t="s">
        <v>131</v>
      </c>
      <c r="F10" t="s">
        <v>106</v>
      </c>
      <c r="J10">
        <f t="shared" si="0"/>
        <v>24000</v>
      </c>
      <c r="K10">
        <f t="shared" si="1"/>
        <v>13000</v>
      </c>
      <c r="L10" s="2">
        <f t="shared" si="2"/>
        <v>165.47423999999998</v>
      </c>
      <c r="M10" s="2">
        <f t="shared" si="3"/>
        <v>89.63188000000001</v>
      </c>
      <c r="N10">
        <v>1</v>
      </c>
      <c r="O10">
        <v>75</v>
      </c>
      <c r="AA10">
        <v>24</v>
      </c>
      <c r="AB10">
        <v>13</v>
      </c>
    </row>
    <row r="11" spans="1:28" x14ac:dyDescent="0.25">
      <c r="A11" t="s">
        <v>1</v>
      </c>
      <c r="B11" t="s">
        <v>3</v>
      </c>
      <c r="C11" t="s">
        <v>5</v>
      </c>
      <c r="E11" t="s">
        <v>131</v>
      </c>
      <c r="F11" t="s">
        <v>107</v>
      </c>
      <c r="J11">
        <f t="shared" si="0"/>
        <v>29000</v>
      </c>
      <c r="K11">
        <f t="shared" si="1"/>
        <v>13000</v>
      </c>
      <c r="L11" s="2">
        <f t="shared" si="2"/>
        <v>199.94804000000002</v>
      </c>
      <c r="M11" s="2">
        <f t="shared" si="3"/>
        <v>89.63188000000001</v>
      </c>
      <c r="N11">
        <v>6</v>
      </c>
      <c r="O11">
        <v>60</v>
      </c>
      <c r="AA11">
        <v>29</v>
      </c>
      <c r="AB11">
        <v>13</v>
      </c>
    </row>
    <row r="12" spans="1:28" x14ac:dyDescent="0.25">
      <c r="A12" t="s">
        <v>1</v>
      </c>
      <c r="B12" t="s">
        <v>3</v>
      </c>
      <c r="C12" t="s">
        <v>5</v>
      </c>
      <c r="E12" t="s">
        <v>131</v>
      </c>
      <c r="F12" t="s">
        <v>108</v>
      </c>
      <c r="J12">
        <f t="shared" si="0"/>
        <v>32000</v>
      </c>
      <c r="K12">
        <f t="shared" si="1"/>
        <v>20000</v>
      </c>
      <c r="L12" s="2">
        <f t="shared" si="2"/>
        <v>220.63231999999999</v>
      </c>
      <c r="M12" s="2">
        <f t="shared" si="3"/>
        <v>137.89520000000002</v>
      </c>
      <c r="N12">
        <v>3</v>
      </c>
      <c r="O12">
        <v>75</v>
      </c>
      <c r="AA12">
        <v>32</v>
      </c>
      <c r="AB12">
        <v>20</v>
      </c>
    </row>
    <row r="13" spans="1:28" x14ac:dyDescent="0.25">
      <c r="A13" t="s">
        <v>1</v>
      </c>
      <c r="B13" t="s">
        <v>3</v>
      </c>
      <c r="C13" t="s">
        <v>5</v>
      </c>
      <c r="E13" t="s">
        <v>131</v>
      </c>
      <c r="F13" t="s">
        <v>109</v>
      </c>
      <c r="J13">
        <f t="shared" si="0"/>
        <v>36000</v>
      </c>
      <c r="K13">
        <f t="shared" si="1"/>
        <v>28000</v>
      </c>
      <c r="L13" s="2">
        <f t="shared" si="2"/>
        <v>248.21135999999998</v>
      </c>
      <c r="M13" s="2">
        <f t="shared" si="3"/>
        <v>193.05328</v>
      </c>
      <c r="N13" t="s">
        <v>16</v>
      </c>
      <c r="O13">
        <v>95</v>
      </c>
      <c r="AA13">
        <v>36</v>
      </c>
      <c r="AB13">
        <v>28</v>
      </c>
    </row>
    <row r="14" spans="1:28" x14ac:dyDescent="0.25">
      <c r="A14" t="s">
        <v>1</v>
      </c>
      <c r="B14" t="s">
        <v>3</v>
      </c>
      <c r="C14" t="s">
        <v>5</v>
      </c>
      <c r="E14" t="s">
        <v>131</v>
      </c>
      <c r="F14" t="s">
        <v>110</v>
      </c>
      <c r="J14">
        <f t="shared" si="0"/>
        <v>29000</v>
      </c>
      <c r="K14">
        <f t="shared" si="1"/>
        <v>16000</v>
      </c>
      <c r="L14" s="2">
        <f t="shared" si="2"/>
        <v>199.94804000000002</v>
      </c>
      <c r="M14" s="2">
        <f t="shared" si="3"/>
        <v>110.31616</v>
      </c>
      <c r="N14">
        <v>3</v>
      </c>
      <c r="O14">
        <v>70</v>
      </c>
      <c r="AA14">
        <v>29</v>
      </c>
      <c r="AB14">
        <v>16</v>
      </c>
    </row>
    <row r="15" spans="1:28" x14ac:dyDescent="0.25">
      <c r="A15" t="s">
        <v>1</v>
      </c>
      <c r="B15" t="s">
        <v>3</v>
      </c>
      <c r="C15" t="s">
        <v>5</v>
      </c>
      <c r="E15" t="s">
        <v>131</v>
      </c>
      <c r="F15" t="s">
        <v>28</v>
      </c>
      <c r="J15">
        <f t="shared" si="0"/>
        <v>23000</v>
      </c>
      <c r="K15">
        <f t="shared" si="1"/>
        <v>13000</v>
      </c>
      <c r="L15" s="2">
        <f t="shared" si="2"/>
        <v>158.57948000000002</v>
      </c>
      <c r="M15" s="2">
        <f t="shared" si="3"/>
        <v>89.63188000000001</v>
      </c>
      <c r="N15">
        <v>1.5</v>
      </c>
      <c r="O15">
        <v>70</v>
      </c>
      <c r="AA15">
        <v>23</v>
      </c>
      <c r="AB15">
        <v>13</v>
      </c>
    </row>
    <row r="16" spans="1:28" x14ac:dyDescent="0.25">
      <c r="A16" t="s">
        <v>1</v>
      </c>
      <c r="B16" t="s">
        <v>3</v>
      </c>
      <c r="C16" t="s">
        <v>5</v>
      </c>
      <c r="E16" t="s">
        <v>131</v>
      </c>
      <c r="F16" t="s">
        <v>111</v>
      </c>
      <c r="J16">
        <f t="shared" si="0"/>
        <v>25000</v>
      </c>
      <c r="K16" t="str">
        <f t="shared" si="1"/>
        <v/>
      </c>
      <c r="L16" s="2">
        <f t="shared" si="2"/>
        <v>172.369</v>
      </c>
      <c r="M16" s="2" t="str">
        <f t="shared" si="3"/>
        <v/>
      </c>
      <c r="N16" t="s">
        <v>16</v>
      </c>
      <c r="O16">
        <v>80</v>
      </c>
      <c r="AA16">
        <v>25</v>
      </c>
      <c r="AB16" t="s">
        <v>16</v>
      </c>
    </row>
    <row r="17" spans="1:28" x14ac:dyDescent="0.25">
      <c r="A17" t="s">
        <v>1</v>
      </c>
      <c r="B17" t="s">
        <v>3</v>
      </c>
      <c r="C17" t="s">
        <v>5</v>
      </c>
      <c r="E17" t="s">
        <v>131</v>
      </c>
      <c r="F17" t="s">
        <v>29</v>
      </c>
      <c r="J17">
        <f t="shared" si="0"/>
        <v>31000</v>
      </c>
      <c r="K17">
        <f t="shared" si="1"/>
        <v>20000</v>
      </c>
      <c r="L17" s="2">
        <f t="shared" si="2"/>
        <v>213.73756</v>
      </c>
      <c r="M17" s="2">
        <f t="shared" si="3"/>
        <v>137.89520000000002</v>
      </c>
      <c r="N17">
        <v>1.5</v>
      </c>
      <c r="O17">
        <v>80</v>
      </c>
      <c r="AA17">
        <v>31</v>
      </c>
      <c r="AB17">
        <v>20</v>
      </c>
    </row>
    <row r="18" spans="1:28" x14ac:dyDescent="0.25">
      <c r="A18" t="s">
        <v>1</v>
      </c>
      <c r="B18" t="s">
        <v>3</v>
      </c>
      <c r="C18" t="s">
        <v>5</v>
      </c>
      <c r="E18" t="s">
        <v>131</v>
      </c>
      <c r="F18" t="s">
        <v>112</v>
      </c>
      <c r="J18">
        <f t="shared" si="0"/>
        <v>25000</v>
      </c>
      <c r="K18">
        <f t="shared" si="1"/>
        <v>14000</v>
      </c>
      <c r="L18" s="2">
        <f t="shared" si="2"/>
        <v>172.369</v>
      </c>
      <c r="M18" s="2">
        <f t="shared" si="3"/>
        <v>96.52664</v>
      </c>
      <c r="N18">
        <v>1</v>
      </c>
      <c r="O18">
        <v>60</v>
      </c>
      <c r="AA18">
        <v>25</v>
      </c>
      <c r="AB18">
        <v>14</v>
      </c>
    </row>
    <row r="19" spans="1:28" x14ac:dyDescent="0.25">
      <c r="A19" t="s">
        <v>1</v>
      </c>
      <c r="B19" t="s">
        <v>3</v>
      </c>
      <c r="C19" t="s">
        <v>5</v>
      </c>
      <c r="E19" t="s">
        <v>131</v>
      </c>
      <c r="F19" t="s">
        <v>113</v>
      </c>
      <c r="J19">
        <f t="shared" si="0"/>
        <v>34000</v>
      </c>
      <c r="K19">
        <f t="shared" si="1"/>
        <v>21000</v>
      </c>
      <c r="L19" s="2">
        <f t="shared" si="2"/>
        <v>234.42184</v>
      </c>
      <c r="M19" s="2">
        <f t="shared" si="3"/>
        <v>144.78995999999998</v>
      </c>
      <c r="N19">
        <v>1</v>
      </c>
      <c r="O19">
        <v>80</v>
      </c>
      <c r="AA19">
        <v>34</v>
      </c>
      <c r="AB19">
        <v>21</v>
      </c>
    </row>
    <row r="20" spans="1:28" x14ac:dyDescent="0.25">
      <c r="A20" t="s">
        <v>1</v>
      </c>
      <c r="B20" t="s">
        <v>3</v>
      </c>
      <c r="C20" t="s">
        <v>5</v>
      </c>
      <c r="E20" t="s">
        <v>131</v>
      </c>
      <c r="F20" t="s">
        <v>39</v>
      </c>
      <c r="J20">
        <f t="shared" si="0"/>
        <v>25000</v>
      </c>
      <c r="K20">
        <f t="shared" si="1"/>
        <v>18000</v>
      </c>
      <c r="L20" s="2">
        <f t="shared" si="2"/>
        <v>172.369</v>
      </c>
      <c r="M20" s="2">
        <f t="shared" si="3"/>
        <v>124.10567999999999</v>
      </c>
      <c r="N20" t="s">
        <v>16</v>
      </c>
      <c r="O20">
        <v>65</v>
      </c>
      <c r="AA20">
        <v>25</v>
      </c>
      <c r="AB20">
        <v>18</v>
      </c>
    </row>
    <row r="21" spans="1:28" x14ac:dyDescent="0.25">
      <c r="A21" t="s">
        <v>1</v>
      </c>
      <c r="B21" t="s">
        <v>3</v>
      </c>
      <c r="C21" t="s">
        <v>5</v>
      </c>
      <c r="E21" t="s">
        <v>131</v>
      </c>
      <c r="F21" t="s">
        <v>40</v>
      </c>
      <c r="J21">
        <f t="shared" si="0"/>
        <v>32000</v>
      </c>
      <c r="K21">
        <f t="shared" si="1"/>
        <v>20000</v>
      </c>
      <c r="L21" s="2">
        <f t="shared" si="2"/>
        <v>220.63231999999999</v>
      </c>
      <c r="M21" s="2">
        <f t="shared" si="3"/>
        <v>137.89520000000002</v>
      </c>
      <c r="N21">
        <v>2</v>
      </c>
      <c r="O21">
        <v>87.5</v>
      </c>
      <c r="AA21">
        <v>32</v>
      </c>
      <c r="AB21">
        <v>20</v>
      </c>
    </row>
    <row r="22" spans="1:28" x14ac:dyDescent="0.25">
      <c r="A22" t="s">
        <v>1</v>
      </c>
      <c r="B22" t="s">
        <v>3</v>
      </c>
      <c r="C22" t="s">
        <v>5</v>
      </c>
      <c r="E22" t="s">
        <v>131</v>
      </c>
      <c r="F22" t="s">
        <v>42</v>
      </c>
      <c r="J22">
        <f t="shared" si="0"/>
        <v>35000</v>
      </c>
      <c r="K22" t="str">
        <f t="shared" si="1"/>
        <v/>
      </c>
      <c r="L22" s="2">
        <f t="shared" si="2"/>
        <v>241.31659999999999</v>
      </c>
      <c r="M22" s="2" t="str">
        <f t="shared" si="3"/>
        <v/>
      </c>
      <c r="N22" t="s">
        <v>16</v>
      </c>
      <c r="O22">
        <v>85</v>
      </c>
      <c r="AA22">
        <v>35</v>
      </c>
      <c r="AB22" t="s">
        <v>16</v>
      </c>
    </row>
    <row r="23" spans="1:28" x14ac:dyDescent="0.25">
      <c r="A23" t="s">
        <v>1</v>
      </c>
      <c r="B23" t="s">
        <v>3</v>
      </c>
      <c r="C23" t="s">
        <v>5</v>
      </c>
      <c r="E23" t="s">
        <v>131</v>
      </c>
      <c r="F23" t="s">
        <v>43</v>
      </c>
      <c r="J23">
        <f t="shared" si="0"/>
        <v>30000</v>
      </c>
      <c r="K23">
        <f t="shared" si="1"/>
        <v>22000</v>
      </c>
      <c r="L23" s="2">
        <f t="shared" si="2"/>
        <v>206.84279999999998</v>
      </c>
      <c r="M23" s="2">
        <f t="shared" si="3"/>
        <v>151.68472</v>
      </c>
      <c r="N23" t="s">
        <v>16</v>
      </c>
      <c r="O23">
        <v>77.5</v>
      </c>
      <c r="AA23">
        <v>30</v>
      </c>
      <c r="AB23">
        <v>22</v>
      </c>
    </row>
    <row r="24" spans="1:28" x14ac:dyDescent="0.25">
      <c r="A24" t="s">
        <v>1</v>
      </c>
      <c r="B24" t="s">
        <v>3</v>
      </c>
      <c r="C24" t="s">
        <v>5</v>
      </c>
      <c r="E24" t="s">
        <v>131</v>
      </c>
      <c r="F24" t="s">
        <v>114</v>
      </c>
      <c r="J24">
        <f t="shared" si="0"/>
        <v>36000</v>
      </c>
      <c r="K24">
        <f t="shared" si="1"/>
        <v>25000</v>
      </c>
      <c r="L24" s="2">
        <f t="shared" si="2"/>
        <v>248.21135999999998</v>
      </c>
      <c r="M24" s="2">
        <f t="shared" si="3"/>
        <v>172.369</v>
      </c>
      <c r="N24">
        <v>2.5</v>
      </c>
      <c r="O24">
        <v>90</v>
      </c>
      <c r="AA24">
        <v>36</v>
      </c>
      <c r="AB24">
        <v>25</v>
      </c>
    </row>
    <row r="25" spans="1:28" x14ac:dyDescent="0.25">
      <c r="A25" t="s">
        <v>1</v>
      </c>
      <c r="B25" t="s">
        <v>3</v>
      </c>
      <c r="C25" t="s">
        <v>5</v>
      </c>
      <c r="E25" t="s">
        <v>131</v>
      </c>
      <c r="F25" t="s">
        <v>45</v>
      </c>
      <c r="J25">
        <f t="shared" si="0"/>
        <v>19000</v>
      </c>
      <c r="K25" t="str">
        <f t="shared" si="1"/>
        <v/>
      </c>
      <c r="L25" s="2">
        <f t="shared" si="2"/>
        <v>131.00044</v>
      </c>
      <c r="M25" s="2" t="str">
        <f t="shared" si="3"/>
        <v/>
      </c>
      <c r="N25">
        <v>2</v>
      </c>
      <c r="O25">
        <v>55</v>
      </c>
      <c r="AA25">
        <v>19</v>
      </c>
      <c r="AB25" t="s">
        <v>16</v>
      </c>
    </row>
    <row r="26" spans="1:28" x14ac:dyDescent="0.25">
      <c r="A26" t="s">
        <v>1</v>
      </c>
      <c r="B26" t="s">
        <v>3</v>
      </c>
      <c r="C26" t="s">
        <v>5</v>
      </c>
      <c r="E26" t="s">
        <v>131</v>
      </c>
      <c r="F26" t="s">
        <v>46</v>
      </c>
      <c r="J26">
        <f t="shared" si="0"/>
        <v>23000</v>
      </c>
      <c r="K26">
        <f t="shared" si="1"/>
        <v>16000</v>
      </c>
      <c r="L26" s="2">
        <f t="shared" si="2"/>
        <v>158.57948000000002</v>
      </c>
      <c r="M26" s="2">
        <f t="shared" si="3"/>
        <v>110.31616</v>
      </c>
      <c r="N26" t="s">
        <v>16</v>
      </c>
      <c r="O26">
        <v>60</v>
      </c>
      <c r="AA26">
        <v>23</v>
      </c>
      <c r="AB26">
        <v>16</v>
      </c>
    </row>
    <row r="27" spans="1:28" x14ac:dyDescent="0.25">
      <c r="A27" t="s">
        <v>1</v>
      </c>
      <c r="B27" t="s">
        <v>3</v>
      </c>
      <c r="C27" t="s">
        <v>5</v>
      </c>
      <c r="E27" t="s">
        <v>131</v>
      </c>
      <c r="F27" t="s">
        <v>47</v>
      </c>
      <c r="J27">
        <f t="shared" si="0"/>
        <v>30000</v>
      </c>
      <c r="K27">
        <f t="shared" si="1"/>
        <v>20000</v>
      </c>
      <c r="L27" s="2">
        <f t="shared" si="2"/>
        <v>206.84279999999998</v>
      </c>
      <c r="M27" s="2">
        <f t="shared" si="3"/>
        <v>137.89520000000002</v>
      </c>
      <c r="N27">
        <v>3</v>
      </c>
      <c r="O27">
        <v>72.5</v>
      </c>
      <c r="AA27">
        <v>30</v>
      </c>
      <c r="AB27">
        <v>20</v>
      </c>
    </row>
    <row r="28" spans="1:28" x14ac:dyDescent="0.25">
      <c r="A28" t="s">
        <v>1</v>
      </c>
      <c r="B28" t="s">
        <v>3</v>
      </c>
      <c r="C28" t="s">
        <v>5</v>
      </c>
      <c r="E28" t="s">
        <v>131</v>
      </c>
      <c r="F28" t="s">
        <v>48</v>
      </c>
      <c r="J28">
        <f t="shared" si="0"/>
        <v>31000</v>
      </c>
      <c r="K28">
        <f t="shared" si="1"/>
        <v>29000</v>
      </c>
      <c r="L28" s="2">
        <f t="shared" si="2"/>
        <v>213.73756</v>
      </c>
      <c r="M28" s="2">
        <f t="shared" si="3"/>
        <v>199.94804000000002</v>
      </c>
      <c r="N28" t="s">
        <v>16</v>
      </c>
      <c r="O28">
        <v>75</v>
      </c>
      <c r="AA28">
        <v>31</v>
      </c>
      <c r="AB28">
        <v>29</v>
      </c>
    </row>
    <row r="29" spans="1:28" x14ac:dyDescent="0.25">
      <c r="A29" t="s">
        <v>1</v>
      </c>
      <c r="B29" t="s">
        <v>3</v>
      </c>
      <c r="C29" t="s">
        <v>5</v>
      </c>
      <c r="E29" t="s">
        <v>131</v>
      </c>
      <c r="F29" t="s">
        <v>49</v>
      </c>
      <c r="J29">
        <f t="shared" si="0"/>
        <v>25000</v>
      </c>
      <c r="K29">
        <f t="shared" si="1"/>
        <v>18000</v>
      </c>
      <c r="L29" s="2">
        <f t="shared" si="2"/>
        <v>172.369</v>
      </c>
      <c r="M29" s="2">
        <f t="shared" si="3"/>
        <v>124.10567999999999</v>
      </c>
      <c r="N29">
        <v>3</v>
      </c>
      <c r="O29">
        <v>60</v>
      </c>
      <c r="AA29">
        <v>25</v>
      </c>
      <c r="AB29">
        <v>18</v>
      </c>
    </row>
    <row r="30" spans="1:28" x14ac:dyDescent="0.25">
      <c r="A30" t="s">
        <v>1</v>
      </c>
      <c r="B30" t="s">
        <v>3</v>
      </c>
      <c r="C30" t="s">
        <v>5</v>
      </c>
      <c r="E30" t="s">
        <v>131</v>
      </c>
      <c r="F30" t="s">
        <v>115</v>
      </c>
      <c r="J30">
        <f t="shared" si="0"/>
        <v>34000</v>
      </c>
      <c r="K30">
        <f t="shared" si="1"/>
        <v>24000</v>
      </c>
      <c r="L30" s="2">
        <f t="shared" si="2"/>
        <v>234.42184</v>
      </c>
      <c r="M30" s="2">
        <f t="shared" si="3"/>
        <v>165.47423999999998</v>
      </c>
      <c r="N30">
        <v>3.5</v>
      </c>
      <c r="O30">
        <v>87.5</v>
      </c>
      <c r="AA30">
        <v>34</v>
      </c>
      <c r="AB30">
        <v>24</v>
      </c>
    </row>
    <row r="31" spans="1:28" x14ac:dyDescent="0.25">
      <c r="A31" t="s">
        <v>1</v>
      </c>
      <c r="B31" t="s">
        <v>3</v>
      </c>
      <c r="C31" t="s">
        <v>5</v>
      </c>
      <c r="E31" t="s">
        <v>131</v>
      </c>
      <c r="F31" t="s">
        <v>55</v>
      </c>
      <c r="J31">
        <f t="shared" si="0"/>
        <v>17000</v>
      </c>
      <c r="K31">
        <f t="shared" si="1"/>
        <v>7000</v>
      </c>
      <c r="L31" s="2">
        <f t="shared" si="2"/>
        <v>117.21092</v>
      </c>
      <c r="M31" s="2">
        <f t="shared" si="3"/>
        <v>48.26332</v>
      </c>
      <c r="N31">
        <v>3</v>
      </c>
      <c r="O31">
        <v>40</v>
      </c>
      <c r="AA31">
        <v>17</v>
      </c>
      <c r="AB31">
        <v>7</v>
      </c>
    </row>
    <row r="32" spans="1:28" x14ac:dyDescent="0.25">
      <c r="A32" t="s">
        <v>1</v>
      </c>
      <c r="B32" t="s">
        <v>3</v>
      </c>
      <c r="C32" t="s">
        <v>5</v>
      </c>
      <c r="E32" t="s">
        <v>131</v>
      </c>
      <c r="F32" t="s">
        <v>56</v>
      </c>
      <c r="J32">
        <f t="shared" si="0"/>
        <v>17000</v>
      </c>
      <c r="K32">
        <f t="shared" si="1"/>
        <v>6000</v>
      </c>
      <c r="L32" s="2">
        <f t="shared" si="2"/>
        <v>117.21092</v>
      </c>
      <c r="M32" s="2">
        <f t="shared" si="3"/>
        <v>41.368559999999995</v>
      </c>
      <c r="N32">
        <v>3</v>
      </c>
      <c r="O32">
        <v>40</v>
      </c>
      <c r="AA32">
        <v>17</v>
      </c>
      <c r="AB32">
        <v>6</v>
      </c>
    </row>
    <row r="33" spans="1:28" x14ac:dyDescent="0.25">
      <c r="A33" t="s">
        <v>1</v>
      </c>
      <c r="B33" t="s">
        <v>3</v>
      </c>
      <c r="C33" t="s">
        <v>5</v>
      </c>
      <c r="E33" t="s">
        <v>131</v>
      </c>
      <c r="F33" t="s">
        <v>116</v>
      </c>
      <c r="J33">
        <f t="shared" si="0"/>
        <v>17000</v>
      </c>
      <c r="K33">
        <f t="shared" si="1"/>
        <v>10000</v>
      </c>
      <c r="L33" s="2">
        <f t="shared" si="2"/>
        <v>117.21092</v>
      </c>
      <c r="M33" s="2">
        <f t="shared" si="3"/>
        <v>68.947600000000008</v>
      </c>
      <c r="N33" t="s">
        <v>16</v>
      </c>
      <c r="O33">
        <v>50</v>
      </c>
      <c r="AA33">
        <v>17</v>
      </c>
      <c r="AB33">
        <v>10</v>
      </c>
    </row>
    <row r="34" spans="1:28" x14ac:dyDescent="0.25">
      <c r="A34" t="s">
        <v>1</v>
      </c>
      <c r="B34" t="s">
        <v>3</v>
      </c>
      <c r="C34" t="s">
        <v>5</v>
      </c>
      <c r="E34" t="s">
        <v>131</v>
      </c>
      <c r="F34" t="s">
        <v>117</v>
      </c>
      <c r="J34">
        <f t="shared" si="0"/>
        <v>22000</v>
      </c>
      <c r="K34">
        <f t="shared" si="1"/>
        <v>9000</v>
      </c>
      <c r="L34" s="2">
        <f t="shared" si="2"/>
        <v>151.68472</v>
      </c>
      <c r="M34" s="2">
        <f t="shared" si="3"/>
        <v>62.052839999999996</v>
      </c>
      <c r="N34">
        <v>6</v>
      </c>
      <c r="O34">
        <v>50</v>
      </c>
      <c r="AA34">
        <v>22</v>
      </c>
      <c r="AB34">
        <v>9</v>
      </c>
    </row>
    <row r="35" spans="1:28" x14ac:dyDescent="0.25">
      <c r="A35" t="s">
        <v>1</v>
      </c>
      <c r="B35" t="s">
        <v>3</v>
      </c>
      <c r="C35" t="s">
        <v>5</v>
      </c>
      <c r="E35" t="s">
        <v>131</v>
      </c>
      <c r="F35" t="s">
        <v>118</v>
      </c>
      <c r="J35">
        <f t="shared" si="0"/>
        <v>42000</v>
      </c>
      <c r="K35">
        <f t="shared" si="1"/>
        <v>22000</v>
      </c>
      <c r="L35" s="2">
        <f t="shared" si="2"/>
        <v>289.57991999999996</v>
      </c>
      <c r="M35" s="2">
        <f t="shared" si="3"/>
        <v>151.68472</v>
      </c>
      <c r="N35">
        <v>12</v>
      </c>
      <c r="O35">
        <v>75</v>
      </c>
      <c r="AA35">
        <v>42</v>
      </c>
      <c r="AB35">
        <v>22</v>
      </c>
    </row>
    <row r="36" spans="1:28" x14ac:dyDescent="0.25">
      <c r="A36" t="s">
        <v>1</v>
      </c>
      <c r="B36" t="s">
        <v>3</v>
      </c>
      <c r="C36" t="s">
        <v>5</v>
      </c>
      <c r="E36" t="s">
        <v>131</v>
      </c>
      <c r="F36" t="s">
        <v>119</v>
      </c>
      <c r="J36">
        <f t="shared" si="0"/>
        <v>35000</v>
      </c>
      <c r="K36">
        <f t="shared" si="1"/>
        <v>18000</v>
      </c>
      <c r="L36" s="2">
        <f t="shared" si="2"/>
        <v>241.31659999999999</v>
      </c>
      <c r="M36" s="2">
        <f t="shared" si="3"/>
        <v>124.10567999999999</v>
      </c>
      <c r="N36">
        <v>9</v>
      </c>
      <c r="O36">
        <v>75</v>
      </c>
      <c r="AA36">
        <v>35</v>
      </c>
      <c r="AB36">
        <v>18</v>
      </c>
    </row>
    <row r="37" spans="1:28" x14ac:dyDescent="0.25">
      <c r="A37" t="s">
        <v>1</v>
      </c>
      <c r="B37" t="s">
        <v>3</v>
      </c>
      <c r="C37" t="s">
        <v>5</v>
      </c>
      <c r="E37" t="s">
        <v>131</v>
      </c>
      <c r="F37" t="s">
        <v>120</v>
      </c>
      <c r="J37">
        <f t="shared" si="0"/>
        <v>30000</v>
      </c>
      <c r="K37">
        <f t="shared" si="1"/>
        <v>17000</v>
      </c>
      <c r="L37" s="2">
        <f t="shared" si="2"/>
        <v>206.84279999999998</v>
      </c>
      <c r="M37" s="2">
        <f t="shared" si="3"/>
        <v>117.21092</v>
      </c>
      <c r="N37">
        <v>5</v>
      </c>
      <c r="O37">
        <v>65</v>
      </c>
      <c r="AA37">
        <v>30</v>
      </c>
      <c r="AB37">
        <v>17</v>
      </c>
    </row>
    <row r="38" spans="1:28" x14ac:dyDescent="0.25">
      <c r="A38" t="s">
        <v>1</v>
      </c>
      <c r="B38" t="s">
        <v>3</v>
      </c>
      <c r="C38" t="s">
        <v>5</v>
      </c>
      <c r="E38" t="s">
        <v>131</v>
      </c>
      <c r="F38" t="s">
        <v>121</v>
      </c>
      <c r="J38">
        <f t="shared" si="0"/>
        <v>33000</v>
      </c>
      <c r="K38">
        <f t="shared" si="1"/>
        <v>22000</v>
      </c>
      <c r="L38" s="2">
        <f t="shared" si="2"/>
        <v>227.52707999999998</v>
      </c>
      <c r="M38" s="2">
        <f t="shared" si="3"/>
        <v>151.68472</v>
      </c>
      <c r="N38">
        <v>2</v>
      </c>
      <c r="O38">
        <v>85</v>
      </c>
      <c r="AA38">
        <v>33</v>
      </c>
      <c r="AB38">
        <v>22</v>
      </c>
    </row>
    <row r="39" spans="1:28" x14ac:dyDescent="0.25">
      <c r="A39" t="s">
        <v>1</v>
      </c>
      <c r="B39" t="s">
        <v>3</v>
      </c>
      <c r="C39" t="s">
        <v>5</v>
      </c>
      <c r="E39" t="s">
        <v>131</v>
      </c>
      <c r="F39" t="s">
        <v>61</v>
      </c>
      <c r="J39">
        <f t="shared" si="0"/>
        <v>37000</v>
      </c>
      <c r="K39">
        <f t="shared" si="1"/>
        <v>30000</v>
      </c>
      <c r="L39" s="2">
        <f t="shared" si="2"/>
        <v>255.10612</v>
      </c>
      <c r="M39" s="2">
        <f t="shared" si="3"/>
        <v>206.84279999999998</v>
      </c>
      <c r="N39">
        <v>1</v>
      </c>
      <c r="O39">
        <v>80</v>
      </c>
      <c r="AA39">
        <v>37</v>
      </c>
      <c r="AB39">
        <v>30</v>
      </c>
    </row>
    <row r="40" spans="1:28" x14ac:dyDescent="0.25">
      <c r="A40" t="s">
        <v>1</v>
      </c>
      <c r="B40" t="s">
        <v>3</v>
      </c>
      <c r="C40" t="s">
        <v>5</v>
      </c>
      <c r="E40" t="s">
        <v>131</v>
      </c>
      <c r="F40" t="s">
        <v>122</v>
      </c>
      <c r="J40">
        <f t="shared" si="0"/>
        <v>32000</v>
      </c>
      <c r="K40">
        <f t="shared" si="1"/>
        <v>20000</v>
      </c>
      <c r="L40" s="2">
        <f t="shared" si="2"/>
        <v>220.63231999999999</v>
      </c>
      <c r="M40" s="2">
        <f t="shared" si="3"/>
        <v>137.89520000000002</v>
      </c>
      <c r="N40">
        <v>2</v>
      </c>
      <c r="O40">
        <v>75</v>
      </c>
      <c r="AA40">
        <v>32</v>
      </c>
      <c r="AB40">
        <v>20</v>
      </c>
    </row>
    <row r="41" spans="1:28" x14ac:dyDescent="0.25">
      <c r="A41" t="s">
        <v>1</v>
      </c>
      <c r="B41" t="s">
        <v>3</v>
      </c>
      <c r="C41" t="s">
        <v>5</v>
      </c>
      <c r="E41" t="s">
        <v>131</v>
      </c>
      <c r="F41" t="s">
        <v>123</v>
      </c>
      <c r="J41">
        <f t="shared" si="0"/>
        <v>34000</v>
      </c>
      <c r="K41">
        <f t="shared" si="1"/>
        <v>25000</v>
      </c>
      <c r="L41" s="2">
        <f t="shared" si="2"/>
        <v>234.42184</v>
      </c>
      <c r="M41" s="2">
        <f t="shared" si="3"/>
        <v>172.369</v>
      </c>
      <c r="N41">
        <v>4</v>
      </c>
      <c r="O41">
        <v>75</v>
      </c>
      <c r="AA41">
        <v>34</v>
      </c>
      <c r="AB41">
        <v>25</v>
      </c>
    </row>
    <row r="42" spans="1:28" x14ac:dyDescent="0.25">
      <c r="A42" t="s">
        <v>1</v>
      </c>
      <c r="B42" t="s">
        <v>3</v>
      </c>
      <c r="C42" t="s">
        <v>5</v>
      </c>
      <c r="E42" t="s">
        <v>131</v>
      </c>
      <c r="F42" t="s">
        <v>124</v>
      </c>
      <c r="J42">
        <f t="shared" si="0"/>
        <v>32000</v>
      </c>
      <c r="K42">
        <f t="shared" si="1"/>
        <v>22000</v>
      </c>
      <c r="L42" s="2">
        <f t="shared" si="2"/>
        <v>220.63231999999999</v>
      </c>
      <c r="M42" s="2">
        <f t="shared" si="3"/>
        <v>151.68472</v>
      </c>
      <c r="N42">
        <v>3</v>
      </c>
      <c r="O42">
        <v>75</v>
      </c>
      <c r="AA42">
        <v>32</v>
      </c>
      <c r="AB42">
        <v>22</v>
      </c>
    </row>
    <row r="43" spans="1:28" x14ac:dyDescent="0.25">
      <c r="A43" t="s">
        <v>1</v>
      </c>
      <c r="B43" t="s">
        <v>3</v>
      </c>
      <c r="C43" t="s">
        <v>5</v>
      </c>
      <c r="E43" t="s">
        <v>131</v>
      </c>
      <c r="F43" t="s">
        <v>125</v>
      </c>
      <c r="J43">
        <f t="shared" si="0"/>
        <v>42000</v>
      </c>
      <c r="K43">
        <f t="shared" si="1"/>
        <v>38000</v>
      </c>
      <c r="L43" s="2">
        <f t="shared" si="2"/>
        <v>289.57991999999996</v>
      </c>
      <c r="M43" s="2">
        <f t="shared" si="3"/>
        <v>262.00088</v>
      </c>
      <c r="N43">
        <v>1.5</v>
      </c>
      <c r="O43">
        <v>100</v>
      </c>
      <c r="AA43">
        <v>42</v>
      </c>
      <c r="AB43">
        <v>38</v>
      </c>
    </row>
    <row r="44" spans="1:28" x14ac:dyDescent="0.25">
      <c r="A44" t="s">
        <v>1</v>
      </c>
      <c r="B44" t="s">
        <v>3</v>
      </c>
      <c r="C44" t="s">
        <v>5</v>
      </c>
      <c r="E44" t="s">
        <v>131</v>
      </c>
      <c r="F44" t="s">
        <v>126</v>
      </c>
      <c r="J44">
        <f t="shared" si="0"/>
        <v>32000</v>
      </c>
      <c r="K44">
        <f t="shared" si="1"/>
        <v>27000</v>
      </c>
      <c r="L44" s="2">
        <f t="shared" si="2"/>
        <v>220.63231999999999</v>
      </c>
      <c r="M44" s="2">
        <f t="shared" si="3"/>
        <v>186.15851999999998</v>
      </c>
      <c r="N44">
        <v>3</v>
      </c>
      <c r="O44">
        <v>85</v>
      </c>
      <c r="AA44">
        <v>32</v>
      </c>
      <c r="AB44">
        <v>27</v>
      </c>
    </row>
    <row r="45" spans="1:28" x14ac:dyDescent="0.25">
      <c r="A45" t="s">
        <v>1</v>
      </c>
      <c r="B45" t="s">
        <v>3</v>
      </c>
      <c r="C45" t="s">
        <v>5</v>
      </c>
      <c r="E45" t="s">
        <v>131</v>
      </c>
      <c r="F45" t="s">
        <v>127</v>
      </c>
      <c r="J45">
        <f t="shared" si="0"/>
        <v>36000</v>
      </c>
      <c r="K45">
        <f t="shared" si="1"/>
        <v>30000</v>
      </c>
      <c r="L45" s="2">
        <f t="shared" si="2"/>
        <v>248.21135999999998</v>
      </c>
      <c r="M45" s="2">
        <f t="shared" si="3"/>
        <v>206.84279999999998</v>
      </c>
      <c r="N45">
        <v>1.5</v>
      </c>
      <c r="O45">
        <v>85</v>
      </c>
      <c r="AA45">
        <v>36</v>
      </c>
      <c r="AB45">
        <v>30</v>
      </c>
    </row>
    <row r="46" spans="1:28" x14ac:dyDescent="0.25">
      <c r="A46" t="s">
        <v>1</v>
      </c>
      <c r="B46" t="s">
        <v>3</v>
      </c>
      <c r="C46" t="s">
        <v>5</v>
      </c>
      <c r="E46" t="s">
        <v>131</v>
      </c>
      <c r="F46" t="s">
        <v>128</v>
      </c>
      <c r="J46">
        <f t="shared" si="0"/>
        <v>36000</v>
      </c>
      <c r="K46">
        <f t="shared" si="1"/>
        <v>27000</v>
      </c>
      <c r="L46" s="2">
        <f t="shared" si="2"/>
        <v>248.21135999999998</v>
      </c>
      <c r="M46" s="2">
        <f t="shared" si="3"/>
        <v>186.15851999999998</v>
      </c>
      <c r="N46">
        <v>1.5</v>
      </c>
      <c r="O46" t="s">
        <v>16</v>
      </c>
      <c r="AA46">
        <v>36</v>
      </c>
      <c r="AB46">
        <v>27</v>
      </c>
    </row>
    <row r="47" spans="1:28" x14ac:dyDescent="0.25">
      <c r="A47" t="s">
        <v>1</v>
      </c>
      <c r="B47" t="s">
        <v>3</v>
      </c>
      <c r="C47" t="s">
        <v>5</v>
      </c>
      <c r="E47" t="s">
        <v>131</v>
      </c>
      <c r="F47" t="s">
        <v>129</v>
      </c>
      <c r="J47">
        <f t="shared" si="0"/>
        <v>42000</v>
      </c>
      <c r="K47">
        <f t="shared" si="1"/>
        <v>35000</v>
      </c>
      <c r="L47" s="2">
        <f t="shared" si="2"/>
        <v>289.57991999999996</v>
      </c>
      <c r="M47" s="2">
        <f t="shared" si="3"/>
        <v>241.31659999999999</v>
      </c>
      <c r="N47">
        <v>5</v>
      </c>
      <c r="O47">
        <v>90</v>
      </c>
      <c r="AA47">
        <v>42</v>
      </c>
      <c r="AB47">
        <v>35</v>
      </c>
    </row>
    <row r="48" spans="1:28" x14ac:dyDescent="0.25">
      <c r="A48" t="s">
        <v>1</v>
      </c>
      <c r="B48" t="s">
        <v>3</v>
      </c>
      <c r="C48" t="s">
        <v>5</v>
      </c>
      <c r="E48" t="s">
        <v>131</v>
      </c>
      <c r="F48" t="s">
        <v>130</v>
      </c>
      <c r="J48">
        <f t="shared" si="0"/>
        <v>48000</v>
      </c>
      <c r="K48">
        <f t="shared" si="1"/>
        <v>45000</v>
      </c>
      <c r="L48" s="2">
        <f t="shared" si="2"/>
        <v>330.94847999999996</v>
      </c>
      <c r="M48" s="2">
        <f t="shared" si="3"/>
        <v>310.26420000000002</v>
      </c>
      <c r="N48">
        <v>2</v>
      </c>
      <c r="O48">
        <v>120</v>
      </c>
      <c r="AA48">
        <v>48</v>
      </c>
      <c r="AB48">
        <v>45</v>
      </c>
    </row>
    <row r="49" spans="1:28" x14ac:dyDescent="0.25">
      <c r="A49" t="s">
        <v>1</v>
      </c>
      <c r="B49" t="s">
        <v>3</v>
      </c>
      <c r="C49" t="s">
        <v>5</v>
      </c>
      <c r="E49" t="s">
        <v>131</v>
      </c>
      <c r="F49" t="s">
        <v>64</v>
      </c>
      <c r="J49">
        <f t="shared" si="0"/>
        <v>16000</v>
      </c>
      <c r="K49" t="str">
        <f t="shared" si="1"/>
        <v/>
      </c>
      <c r="L49" s="2">
        <f t="shared" si="2"/>
        <v>110.31616</v>
      </c>
      <c r="M49" s="2" t="str">
        <f t="shared" si="3"/>
        <v/>
      </c>
      <c r="N49">
        <v>5</v>
      </c>
      <c r="O49">
        <v>45</v>
      </c>
      <c r="AA49">
        <v>16</v>
      </c>
      <c r="AB49" t="s">
        <v>16</v>
      </c>
    </row>
    <row r="50" spans="1:28" x14ac:dyDescent="0.25">
      <c r="A50" t="s">
        <v>1</v>
      </c>
      <c r="B50" t="s">
        <v>3</v>
      </c>
      <c r="C50" t="s">
        <v>5</v>
      </c>
      <c r="E50" t="s">
        <v>131</v>
      </c>
      <c r="F50" t="s">
        <v>65</v>
      </c>
      <c r="J50">
        <f t="shared" si="0"/>
        <v>17000</v>
      </c>
      <c r="K50" t="str">
        <f t="shared" si="1"/>
        <v/>
      </c>
      <c r="L50" s="2">
        <f t="shared" si="2"/>
        <v>117.21092</v>
      </c>
      <c r="M50" s="2" t="str">
        <f t="shared" si="3"/>
        <v/>
      </c>
      <c r="N50">
        <v>3</v>
      </c>
      <c r="O50">
        <v>45</v>
      </c>
      <c r="AA50">
        <v>17</v>
      </c>
      <c r="AB50" t="s">
        <v>16</v>
      </c>
    </row>
    <row r="51" spans="1:28" x14ac:dyDescent="0.25">
      <c r="A51" t="s">
        <v>1</v>
      </c>
      <c r="B51" t="s">
        <v>3</v>
      </c>
      <c r="C51" t="s">
        <v>5</v>
      </c>
      <c r="E51" t="s">
        <v>68</v>
      </c>
      <c r="F51" t="s">
        <v>18</v>
      </c>
      <c r="J51">
        <f t="shared" si="0"/>
        <v>48000</v>
      </c>
      <c r="K51">
        <f t="shared" si="1"/>
        <v>29000</v>
      </c>
      <c r="L51" s="2">
        <f t="shared" si="2"/>
        <v>330.94847999999996</v>
      </c>
      <c r="M51" s="2">
        <f t="shared" si="3"/>
        <v>199.94804000000002</v>
      </c>
      <c r="N51">
        <v>8</v>
      </c>
      <c r="O51" t="s">
        <v>16</v>
      </c>
      <c r="AA51">
        <v>48</v>
      </c>
      <c r="AB51">
        <v>29</v>
      </c>
    </row>
    <row r="52" spans="1:28" x14ac:dyDescent="0.25">
      <c r="A52" t="s">
        <v>1</v>
      </c>
      <c r="B52" t="s">
        <v>3</v>
      </c>
      <c r="C52" t="s">
        <v>5</v>
      </c>
      <c r="E52" t="s">
        <v>68</v>
      </c>
      <c r="F52" t="s">
        <v>19</v>
      </c>
      <c r="J52">
        <f t="shared" si="0"/>
        <v>33000</v>
      </c>
      <c r="K52">
        <f t="shared" si="1"/>
        <v>15000</v>
      </c>
      <c r="L52" s="2">
        <f t="shared" si="2"/>
        <v>227.52707999999998</v>
      </c>
      <c r="M52" s="2">
        <f t="shared" si="3"/>
        <v>103.42139999999999</v>
      </c>
      <c r="N52">
        <v>4.5</v>
      </c>
      <c r="O52">
        <v>75</v>
      </c>
      <c r="AA52">
        <v>33</v>
      </c>
      <c r="AB52">
        <v>15</v>
      </c>
    </row>
    <row r="53" spans="1:28" x14ac:dyDescent="0.25">
      <c r="A53" t="s">
        <v>1</v>
      </c>
      <c r="B53" t="s">
        <v>3</v>
      </c>
      <c r="C53" t="s">
        <v>5</v>
      </c>
      <c r="E53" t="s">
        <v>68</v>
      </c>
      <c r="F53" t="s">
        <v>20</v>
      </c>
      <c r="J53">
        <f t="shared" si="0"/>
        <v>35000</v>
      </c>
      <c r="K53">
        <f t="shared" si="1"/>
        <v>22000</v>
      </c>
      <c r="L53" s="2">
        <f t="shared" si="2"/>
        <v>241.31659999999999</v>
      </c>
      <c r="M53" s="2">
        <f t="shared" si="3"/>
        <v>151.68472</v>
      </c>
      <c r="N53">
        <v>2</v>
      </c>
      <c r="O53">
        <v>90</v>
      </c>
      <c r="AA53">
        <v>35</v>
      </c>
      <c r="AB53">
        <v>22</v>
      </c>
    </row>
    <row r="54" spans="1:28" x14ac:dyDescent="0.25">
      <c r="A54" t="s">
        <v>1</v>
      </c>
      <c r="B54" t="s">
        <v>3</v>
      </c>
      <c r="C54" t="s">
        <v>5</v>
      </c>
      <c r="E54" t="s">
        <v>68</v>
      </c>
      <c r="F54" t="s">
        <v>21</v>
      </c>
      <c r="J54">
        <f t="shared" si="0"/>
        <v>33000</v>
      </c>
      <c r="K54">
        <f t="shared" si="1"/>
        <v>16000</v>
      </c>
      <c r="L54" s="2">
        <f t="shared" si="2"/>
        <v>227.52707999999998</v>
      </c>
      <c r="M54" s="2">
        <f t="shared" si="3"/>
        <v>110.31616</v>
      </c>
      <c r="N54">
        <v>3</v>
      </c>
      <c r="O54">
        <v>80</v>
      </c>
      <c r="AA54">
        <v>33</v>
      </c>
      <c r="AB54">
        <v>16</v>
      </c>
    </row>
    <row r="55" spans="1:28" x14ac:dyDescent="0.25">
      <c r="A55" t="s">
        <v>1</v>
      </c>
      <c r="B55" t="s">
        <v>3</v>
      </c>
      <c r="C55" t="s">
        <v>5</v>
      </c>
      <c r="E55" t="s">
        <v>68</v>
      </c>
      <c r="F55" t="s">
        <v>22</v>
      </c>
      <c r="J55">
        <f t="shared" si="0"/>
        <v>30000</v>
      </c>
      <c r="K55" t="str">
        <f t="shared" si="1"/>
        <v/>
      </c>
      <c r="L55" s="2">
        <f t="shared" si="2"/>
        <v>206.84279999999998</v>
      </c>
      <c r="M55" s="2" t="str">
        <f t="shared" si="3"/>
        <v/>
      </c>
      <c r="N55" t="s">
        <v>16</v>
      </c>
      <c r="O55">
        <v>115</v>
      </c>
      <c r="AA55">
        <v>30</v>
      </c>
      <c r="AB55" t="s">
        <v>16</v>
      </c>
    </row>
    <row r="56" spans="1:28" x14ac:dyDescent="0.25">
      <c r="A56" t="s">
        <v>1</v>
      </c>
      <c r="B56" t="s">
        <v>3</v>
      </c>
      <c r="C56" t="s">
        <v>5</v>
      </c>
      <c r="E56" t="s">
        <v>68</v>
      </c>
      <c r="F56" t="s">
        <v>23</v>
      </c>
      <c r="J56">
        <f t="shared" si="0"/>
        <v>40000</v>
      </c>
      <c r="K56" t="str">
        <f t="shared" si="1"/>
        <v/>
      </c>
      <c r="L56" s="2">
        <f t="shared" si="2"/>
        <v>275.79040000000003</v>
      </c>
      <c r="M56" s="2" t="str">
        <f t="shared" si="3"/>
        <v/>
      </c>
      <c r="N56" t="s">
        <v>16</v>
      </c>
      <c r="O56">
        <v>140</v>
      </c>
      <c r="AA56">
        <v>40</v>
      </c>
      <c r="AB56" t="s">
        <v>16</v>
      </c>
    </row>
    <row r="57" spans="1:28" x14ac:dyDescent="0.25">
      <c r="A57" t="s">
        <v>1</v>
      </c>
      <c r="B57" t="s">
        <v>3</v>
      </c>
      <c r="C57" t="s">
        <v>5</v>
      </c>
      <c r="E57" t="s">
        <v>68</v>
      </c>
      <c r="F57" t="s">
        <v>24</v>
      </c>
      <c r="J57">
        <f t="shared" si="0"/>
        <v>34000</v>
      </c>
      <c r="K57" t="str">
        <f t="shared" si="1"/>
        <v/>
      </c>
      <c r="L57" s="2">
        <f t="shared" si="2"/>
        <v>234.42184</v>
      </c>
      <c r="M57" s="2" t="str">
        <f t="shared" si="3"/>
        <v/>
      </c>
      <c r="N57" t="s">
        <v>16</v>
      </c>
      <c r="O57">
        <v>105</v>
      </c>
      <c r="AA57">
        <v>34</v>
      </c>
      <c r="AB57" t="s">
        <v>16</v>
      </c>
    </row>
    <row r="58" spans="1:28" x14ac:dyDescent="0.25">
      <c r="A58" t="s">
        <v>1</v>
      </c>
      <c r="B58" t="s">
        <v>3</v>
      </c>
      <c r="C58" t="s">
        <v>5</v>
      </c>
      <c r="E58" t="s">
        <v>68</v>
      </c>
      <c r="F58" t="s">
        <v>25</v>
      </c>
      <c r="J58">
        <f t="shared" si="0"/>
        <v>40000</v>
      </c>
      <c r="K58" t="str">
        <f t="shared" si="1"/>
        <v/>
      </c>
      <c r="L58" s="2">
        <f t="shared" si="2"/>
        <v>275.79040000000003</v>
      </c>
      <c r="M58" s="2" t="str">
        <f t="shared" si="3"/>
        <v/>
      </c>
      <c r="N58" t="s">
        <v>16</v>
      </c>
      <c r="O58">
        <v>110</v>
      </c>
      <c r="AA58">
        <v>40</v>
      </c>
      <c r="AB58" t="s">
        <v>16</v>
      </c>
    </row>
    <row r="59" spans="1:28" x14ac:dyDescent="0.25">
      <c r="A59" t="s">
        <v>1</v>
      </c>
      <c r="B59" t="s">
        <v>3</v>
      </c>
      <c r="C59" t="s">
        <v>5</v>
      </c>
      <c r="E59" t="s">
        <v>68</v>
      </c>
      <c r="F59" t="s">
        <v>26</v>
      </c>
      <c r="J59">
        <f t="shared" si="0"/>
        <v>35000</v>
      </c>
      <c r="K59" t="str">
        <f t="shared" si="1"/>
        <v/>
      </c>
      <c r="L59" s="2">
        <f t="shared" si="2"/>
        <v>241.31659999999999</v>
      </c>
      <c r="M59" s="2" t="str">
        <f t="shared" si="3"/>
        <v/>
      </c>
      <c r="N59">
        <v>2</v>
      </c>
      <c r="O59">
        <v>90</v>
      </c>
      <c r="AA59">
        <v>35</v>
      </c>
      <c r="AB59" t="s">
        <v>16</v>
      </c>
    </row>
    <row r="60" spans="1:28" x14ac:dyDescent="0.25">
      <c r="A60" t="s">
        <v>1</v>
      </c>
      <c r="B60" t="s">
        <v>3</v>
      </c>
      <c r="C60" t="s">
        <v>5</v>
      </c>
      <c r="E60" t="s">
        <v>68</v>
      </c>
      <c r="F60" t="s">
        <v>27</v>
      </c>
      <c r="J60">
        <f t="shared" si="0"/>
        <v>24000</v>
      </c>
      <c r="K60" t="str">
        <f t="shared" si="1"/>
        <v/>
      </c>
      <c r="L60" s="2">
        <f t="shared" si="2"/>
        <v>165.47423999999998</v>
      </c>
      <c r="M60" s="2" t="str">
        <f t="shared" si="3"/>
        <v/>
      </c>
      <c r="N60" t="s">
        <v>16</v>
      </c>
      <c r="O60">
        <v>70</v>
      </c>
      <c r="AA60">
        <v>24</v>
      </c>
      <c r="AB60" t="s">
        <v>16</v>
      </c>
    </row>
    <row r="61" spans="1:28" x14ac:dyDescent="0.25">
      <c r="A61" t="s">
        <v>1</v>
      </c>
      <c r="B61" t="s">
        <v>3</v>
      </c>
      <c r="C61" t="s">
        <v>5</v>
      </c>
      <c r="E61" t="s">
        <v>68</v>
      </c>
      <c r="F61" t="s">
        <v>28</v>
      </c>
      <c r="J61">
        <f t="shared" si="0"/>
        <v>28000</v>
      </c>
      <c r="K61">
        <f t="shared" si="1"/>
        <v>14000</v>
      </c>
      <c r="L61" s="2">
        <f t="shared" si="2"/>
        <v>193.05328</v>
      </c>
      <c r="M61" s="2">
        <f t="shared" si="3"/>
        <v>96.52664</v>
      </c>
      <c r="N61">
        <v>1.5</v>
      </c>
      <c r="O61">
        <v>85</v>
      </c>
      <c r="AA61">
        <v>28</v>
      </c>
      <c r="AB61">
        <v>14</v>
      </c>
    </row>
    <row r="62" spans="1:28" x14ac:dyDescent="0.25">
      <c r="A62" t="s">
        <v>1</v>
      </c>
      <c r="B62" t="s">
        <v>3</v>
      </c>
      <c r="C62" t="s">
        <v>5</v>
      </c>
      <c r="E62" t="s">
        <v>68</v>
      </c>
      <c r="F62" t="s">
        <v>29</v>
      </c>
      <c r="J62">
        <f t="shared" si="0"/>
        <v>34000</v>
      </c>
      <c r="K62" t="str">
        <f t="shared" si="1"/>
        <v/>
      </c>
      <c r="L62" s="2">
        <f t="shared" si="2"/>
        <v>234.42184</v>
      </c>
      <c r="M62" s="2" t="str">
        <f t="shared" si="3"/>
        <v/>
      </c>
      <c r="N62">
        <v>2</v>
      </c>
      <c r="O62">
        <v>90</v>
      </c>
      <c r="AA62">
        <v>34</v>
      </c>
      <c r="AB62" t="s">
        <v>16</v>
      </c>
    </row>
    <row r="63" spans="1:28" x14ac:dyDescent="0.25">
      <c r="A63" t="s">
        <v>1</v>
      </c>
      <c r="B63" t="s">
        <v>3</v>
      </c>
      <c r="C63" t="s">
        <v>5</v>
      </c>
      <c r="E63" t="s">
        <v>68</v>
      </c>
      <c r="F63" t="s">
        <v>30</v>
      </c>
      <c r="J63">
        <f t="shared" si="0"/>
        <v>31000</v>
      </c>
      <c r="K63" t="str">
        <f t="shared" si="1"/>
        <v/>
      </c>
      <c r="L63" s="2">
        <f t="shared" si="2"/>
        <v>213.73756</v>
      </c>
      <c r="M63" s="2" t="str">
        <f t="shared" si="3"/>
        <v/>
      </c>
      <c r="N63" t="s">
        <v>16</v>
      </c>
      <c r="O63">
        <v>105</v>
      </c>
      <c r="AA63">
        <v>31</v>
      </c>
      <c r="AB63" t="s">
        <v>16</v>
      </c>
    </row>
    <row r="64" spans="1:28" x14ac:dyDescent="0.25">
      <c r="A64" t="s">
        <v>1</v>
      </c>
      <c r="B64" t="s">
        <v>3</v>
      </c>
      <c r="C64" t="s">
        <v>5</v>
      </c>
      <c r="E64" t="s">
        <v>68</v>
      </c>
      <c r="F64" t="s">
        <v>31</v>
      </c>
      <c r="J64">
        <f t="shared" si="0"/>
        <v>28000</v>
      </c>
      <c r="K64" t="str">
        <f t="shared" si="1"/>
        <v/>
      </c>
      <c r="L64" s="2">
        <f t="shared" si="2"/>
        <v>193.05328</v>
      </c>
      <c r="M64" s="2" t="str">
        <f t="shared" si="3"/>
        <v/>
      </c>
      <c r="N64" t="s">
        <v>16</v>
      </c>
      <c r="O64">
        <v>82.5</v>
      </c>
      <c r="AA64">
        <v>28</v>
      </c>
      <c r="AB64" t="s">
        <v>16</v>
      </c>
    </row>
    <row r="65" spans="1:28" x14ac:dyDescent="0.25">
      <c r="A65" t="s">
        <v>1</v>
      </c>
      <c r="B65" t="s">
        <v>3</v>
      </c>
      <c r="C65" t="s">
        <v>5</v>
      </c>
      <c r="E65" t="s">
        <v>68</v>
      </c>
      <c r="F65" t="s">
        <v>32</v>
      </c>
      <c r="J65">
        <f t="shared" si="0"/>
        <v>30000</v>
      </c>
      <c r="K65" t="str">
        <f t="shared" si="1"/>
        <v/>
      </c>
      <c r="L65" s="2">
        <f t="shared" si="2"/>
        <v>206.84279999999998</v>
      </c>
      <c r="M65" s="2" t="str">
        <f t="shared" si="3"/>
        <v/>
      </c>
      <c r="N65" t="s">
        <v>16</v>
      </c>
      <c r="O65">
        <v>87.5</v>
      </c>
      <c r="AA65">
        <v>30</v>
      </c>
      <c r="AB65" t="s">
        <v>16</v>
      </c>
    </row>
    <row r="66" spans="1:28" x14ac:dyDescent="0.25">
      <c r="A66" t="s">
        <v>1</v>
      </c>
      <c r="B66" t="s">
        <v>3</v>
      </c>
      <c r="C66" t="s">
        <v>5</v>
      </c>
      <c r="E66" t="s">
        <v>68</v>
      </c>
      <c r="F66" t="s">
        <v>33</v>
      </c>
      <c r="J66">
        <f t="shared" si="0"/>
        <v>35000</v>
      </c>
      <c r="K66" t="str">
        <f t="shared" si="1"/>
        <v/>
      </c>
      <c r="L66" s="2">
        <f t="shared" si="2"/>
        <v>241.31659999999999</v>
      </c>
      <c r="M66" s="2" t="str">
        <f t="shared" si="3"/>
        <v/>
      </c>
      <c r="N66" t="s">
        <v>16</v>
      </c>
      <c r="O66">
        <v>100</v>
      </c>
      <c r="AA66">
        <v>35</v>
      </c>
      <c r="AB66" t="s">
        <v>16</v>
      </c>
    </row>
    <row r="67" spans="1:28" x14ac:dyDescent="0.25">
      <c r="A67" t="s">
        <v>1</v>
      </c>
      <c r="B67" t="s">
        <v>3</v>
      </c>
      <c r="C67" t="s">
        <v>5</v>
      </c>
      <c r="E67" t="s">
        <v>68</v>
      </c>
      <c r="F67" t="s">
        <v>34</v>
      </c>
      <c r="J67">
        <f t="shared" ref="J67:J130" si="4">IF(AA67="","",AA67*1000)</f>
        <v>31000</v>
      </c>
      <c r="K67" t="str">
        <f t="shared" ref="K67:K130" si="5">IF(AB67="","",AB67*1000)</f>
        <v/>
      </c>
      <c r="L67" s="2">
        <f t="shared" ref="L67:L130" si="6">IF(J67="","",J67*6894.76/1000/1000)</f>
        <v>213.73756</v>
      </c>
      <c r="M67" s="2" t="str">
        <f t="shared" ref="M67:M130" si="7">IF(K67="","",K67*6894.76/1000/1000)</f>
        <v/>
      </c>
      <c r="N67" t="s">
        <v>16</v>
      </c>
      <c r="O67">
        <v>90</v>
      </c>
      <c r="AA67">
        <v>31</v>
      </c>
      <c r="AB67" t="s">
        <v>16</v>
      </c>
    </row>
    <row r="68" spans="1:28" x14ac:dyDescent="0.25">
      <c r="A68" t="s">
        <v>1</v>
      </c>
      <c r="B68" t="s">
        <v>3</v>
      </c>
      <c r="C68" t="s">
        <v>5</v>
      </c>
      <c r="E68" t="s">
        <v>68</v>
      </c>
      <c r="F68" t="s">
        <v>35</v>
      </c>
      <c r="J68">
        <f t="shared" si="4"/>
        <v>31000</v>
      </c>
      <c r="K68" t="str">
        <f t="shared" si="5"/>
        <v/>
      </c>
      <c r="L68" s="2">
        <f t="shared" si="6"/>
        <v>213.73756</v>
      </c>
      <c r="M68" s="2" t="str">
        <f t="shared" si="7"/>
        <v/>
      </c>
      <c r="N68" t="s">
        <v>16</v>
      </c>
      <c r="O68">
        <v>105</v>
      </c>
      <c r="AA68">
        <v>31</v>
      </c>
      <c r="AB68" t="s">
        <v>16</v>
      </c>
    </row>
    <row r="69" spans="1:28" x14ac:dyDescent="0.25">
      <c r="A69" t="s">
        <v>1</v>
      </c>
      <c r="B69" t="s">
        <v>3</v>
      </c>
      <c r="C69" t="s">
        <v>5</v>
      </c>
      <c r="E69" t="s">
        <v>68</v>
      </c>
      <c r="F69" t="s">
        <v>36</v>
      </c>
      <c r="J69">
        <f t="shared" si="4"/>
        <v>40000</v>
      </c>
      <c r="K69" t="str">
        <f t="shared" si="5"/>
        <v/>
      </c>
      <c r="L69" s="2">
        <f t="shared" si="6"/>
        <v>275.79040000000003</v>
      </c>
      <c r="M69" s="2" t="str">
        <f t="shared" si="7"/>
        <v/>
      </c>
      <c r="N69" t="s">
        <v>16</v>
      </c>
      <c r="O69">
        <v>125</v>
      </c>
      <c r="AA69">
        <v>40</v>
      </c>
      <c r="AB69" t="s">
        <v>16</v>
      </c>
    </row>
    <row r="70" spans="1:28" x14ac:dyDescent="0.25">
      <c r="A70" t="s">
        <v>1</v>
      </c>
      <c r="B70" t="s">
        <v>3</v>
      </c>
      <c r="C70" t="s">
        <v>5</v>
      </c>
      <c r="E70" t="s">
        <v>68</v>
      </c>
      <c r="F70" t="s">
        <v>37</v>
      </c>
      <c r="J70">
        <f t="shared" si="4"/>
        <v>48000</v>
      </c>
      <c r="K70">
        <f t="shared" si="5"/>
        <v>37000</v>
      </c>
      <c r="L70" s="2">
        <f t="shared" si="6"/>
        <v>330.94847999999996</v>
      </c>
      <c r="M70" s="2">
        <f t="shared" si="7"/>
        <v>255.10612</v>
      </c>
      <c r="N70">
        <v>3</v>
      </c>
      <c r="O70" t="s">
        <v>16</v>
      </c>
      <c r="AA70">
        <v>48</v>
      </c>
      <c r="AB70">
        <v>37</v>
      </c>
    </row>
    <row r="71" spans="1:28" x14ac:dyDescent="0.25">
      <c r="A71" t="s">
        <v>1</v>
      </c>
      <c r="B71" t="s">
        <v>3</v>
      </c>
      <c r="C71" t="s">
        <v>5</v>
      </c>
      <c r="E71" t="s">
        <v>68</v>
      </c>
      <c r="F71" t="s">
        <v>38</v>
      </c>
      <c r="J71">
        <f t="shared" si="4"/>
        <v>52000</v>
      </c>
      <c r="K71">
        <f t="shared" si="5"/>
        <v>42000</v>
      </c>
      <c r="L71" s="2">
        <f t="shared" si="6"/>
        <v>358.52752000000004</v>
      </c>
      <c r="M71" s="2">
        <f t="shared" si="7"/>
        <v>289.57991999999996</v>
      </c>
      <c r="N71">
        <v>2</v>
      </c>
      <c r="O71" t="s">
        <v>16</v>
      </c>
      <c r="AA71">
        <v>52</v>
      </c>
      <c r="AB71">
        <v>42</v>
      </c>
    </row>
    <row r="72" spans="1:28" x14ac:dyDescent="0.25">
      <c r="A72" t="s">
        <v>1</v>
      </c>
      <c r="B72" t="s">
        <v>3</v>
      </c>
      <c r="C72" t="s">
        <v>5</v>
      </c>
      <c r="E72" t="s">
        <v>68</v>
      </c>
      <c r="F72" t="s">
        <v>39</v>
      </c>
      <c r="J72">
        <f t="shared" si="4"/>
        <v>27000</v>
      </c>
      <c r="K72" t="str">
        <f t="shared" si="5"/>
        <v/>
      </c>
      <c r="L72" s="2">
        <f t="shared" si="6"/>
        <v>186.15851999999998</v>
      </c>
      <c r="M72" s="2" t="str">
        <f t="shared" si="7"/>
        <v/>
      </c>
      <c r="N72" t="s">
        <v>16</v>
      </c>
      <c r="O72">
        <v>75</v>
      </c>
      <c r="AA72">
        <v>27</v>
      </c>
      <c r="AB72" t="s">
        <v>16</v>
      </c>
    </row>
    <row r="73" spans="1:28" x14ac:dyDescent="0.25">
      <c r="A73" t="s">
        <v>1</v>
      </c>
      <c r="B73" t="s">
        <v>3</v>
      </c>
      <c r="C73" t="s">
        <v>5</v>
      </c>
      <c r="E73" t="s">
        <v>68</v>
      </c>
      <c r="F73" t="s">
        <v>40</v>
      </c>
      <c r="J73">
        <f t="shared" si="4"/>
        <v>37000</v>
      </c>
      <c r="K73" t="str">
        <f t="shared" si="5"/>
        <v/>
      </c>
      <c r="L73" s="2">
        <f t="shared" si="6"/>
        <v>255.10612</v>
      </c>
      <c r="M73" s="2" t="str">
        <f t="shared" si="7"/>
        <v/>
      </c>
      <c r="N73">
        <v>1.5</v>
      </c>
      <c r="O73">
        <v>90</v>
      </c>
      <c r="AA73">
        <v>37</v>
      </c>
      <c r="AB73" t="s">
        <v>16</v>
      </c>
    </row>
    <row r="74" spans="1:28" x14ac:dyDescent="0.25">
      <c r="A74" t="s">
        <v>1</v>
      </c>
      <c r="B74" t="s">
        <v>3</v>
      </c>
      <c r="C74" t="s">
        <v>5</v>
      </c>
      <c r="E74" t="s">
        <v>68</v>
      </c>
      <c r="F74" t="s">
        <v>41</v>
      </c>
      <c r="J74">
        <f t="shared" si="4"/>
        <v>42000</v>
      </c>
      <c r="K74" t="str">
        <f t="shared" si="5"/>
        <v/>
      </c>
      <c r="L74" s="2">
        <f t="shared" si="6"/>
        <v>289.57991999999996</v>
      </c>
      <c r="M74" s="2" t="str">
        <f t="shared" si="7"/>
        <v/>
      </c>
      <c r="N74" t="s">
        <v>16</v>
      </c>
      <c r="O74">
        <v>105</v>
      </c>
      <c r="AA74">
        <v>42</v>
      </c>
      <c r="AB74" t="s">
        <v>16</v>
      </c>
    </row>
    <row r="75" spans="1:28" x14ac:dyDescent="0.25">
      <c r="A75" t="s">
        <v>1</v>
      </c>
      <c r="B75" t="s">
        <v>3</v>
      </c>
      <c r="C75" t="s">
        <v>5</v>
      </c>
      <c r="E75" t="s">
        <v>68</v>
      </c>
      <c r="F75" t="s">
        <v>42</v>
      </c>
      <c r="J75">
        <f t="shared" si="4"/>
        <v>36000</v>
      </c>
      <c r="K75" t="str">
        <f t="shared" si="5"/>
        <v/>
      </c>
      <c r="L75" s="2">
        <f t="shared" si="6"/>
        <v>248.21135999999998</v>
      </c>
      <c r="M75" s="2" t="str">
        <f t="shared" si="7"/>
        <v/>
      </c>
      <c r="N75" t="s">
        <v>16</v>
      </c>
      <c r="O75">
        <v>85</v>
      </c>
      <c r="AA75">
        <v>36</v>
      </c>
      <c r="AB75" t="s">
        <v>16</v>
      </c>
    </row>
    <row r="76" spans="1:28" x14ac:dyDescent="0.25">
      <c r="A76" t="s">
        <v>1</v>
      </c>
      <c r="B76" t="s">
        <v>3</v>
      </c>
      <c r="C76" t="s">
        <v>5</v>
      </c>
      <c r="E76" t="s">
        <v>68</v>
      </c>
      <c r="F76" t="s">
        <v>43</v>
      </c>
      <c r="J76">
        <f t="shared" si="4"/>
        <v>34000</v>
      </c>
      <c r="K76">
        <f t="shared" si="5"/>
        <v>27000</v>
      </c>
      <c r="L76" s="2">
        <f t="shared" si="6"/>
        <v>234.42184</v>
      </c>
      <c r="M76" s="2">
        <f t="shared" si="7"/>
        <v>186.15851999999998</v>
      </c>
      <c r="N76" t="s">
        <v>16</v>
      </c>
      <c r="O76">
        <v>80</v>
      </c>
      <c r="AA76">
        <v>34</v>
      </c>
      <c r="AB76">
        <v>27</v>
      </c>
    </row>
    <row r="77" spans="1:28" x14ac:dyDescent="0.25">
      <c r="A77" t="s">
        <v>1</v>
      </c>
      <c r="B77" t="s">
        <v>3</v>
      </c>
      <c r="C77" t="s">
        <v>5</v>
      </c>
      <c r="E77" t="s">
        <v>68</v>
      </c>
      <c r="F77" t="s">
        <v>44</v>
      </c>
      <c r="J77">
        <f t="shared" si="4"/>
        <v>40000</v>
      </c>
      <c r="K77">
        <f t="shared" si="5"/>
        <v>30000</v>
      </c>
      <c r="L77" s="2">
        <f t="shared" si="6"/>
        <v>275.79040000000003</v>
      </c>
      <c r="M77" s="2">
        <f t="shared" si="7"/>
        <v>206.84279999999998</v>
      </c>
      <c r="N77">
        <v>3</v>
      </c>
      <c r="O77">
        <v>90</v>
      </c>
      <c r="AA77">
        <v>40</v>
      </c>
      <c r="AB77">
        <v>30</v>
      </c>
    </row>
    <row r="78" spans="1:28" x14ac:dyDescent="0.25">
      <c r="A78" t="s">
        <v>1</v>
      </c>
      <c r="B78" t="s">
        <v>3</v>
      </c>
      <c r="C78" t="s">
        <v>5</v>
      </c>
      <c r="E78" t="s">
        <v>68</v>
      </c>
      <c r="F78" t="s">
        <v>45</v>
      </c>
      <c r="J78">
        <f t="shared" si="4"/>
        <v>21000</v>
      </c>
      <c r="K78" t="str">
        <f t="shared" si="5"/>
        <v/>
      </c>
      <c r="L78" s="2">
        <f t="shared" si="6"/>
        <v>144.78995999999998</v>
      </c>
      <c r="M78" s="2" t="str">
        <f t="shared" si="7"/>
        <v/>
      </c>
      <c r="N78">
        <v>3</v>
      </c>
      <c r="O78">
        <v>55</v>
      </c>
      <c r="AA78">
        <v>21</v>
      </c>
      <c r="AB78" t="s">
        <v>16</v>
      </c>
    </row>
    <row r="79" spans="1:28" x14ac:dyDescent="0.25">
      <c r="A79" t="s">
        <v>1</v>
      </c>
      <c r="B79" t="s">
        <v>3</v>
      </c>
      <c r="C79" t="s">
        <v>5</v>
      </c>
      <c r="E79" t="s">
        <v>68</v>
      </c>
      <c r="F79" t="s">
        <v>46</v>
      </c>
      <c r="J79">
        <f t="shared" si="4"/>
        <v>25000</v>
      </c>
      <c r="K79" t="str">
        <f t="shared" si="5"/>
        <v/>
      </c>
      <c r="L79" s="2">
        <f t="shared" si="6"/>
        <v>172.369</v>
      </c>
      <c r="M79" s="2" t="str">
        <f t="shared" si="7"/>
        <v/>
      </c>
      <c r="N79" t="s">
        <v>16</v>
      </c>
      <c r="O79">
        <v>70</v>
      </c>
      <c r="AA79">
        <v>25</v>
      </c>
      <c r="AB79" t="s">
        <v>16</v>
      </c>
    </row>
    <row r="80" spans="1:28" x14ac:dyDescent="0.25">
      <c r="A80" t="s">
        <v>1</v>
      </c>
      <c r="B80" t="s">
        <v>3</v>
      </c>
      <c r="C80" t="s">
        <v>5</v>
      </c>
      <c r="E80" t="s">
        <v>68</v>
      </c>
      <c r="F80" t="s">
        <v>47</v>
      </c>
      <c r="J80">
        <f t="shared" si="4"/>
        <v>33000</v>
      </c>
      <c r="K80">
        <f t="shared" si="5"/>
        <v>22000</v>
      </c>
      <c r="L80" s="2">
        <f t="shared" si="6"/>
        <v>227.52707999999998</v>
      </c>
      <c r="M80" s="2">
        <f t="shared" si="7"/>
        <v>151.68472</v>
      </c>
      <c r="N80">
        <v>3</v>
      </c>
      <c r="O80">
        <v>80</v>
      </c>
      <c r="AA80">
        <v>33</v>
      </c>
      <c r="AB80">
        <v>22</v>
      </c>
    </row>
    <row r="81" spans="1:28" x14ac:dyDescent="0.25">
      <c r="A81" t="s">
        <v>1</v>
      </c>
      <c r="B81" t="s">
        <v>3</v>
      </c>
      <c r="C81" t="s">
        <v>5</v>
      </c>
      <c r="E81" t="s">
        <v>68</v>
      </c>
      <c r="F81" t="s">
        <v>48</v>
      </c>
      <c r="J81">
        <f t="shared" si="4"/>
        <v>25000</v>
      </c>
      <c r="K81" t="str">
        <f t="shared" si="5"/>
        <v/>
      </c>
      <c r="L81" s="2">
        <f t="shared" si="6"/>
        <v>172.369</v>
      </c>
      <c r="M81" s="2" t="str">
        <f t="shared" si="7"/>
        <v/>
      </c>
      <c r="N81">
        <v>3</v>
      </c>
      <c r="O81">
        <v>75</v>
      </c>
      <c r="AA81">
        <v>25</v>
      </c>
      <c r="AB81" t="s">
        <v>16</v>
      </c>
    </row>
    <row r="82" spans="1:28" x14ac:dyDescent="0.25">
      <c r="A82" t="s">
        <v>1</v>
      </c>
      <c r="B82" t="s">
        <v>3</v>
      </c>
      <c r="C82" t="s">
        <v>5</v>
      </c>
      <c r="E82" t="s">
        <v>68</v>
      </c>
      <c r="F82" t="s">
        <v>49</v>
      </c>
      <c r="J82">
        <f t="shared" si="4"/>
        <v>25000</v>
      </c>
      <c r="K82" t="str">
        <f t="shared" si="5"/>
        <v/>
      </c>
      <c r="L82" s="2">
        <f t="shared" si="6"/>
        <v>172.369</v>
      </c>
      <c r="M82" s="2" t="str">
        <f t="shared" si="7"/>
        <v/>
      </c>
      <c r="N82">
        <v>3</v>
      </c>
      <c r="O82">
        <v>75</v>
      </c>
      <c r="AA82">
        <v>25</v>
      </c>
      <c r="AB82" t="s">
        <v>16</v>
      </c>
    </row>
    <row r="83" spans="1:28" x14ac:dyDescent="0.25">
      <c r="A83" t="s">
        <v>1</v>
      </c>
      <c r="B83" t="s">
        <v>3</v>
      </c>
      <c r="C83" t="s">
        <v>5</v>
      </c>
      <c r="E83" t="s">
        <v>68</v>
      </c>
      <c r="F83" t="s">
        <v>50</v>
      </c>
      <c r="J83">
        <f t="shared" si="4"/>
        <v>37000</v>
      </c>
      <c r="K83">
        <f t="shared" si="5"/>
        <v>26000</v>
      </c>
      <c r="L83" s="2">
        <f t="shared" si="6"/>
        <v>255.10612</v>
      </c>
      <c r="M83" s="2">
        <f t="shared" si="7"/>
        <v>179.26376000000002</v>
      </c>
      <c r="N83">
        <v>5</v>
      </c>
      <c r="O83">
        <v>85</v>
      </c>
      <c r="AA83">
        <v>37</v>
      </c>
      <c r="AB83">
        <v>26</v>
      </c>
    </row>
    <row r="84" spans="1:28" x14ac:dyDescent="0.25">
      <c r="A84" t="s">
        <v>1</v>
      </c>
      <c r="B84" t="s">
        <v>3</v>
      </c>
      <c r="C84" t="s">
        <v>5</v>
      </c>
      <c r="E84" t="s">
        <v>68</v>
      </c>
      <c r="F84" t="s">
        <v>51</v>
      </c>
      <c r="J84">
        <f t="shared" si="4"/>
        <v>45000</v>
      </c>
      <c r="K84" t="str">
        <f t="shared" si="5"/>
        <v/>
      </c>
      <c r="L84" s="2">
        <f t="shared" si="6"/>
        <v>310.26420000000002</v>
      </c>
      <c r="M84" s="2" t="str">
        <f t="shared" si="7"/>
        <v/>
      </c>
      <c r="N84">
        <v>3</v>
      </c>
      <c r="O84">
        <v>90</v>
      </c>
      <c r="AA84">
        <v>45</v>
      </c>
      <c r="AB84" t="s">
        <v>16</v>
      </c>
    </row>
    <row r="85" spans="1:28" x14ac:dyDescent="0.25">
      <c r="A85" t="s">
        <v>1</v>
      </c>
      <c r="B85" t="s">
        <v>3</v>
      </c>
      <c r="C85" t="s">
        <v>5</v>
      </c>
      <c r="E85" t="s">
        <v>68</v>
      </c>
      <c r="F85" t="s">
        <v>52</v>
      </c>
      <c r="J85">
        <f t="shared" si="4"/>
        <v>45000</v>
      </c>
      <c r="K85">
        <f t="shared" si="5"/>
        <v>36000</v>
      </c>
      <c r="L85" s="2">
        <f t="shared" si="6"/>
        <v>310.26420000000002</v>
      </c>
      <c r="M85" s="2">
        <f t="shared" si="7"/>
        <v>248.21135999999998</v>
      </c>
      <c r="N85">
        <v>3</v>
      </c>
      <c r="O85">
        <v>100</v>
      </c>
      <c r="AA85">
        <v>45</v>
      </c>
      <c r="AB85">
        <v>36</v>
      </c>
    </row>
    <row r="86" spans="1:28" x14ac:dyDescent="0.25">
      <c r="A86" t="s">
        <v>1</v>
      </c>
      <c r="B86" t="s">
        <v>3</v>
      </c>
      <c r="C86" t="s">
        <v>5</v>
      </c>
      <c r="E86" t="s">
        <v>68</v>
      </c>
      <c r="F86" t="s">
        <v>53</v>
      </c>
      <c r="J86">
        <f t="shared" si="4"/>
        <v>45000</v>
      </c>
      <c r="K86">
        <f t="shared" si="5"/>
        <v>34000</v>
      </c>
      <c r="L86" s="2">
        <f t="shared" si="6"/>
        <v>310.26420000000002</v>
      </c>
      <c r="M86" s="2">
        <f t="shared" si="7"/>
        <v>234.42184</v>
      </c>
      <c r="N86">
        <v>4</v>
      </c>
      <c r="O86">
        <v>90</v>
      </c>
      <c r="AA86">
        <v>45</v>
      </c>
      <c r="AB86">
        <v>34</v>
      </c>
    </row>
    <row r="87" spans="1:28" x14ac:dyDescent="0.25">
      <c r="A87" t="s">
        <v>1</v>
      </c>
      <c r="B87" t="s">
        <v>3</v>
      </c>
      <c r="C87" t="s">
        <v>5</v>
      </c>
      <c r="E87" t="s">
        <v>68</v>
      </c>
      <c r="F87" t="s">
        <v>54</v>
      </c>
      <c r="J87">
        <f t="shared" si="4"/>
        <v>47000</v>
      </c>
      <c r="K87">
        <f t="shared" si="5"/>
        <v>38000</v>
      </c>
      <c r="L87" s="2">
        <f t="shared" si="6"/>
        <v>324.05372</v>
      </c>
      <c r="M87" s="2">
        <f t="shared" si="7"/>
        <v>262.00088</v>
      </c>
      <c r="N87">
        <v>3</v>
      </c>
      <c r="O87">
        <v>100</v>
      </c>
      <c r="AA87">
        <v>47</v>
      </c>
      <c r="AB87">
        <v>38</v>
      </c>
    </row>
    <row r="88" spans="1:28" x14ac:dyDescent="0.25">
      <c r="A88" t="s">
        <v>1</v>
      </c>
      <c r="B88" t="s">
        <v>3</v>
      </c>
      <c r="C88" t="s">
        <v>5</v>
      </c>
      <c r="E88" t="s">
        <v>68</v>
      </c>
      <c r="F88" t="s">
        <v>55</v>
      </c>
      <c r="J88">
        <f t="shared" si="4"/>
        <v>21000</v>
      </c>
      <c r="K88">
        <f t="shared" si="5"/>
        <v>7000</v>
      </c>
      <c r="L88" s="2">
        <f t="shared" si="6"/>
        <v>144.78995999999998</v>
      </c>
      <c r="M88" s="2">
        <f t="shared" si="7"/>
        <v>48.26332</v>
      </c>
      <c r="N88">
        <v>2</v>
      </c>
      <c r="O88">
        <v>45</v>
      </c>
      <c r="AA88">
        <v>21</v>
      </c>
      <c r="AB88">
        <v>7</v>
      </c>
    </row>
    <row r="89" spans="1:28" x14ac:dyDescent="0.25">
      <c r="A89" t="s">
        <v>1</v>
      </c>
      <c r="B89" t="s">
        <v>3</v>
      </c>
      <c r="C89" t="s">
        <v>5</v>
      </c>
      <c r="E89" t="s">
        <v>68</v>
      </c>
      <c r="F89" t="s">
        <v>56</v>
      </c>
      <c r="J89">
        <f t="shared" si="4"/>
        <v>21000</v>
      </c>
      <c r="K89">
        <f t="shared" si="5"/>
        <v>6000</v>
      </c>
      <c r="L89" s="2">
        <f t="shared" si="6"/>
        <v>144.78995999999998</v>
      </c>
      <c r="M89" s="2">
        <f t="shared" si="7"/>
        <v>41.368559999999995</v>
      </c>
      <c r="N89">
        <v>2.5</v>
      </c>
      <c r="O89">
        <v>45</v>
      </c>
      <c r="AA89">
        <v>21</v>
      </c>
      <c r="AB89">
        <v>6</v>
      </c>
    </row>
    <row r="90" spans="1:28" x14ac:dyDescent="0.25">
      <c r="A90" t="s">
        <v>1</v>
      </c>
      <c r="B90" t="s">
        <v>3</v>
      </c>
      <c r="C90" t="s">
        <v>5</v>
      </c>
      <c r="E90" t="s">
        <v>68</v>
      </c>
      <c r="F90" t="s">
        <v>57</v>
      </c>
      <c r="J90">
        <f t="shared" si="4"/>
        <v>20000</v>
      </c>
      <c r="K90" t="str">
        <f t="shared" si="5"/>
        <v/>
      </c>
      <c r="L90" s="2">
        <f t="shared" si="6"/>
        <v>137.89520000000002</v>
      </c>
      <c r="M90" s="2" t="str">
        <f t="shared" si="7"/>
        <v/>
      </c>
      <c r="N90">
        <v>20</v>
      </c>
      <c r="O90" t="s">
        <v>16</v>
      </c>
      <c r="AA90">
        <v>20</v>
      </c>
      <c r="AB90" t="s">
        <v>16</v>
      </c>
    </row>
    <row r="91" spans="1:28" x14ac:dyDescent="0.25">
      <c r="A91" t="s">
        <v>1</v>
      </c>
      <c r="B91" t="s">
        <v>3</v>
      </c>
      <c r="C91" t="s">
        <v>5</v>
      </c>
      <c r="E91" t="s">
        <v>68</v>
      </c>
      <c r="F91" t="s">
        <v>58</v>
      </c>
      <c r="J91">
        <f t="shared" si="4"/>
        <v>22000</v>
      </c>
      <c r="K91">
        <f t="shared" si="5"/>
        <v>12000</v>
      </c>
      <c r="L91" s="2">
        <f t="shared" si="6"/>
        <v>151.68472</v>
      </c>
      <c r="M91" s="2">
        <f t="shared" si="7"/>
        <v>82.73711999999999</v>
      </c>
      <c r="N91">
        <v>2.5</v>
      </c>
      <c r="O91">
        <v>60</v>
      </c>
      <c r="AA91">
        <v>22</v>
      </c>
      <c r="AB91">
        <v>12</v>
      </c>
    </row>
    <row r="92" spans="1:28" x14ac:dyDescent="0.25">
      <c r="A92" t="s">
        <v>1</v>
      </c>
      <c r="B92" t="s">
        <v>3</v>
      </c>
      <c r="C92" t="s">
        <v>5</v>
      </c>
      <c r="E92" t="s">
        <v>68</v>
      </c>
      <c r="F92" t="s">
        <v>59</v>
      </c>
      <c r="J92">
        <f t="shared" si="4"/>
        <v>35000</v>
      </c>
      <c r="K92">
        <f t="shared" si="5"/>
        <v>18000</v>
      </c>
      <c r="L92" s="2">
        <f t="shared" si="6"/>
        <v>241.31659999999999</v>
      </c>
      <c r="M92" s="2">
        <f t="shared" si="7"/>
        <v>124.10567999999999</v>
      </c>
      <c r="N92">
        <v>8</v>
      </c>
      <c r="O92">
        <v>75</v>
      </c>
      <c r="AA92">
        <v>35</v>
      </c>
      <c r="AB92">
        <v>18</v>
      </c>
    </row>
    <row r="93" spans="1:28" x14ac:dyDescent="0.25">
      <c r="A93" t="s">
        <v>1</v>
      </c>
      <c r="B93" t="s">
        <v>3</v>
      </c>
      <c r="C93" t="s">
        <v>5</v>
      </c>
      <c r="E93" t="s">
        <v>68</v>
      </c>
      <c r="F93" t="s">
        <v>60</v>
      </c>
      <c r="J93">
        <f t="shared" si="4"/>
        <v>37000</v>
      </c>
      <c r="K93">
        <f t="shared" si="5"/>
        <v>17000</v>
      </c>
      <c r="L93" s="2">
        <f t="shared" si="6"/>
        <v>255.10612</v>
      </c>
      <c r="M93" s="2">
        <f t="shared" si="7"/>
        <v>117.21092</v>
      </c>
      <c r="N93">
        <v>10</v>
      </c>
      <c r="O93">
        <v>70</v>
      </c>
      <c r="AA93">
        <v>37</v>
      </c>
      <c r="AB93">
        <v>17</v>
      </c>
    </row>
    <row r="94" spans="1:28" x14ac:dyDescent="0.25">
      <c r="A94" t="s">
        <v>1</v>
      </c>
      <c r="B94" t="s">
        <v>3</v>
      </c>
      <c r="C94" t="s">
        <v>5</v>
      </c>
      <c r="E94" t="s">
        <v>68</v>
      </c>
      <c r="F94" t="s">
        <v>61</v>
      </c>
      <c r="J94">
        <f t="shared" si="4"/>
        <v>45000</v>
      </c>
      <c r="K94">
        <f t="shared" si="5"/>
        <v>35000</v>
      </c>
      <c r="L94" s="2">
        <f t="shared" si="6"/>
        <v>310.26420000000002</v>
      </c>
      <c r="M94" s="2">
        <f t="shared" si="7"/>
        <v>241.31659999999999</v>
      </c>
      <c r="N94">
        <v>3</v>
      </c>
      <c r="O94">
        <v>95</v>
      </c>
      <c r="AA94">
        <v>45</v>
      </c>
      <c r="AB94">
        <v>35</v>
      </c>
    </row>
    <row r="95" spans="1:28" x14ac:dyDescent="0.25">
      <c r="A95" t="s">
        <v>1</v>
      </c>
      <c r="B95" t="s">
        <v>3</v>
      </c>
      <c r="C95" t="s">
        <v>5</v>
      </c>
      <c r="E95" t="s">
        <v>68</v>
      </c>
      <c r="F95" t="s">
        <v>62</v>
      </c>
      <c r="J95">
        <f t="shared" si="4"/>
        <v>28000</v>
      </c>
      <c r="K95">
        <f t="shared" si="5"/>
        <v>18000</v>
      </c>
      <c r="L95" s="2">
        <f t="shared" si="6"/>
        <v>193.05328</v>
      </c>
      <c r="M95" s="2">
        <f t="shared" si="7"/>
        <v>124.10567999999999</v>
      </c>
      <c r="N95">
        <v>7</v>
      </c>
      <c r="O95">
        <v>70</v>
      </c>
      <c r="AA95">
        <v>28</v>
      </c>
      <c r="AB95">
        <v>18</v>
      </c>
    </row>
    <row r="96" spans="1:28" x14ac:dyDescent="0.25">
      <c r="A96" t="s">
        <v>1</v>
      </c>
      <c r="B96" t="s">
        <v>3</v>
      </c>
      <c r="C96" t="s">
        <v>5</v>
      </c>
      <c r="E96" t="s">
        <v>68</v>
      </c>
      <c r="F96" t="s">
        <v>63</v>
      </c>
      <c r="J96">
        <f t="shared" si="4"/>
        <v>32000</v>
      </c>
      <c r="K96">
        <f t="shared" si="5"/>
        <v>22000</v>
      </c>
      <c r="L96" s="2">
        <f t="shared" si="6"/>
        <v>220.63231999999999</v>
      </c>
      <c r="M96" s="2">
        <f t="shared" si="7"/>
        <v>151.68472</v>
      </c>
      <c r="N96">
        <v>4</v>
      </c>
      <c r="O96">
        <v>75</v>
      </c>
      <c r="AA96">
        <v>32</v>
      </c>
      <c r="AB96">
        <v>22</v>
      </c>
    </row>
    <row r="97" spans="1:28" x14ac:dyDescent="0.25">
      <c r="A97" t="s">
        <v>1</v>
      </c>
      <c r="B97" t="s">
        <v>3</v>
      </c>
      <c r="C97" t="s">
        <v>5</v>
      </c>
      <c r="E97" t="s">
        <v>68</v>
      </c>
      <c r="F97" t="s">
        <v>64</v>
      </c>
      <c r="J97">
        <f t="shared" si="4"/>
        <v>18000</v>
      </c>
      <c r="K97" t="str">
        <f t="shared" si="5"/>
        <v/>
      </c>
      <c r="L97" s="2">
        <f t="shared" si="6"/>
        <v>124.10567999999999</v>
      </c>
      <c r="M97" s="2" t="str">
        <f t="shared" si="7"/>
        <v/>
      </c>
      <c r="N97">
        <v>8</v>
      </c>
      <c r="O97">
        <v>45</v>
      </c>
      <c r="AA97">
        <v>18</v>
      </c>
      <c r="AB97" t="s">
        <v>16</v>
      </c>
    </row>
    <row r="98" spans="1:28" x14ac:dyDescent="0.25">
      <c r="A98" t="s">
        <v>1</v>
      </c>
      <c r="B98" t="s">
        <v>3</v>
      </c>
      <c r="C98" t="s">
        <v>5</v>
      </c>
      <c r="E98" t="s">
        <v>68</v>
      </c>
      <c r="F98" t="s">
        <v>65</v>
      </c>
      <c r="J98">
        <f t="shared" si="4"/>
        <v>17000</v>
      </c>
      <c r="K98" t="str">
        <f t="shared" si="5"/>
        <v/>
      </c>
      <c r="L98" s="2">
        <f t="shared" si="6"/>
        <v>117.21092</v>
      </c>
      <c r="M98" s="2" t="str">
        <f t="shared" si="7"/>
        <v/>
      </c>
      <c r="N98">
        <v>3</v>
      </c>
      <c r="O98">
        <v>45</v>
      </c>
      <c r="AA98">
        <v>17</v>
      </c>
      <c r="AB98" t="s">
        <v>16</v>
      </c>
    </row>
    <row r="99" spans="1:28" x14ac:dyDescent="0.25">
      <c r="A99" t="s">
        <v>1</v>
      </c>
      <c r="B99" t="s">
        <v>3</v>
      </c>
      <c r="C99" t="s">
        <v>5</v>
      </c>
      <c r="E99" t="s">
        <v>68</v>
      </c>
      <c r="F99" t="s">
        <v>66</v>
      </c>
      <c r="J99">
        <f t="shared" si="4"/>
        <v>18000</v>
      </c>
      <c r="K99" t="str">
        <f t="shared" si="5"/>
        <v/>
      </c>
      <c r="L99" s="2">
        <f t="shared" si="6"/>
        <v>124.10567999999999</v>
      </c>
      <c r="M99" s="2" t="str">
        <f t="shared" si="7"/>
        <v/>
      </c>
      <c r="N99">
        <v>8</v>
      </c>
      <c r="O99" t="s">
        <v>16</v>
      </c>
      <c r="AA99">
        <v>18</v>
      </c>
      <c r="AB99" t="s">
        <v>16</v>
      </c>
    </row>
    <row r="100" spans="1:28" x14ac:dyDescent="0.25">
      <c r="A100" t="s">
        <v>1</v>
      </c>
      <c r="B100" t="s">
        <v>3</v>
      </c>
      <c r="C100" t="s">
        <v>5</v>
      </c>
      <c r="E100" t="s">
        <v>68</v>
      </c>
      <c r="F100" t="s">
        <v>67</v>
      </c>
      <c r="J100">
        <f t="shared" si="4"/>
        <v>27000</v>
      </c>
      <c r="K100" t="str">
        <f t="shared" si="5"/>
        <v/>
      </c>
      <c r="L100" s="2">
        <f t="shared" si="6"/>
        <v>186.15851999999998</v>
      </c>
      <c r="M100" s="2" t="str">
        <f t="shared" si="7"/>
        <v/>
      </c>
      <c r="N100">
        <v>3</v>
      </c>
      <c r="O100">
        <v>70</v>
      </c>
      <c r="AA100">
        <v>27</v>
      </c>
      <c r="AB100" t="s">
        <v>16</v>
      </c>
    </row>
    <row r="101" spans="1:28" x14ac:dyDescent="0.25">
      <c r="A101" t="s">
        <v>1</v>
      </c>
      <c r="B101" t="s">
        <v>3</v>
      </c>
      <c r="C101" t="s">
        <v>191</v>
      </c>
      <c r="E101" t="s">
        <v>69</v>
      </c>
      <c r="F101" t="s">
        <v>133</v>
      </c>
      <c r="J101">
        <f t="shared" si="4"/>
        <v>10000</v>
      </c>
      <c r="K101">
        <f t="shared" si="5"/>
        <v>4000</v>
      </c>
      <c r="L101" s="2">
        <f t="shared" si="6"/>
        <v>68.947600000000008</v>
      </c>
      <c r="M101" s="2">
        <f t="shared" si="7"/>
        <v>27.579039999999999</v>
      </c>
      <c r="N101">
        <v>43</v>
      </c>
      <c r="O101">
        <v>19</v>
      </c>
      <c r="T101">
        <v>7</v>
      </c>
      <c r="U101" s="2">
        <f t="shared" ref="U101:U132" si="8">IFERROR(T101*6.89475908677537,"")</f>
        <v>48.263313607427591</v>
      </c>
      <c r="V101">
        <v>3</v>
      </c>
      <c r="W101" s="2">
        <f t="shared" ref="W101:W132" si="9">IFERROR(V101*6.89475908677537,"")</f>
        <v>20.684277260326109</v>
      </c>
      <c r="AA101">
        <v>10</v>
      </c>
      <c r="AB101">
        <v>4</v>
      </c>
    </row>
    <row r="102" spans="1:28" x14ac:dyDescent="0.25">
      <c r="A102" t="s">
        <v>1</v>
      </c>
      <c r="B102" t="s">
        <v>3</v>
      </c>
      <c r="C102" t="s">
        <v>191</v>
      </c>
      <c r="E102" t="s">
        <v>69</v>
      </c>
      <c r="F102" t="s">
        <v>134</v>
      </c>
      <c r="J102">
        <f t="shared" si="4"/>
        <v>12000</v>
      </c>
      <c r="K102">
        <f t="shared" si="5"/>
        <v>11000</v>
      </c>
      <c r="L102" s="2">
        <f t="shared" si="6"/>
        <v>82.73711999999999</v>
      </c>
      <c r="M102" s="2">
        <f t="shared" si="7"/>
        <v>75.842359999999999</v>
      </c>
      <c r="N102">
        <v>16</v>
      </c>
      <c r="O102">
        <v>23</v>
      </c>
      <c r="T102">
        <v>8</v>
      </c>
      <c r="U102" s="2">
        <f t="shared" si="8"/>
        <v>55.158072694202957</v>
      </c>
      <c r="V102">
        <v>4</v>
      </c>
      <c r="W102" s="2">
        <f t="shared" si="9"/>
        <v>27.579036347101479</v>
      </c>
      <c r="AA102">
        <v>12</v>
      </c>
      <c r="AB102">
        <v>11</v>
      </c>
    </row>
    <row r="103" spans="1:28" x14ac:dyDescent="0.25">
      <c r="A103" t="s">
        <v>1</v>
      </c>
      <c r="B103" t="s">
        <v>3</v>
      </c>
      <c r="C103" t="s">
        <v>191</v>
      </c>
      <c r="E103" t="s">
        <v>69</v>
      </c>
      <c r="F103" t="s">
        <v>135</v>
      </c>
      <c r="J103">
        <f t="shared" si="4"/>
        <v>14000</v>
      </c>
      <c r="K103">
        <f t="shared" si="5"/>
        <v>13000</v>
      </c>
      <c r="L103" s="2">
        <f t="shared" si="6"/>
        <v>96.52664</v>
      </c>
      <c r="M103" s="2">
        <f t="shared" si="7"/>
        <v>89.63188000000001</v>
      </c>
      <c r="N103">
        <v>12</v>
      </c>
      <c r="O103">
        <v>26</v>
      </c>
      <c r="T103">
        <v>9</v>
      </c>
      <c r="U103" s="2">
        <f t="shared" si="8"/>
        <v>62.052831780978323</v>
      </c>
      <c r="V103">
        <v>5</v>
      </c>
      <c r="W103" s="2">
        <f t="shared" si="9"/>
        <v>34.473795433876845</v>
      </c>
      <c r="AA103">
        <v>14</v>
      </c>
      <c r="AB103">
        <v>13</v>
      </c>
    </row>
    <row r="104" spans="1:28" x14ac:dyDescent="0.25">
      <c r="A104" t="s">
        <v>1</v>
      </c>
      <c r="B104" t="s">
        <v>3</v>
      </c>
      <c r="C104" t="s">
        <v>191</v>
      </c>
      <c r="E104" t="s">
        <v>69</v>
      </c>
      <c r="F104" t="s">
        <v>136</v>
      </c>
      <c r="J104">
        <f t="shared" si="4"/>
        <v>16000</v>
      </c>
      <c r="K104">
        <f t="shared" si="5"/>
        <v>15000</v>
      </c>
      <c r="L104" s="2">
        <f t="shared" si="6"/>
        <v>110.31616</v>
      </c>
      <c r="M104" s="2">
        <f t="shared" si="7"/>
        <v>103.42139999999999</v>
      </c>
      <c r="N104">
        <v>8</v>
      </c>
      <c r="O104">
        <v>30</v>
      </c>
      <c r="T104">
        <v>10</v>
      </c>
      <c r="U104" s="2">
        <f t="shared" si="8"/>
        <v>68.947590867753689</v>
      </c>
      <c r="V104">
        <v>6.5</v>
      </c>
      <c r="W104" s="2">
        <f t="shared" si="9"/>
        <v>44.815934064039901</v>
      </c>
      <c r="AA104">
        <v>16</v>
      </c>
      <c r="AB104">
        <v>15</v>
      </c>
    </row>
    <row r="105" spans="1:28" x14ac:dyDescent="0.25">
      <c r="A105" t="s">
        <v>1</v>
      </c>
      <c r="B105" t="s">
        <v>3</v>
      </c>
      <c r="C105" t="s">
        <v>191</v>
      </c>
      <c r="E105" t="s">
        <v>69</v>
      </c>
      <c r="F105" t="s">
        <v>137</v>
      </c>
      <c r="J105">
        <f t="shared" si="4"/>
        <v>19000</v>
      </c>
      <c r="K105">
        <f t="shared" si="5"/>
        <v>18000</v>
      </c>
      <c r="L105" s="2">
        <f t="shared" si="6"/>
        <v>131.00044</v>
      </c>
      <c r="M105" s="2">
        <f t="shared" si="7"/>
        <v>124.10567999999999</v>
      </c>
      <c r="N105">
        <v>6</v>
      </c>
      <c r="O105">
        <v>35</v>
      </c>
      <c r="T105">
        <v>11</v>
      </c>
      <c r="U105" s="2">
        <f t="shared" si="8"/>
        <v>75.84234995452907</v>
      </c>
      <c r="V105">
        <v>6.5</v>
      </c>
      <c r="W105" s="2">
        <f t="shared" si="9"/>
        <v>44.815934064039901</v>
      </c>
      <c r="AA105">
        <v>19</v>
      </c>
      <c r="AB105">
        <v>18</v>
      </c>
    </row>
    <row r="106" spans="1:28" x14ac:dyDescent="0.25">
      <c r="A106" t="s">
        <v>1</v>
      </c>
      <c r="B106" t="s">
        <v>3</v>
      </c>
      <c r="C106" t="s">
        <v>191</v>
      </c>
      <c r="E106" t="s">
        <v>69</v>
      </c>
      <c r="F106" t="s">
        <v>138</v>
      </c>
      <c r="J106">
        <f t="shared" si="4"/>
        <v>13000</v>
      </c>
      <c r="K106">
        <f t="shared" si="5"/>
        <v>5000</v>
      </c>
      <c r="L106" s="2">
        <f t="shared" si="6"/>
        <v>89.63188000000001</v>
      </c>
      <c r="M106" s="2">
        <f t="shared" si="7"/>
        <v>34.473800000000004</v>
      </c>
      <c r="N106">
        <v>40</v>
      </c>
      <c r="O106">
        <v>23</v>
      </c>
      <c r="T106">
        <v>9</v>
      </c>
      <c r="U106" s="2">
        <f t="shared" si="8"/>
        <v>62.052831780978323</v>
      </c>
      <c r="V106">
        <v>5</v>
      </c>
      <c r="W106" s="2">
        <f t="shared" si="9"/>
        <v>34.473795433876845</v>
      </c>
      <c r="AA106">
        <v>13</v>
      </c>
      <c r="AB106">
        <v>5</v>
      </c>
    </row>
    <row r="107" spans="1:28" x14ac:dyDescent="0.25">
      <c r="A107" t="s">
        <v>1</v>
      </c>
      <c r="B107" t="s">
        <v>3</v>
      </c>
      <c r="C107" t="s">
        <v>191</v>
      </c>
      <c r="E107" t="s">
        <v>69</v>
      </c>
      <c r="F107" t="s">
        <v>139</v>
      </c>
      <c r="J107">
        <f t="shared" si="4"/>
        <v>16000</v>
      </c>
      <c r="K107">
        <f t="shared" si="5"/>
        <v>15000</v>
      </c>
      <c r="L107" s="2">
        <f t="shared" si="6"/>
        <v>110.31616</v>
      </c>
      <c r="M107" s="2">
        <f t="shared" si="7"/>
        <v>103.42139999999999</v>
      </c>
      <c r="N107">
        <v>18.5</v>
      </c>
      <c r="O107">
        <v>28</v>
      </c>
      <c r="T107">
        <v>10</v>
      </c>
      <c r="U107" s="2">
        <f t="shared" si="8"/>
        <v>68.947590867753689</v>
      </c>
      <c r="V107">
        <v>6</v>
      </c>
      <c r="W107" s="2">
        <f t="shared" si="9"/>
        <v>41.368554520652218</v>
      </c>
      <c r="AA107">
        <v>16</v>
      </c>
      <c r="AB107">
        <v>15</v>
      </c>
    </row>
    <row r="108" spans="1:28" x14ac:dyDescent="0.25">
      <c r="A108" t="s">
        <v>1</v>
      </c>
      <c r="B108" t="s">
        <v>3</v>
      </c>
      <c r="C108" t="s">
        <v>191</v>
      </c>
      <c r="E108" t="s">
        <v>69</v>
      </c>
      <c r="F108" t="s">
        <v>140</v>
      </c>
      <c r="J108">
        <f t="shared" si="4"/>
        <v>18000</v>
      </c>
      <c r="K108">
        <f t="shared" si="5"/>
        <v>17000</v>
      </c>
      <c r="L108" s="2">
        <f t="shared" si="6"/>
        <v>124.10567999999999</v>
      </c>
      <c r="M108" s="2">
        <f t="shared" si="7"/>
        <v>117.21092</v>
      </c>
      <c r="N108">
        <v>14.5</v>
      </c>
      <c r="O108">
        <v>32</v>
      </c>
      <c r="T108">
        <v>11</v>
      </c>
      <c r="U108" s="2">
        <f t="shared" si="8"/>
        <v>75.84234995452907</v>
      </c>
      <c r="V108">
        <v>7</v>
      </c>
      <c r="W108" s="2">
        <f t="shared" si="9"/>
        <v>48.263313607427591</v>
      </c>
      <c r="AA108">
        <v>18</v>
      </c>
      <c r="AB108">
        <v>17</v>
      </c>
    </row>
    <row r="109" spans="1:28" x14ac:dyDescent="0.25">
      <c r="A109" t="s">
        <v>1</v>
      </c>
      <c r="B109" t="s">
        <v>3</v>
      </c>
      <c r="C109" t="s">
        <v>191</v>
      </c>
      <c r="E109" t="s">
        <v>69</v>
      </c>
      <c r="F109" t="s">
        <v>141</v>
      </c>
      <c r="J109">
        <f t="shared" si="4"/>
        <v>21000</v>
      </c>
      <c r="K109">
        <f t="shared" si="5"/>
        <v>20000</v>
      </c>
      <c r="L109" s="2">
        <f t="shared" si="6"/>
        <v>144.78995999999998</v>
      </c>
      <c r="M109" s="2">
        <f t="shared" si="7"/>
        <v>137.89520000000002</v>
      </c>
      <c r="N109">
        <v>11.5</v>
      </c>
      <c r="O109">
        <v>38</v>
      </c>
      <c r="T109">
        <v>12</v>
      </c>
      <c r="U109" s="2">
        <f t="shared" si="8"/>
        <v>82.737109041304436</v>
      </c>
      <c r="V109">
        <v>9</v>
      </c>
      <c r="W109" s="2">
        <f t="shared" si="9"/>
        <v>62.052831780978323</v>
      </c>
      <c r="AA109">
        <v>21</v>
      </c>
      <c r="AB109">
        <v>20</v>
      </c>
    </row>
    <row r="110" spans="1:28" x14ac:dyDescent="0.25">
      <c r="A110" t="s">
        <v>1</v>
      </c>
      <c r="B110" t="s">
        <v>3</v>
      </c>
      <c r="C110" t="s">
        <v>191</v>
      </c>
      <c r="E110" t="s">
        <v>69</v>
      </c>
      <c r="F110" t="s">
        <v>142</v>
      </c>
      <c r="J110">
        <f t="shared" si="4"/>
        <v>24000</v>
      </c>
      <c r="K110">
        <f t="shared" si="5"/>
        <v>22000</v>
      </c>
      <c r="L110" s="2">
        <f t="shared" si="6"/>
        <v>165.47423999999998</v>
      </c>
      <c r="M110" s="2">
        <f t="shared" si="7"/>
        <v>151.68472</v>
      </c>
      <c r="N110">
        <v>10</v>
      </c>
      <c r="O110">
        <v>44</v>
      </c>
      <c r="T110">
        <v>13</v>
      </c>
      <c r="U110" s="2">
        <f t="shared" si="8"/>
        <v>89.631868128079802</v>
      </c>
      <c r="V110">
        <v>9</v>
      </c>
      <c r="W110" s="2">
        <f t="shared" si="9"/>
        <v>62.052831780978323</v>
      </c>
      <c r="AA110">
        <v>24</v>
      </c>
      <c r="AB110">
        <v>22</v>
      </c>
    </row>
    <row r="111" spans="1:28" x14ac:dyDescent="0.25">
      <c r="A111" t="s">
        <v>1</v>
      </c>
      <c r="B111" t="s">
        <v>3</v>
      </c>
      <c r="C111" t="s">
        <v>191</v>
      </c>
      <c r="E111" t="s">
        <v>69</v>
      </c>
      <c r="F111" t="s">
        <v>143</v>
      </c>
      <c r="J111">
        <f t="shared" si="4"/>
        <v>12000</v>
      </c>
      <c r="K111">
        <f t="shared" si="5"/>
        <v>4000</v>
      </c>
      <c r="L111" s="2">
        <f t="shared" si="6"/>
        <v>82.73711999999999</v>
      </c>
      <c r="M111" s="2">
        <f t="shared" si="7"/>
        <v>27.579039999999999</v>
      </c>
      <c r="N111" t="s">
        <v>16</v>
      </c>
      <c r="O111" t="s">
        <v>16</v>
      </c>
      <c r="T111">
        <v>8</v>
      </c>
      <c r="U111" s="2">
        <f t="shared" si="8"/>
        <v>55.158072694202957</v>
      </c>
      <c r="V111" t="s">
        <v>16</v>
      </c>
      <c r="W111" s="2" t="str">
        <f t="shared" si="9"/>
        <v/>
      </c>
      <c r="AA111">
        <v>12</v>
      </c>
      <c r="AB111">
        <v>4</v>
      </c>
    </row>
    <row r="112" spans="1:28" x14ac:dyDescent="0.25">
      <c r="A112" t="s">
        <v>1</v>
      </c>
      <c r="B112" t="s">
        <v>3</v>
      </c>
      <c r="C112" t="s">
        <v>191</v>
      </c>
      <c r="E112" t="s">
        <v>69</v>
      </c>
      <c r="F112" t="s">
        <v>144</v>
      </c>
      <c r="J112">
        <f t="shared" si="4"/>
        <v>14000</v>
      </c>
      <c r="K112">
        <f t="shared" si="5"/>
        <v>12000</v>
      </c>
      <c r="L112" s="2">
        <f t="shared" si="6"/>
        <v>96.52664</v>
      </c>
      <c r="M112" s="2">
        <f t="shared" si="7"/>
        <v>82.73711999999999</v>
      </c>
      <c r="N112" t="s">
        <v>16</v>
      </c>
      <c r="O112" t="s">
        <v>16</v>
      </c>
      <c r="T112">
        <v>9</v>
      </c>
      <c r="U112" s="2">
        <f t="shared" si="8"/>
        <v>62.052831780978323</v>
      </c>
      <c r="V112" t="s">
        <v>16</v>
      </c>
      <c r="W112" s="2" t="str">
        <f t="shared" si="9"/>
        <v/>
      </c>
      <c r="AA112">
        <v>14</v>
      </c>
      <c r="AB112">
        <v>12</v>
      </c>
    </row>
    <row r="113" spans="1:28" x14ac:dyDescent="0.25">
      <c r="A113" t="s">
        <v>1</v>
      </c>
      <c r="B113" t="s">
        <v>3</v>
      </c>
      <c r="C113" t="s">
        <v>191</v>
      </c>
      <c r="E113" t="s">
        <v>69</v>
      </c>
      <c r="F113" t="s">
        <v>145</v>
      </c>
      <c r="J113">
        <f t="shared" si="4"/>
        <v>16000</v>
      </c>
      <c r="K113">
        <f t="shared" si="5"/>
        <v>14000</v>
      </c>
      <c r="L113" s="2">
        <f t="shared" si="6"/>
        <v>110.31616</v>
      </c>
      <c r="M113" s="2">
        <f t="shared" si="7"/>
        <v>96.52664</v>
      </c>
      <c r="N113" t="s">
        <v>16</v>
      </c>
      <c r="O113" t="s">
        <v>16</v>
      </c>
      <c r="T113">
        <v>10</v>
      </c>
      <c r="U113" s="2">
        <f t="shared" si="8"/>
        <v>68.947590867753689</v>
      </c>
      <c r="V113" t="s">
        <v>16</v>
      </c>
      <c r="W113" s="2" t="str">
        <f t="shared" si="9"/>
        <v/>
      </c>
      <c r="AA113">
        <v>16</v>
      </c>
      <c r="AB113">
        <v>14</v>
      </c>
    </row>
    <row r="114" spans="1:28" x14ac:dyDescent="0.25">
      <c r="A114" t="s">
        <v>1</v>
      </c>
      <c r="B114" t="s">
        <v>3</v>
      </c>
      <c r="C114" t="s">
        <v>191</v>
      </c>
      <c r="E114" t="s">
        <v>69</v>
      </c>
      <c r="F114" t="s">
        <v>146</v>
      </c>
      <c r="J114">
        <f t="shared" si="4"/>
        <v>18000</v>
      </c>
      <c r="K114">
        <f t="shared" si="5"/>
        <v>16000</v>
      </c>
      <c r="L114" s="2">
        <f t="shared" si="6"/>
        <v>124.10567999999999</v>
      </c>
      <c r="M114" s="2">
        <f t="shared" si="7"/>
        <v>110.31616</v>
      </c>
      <c r="N114" t="s">
        <v>16</v>
      </c>
      <c r="O114" t="s">
        <v>16</v>
      </c>
      <c r="T114">
        <v>11</v>
      </c>
      <c r="U114" s="2">
        <f t="shared" si="8"/>
        <v>75.84234995452907</v>
      </c>
      <c r="V114" t="s">
        <v>16</v>
      </c>
      <c r="W114" s="2" t="str">
        <f t="shared" si="9"/>
        <v/>
      </c>
      <c r="AA114">
        <v>18</v>
      </c>
      <c r="AB114">
        <v>16</v>
      </c>
    </row>
    <row r="115" spans="1:28" x14ac:dyDescent="0.25">
      <c r="A115" t="s">
        <v>1</v>
      </c>
      <c r="B115" t="s">
        <v>3</v>
      </c>
      <c r="C115" t="s">
        <v>191</v>
      </c>
      <c r="E115" t="s">
        <v>69</v>
      </c>
      <c r="F115" t="s">
        <v>147</v>
      </c>
      <c r="J115">
        <f t="shared" si="4"/>
        <v>27000</v>
      </c>
      <c r="K115">
        <f t="shared" si="5"/>
        <v>24000</v>
      </c>
      <c r="L115" s="2">
        <f t="shared" si="6"/>
        <v>186.15851999999998</v>
      </c>
      <c r="M115" s="2">
        <f t="shared" si="7"/>
        <v>165.47423999999998</v>
      </c>
      <c r="N115" t="s">
        <v>16</v>
      </c>
      <c r="O115" t="s">
        <v>16</v>
      </c>
      <c r="T115">
        <v>15</v>
      </c>
      <c r="U115" s="2">
        <f t="shared" si="8"/>
        <v>103.42138630163055</v>
      </c>
      <c r="V115">
        <v>7</v>
      </c>
      <c r="W115" s="2">
        <f t="shared" si="9"/>
        <v>48.263313607427591</v>
      </c>
      <c r="AA115">
        <v>27</v>
      </c>
      <c r="AB115">
        <v>24</v>
      </c>
    </row>
    <row r="116" spans="1:28" x14ac:dyDescent="0.25">
      <c r="A116" t="s">
        <v>1</v>
      </c>
      <c r="B116" t="s">
        <v>3</v>
      </c>
      <c r="C116" t="s">
        <v>191</v>
      </c>
      <c r="E116" t="s">
        <v>69</v>
      </c>
      <c r="F116" t="s">
        <v>148</v>
      </c>
      <c r="J116">
        <f t="shared" si="4"/>
        <v>55000</v>
      </c>
      <c r="K116">
        <f t="shared" si="5"/>
        <v>43000</v>
      </c>
      <c r="L116" s="2">
        <f t="shared" si="6"/>
        <v>379.21179999999998</v>
      </c>
      <c r="M116" s="2">
        <f t="shared" si="7"/>
        <v>296.47467999999998</v>
      </c>
      <c r="N116">
        <v>15</v>
      </c>
      <c r="O116">
        <v>95</v>
      </c>
      <c r="T116">
        <v>32</v>
      </c>
      <c r="U116" s="2">
        <f t="shared" si="8"/>
        <v>220.63229077681183</v>
      </c>
      <c r="V116">
        <v>18</v>
      </c>
      <c r="W116" s="2">
        <f t="shared" si="9"/>
        <v>124.10566356195665</v>
      </c>
      <c r="AA116">
        <v>55</v>
      </c>
      <c r="AB116">
        <v>43</v>
      </c>
    </row>
    <row r="117" spans="1:28" x14ac:dyDescent="0.25">
      <c r="A117" t="s">
        <v>1</v>
      </c>
      <c r="B117" t="s">
        <v>3</v>
      </c>
      <c r="C117" t="s">
        <v>191</v>
      </c>
      <c r="E117" t="s">
        <v>69</v>
      </c>
      <c r="F117" t="s">
        <v>149</v>
      </c>
      <c r="J117">
        <f t="shared" si="4"/>
        <v>59000</v>
      </c>
      <c r="K117">
        <f t="shared" si="5"/>
        <v>45000</v>
      </c>
      <c r="L117" s="2">
        <f t="shared" si="6"/>
        <v>406.79084</v>
      </c>
      <c r="M117" s="2">
        <f t="shared" si="7"/>
        <v>310.26420000000002</v>
      </c>
      <c r="N117">
        <v>12</v>
      </c>
      <c r="O117">
        <v>100</v>
      </c>
      <c r="T117">
        <v>35</v>
      </c>
      <c r="U117" s="2">
        <f t="shared" si="8"/>
        <v>241.31656803713793</v>
      </c>
      <c r="V117">
        <v>18</v>
      </c>
      <c r="W117" s="2">
        <f t="shared" si="9"/>
        <v>124.10566356195665</v>
      </c>
      <c r="AA117">
        <v>59</v>
      </c>
      <c r="AB117">
        <v>45</v>
      </c>
    </row>
    <row r="118" spans="1:28" x14ac:dyDescent="0.25">
      <c r="A118" t="s">
        <v>1</v>
      </c>
      <c r="B118" t="s">
        <v>3</v>
      </c>
      <c r="C118" t="s">
        <v>191</v>
      </c>
      <c r="E118" t="s">
        <v>69</v>
      </c>
      <c r="F118" t="s">
        <v>150</v>
      </c>
      <c r="J118">
        <f t="shared" si="4"/>
        <v>27000</v>
      </c>
      <c r="K118">
        <f t="shared" si="5"/>
        <v>14000</v>
      </c>
      <c r="L118" s="2">
        <f t="shared" si="6"/>
        <v>186.15851999999998</v>
      </c>
      <c r="M118" s="2">
        <f t="shared" si="7"/>
        <v>96.52664</v>
      </c>
      <c r="N118">
        <v>18</v>
      </c>
      <c r="O118">
        <v>45</v>
      </c>
      <c r="T118">
        <v>18</v>
      </c>
      <c r="U118" s="2">
        <f t="shared" si="8"/>
        <v>124.10566356195665</v>
      </c>
      <c r="V118">
        <v>13</v>
      </c>
      <c r="W118" s="2">
        <f t="shared" si="9"/>
        <v>89.631868128079802</v>
      </c>
      <c r="AA118">
        <v>27</v>
      </c>
      <c r="AB118">
        <v>14</v>
      </c>
    </row>
    <row r="119" spans="1:28" x14ac:dyDescent="0.25">
      <c r="A119" t="s">
        <v>1</v>
      </c>
      <c r="B119" t="s">
        <v>3</v>
      </c>
      <c r="C119" t="s">
        <v>191</v>
      </c>
      <c r="E119" t="s">
        <v>69</v>
      </c>
      <c r="F119" t="s">
        <v>167</v>
      </c>
      <c r="J119">
        <f t="shared" si="4"/>
        <v>62000</v>
      </c>
      <c r="K119">
        <f t="shared" si="5"/>
        <v>42000</v>
      </c>
      <c r="L119" s="2">
        <f t="shared" si="6"/>
        <v>427.47512</v>
      </c>
      <c r="M119" s="2">
        <f t="shared" si="7"/>
        <v>289.57991999999996</v>
      </c>
      <c r="N119">
        <v>20</v>
      </c>
      <c r="O119">
        <v>105</v>
      </c>
      <c r="T119">
        <v>38</v>
      </c>
      <c r="U119" s="2">
        <f t="shared" si="8"/>
        <v>262.00084529746402</v>
      </c>
      <c r="V119">
        <v>20</v>
      </c>
      <c r="W119" s="2">
        <f t="shared" si="9"/>
        <v>137.89518173550738</v>
      </c>
      <c r="AA119">
        <v>62</v>
      </c>
      <c r="AB119">
        <v>42</v>
      </c>
    </row>
    <row r="120" spans="1:28" x14ac:dyDescent="0.25">
      <c r="A120" t="s">
        <v>1</v>
      </c>
      <c r="B120" t="s">
        <v>3</v>
      </c>
      <c r="C120" t="s">
        <v>191</v>
      </c>
      <c r="E120" t="s">
        <v>69</v>
      </c>
      <c r="F120" t="s">
        <v>168</v>
      </c>
      <c r="J120">
        <f t="shared" si="4"/>
        <v>70000</v>
      </c>
      <c r="K120">
        <f t="shared" si="5"/>
        <v>60000</v>
      </c>
      <c r="L120" s="2">
        <f t="shared" si="6"/>
        <v>482.63319999999999</v>
      </c>
      <c r="M120" s="2">
        <f t="shared" si="7"/>
        <v>413.68559999999997</v>
      </c>
      <c r="N120">
        <v>13</v>
      </c>
      <c r="O120">
        <v>135</v>
      </c>
      <c r="T120">
        <v>42</v>
      </c>
      <c r="U120" s="2">
        <f t="shared" si="8"/>
        <v>289.57988164456555</v>
      </c>
      <c r="V120">
        <v>18</v>
      </c>
      <c r="W120" s="2">
        <f t="shared" si="9"/>
        <v>124.10566356195665</v>
      </c>
      <c r="AA120">
        <v>70</v>
      </c>
      <c r="AB120">
        <v>60</v>
      </c>
    </row>
    <row r="121" spans="1:28" x14ac:dyDescent="0.25">
      <c r="A121" t="s">
        <v>1</v>
      </c>
      <c r="B121" t="s">
        <v>3</v>
      </c>
      <c r="C121" t="s">
        <v>191</v>
      </c>
      <c r="E121" t="s">
        <v>69</v>
      </c>
      <c r="F121" t="s">
        <v>169</v>
      </c>
      <c r="J121">
        <f t="shared" si="4"/>
        <v>25000</v>
      </c>
      <c r="K121">
        <f t="shared" si="5"/>
        <v>10000</v>
      </c>
      <c r="L121" s="2">
        <f t="shared" si="6"/>
        <v>172.369</v>
      </c>
      <c r="M121" s="2">
        <f t="shared" si="7"/>
        <v>68.947600000000008</v>
      </c>
      <c r="N121">
        <v>21</v>
      </c>
      <c r="O121" t="s">
        <v>16</v>
      </c>
      <c r="T121">
        <v>18</v>
      </c>
      <c r="U121" s="2">
        <f t="shared" si="8"/>
        <v>124.10566356195665</v>
      </c>
      <c r="V121" t="s">
        <v>16</v>
      </c>
      <c r="W121" s="2" t="str">
        <f t="shared" si="9"/>
        <v/>
      </c>
      <c r="AA121">
        <v>25</v>
      </c>
      <c r="AB121">
        <v>10</v>
      </c>
    </row>
    <row r="122" spans="1:28" x14ac:dyDescent="0.25">
      <c r="A122" t="s">
        <v>1</v>
      </c>
      <c r="B122" t="s">
        <v>3</v>
      </c>
      <c r="C122" t="s">
        <v>191</v>
      </c>
      <c r="E122" t="s">
        <v>69</v>
      </c>
      <c r="F122" t="s">
        <v>170</v>
      </c>
      <c r="J122">
        <f t="shared" si="4"/>
        <v>63000</v>
      </c>
      <c r="K122">
        <f t="shared" si="5"/>
        <v>40000</v>
      </c>
      <c r="L122" s="2">
        <f t="shared" si="6"/>
        <v>434.36988000000002</v>
      </c>
      <c r="M122" s="2">
        <f t="shared" si="7"/>
        <v>275.79040000000003</v>
      </c>
      <c r="N122">
        <v>20</v>
      </c>
      <c r="O122" t="s">
        <v>16</v>
      </c>
      <c r="T122">
        <v>37</v>
      </c>
      <c r="U122" s="2">
        <f t="shared" si="8"/>
        <v>255.10608621068869</v>
      </c>
      <c r="V122" t="s">
        <v>16</v>
      </c>
      <c r="W122" s="2" t="str">
        <f t="shared" si="9"/>
        <v/>
      </c>
      <c r="AA122">
        <v>63</v>
      </c>
      <c r="AB122">
        <v>40</v>
      </c>
    </row>
    <row r="123" spans="1:28" x14ac:dyDescent="0.25">
      <c r="A123" t="s">
        <v>1</v>
      </c>
      <c r="B123" t="s">
        <v>3</v>
      </c>
      <c r="C123" t="s">
        <v>191</v>
      </c>
      <c r="E123" t="s">
        <v>69</v>
      </c>
      <c r="F123" t="s">
        <v>181</v>
      </c>
      <c r="J123">
        <f t="shared" si="4"/>
        <v>61000</v>
      </c>
      <c r="K123">
        <f t="shared" si="5"/>
        <v>37000</v>
      </c>
      <c r="L123" s="2">
        <f t="shared" si="6"/>
        <v>420.58035999999998</v>
      </c>
      <c r="M123" s="2">
        <f t="shared" si="7"/>
        <v>255.10612</v>
      </c>
      <c r="N123">
        <v>22</v>
      </c>
      <c r="O123" t="s">
        <v>16</v>
      </c>
      <c r="T123">
        <v>37</v>
      </c>
      <c r="U123" s="2">
        <f t="shared" si="8"/>
        <v>255.10608621068869</v>
      </c>
      <c r="V123" t="s">
        <v>16</v>
      </c>
      <c r="W123" s="2" t="str">
        <f t="shared" si="9"/>
        <v/>
      </c>
      <c r="AA123">
        <v>61</v>
      </c>
      <c r="AB123">
        <v>37</v>
      </c>
    </row>
    <row r="124" spans="1:28" x14ac:dyDescent="0.25">
      <c r="A124" t="s">
        <v>1</v>
      </c>
      <c r="B124" t="s">
        <v>3</v>
      </c>
      <c r="C124" t="s">
        <v>191</v>
      </c>
      <c r="E124" t="s">
        <v>69</v>
      </c>
      <c r="F124" t="s">
        <v>182</v>
      </c>
      <c r="J124">
        <f t="shared" si="4"/>
        <v>68000</v>
      </c>
      <c r="K124">
        <f t="shared" si="5"/>
        <v>60000</v>
      </c>
      <c r="L124" s="2">
        <f t="shared" si="6"/>
        <v>468.84368000000001</v>
      </c>
      <c r="M124" s="2">
        <f t="shared" si="7"/>
        <v>413.68559999999997</v>
      </c>
      <c r="N124">
        <v>10</v>
      </c>
      <c r="O124" t="s">
        <v>16</v>
      </c>
      <c r="T124">
        <v>41</v>
      </c>
      <c r="U124" s="2">
        <f t="shared" si="8"/>
        <v>282.68512255779018</v>
      </c>
      <c r="V124" t="s">
        <v>16</v>
      </c>
      <c r="W124" s="2" t="str">
        <f t="shared" si="9"/>
        <v/>
      </c>
      <c r="AA124">
        <v>68</v>
      </c>
      <c r="AB124">
        <v>60</v>
      </c>
    </row>
    <row r="125" spans="1:28" x14ac:dyDescent="0.25">
      <c r="A125" t="s">
        <v>1</v>
      </c>
      <c r="B125" t="s">
        <v>3</v>
      </c>
      <c r="C125" t="s">
        <v>191</v>
      </c>
      <c r="E125" t="s">
        <v>69</v>
      </c>
      <c r="F125" t="s">
        <v>151</v>
      </c>
      <c r="J125">
        <f t="shared" si="4"/>
        <v>26000</v>
      </c>
      <c r="K125">
        <f t="shared" si="5"/>
        <v>10000</v>
      </c>
      <c r="L125" s="2">
        <f t="shared" si="6"/>
        <v>179.26376000000002</v>
      </c>
      <c r="M125" s="2">
        <f t="shared" si="7"/>
        <v>68.947600000000008</v>
      </c>
      <c r="N125">
        <v>22</v>
      </c>
      <c r="O125">
        <v>45</v>
      </c>
      <c r="T125">
        <v>18</v>
      </c>
      <c r="U125" s="2">
        <f t="shared" si="8"/>
        <v>124.10566356195665</v>
      </c>
      <c r="V125">
        <v>13</v>
      </c>
      <c r="W125" s="2">
        <f t="shared" si="9"/>
        <v>89.631868128079802</v>
      </c>
      <c r="AA125">
        <v>26</v>
      </c>
      <c r="AB125">
        <v>10</v>
      </c>
    </row>
    <row r="126" spans="1:28" x14ac:dyDescent="0.25">
      <c r="A126" t="s">
        <v>1</v>
      </c>
      <c r="B126" t="s">
        <v>3</v>
      </c>
      <c r="C126" t="s">
        <v>191</v>
      </c>
      <c r="E126" t="s">
        <v>69</v>
      </c>
      <c r="F126" t="s">
        <v>171</v>
      </c>
      <c r="J126">
        <f t="shared" si="4"/>
        <v>62000</v>
      </c>
      <c r="K126">
        <f t="shared" si="5"/>
        <v>40000</v>
      </c>
      <c r="L126" s="2">
        <f t="shared" si="6"/>
        <v>427.47512</v>
      </c>
      <c r="M126" s="2">
        <f t="shared" si="7"/>
        <v>275.79040000000003</v>
      </c>
      <c r="N126">
        <v>22</v>
      </c>
      <c r="O126">
        <v>105</v>
      </c>
      <c r="T126">
        <v>38</v>
      </c>
      <c r="U126" s="2">
        <f t="shared" si="8"/>
        <v>262.00084529746402</v>
      </c>
      <c r="V126">
        <v>18</v>
      </c>
      <c r="W126" s="2">
        <f t="shared" si="9"/>
        <v>124.10566356195665</v>
      </c>
      <c r="AA126">
        <v>62</v>
      </c>
      <c r="AB126">
        <v>40</v>
      </c>
    </row>
    <row r="127" spans="1:28" x14ac:dyDescent="0.25">
      <c r="A127" t="s">
        <v>1</v>
      </c>
      <c r="B127" t="s">
        <v>3</v>
      </c>
      <c r="C127" t="s">
        <v>191</v>
      </c>
      <c r="E127" t="s">
        <v>69</v>
      </c>
      <c r="F127" t="s">
        <v>152</v>
      </c>
      <c r="J127">
        <f t="shared" si="4"/>
        <v>61000</v>
      </c>
      <c r="K127">
        <f t="shared" si="5"/>
        <v>46000</v>
      </c>
      <c r="L127" s="2">
        <f t="shared" si="6"/>
        <v>420.58035999999998</v>
      </c>
      <c r="M127" s="2">
        <f t="shared" si="7"/>
        <v>317.15896000000004</v>
      </c>
      <c r="N127">
        <v>12</v>
      </c>
      <c r="O127">
        <v>120</v>
      </c>
      <c r="T127">
        <v>39</v>
      </c>
      <c r="U127" s="2">
        <f t="shared" si="8"/>
        <v>268.89560438423939</v>
      </c>
      <c r="V127">
        <v>17</v>
      </c>
      <c r="W127" s="2">
        <f t="shared" si="9"/>
        <v>117.21090447518128</v>
      </c>
      <c r="AA127">
        <v>61</v>
      </c>
      <c r="AB127">
        <v>46</v>
      </c>
    </row>
    <row r="128" spans="1:28" x14ac:dyDescent="0.25">
      <c r="A128" t="s">
        <v>1</v>
      </c>
      <c r="B128" t="s">
        <v>3</v>
      </c>
      <c r="C128" t="s">
        <v>191</v>
      </c>
      <c r="E128" t="s">
        <v>69</v>
      </c>
      <c r="F128" t="s">
        <v>153</v>
      </c>
      <c r="J128">
        <f t="shared" si="4"/>
        <v>27000</v>
      </c>
      <c r="K128">
        <f t="shared" si="5"/>
        <v>11000</v>
      </c>
      <c r="L128" s="2">
        <f t="shared" si="6"/>
        <v>186.15851999999998</v>
      </c>
      <c r="M128" s="2">
        <f t="shared" si="7"/>
        <v>75.842359999999999</v>
      </c>
      <c r="N128">
        <v>21</v>
      </c>
      <c r="O128">
        <v>47</v>
      </c>
      <c r="T128">
        <v>18</v>
      </c>
      <c r="U128" s="2">
        <f t="shared" si="8"/>
        <v>124.10566356195665</v>
      </c>
      <c r="V128">
        <v>13</v>
      </c>
      <c r="W128" s="2">
        <f t="shared" si="9"/>
        <v>89.631868128079802</v>
      </c>
      <c r="AA128">
        <v>27</v>
      </c>
      <c r="AB128">
        <v>11</v>
      </c>
    </row>
    <row r="129" spans="1:28" x14ac:dyDescent="0.25">
      <c r="A129" t="s">
        <v>1</v>
      </c>
      <c r="B129" t="s">
        <v>3</v>
      </c>
      <c r="C129" t="s">
        <v>191</v>
      </c>
      <c r="E129" t="s">
        <v>69</v>
      </c>
      <c r="F129" t="s">
        <v>154</v>
      </c>
      <c r="J129">
        <f t="shared" si="4"/>
        <v>70000</v>
      </c>
      <c r="K129">
        <f t="shared" si="5"/>
        <v>50000</v>
      </c>
      <c r="L129" s="2">
        <f t="shared" si="6"/>
        <v>482.63319999999999</v>
      </c>
      <c r="M129" s="2">
        <f t="shared" si="7"/>
        <v>344.738</v>
      </c>
      <c r="N129">
        <v>18</v>
      </c>
      <c r="O129">
        <v>120</v>
      </c>
      <c r="T129">
        <v>41</v>
      </c>
      <c r="U129" s="2">
        <f t="shared" si="8"/>
        <v>282.68512255779018</v>
      </c>
      <c r="V129">
        <v>20</v>
      </c>
      <c r="W129" s="2">
        <f t="shared" si="9"/>
        <v>137.89518173550738</v>
      </c>
      <c r="AA129">
        <v>70</v>
      </c>
      <c r="AB129">
        <v>50</v>
      </c>
    </row>
    <row r="130" spans="1:28" x14ac:dyDescent="0.25">
      <c r="A130" t="s">
        <v>1</v>
      </c>
      <c r="B130" t="s">
        <v>3</v>
      </c>
      <c r="C130" t="s">
        <v>191</v>
      </c>
      <c r="E130" t="s">
        <v>69</v>
      </c>
      <c r="F130" t="s">
        <v>172</v>
      </c>
      <c r="J130">
        <f t="shared" si="4"/>
        <v>68000</v>
      </c>
      <c r="K130">
        <f t="shared" si="5"/>
        <v>47000</v>
      </c>
      <c r="L130" s="2">
        <f t="shared" si="6"/>
        <v>468.84368000000001</v>
      </c>
      <c r="M130" s="2">
        <f t="shared" si="7"/>
        <v>324.05372</v>
      </c>
      <c r="N130">
        <v>19.5</v>
      </c>
      <c r="O130">
        <v>120</v>
      </c>
      <c r="T130">
        <v>41</v>
      </c>
      <c r="U130" s="2">
        <f t="shared" si="8"/>
        <v>282.68512255779018</v>
      </c>
      <c r="V130">
        <v>20</v>
      </c>
      <c r="W130" s="2">
        <f t="shared" si="9"/>
        <v>137.89518173550738</v>
      </c>
      <c r="AA130">
        <v>68</v>
      </c>
      <c r="AB130">
        <v>47</v>
      </c>
    </row>
    <row r="131" spans="1:28" x14ac:dyDescent="0.25">
      <c r="A131" t="s">
        <v>1</v>
      </c>
      <c r="B131" t="s">
        <v>3</v>
      </c>
      <c r="C131" t="s">
        <v>191</v>
      </c>
      <c r="E131" t="s">
        <v>69</v>
      </c>
      <c r="F131" t="s">
        <v>155</v>
      </c>
      <c r="J131">
        <f t="shared" ref="J131:J194" si="10">IF(AA131="","",AA131*1000)</f>
        <v>72000</v>
      </c>
      <c r="K131">
        <f t="shared" ref="K131:K194" si="11">IF(AB131="","",AB131*1000)</f>
        <v>57000</v>
      </c>
      <c r="L131" s="2">
        <f t="shared" ref="L131:L194" si="12">IF(J131="","",J131*6894.76/1000/1000)</f>
        <v>496.42271999999997</v>
      </c>
      <c r="M131" s="2">
        <f t="shared" ref="M131:M194" si="13">IF(K131="","",K131*6894.76/1000/1000)</f>
        <v>393.00132000000002</v>
      </c>
      <c r="N131">
        <v>13</v>
      </c>
      <c r="O131">
        <v>130</v>
      </c>
      <c r="T131">
        <v>42</v>
      </c>
      <c r="U131" s="2">
        <f t="shared" si="8"/>
        <v>289.57988164456555</v>
      </c>
      <c r="V131">
        <v>18</v>
      </c>
      <c r="W131" s="2">
        <f t="shared" si="9"/>
        <v>124.10566356195665</v>
      </c>
      <c r="AA131">
        <v>72</v>
      </c>
      <c r="AB131">
        <v>57</v>
      </c>
    </row>
    <row r="132" spans="1:28" x14ac:dyDescent="0.25">
      <c r="A132" t="s">
        <v>1</v>
      </c>
      <c r="B132" t="s">
        <v>3</v>
      </c>
      <c r="C132" t="s">
        <v>191</v>
      </c>
      <c r="E132" t="s">
        <v>69</v>
      </c>
      <c r="F132" t="s">
        <v>173</v>
      </c>
      <c r="J132">
        <f t="shared" si="10"/>
        <v>26000</v>
      </c>
      <c r="K132">
        <f t="shared" si="11"/>
        <v>11000</v>
      </c>
      <c r="L132" s="2">
        <f t="shared" si="12"/>
        <v>179.26376000000002</v>
      </c>
      <c r="M132" s="2">
        <f t="shared" si="13"/>
        <v>75.842359999999999</v>
      </c>
      <c r="N132">
        <v>20</v>
      </c>
      <c r="O132" t="s">
        <v>16</v>
      </c>
      <c r="T132">
        <v>18</v>
      </c>
      <c r="U132" s="2">
        <f t="shared" si="8"/>
        <v>124.10566356195665</v>
      </c>
      <c r="V132" t="s">
        <v>16</v>
      </c>
      <c r="W132" s="2" t="str">
        <f t="shared" si="9"/>
        <v/>
      </c>
      <c r="AA132">
        <v>26</v>
      </c>
      <c r="AB132">
        <v>11</v>
      </c>
    </row>
    <row r="133" spans="1:28" x14ac:dyDescent="0.25">
      <c r="A133" t="s">
        <v>1</v>
      </c>
      <c r="B133" t="s">
        <v>3</v>
      </c>
      <c r="C133" t="s">
        <v>191</v>
      </c>
      <c r="E133" t="s">
        <v>69</v>
      </c>
      <c r="F133" t="s">
        <v>174</v>
      </c>
      <c r="J133">
        <f t="shared" si="10"/>
        <v>65000</v>
      </c>
      <c r="K133">
        <f t="shared" si="11"/>
        <v>45000</v>
      </c>
      <c r="L133" s="2">
        <f t="shared" si="12"/>
        <v>448.15940000000001</v>
      </c>
      <c r="M133" s="2">
        <f t="shared" si="13"/>
        <v>310.26420000000002</v>
      </c>
      <c r="N133">
        <v>18</v>
      </c>
      <c r="O133" t="s">
        <v>16</v>
      </c>
      <c r="T133">
        <v>40</v>
      </c>
      <c r="U133" s="2">
        <f t="shared" ref="U133:U149" si="14">IFERROR(T133*6.89475908677537,"")</f>
        <v>275.79036347101476</v>
      </c>
      <c r="V133" t="s">
        <v>16</v>
      </c>
      <c r="W133" s="2" t="str">
        <f t="shared" ref="W133:W149" si="15">IFERROR(V133*6.89475908677537,"")</f>
        <v/>
      </c>
      <c r="AA133">
        <v>65</v>
      </c>
      <c r="AB133">
        <v>45</v>
      </c>
    </row>
    <row r="134" spans="1:28" x14ac:dyDescent="0.25">
      <c r="A134" t="s">
        <v>1</v>
      </c>
      <c r="B134" t="s">
        <v>3</v>
      </c>
      <c r="C134" t="s">
        <v>191</v>
      </c>
      <c r="E134" t="s">
        <v>69</v>
      </c>
      <c r="F134" t="s">
        <v>175</v>
      </c>
      <c r="J134">
        <f t="shared" si="10"/>
        <v>64000</v>
      </c>
      <c r="K134">
        <f t="shared" si="11"/>
        <v>42000</v>
      </c>
      <c r="L134" s="2">
        <f t="shared" si="12"/>
        <v>441.26463999999999</v>
      </c>
      <c r="M134" s="2">
        <f t="shared" si="13"/>
        <v>289.57991999999996</v>
      </c>
      <c r="N134">
        <v>19</v>
      </c>
      <c r="O134" t="s">
        <v>16</v>
      </c>
      <c r="T134">
        <v>40</v>
      </c>
      <c r="U134" s="2">
        <f t="shared" si="14"/>
        <v>275.79036347101476</v>
      </c>
      <c r="V134" t="s">
        <v>16</v>
      </c>
      <c r="W134" s="2" t="str">
        <f t="shared" si="15"/>
        <v/>
      </c>
      <c r="AA134">
        <v>64</v>
      </c>
      <c r="AB134">
        <v>42</v>
      </c>
    </row>
    <row r="135" spans="1:28" x14ac:dyDescent="0.25">
      <c r="A135" t="s">
        <v>1</v>
      </c>
      <c r="B135" t="s">
        <v>3</v>
      </c>
      <c r="C135" t="s">
        <v>191</v>
      </c>
      <c r="E135" t="s">
        <v>69</v>
      </c>
      <c r="F135" t="s">
        <v>176</v>
      </c>
      <c r="J135">
        <f t="shared" si="10"/>
        <v>67000</v>
      </c>
      <c r="K135">
        <f t="shared" si="11"/>
        <v>53000</v>
      </c>
      <c r="L135" s="2">
        <f t="shared" si="12"/>
        <v>461.94891999999999</v>
      </c>
      <c r="M135" s="2">
        <f t="shared" si="13"/>
        <v>365.42228</v>
      </c>
      <c r="N135">
        <v>11</v>
      </c>
      <c r="O135" t="s">
        <v>16</v>
      </c>
      <c r="T135">
        <v>41</v>
      </c>
      <c r="U135" s="2">
        <f t="shared" si="14"/>
        <v>282.68512255779018</v>
      </c>
      <c r="V135" t="s">
        <v>16</v>
      </c>
      <c r="W135" s="2" t="str">
        <f t="shared" si="15"/>
        <v/>
      </c>
      <c r="AA135">
        <v>67</v>
      </c>
      <c r="AB135">
        <v>53</v>
      </c>
    </row>
    <row r="136" spans="1:28" x14ac:dyDescent="0.25">
      <c r="A136" t="s">
        <v>1</v>
      </c>
      <c r="B136" t="s">
        <v>3</v>
      </c>
      <c r="C136" t="s">
        <v>191</v>
      </c>
      <c r="E136" t="s">
        <v>69</v>
      </c>
      <c r="F136" t="s">
        <v>177</v>
      </c>
      <c r="J136">
        <f t="shared" si="10"/>
        <v>65000</v>
      </c>
      <c r="K136">
        <f t="shared" si="11"/>
        <v>60000</v>
      </c>
      <c r="L136" s="2">
        <f t="shared" si="12"/>
        <v>448.15940000000001</v>
      </c>
      <c r="M136" s="2">
        <f t="shared" si="13"/>
        <v>413.68559999999997</v>
      </c>
      <c r="N136">
        <v>6</v>
      </c>
      <c r="O136" t="s">
        <v>16</v>
      </c>
      <c r="T136">
        <v>40</v>
      </c>
      <c r="U136" s="2">
        <f t="shared" si="14"/>
        <v>275.79036347101476</v>
      </c>
      <c r="V136" t="s">
        <v>16</v>
      </c>
      <c r="W136" s="2" t="str">
        <f t="shared" si="15"/>
        <v/>
      </c>
      <c r="AA136">
        <v>65</v>
      </c>
      <c r="AB136">
        <v>60</v>
      </c>
    </row>
    <row r="137" spans="1:28" x14ac:dyDescent="0.25">
      <c r="A137" t="s">
        <v>1</v>
      </c>
      <c r="B137" t="s">
        <v>3</v>
      </c>
      <c r="C137" t="s">
        <v>191</v>
      </c>
      <c r="E137" t="s">
        <v>69</v>
      </c>
      <c r="F137" t="s">
        <v>178</v>
      </c>
      <c r="J137">
        <f t="shared" si="10"/>
        <v>70000</v>
      </c>
      <c r="K137">
        <f t="shared" si="11"/>
        <v>66000</v>
      </c>
      <c r="L137" s="2">
        <f t="shared" si="12"/>
        <v>482.63319999999999</v>
      </c>
      <c r="M137" s="2">
        <f t="shared" si="13"/>
        <v>455.05415999999997</v>
      </c>
      <c r="N137">
        <v>6</v>
      </c>
      <c r="O137" t="s">
        <v>16</v>
      </c>
      <c r="T137">
        <v>42</v>
      </c>
      <c r="U137" s="2">
        <f t="shared" si="14"/>
        <v>289.57988164456555</v>
      </c>
      <c r="V137" t="s">
        <v>16</v>
      </c>
      <c r="W137" s="2" t="str">
        <f t="shared" si="15"/>
        <v/>
      </c>
      <c r="AA137">
        <v>70</v>
      </c>
      <c r="AB137">
        <v>66</v>
      </c>
    </row>
    <row r="138" spans="1:28" x14ac:dyDescent="0.25">
      <c r="A138" t="s">
        <v>1</v>
      </c>
      <c r="B138" t="s">
        <v>3</v>
      </c>
      <c r="C138" t="s">
        <v>191</v>
      </c>
      <c r="E138" t="s">
        <v>69</v>
      </c>
      <c r="F138" t="s">
        <v>156</v>
      </c>
      <c r="J138">
        <f t="shared" si="10"/>
        <v>58000</v>
      </c>
      <c r="K138">
        <f t="shared" si="11"/>
        <v>37000</v>
      </c>
      <c r="L138" s="2">
        <f t="shared" si="12"/>
        <v>399.89608000000004</v>
      </c>
      <c r="M138" s="2">
        <f t="shared" si="13"/>
        <v>255.10612</v>
      </c>
      <c r="N138">
        <v>19</v>
      </c>
      <c r="O138">
        <v>110</v>
      </c>
      <c r="T138">
        <v>35</v>
      </c>
      <c r="U138" s="2">
        <f t="shared" si="14"/>
        <v>241.31656803713793</v>
      </c>
      <c r="V138">
        <v>18</v>
      </c>
      <c r="W138" s="2">
        <f t="shared" si="15"/>
        <v>124.10566356195665</v>
      </c>
      <c r="AA138">
        <v>58</v>
      </c>
      <c r="AB138">
        <v>37</v>
      </c>
    </row>
    <row r="139" spans="1:28" x14ac:dyDescent="0.25">
      <c r="A139" t="s">
        <v>1</v>
      </c>
      <c r="B139" t="s">
        <v>3</v>
      </c>
      <c r="C139" t="s">
        <v>191</v>
      </c>
      <c r="E139" t="s">
        <v>69</v>
      </c>
      <c r="F139" t="s">
        <v>157</v>
      </c>
      <c r="J139">
        <f t="shared" si="10"/>
        <v>49000</v>
      </c>
      <c r="K139">
        <f t="shared" si="11"/>
        <v>28000</v>
      </c>
      <c r="L139" s="2">
        <f t="shared" si="12"/>
        <v>337.84323999999998</v>
      </c>
      <c r="M139" s="2">
        <f t="shared" si="13"/>
        <v>193.05328</v>
      </c>
      <c r="N139">
        <v>24</v>
      </c>
      <c r="O139" t="s">
        <v>16</v>
      </c>
      <c r="T139" t="s">
        <v>16</v>
      </c>
      <c r="U139" s="2" t="str">
        <f t="shared" si="14"/>
        <v/>
      </c>
      <c r="V139" t="s">
        <v>158</v>
      </c>
      <c r="W139" s="2" t="str">
        <f t="shared" si="15"/>
        <v/>
      </c>
      <c r="AA139">
        <v>49</v>
      </c>
      <c r="AB139">
        <v>28</v>
      </c>
    </row>
    <row r="140" spans="1:28" x14ac:dyDescent="0.25">
      <c r="A140" t="s">
        <v>1</v>
      </c>
      <c r="B140" t="s">
        <v>3</v>
      </c>
      <c r="C140" t="s">
        <v>191</v>
      </c>
      <c r="E140" t="s">
        <v>69</v>
      </c>
      <c r="F140" t="s">
        <v>159</v>
      </c>
      <c r="J140">
        <f t="shared" si="10"/>
        <v>43000</v>
      </c>
      <c r="K140">
        <f t="shared" si="11"/>
        <v>24000</v>
      </c>
      <c r="L140" s="2">
        <f t="shared" si="12"/>
        <v>296.47467999999998</v>
      </c>
      <c r="M140" s="2">
        <f t="shared" si="13"/>
        <v>165.47423999999998</v>
      </c>
      <c r="N140">
        <v>27</v>
      </c>
      <c r="O140">
        <v>70</v>
      </c>
      <c r="T140">
        <v>28</v>
      </c>
      <c r="U140" s="2">
        <f t="shared" si="14"/>
        <v>193.05325442971036</v>
      </c>
      <c r="V140">
        <v>14</v>
      </c>
      <c r="W140" s="2">
        <f t="shared" si="15"/>
        <v>96.526627214855182</v>
      </c>
      <c r="AA140">
        <v>43</v>
      </c>
      <c r="AB140">
        <v>24</v>
      </c>
    </row>
    <row r="141" spans="1:28" x14ac:dyDescent="0.25">
      <c r="A141" t="s">
        <v>1</v>
      </c>
      <c r="B141" t="s">
        <v>3</v>
      </c>
      <c r="C141" t="s">
        <v>191</v>
      </c>
      <c r="E141" t="s">
        <v>69</v>
      </c>
      <c r="F141" t="s">
        <v>160</v>
      </c>
      <c r="J141">
        <f t="shared" si="10"/>
        <v>48000</v>
      </c>
      <c r="K141">
        <f t="shared" si="11"/>
        <v>37000</v>
      </c>
      <c r="L141" s="2">
        <f t="shared" si="12"/>
        <v>330.94847999999996</v>
      </c>
      <c r="M141" s="2">
        <f t="shared" si="13"/>
        <v>255.10612</v>
      </c>
      <c r="N141">
        <v>11</v>
      </c>
      <c r="O141">
        <v>95</v>
      </c>
      <c r="T141">
        <v>30</v>
      </c>
      <c r="U141" s="2">
        <f t="shared" si="14"/>
        <v>206.8427726032611</v>
      </c>
      <c r="V141" t="s">
        <v>16</v>
      </c>
      <c r="W141" s="2" t="str">
        <f t="shared" si="15"/>
        <v/>
      </c>
      <c r="AA141">
        <v>48</v>
      </c>
      <c r="AB141">
        <v>37</v>
      </c>
    </row>
    <row r="142" spans="1:28" x14ac:dyDescent="0.25">
      <c r="A142" t="s">
        <v>1</v>
      </c>
      <c r="B142" t="s">
        <v>3</v>
      </c>
      <c r="C142" t="s">
        <v>191</v>
      </c>
      <c r="E142" t="s">
        <v>69</v>
      </c>
      <c r="F142" t="s">
        <v>161</v>
      </c>
      <c r="J142">
        <f t="shared" si="10"/>
        <v>25000</v>
      </c>
      <c r="K142">
        <f t="shared" si="11"/>
        <v>11000</v>
      </c>
      <c r="L142" s="2">
        <f t="shared" si="12"/>
        <v>172.369</v>
      </c>
      <c r="M142" s="2">
        <f t="shared" si="13"/>
        <v>75.842359999999999</v>
      </c>
      <c r="N142">
        <v>18</v>
      </c>
      <c r="O142" t="s">
        <v>16</v>
      </c>
      <c r="T142" t="s">
        <v>16</v>
      </c>
      <c r="U142" s="2" t="str">
        <f t="shared" si="14"/>
        <v/>
      </c>
      <c r="V142" t="s">
        <v>16</v>
      </c>
      <c r="W142" s="2" t="str">
        <f t="shared" si="15"/>
        <v/>
      </c>
      <c r="AA142">
        <v>25</v>
      </c>
      <c r="AB142">
        <v>11</v>
      </c>
    </row>
    <row r="143" spans="1:28" x14ac:dyDescent="0.25">
      <c r="A143" t="s">
        <v>1</v>
      </c>
      <c r="B143" t="s">
        <v>3</v>
      </c>
      <c r="C143" t="s">
        <v>191</v>
      </c>
      <c r="E143" t="s">
        <v>69</v>
      </c>
      <c r="F143" t="s">
        <v>162</v>
      </c>
      <c r="J143">
        <f t="shared" si="10"/>
        <v>52000</v>
      </c>
      <c r="K143">
        <f t="shared" si="11"/>
        <v>27000</v>
      </c>
      <c r="L143" s="2">
        <f t="shared" si="12"/>
        <v>358.52752000000004</v>
      </c>
      <c r="M143" s="2">
        <f t="shared" si="13"/>
        <v>186.15851999999998</v>
      </c>
      <c r="N143">
        <v>20</v>
      </c>
      <c r="O143" t="s">
        <v>16</v>
      </c>
      <c r="T143" t="s">
        <v>16</v>
      </c>
      <c r="U143" s="2" t="str">
        <f t="shared" si="14"/>
        <v/>
      </c>
      <c r="V143" t="s">
        <v>16</v>
      </c>
      <c r="W143" s="2" t="str">
        <f t="shared" si="15"/>
        <v/>
      </c>
      <c r="AA143">
        <v>52</v>
      </c>
      <c r="AB143">
        <v>27</v>
      </c>
    </row>
    <row r="144" spans="1:28" x14ac:dyDescent="0.25">
      <c r="A144" t="s">
        <v>1</v>
      </c>
      <c r="B144" t="s">
        <v>3</v>
      </c>
      <c r="C144" t="s">
        <v>191</v>
      </c>
      <c r="E144" t="s">
        <v>69</v>
      </c>
      <c r="F144" t="s">
        <v>179</v>
      </c>
      <c r="J144">
        <f t="shared" si="10"/>
        <v>52000</v>
      </c>
      <c r="K144">
        <f t="shared" si="11"/>
        <v>36000</v>
      </c>
      <c r="L144" s="2">
        <f t="shared" si="12"/>
        <v>358.52752000000004</v>
      </c>
      <c r="M144" s="2">
        <f t="shared" si="13"/>
        <v>248.21135999999998</v>
      </c>
      <c r="N144">
        <v>17</v>
      </c>
      <c r="O144" t="s">
        <v>16</v>
      </c>
      <c r="T144" t="s">
        <v>16</v>
      </c>
      <c r="U144" s="2" t="str">
        <f t="shared" si="14"/>
        <v/>
      </c>
      <c r="V144" t="s">
        <v>16</v>
      </c>
      <c r="W144" s="2" t="str">
        <f t="shared" si="15"/>
        <v/>
      </c>
      <c r="AA144">
        <v>52</v>
      </c>
      <c r="AB144">
        <v>36</v>
      </c>
    </row>
    <row r="145" spans="1:28" x14ac:dyDescent="0.25">
      <c r="A145" t="s">
        <v>1</v>
      </c>
      <c r="B145" t="s">
        <v>3</v>
      </c>
      <c r="C145" t="s">
        <v>191</v>
      </c>
      <c r="E145" t="s">
        <v>69</v>
      </c>
      <c r="F145" t="s">
        <v>163</v>
      </c>
      <c r="J145">
        <f t="shared" si="10"/>
        <v>57000</v>
      </c>
      <c r="K145">
        <f t="shared" si="11"/>
        <v>46000</v>
      </c>
      <c r="L145" s="2">
        <f t="shared" si="12"/>
        <v>393.00132000000002</v>
      </c>
      <c r="M145" s="2">
        <f t="shared" si="13"/>
        <v>317.15896000000004</v>
      </c>
      <c r="N145">
        <v>11</v>
      </c>
      <c r="O145" t="s">
        <v>16</v>
      </c>
      <c r="T145" t="s">
        <v>16</v>
      </c>
      <c r="U145" s="2" t="str">
        <f t="shared" si="14"/>
        <v/>
      </c>
      <c r="V145" t="s">
        <v>16</v>
      </c>
      <c r="W145" s="2" t="str">
        <f t="shared" si="15"/>
        <v/>
      </c>
      <c r="AA145">
        <v>57</v>
      </c>
      <c r="AB145">
        <v>46</v>
      </c>
    </row>
    <row r="146" spans="1:28" x14ac:dyDescent="0.25">
      <c r="A146" t="s">
        <v>1</v>
      </c>
      <c r="B146" t="s">
        <v>3</v>
      </c>
      <c r="C146" t="s">
        <v>191</v>
      </c>
      <c r="E146" t="s">
        <v>69</v>
      </c>
      <c r="F146" t="s">
        <v>164</v>
      </c>
      <c r="J146">
        <f t="shared" si="10"/>
        <v>60000</v>
      </c>
      <c r="K146">
        <f t="shared" si="11"/>
        <v>42000</v>
      </c>
      <c r="L146" s="2">
        <f t="shared" si="12"/>
        <v>413.68559999999997</v>
      </c>
      <c r="M146" s="2">
        <f t="shared" si="13"/>
        <v>289.57991999999996</v>
      </c>
      <c r="N146">
        <v>10</v>
      </c>
      <c r="O146" t="s">
        <v>16</v>
      </c>
      <c r="T146" t="s">
        <v>16</v>
      </c>
      <c r="U146" s="2" t="str">
        <f t="shared" si="14"/>
        <v/>
      </c>
      <c r="V146">
        <v>15</v>
      </c>
      <c r="W146" s="2">
        <f t="shared" si="15"/>
        <v>103.42138630163055</v>
      </c>
      <c r="AA146">
        <v>60</v>
      </c>
      <c r="AB146">
        <v>42</v>
      </c>
    </row>
    <row r="147" spans="1:28" x14ac:dyDescent="0.25">
      <c r="A147" t="s">
        <v>1</v>
      </c>
      <c r="B147" t="s">
        <v>3</v>
      </c>
      <c r="C147" t="s">
        <v>191</v>
      </c>
      <c r="E147" t="s">
        <v>69</v>
      </c>
      <c r="F147" t="s">
        <v>180</v>
      </c>
      <c r="J147">
        <f t="shared" si="10"/>
        <v>66000</v>
      </c>
      <c r="K147">
        <f t="shared" si="11"/>
        <v>51000</v>
      </c>
      <c r="L147" s="2">
        <f t="shared" si="12"/>
        <v>455.05415999999997</v>
      </c>
      <c r="M147" s="2">
        <f t="shared" si="13"/>
        <v>351.63276000000002</v>
      </c>
      <c r="N147">
        <v>10</v>
      </c>
      <c r="O147" t="s">
        <v>16</v>
      </c>
      <c r="T147" t="s">
        <v>16</v>
      </c>
      <c r="U147" s="2" t="str">
        <f t="shared" si="14"/>
        <v/>
      </c>
      <c r="V147">
        <v>15</v>
      </c>
      <c r="W147" s="2">
        <f t="shared" si="15"/>
        <v>103.42138630163055</v>
      </c>
      <c r="AA147">
        <v>66</v>
      </c>
      <c r="AB147">
        <v>51</v>
      </c>
    </row>
    <row r="148" spans="1:28" x14ac:dyDescent="0.25">
      <c r="A148" t="s">
        <v>1</v>
      </c>
      <c r="B148" t="s">
        <v>3</v>
      </c>
      <c r="C148" t="s">
        <v>191</v>
      </c>
      <c r="E148" t="s">
        <v>69</v>
      </c>
      <c r="F148" t="s">
        <v>165</v>
      </c>
      <c r="J148">
        <f t="shared" si="10"/>
        <v>69000</v>
      </c>
      <c r="K148">
        <f t="shared" si="11"/>
        <v>57000</v>
      </c>
      <c r="L148" s="2">
        <f t="shared" si="12"/>
        <v>475.73844000000003</v>
      </c>
      <c r="M148" s="2">
        <f t="shared" si="13"/>
        <v>393.00132000000002</v>
      </c>
      <c r="N148">
        <v>10</v>
      </c>
      <c r="O148" t="s">
        <v>16</v>
      </c>
      <c r="T148" t="s">
        <v>16</v>
      </c>
      <c r="U148" s="2" t="str">
        <f t="shared" si="14"/>
        <v/>
      </c>
      <c r="V148">
        <v>15</v>
      </c>
      <c r="W148" s="2">
        <f t="shared" si="15"/>
        <v>103.42138630163055</v>
      </c>
      <c r="AA148">
        <v>69</v>
      </c>
      <c r="AB148">
        <v>57</v>
      </c>
    </row>
    <row r="149" spans="1:28" x14ac:dyDescent="0.25">
      <c r="A149" t="s">
        <v>1</v>
      </c>
      <c r="B149" t="s">
        <v>3</v>
      </c>
      <c r="C149" t="s">
        <v>191</v>
      </c>
      <c r="E149" t="s">
        <v>69</v>
      </c>
      <c r="F149" t="s">
        <v>166</v>
      </c>
      <c r="J149">
        <f t="shared" si="10"/>
        <v>16000</v>
      </c>
      <c r="K149">
        <f t="shared" si="11"/>
        <v>6000</v>
      </c>
      <c r="L149" s="2">
        <f t="shared" si="12"/>
        <v>110.31616</v>
      </c>
      <c r="M149" s="2">
        <f t="shared" si="13"/>
        <v>41.368559999999995</v>
      </c>
      <c r="N149">
        <v>35</v>
      </c>
      <c r="O149">
        <v>28</v>
      </c>
      <c r="T149">
        <v>11</v>
      </c>
      <c r="U149" s="2">
        <f t="shared" si="14"/>
        <v>75.84234995452907</v>
      </c>
      <c r="V149">
        <v>7</v>
      </c>
      <c r="W149" s="2">
        <f t="shared" si="15"/>
        <v>48.263313607427591</v>
      </c>
      <c r="AA149">
        <v>16</v>
      </c>
      <c r="AB149">
        <v>6</v>
      </c>
    </row>
    <row r="150" spans="1:28" x14ac:dyDescent="0.25">
      <c r="A150" t="s">
        <v>1</v>
      </c>
      <c r="B150" t="s">
        <v>3</v>
      </c>
      <c r="C150" t="s">
        <v>191</v>
      </c>
      <c r="E150" t="s">
        <v>70</v>
      </c>
      <c r="F150" t="s">
        <v>192</v>
      </c>
      <c r="J150">
        <f t="shared" si="10"/>
        <v>19000</v>
      </c>
      <c r="K150">
        <f t="shared" si="11"/>
        <v>18000</v>
      </c>
      <c r="L150" s="2">
        <f t="shared" si="12"/>
        <v>131.00044</v>
      </c>
      <c r="M150" s="2">
        <f t="shared" si="13"/>
        <v>124.10567999999999</v>
      </c>
      <c r="N150">
        <v>15</v>
      </c>
      <c r="O150">
        <v>35</v>
      </c>
      <c r="T150">
        <v>12</v>
      </c>
      <c r="U150" s="2">
        <f t="shared" ref="U150:U213" si="16">IFERROR(T150*6.89475908677537,"")</f>
        <v>82.737109041304436</v>
      </c>
      <c r="V150">
        <v>8</v>
      </c>
      <c r="W150" s="2">
        <f t="shared" ref="W150:W213" si="17">IFERROR(V150*6.89475908677537,"")</f>
        <v>55.158072694202957</v>
      </c>
      <c r="AA150">
        <v>19</v>
      </c>
      <c r="AB150">
        <v>18</v>
      </c>
    </row>
    <row r="151" spans="1:28" x14ac:dyDescent="0.25">
      <c r="A151" t="s">
        <v>1</v>
      </c>
      <c r="B151" t="s">
        <v>3</v>
      </c>
      <c r="C151" t="s">
        <v>191</v>
      </c>
      <c r="E151" t="s">
        <v>70</v>
      </c>
      <c r="F151" t="s">
        <v>193</v>
      </c>
      <c r="J151">
        <f t="shared" si="10"/>
        <v>22000</v>
      </c>
      <c r="K151">
        <f t="shared" si="11"/>
        <v>21000</v>
      </c>
      <c r="L151" s="2">
        <f t="shared" si="12"/>
        <v>151.68472</v>
      </c>
      <c r="M151" s="2">
        <f t="shared" si="13"/>
        <v>144.78995999999998</v>
      </c>
      <c r="N151">
        <v>12</v>
      </c>
      <c r="O151">
        <v>40</v>
      </c>
      <c r="T151">
        <v>14</v>
      </c>
      <c r="U151" s="2">
        <f t="shared" si="16"/>
        <v>96.526627214855182</v>
      </c>
      <c r="V151">
        <v>9</v>
      </c>
      <c r="W151" s="2">
        <f t="shared" si="17"/>
        <v>62.052831780978323</v>
      </c>
      <c r="AA151">
        <v>22</v>
      </c>
      <c r="AB151">
        <v>21</v>
      </c>
    </row>
    <row r="152" spans="1:28" x14ac:dyDescent="0.25">
      <c r="A152" t="s">
        <v>1</v>
      </c>
      <c r="B152" t="s">
        <v>3</v>
      </c>
      <c r="C152" t="s">
        <v>191</v>
      </c>
      <c r="E152" t="s">
        <v>70</v>
      </c>
      <c r="F152" t="s">
        <v>194</v>
      </c>
      <c r="J152">
        <f t="shared" si="10"/>
        <v>26000</v>
      </c>
      <c r="K152">
        <f t="shared" si="11"/>
        <v>25000</v>
      </c>
      <c r="L152" s="2">
        <f t="shared" si="12"/>
        <v>179.26376000000002</v>
      </c>
      <c r="M152" s="2">
        <f t="shared" si="13"/>
        <v>172.369</v>
      </c>
      <c r="N152">
        <v>9.5</v>
      </c>
      <c r="O152">
        <v>47</v>
      </c>
      <c r="T152">
        <v>15</v>
      </c>
      <c r="U152" s="2">
        <f t="shared" si="16"/>
        <v>103.42138630163055</v>
      </c>
      <c r="V152">
        <v>10</v>
      </c>
      <c r="W152" s="2">
        <f t="shared" si="17"/>
        <v>68.947590867753689</v>
      </c>
      <c r="AA152">
        <v>26</v>
      </c>
      <c r="AB152">
        <v>25</v>
      </c>
    </row>
    <row r="153" spans="1:28" x14ac:dyDescent="0.25">
      <c r="A153" t="s">
        <v>1</v>
      </c>
      <c r="B153" t="s">
        <v>3</v>
      </c>
      <c r="C153" t="s">
        <v>191</v>
      </c>
      <c r="E153" t="s">
        <v>70</v>
      </c>
      <c r="F153" t="s">
        <v>195</v>
      </c>
      <c r="J153">
        <f t="shared" si="10"/>
        <v>29000</v>
      </c>
      <c r="K153">
        <f t="shared" si="11"/>
        <v>27000</v>
      </c>
      <c r="L153" s="2">
        <f t="shared" si="12"/>
        <v>199.94804000000002</v>
      </c>
      <c r="M153" s="2">
        <f t="shared" si="13"/>
        <v>186.15851999999998</v>
      </c>
      <c r="N153">
        <v>7</v>
      </c>
      <c r="O153">
        <v>55</v>
      </c>
      <c r="T153">
        <v>16</v>
      </c>
      <c r="U153" s="2">
        <f t="shared" si="16"/>
        <v>110.31614538840591</v>
      </c>
      <c r="V153">
        <v>10</v>
      </c>
      <c r="W153" s="2">
        <f t="shared" si="17"/>
        <v>68.947590867753689</v>
      </c>
      <c r="AA153">
        <v>29</v>
      </c>
      <c r="AB153">
        <v>27</v>
      </c>
    </row>
    <row r="154" spans="1:28" x14ac:dyDescent="0.25">
      <c r="A154" t="s">
        <v>1</v>
      </c>
      <c r="B154" t="s">
        <v>3</v>
      </c>
      <c r="C154" t="s">
        <v>191</v>
      </c>
      <c r="E154" t="s">
        <v>70</v>
      </c>
      <c r="F154" t="s">
        <v>231</v>
      </c>
      <c r="J154">
        <f t="shared" si="10"/>
        <v>16000</v>
      </c>
      <c r="K154">
        <f t="shared" si="11"/>
        <v>6000</v>
      </c>
      <c r="L154" s="2">
        <f t="shared" si="12"/>
        <v>110.31616</v>
      </c>
      <c r="M154" s="2">
        <f t="shared" si="13"/>
        <v>41.368559999999995</v>
      </c>
      <c r="N154">
        <v>35</v>
      </c>
      <c r="O154" t="s">
        <v>16</v>
      </c>
      <c r="T154">
        <v>11</v>
      </c>
      <c r="U154" s="2">
        <f t="shared" si="16"/>
        <v>75.84234995452907</v>
      </c>
      <c r="V154" t="s">
        <v>16</v>
      </c>
      <c r="W154" s="2" t="str">
        <f t="shared" si="17"/>
        <v/>
      </c>
      <c r="AA154">
        <v>16</v>
      </c>
      <c r="AB154">
        <v>6</v>
      </c>
    </row>
    <row r="155" spans="1:28" x14ac:dyDescent="0.25">
      <c r="A155" t="s">
        <v>1</v>
      </c>
      <c r="B155" t="s">
        <v>3</v>
      </c>
      <c r="C155" t="s">
        <v>191</v>
      </c>
      <c r="E155" t="s">
        <v>70</v>
      </c>
      <c r="F155" t="s">
        <v>232</v>
      </c>
      <c r="J155">
        <f t="shared" si="10"/>
        <v>19000</v>
      </c>
      <c r="K155">
        <f t="shared" si="11"/>
        <v>18000</v>
      </c>
      <c r="L155" s="2">
        <f t="shared" si="12"/>
        <v>131.00044</v>
      </c>
      <c r="M155" s="2">
        <f t="shared" si="13"/>
        <v>124.10567999999999</v>
      </c>
      <c r="N155">
        <v>15</v>
      </c>
      <c r="O155" t="s">
        <v>16</v>
      </c>
      <c r="T155">
        <v>12</v>
      </c>
      <c r="U155" s="2">
        <f t="shared" si="16"/>
        <v>82.737109041304436</v>
      </c>
      <c r="V155" t="s">
        <v>16</v>
      </c>
      <c r="W155" s="2" t="str">
        <f t="shared" si="17"/>
        <v/>
      </c>
      <c r="AA155">
        <v>19</v>
      </c>
      <c r="AB155">
        <v>18</v>
      </c>
    </row>
    <row r="156" spans="1:28" x14ac:dyDescent="0.25">
      <c r="A156" t="s">
        <v>1</v>
      </c>
      <c r="B156" t="s">
        <v>3</v>
      </c>
      <c r="C156" t="s">
        <v>191</v>
      </c>
      <c r="E156" t="s">
        <v>70</v>
      </c>
      <c r="F156" t="s">
        <v>233</v>
      </c>
      <c r="J156">
        <f t="shared" si="10"/>
        <v>22000</v>
      </c>
      <c r="K156">
        <f t="shared" si="11"/>
        <v>21000</v>
      </c>
      <c r="L156" s="2">
        <f t="shared" si="12"/>
        <v>151.68472</v>
      </c>
      <c r="M156" s="2">
        <f t="shared" si="13"/>
        <v>144.78995999999998</v>
      </c>
      <c r="N156">
        <v>12</v>
      </c>
      <c r="O156" t="s">
        <v>16</v>
      </c>
      <c r="T156">
        <v>14</v>
      </c>
      <c r="U156" s="2">
        <f t="shared" si="16"/>
        <v>96.526627214855182</v>
      </c>
      <c r="V156" t="s">
        <v>16</v>
      </c>
      <c r="W156" s="2" t="str">
        <f t="shared" si="17"/>
        <v/>
      </c>
      <c r="AA156">
        <v>22</v>
      </c>
      <c r="AB156">
        <v>21</v>
      </c>
    </row>
    <row r="157" spans="1:28" x14ac:dyDescent="0.25">
      <c r="A157" t="s">
        <v>1</v>
      </c>
      <c r="B157" t="s">
        <v>3</v>
      </c>
      <c r="C157" t="s">
        <v>191</v>
      </c>
      <c r="E157" t="s">
        <v>70</v>
      </c>
      <c r="F157" t="s">
        <v>234</v>
      </c>
      <c r="J157">
        <f t="shared" si="10"/>
        <v>26000</v>
      </c>
      <c r="K157">
        <f t="shared" si="11"/>
        <v>25000</v>
      </c>
      <c r="L157" s="2">
        <f t="shared" si="12"/>
        <v>179.26376000000002</v>
      </c>
      <c r="M157" s="2">
        <f t="shared" si="13"/>
        <v>172.369</v>
      </c>
      <c r="N157">
        <v>9.5</v>
      </c>
      <c r="O157" t="s">
        <v>16</v>
      </c>
      <c r="T157">
        <v>15</v>
      </c>
      <c r="U157" s="2">
        <f t="shared" si="16"/>
        <v>103.42138630163055</v>
      </c>
      <c r="V157" t="s">
        <v>16</v>
      </c>
      <c r="W157" s="2" t="str">
        <f t="shared" si="17"/>
        <v/>
      </c>
      <c r="AA157">
        <v>26</v>
      </c>
      <c r="AB157">
        <v>25</v>
      </c>
    </row>
    <row r="158" spans="1:28" x14ac:dyDescent="0.25">
      <c r="A158" t="s">
        <v>1</v>
      </c>
      <c r="B158" t="s">
        <v>3</v>
      </c>
      <c r="C158" t="s">
        <v>191</v>
      </c>
      <c r="E158" t="s">
        <v>70</v>
      </c>
      <c r="F158" t="s">
        <v>235</v>
      </c>
      <c r="J158">
        <f t="shared" si="10"/>
        <v>29000</v>
      </c>
      <c r="K158">
        <f t="shared" si="11"/>
        <v>27000</v>
      </c>
      <c r="L158" s="2">
        <f t="shared" si="12"/>
        <v>199.94804000000002</v>
      </c>
      <c r="M158" s="2">
        <f t="shared" si="13"/>
        <v>186.15851999999998</v>
      </c>
      <c r="N158">
        <v>7</v>
      </c>
      <c r="O158" t="s">
        <v>16</v>
      </c>
      <c r="T158">
        <v>16</v>
      </c>
      <c r="U158" s="2">
        <f t="shared" si="16"/>
        <v>110.31614538840591</v>
      </c>
      <c r="V158" t="s">
        <v>16</v>
      </c>
      <c r="W158" s="2" t="str">
        <f t="shared" si="17"/>
        <v/>
      </c>
      <c r="AA158">
        <v>29</v>
      </c>
      <c r="AB158">
        <v>27</v>
      </c>
    </row>
    <row r="159" spans="1:28" x14ac:dyDescent="0.25">
      <c r="A159" t="s">
        <v>1</v>
      </c>
      <c r="B159" t="s">
        <v>3</v>
      </c>
      <c r="C159" t="s">
        <v>191</v>
      </c>
      <c r="E159" t="s">
        <v>70</v>
      </c>
      <c r="F159" t="s">
        <v>196</v>
      </c>
      <c r="J159">
        <f t="shared" si="10"/>
        <v>26000</v>
      </c>
      <c r="K159">
        <f t="shared" si="11"/>
        <v>10000</v>
      </c>
      <c r="L159" s="2">
        <f t="shared" si="12"/>
        <v>179.26376000000002</v>
      </c>
      <c r="M159" s="2">
        <f t="shared" si="13"/>
        <v>68.947600000000008</v>
      </c>
      <c r="N159">
        <v>22.5</v>
      </c>
      <c r="O159">
        <v>45</v>
      </c>
      <c r="T159">
        <v>16</v>
      </c>
      <c r="U159" s="2">
        <f t="shared" si="16"/>
        <v>110.31614538840591</v>
      </c>
      <c r="V159">
        <v>14</v>
      </c>
      <c r="W159" s="2">
        <f t="shared" si="17"/>
        <v>96.526627214855182</v>
      </c>
      <c r="AA159">
        <v>26</v>
      </c>
      <c r="AB159">
        <v>10</v>
      </c>
    </row>
    <row r="160" spans="1:28" x14ac:dyDescent="0.25">
      <c r="A160" t="s">
        <v>1</v>
      </c>
      <c r="B160" t="s">
        <v>3</v>
      </c>
      <c r="C160" t="s">
        <v>191</v>
      </c>
      <c r="E160" t="s">
        <v>70</v>
      </c>
      <c r="F160" t="s">
        <v>197</v>
      </c>
      <c r="J160">
        <f t="shared" si="10"/>
        <v>31000</v>
      </c>
      <c r="K160">
        <f t="shared" si="11"/>
        <v>25000</v>
      </c>
      <c r="L160" s="2">
        <f t="shared" si="12"/>
        <v>213.73756</v>
      </c>
      <c r="M160" s="2">
        <f t="shared" si="13"/>
        <v>172.369</v>
      </c>
      <c r="N160">
        <v>13.5</v>
      </c>
      <c r="O160">
        <v>52</v>
      </c>
      <c r="T160">
        <v>17</v>
      </c>
      <c r="U160" s="2">
        <f t="shared" si="16"/>
        <v>117.21090447518128</v>
      </c>
      <c r="V160">
        <v>15</v>
      </c>
      <c r="W160" s="2">
        <f t="shared" si="17"/>
        <v>103.42138630163055</v>
      </c>
      <c r="AA160">
        <v>31</v>
      </c>
      <c r="AB160">
        <v>25</v>
      </c>
    </row>
    <row r="161" spans="1:28" x14ac:dyDescent="0.25">
      <c r="A161" t="s">
        <v>1</v>
      </c>
      <c r="B161" t="s">
        <v>3</v>
      </c>
      <c r="C161" t="s">
        <v>191</v>
      </c>
      <c r="E161" t="s">
        <v>70</v>
      </c>
      <c r="F161" t="s">
        <v>198</v>
      </c>
      <c r="J161">
        <f t="shared" si="10"/>
        <v>35000</v>
      </c>
      <c r="K161">
        <f t="shared" si="11"/>
        <v>29000</v>
      </c>
      <c r="L161" s="2">
        <f t="shared" si="12"/>
        <v>241.31659999999999</v>
      </c>
      <c r="M161" s="2">
        <f t="shared" si="13"/>
        <v>199.94804000000002</v>
      </c>
      <c r="N161">
        <v>10.5</v>
      </c>
      <c r="O161">
        <v>63</v>
      </c>
      <c r="T161">
        <v>18</v>
      </c>
      <c r="U161" s="2">
        <f t="shared" si="16"/>
        <v>124.10566356195665</v>
      </c>
      <c r="V161">
        <v>15</v>
      </c>
      <c r="W161" s="2">
        <f t="shared" si="17"/>
        <v>103.42138630163055</v>
      </c>
      <c r="AA161">
        <v>35</v>
      </c>
      <c r="AB161">
        <v>29</v>
      </c>
    </row>
    <row r="162" spans="1:28" x14ac:dyDescent="0.25">
      <c r="A162" t="s">
        <v>1</v>
      </c>
      <c r="B162" t="s">
        <v>3</v>
      </c>
      <c r="C162" t="s">
        <v>191</v>
      </c>
      <c r="E162" t="s">
        <v>70</v>
      </c>
      <c r="F162" t="s">
        <v>199</v>
      </c>
      <c r="J162">
        <f t="shared" si="10"/>
        <v>38000</v>
      </c>
      <c r="K162">
        <f t="shared" si="11"/>
        <v>33000</v>
      </c>
      <c r="L162" s="2">
        <f t="shared" si="12"/>
        <v>262.00088</v>
      </c>
      <c r="M162" s="2">
        <f t="shared" si="13"/>
        <v>227.52707999999998</v>
      </c>
      <c r="N162">
        <v>7</v>
      </c>
      <c r="O162">
        <v>70</v>
      </c>
      <c r="T162">
        <v>20</v>
      </c>
      <c r="U162" s="2">
        <f t="shared" si="16"/>
        <v>137.89518173550738</v>
      </c>
      <c r="V162">
        <v>16</v>
      </c>
      <c r="W162" s="2">
        <f t="shared" si="17"/>
        <v>110.31614538840591</v>
      </c>
      <c r="AA162">
        <v>38</v>
      </c>
      <c r="AB162">
        <v>33</v>
      </c>
    </row>
    <row r="163" spans="1:28" x14ac:dyDescent="0.25">
      <c r="A163" t="s">
        <v>1</v>
      </c>
      <c r="B163" t="s">
        <v>3</v>
      </c>
      <c r="C163" t="s">
        <v>191</v>
      </c>
      <c r="E163" t="s">
        <v>70</v>
      </c>
      <c r="F163" t="s">
        <v>200</v>
      </c>
      <c r="J163">
        <f t="shared" si="10"/>
        <v>41000</v>
      </c>
      <c r="K163">
        <f t="shared" si="11"/>
        <v>36000</v>
      </c>
      <c r="L163" s="2">
        <f t="shared" si="12"/>
        <v>282.68516</v>
      </c>
      <c r="M163" s="2">
        <f t="shared" si="13"/>
        <v>248.21135999999998</v>
      </c>
      <c r="N163">
        <v>5.5</v>
      </c>
      <c r="O163">
        <v>77</v>
      </c>
      <c r="T163">
        <v>21</v>
      </c>
      <c r="U163" s="2">
        <f t="shared" si="16"/>
        <v>144.78994082228277</v>
      </c>
      <c r="V163">
        <v>16</v>
      </c>
      <c r="W163" s="2">
        <f t="shared" si="17"/>
        <v>110.31614538840591</v>
      </c>
      <c r="AA163">
        <v>41</v>
      </c>
      <c r="AB163">
        <v>36</v>
      </c>
    </row>
    <row r="164" spans="1:28" x14ac:dyDescent="0.25">
      <c r="A164" t="s">
        <v>1</v>
      </c>
      <c r="B164" t="s">
        <v>3</v>
      </c>
      <c r="C164" t="s">
        <v>191</v>
      </c>
      <c r="E164" t="s">
        <v>70</v>
      </c>
      <c r="F164" t="s">
        <v>236</v>
      </c>
      <c r="J164">
        <f t="shared" si="10"/>
        <v>26000</v>
      </c>
      <c r="K164">
        <f t="shared" si="11"/>
        <v>10000</v>
      </c>
      <c r="L164" s="2">
        <f t="shared" si="12"/>
        <v>179.26376000000002</v>
      </c>
      <c r="M164" s="2">
        <f t="shared" si="13"/>
        <v>68.947600000000008</v>
      </c>
      <c r="N164">
        <v>22.5</v>
      </c>
      <c r="O164" t="s">
        <v>16</v>
      </c>
      <c r="T164">
        <v>16</v>
      </c>
      <c r="U164" s="2">
        <f t="shared" si="16"/>
        <v>110.31614538840591</v>
      </c>
      <c r="V164" t="s">
        <v>16</v>
      </c>
      <c r="W164" s="2" t="str">
        <f t="shared" si="17"/>
        <v/>
      </c>
      <c r="AA164">
        <v>26</v>
      </c>
      <c r="AB164">
        <v>10</v>
      </c>
    </row>
    <row r="165" spans="1:28" x14ac:dyDescent="0.25">
      <c r="A165" t="s">
        <v>1</v>
      </c>
      <c r="B165" t="s">
        <v>3</v>
      </c>
      <c r="C165" t="s">
        <v>191</v>
      </c>
      <c r="E165" t="s">
        <v>70</v>
      </c>
      <c r="F165" t="s">
        <v>237</v>
      </c>
      <c r="J165">
        <f t="shared" si="10"/>
        <v>31000</v>
      </c>
      <c r="K165">
        <f t="shared" si="11"/>
        <v>25000</v>
      </c>
      <c r="L165" s="2">
        <f t="shared" si="12"/>
        <v>213.73756</v>
      </c>
      <c r="M165" s="2">
        <f t="shared" si="13"/>
        <v>172.369</v>
      </c>
      <c r="N165">
        <v>13.5</v>
      </c>
      <c r="O165" t="s">
        <v>16</v>
      </c>
      <c r="T165">
        <v>17</v>
      </c>
      <c r="U165" s="2">
        <f t="shared" si="16"/>
        <v>117.21090447518128</v>
      </c>
      <c r="V165" t="s">
        <v>16</v>
      </c>
      <c r="W165" s="2" t="str">
        <f t="shared" si="17"/>
        <v/>
      </c>
      <c r="AA165">
        <v>31</v>
      </c>
      <c r="AB165">
        <v>25</v>
      </c>
    </row>
    <row r="166" spans="1:28" x14ac:dyDescent="0.25">
      <c r="A166" t="s">
        <v>1</v>
      </c>
      <c r="B166" t="s">
        <v>3</v>
      </c>
      <c r="C166" t="s">
        <v>191</v>
      </c>
      <c r="E166" t="s">
        <v>70</v>
      </c>
      <c r="F166" t="s">
        <v>238</v>
      </c>
      <c r="J166">
        <f t="shared" si="10"/>
        <v>35000</v>
      </c>
      <c r="K166">
        <f t="shared" si="11"/>
        <v>29000</v>
      </c>
      <c r="L166" s="2">
        <f t="shared" si="12"/>
        <v>241.31659999999999</v>
      </c>
      <c r="M166" s="2">
        <f t="shared" si="13"/>
        <v>199.94804000000002</v>
      </c>
      <c r="N166">
        <v>10.5</v>
      </c>
      <c r="O166" t="s">
        <v>16</v>
      </c>
      <c r="T166">
        <v>18</v>
      </c>
      <c r="U166" s="2">
        <f t="shared" si="16"/>
        <v>124.10566356195665</v>
      </c>
      <c r="V166" t="s">
        <v>16</v>
      </c>
      <c r="W166" s="2" t="str">
        <f t="shared" si="17"/>
        <v/>
      </c>
      <c r="AA166">
        <v>35</v>
      </c>
      <c r="AB166">
        <v>29</v>
      </c>
    </row>
    <row r="167" spans="1:28" x14ac:dyDescent="0.25">
      <c r="A167" t="s">
        <v>1</v>
      </c>
      <c r="B167" t="s">
        <v>3</v>
      </c>
      <c r="C167" t="s">
        <v>191</v>
      </c>
      <c r="E167" t="s">
        <v>70</v>
      </c>
      <c r="F167" t="s">
        <v>239</v>
      </c>
      <c r="J167">
        <f t="shared" si="10"/>
        <v>38000</v>
      </c>
      <c r="K167">
        <f t="shared" si="11"/>
        <v>33000</v>
      </c>
      <c r="L167" s="2">
        <f t="shared" si="12"/>
        <v>262.00088</v>
      </c>
      <c r="M167" s="2">
        <f t="shared" si="13"/>
        <v>227.52707999999998</v>
      </c>
      <c r="N167">
        <v>7</v>
      </c>
      <c r="O167" t="s">
        <v>16</v>
      </c>
      <c r="T167">
        <v>20</v>
      </c>
      <c r="U167" s="2">
        <f t="shared" si="16"/>
        <v>137.89518173550738</v>
      </c>
      <c r="V167" t="s">
        <v>16</v>
      </c>
      <c r="W167" s="2" t="str">
        <f t="shared" si="17"/>
        <v/>
      </c>
      <c r="AA167">
        <v>38</v>
      </c>
      <c r="AB167">
        <v>33</v>
      </c>
    </row>
    <row r="168" spans="1:28" x14ac:dyDescent="0.25">
      <c r="A168" t="s">
        <v>1</v>
      </c>
      <c r="B168" t="s">
        <v>3</v>
      </c>
      <c r="C168" t="s">
        <v>191</v>
      </c>
      <c r="E168" t="s">
        <v>70</v>
      </c>
      <c r="F168" t="s">
        <v>240</v>
      </c>
      <c r="J168">
        <f t="shared" si="10"/>
        <v>41000</v>
      </c>
      <c r="K168">
        <f t="shared" si="11"/>
        <v>36000</v>
      </c>
      <c r="L168" s="2">
        <f t="shared" si="12"/>
        <v>282.68516</v>
      </c>
      <c r="M168" s="2">
        <f t="shared" si="13"/>
        <v>248.21135999999998</v>
      </c>
      <c r="N168">
        <v>5.5</v>
      </c>
      <c r="O168" t="s">
        <v>16</v>
      </c>
      <c r="T168">
        <v>21</v>
      </c>
      <c r="U168" s="2">
        <f t="shared" si="16"/>
        <v>144.78994082228277</v>
      </c>
      <c r="V168" t="s">
        <v>16</v>
      </c>
      <c r="W168" s="2" t="str">
        <f t="shared" si="17"/>
        <v/>
      </c>
      <c r="AA168">
        <v>41</v>
      </c>
      <c r="AB168">
        <v>36</v>
      </c>
    </row>
    <row r="169" spans="1:28" x14ac:dyDescent="0.25">
      <c r="A169" t="s">
        <v>1</v>
      </c>
      <c r="B169" t="s">
        <v>3</v>
      </c>
      <c r="C169" t="s">
        <v>191</v>
      </c>
      <c r="E169" t="s">
        <v>70</v>
      </c>
      <c r="F169" t="s">
        <v>201</v>
      </c>
      <c r="J169">
        <f t="shared" si="10"/>
        <v>17000</v>
      </c>
      <c r="K169">
        <f t="shared" si="11"/>
        <v>8000</v>
      </c>
      <c r="L169" s="2">
        <f t="shared" si="12"/>
        <v>117.21092</v>
      </c>
      <c r="M169" s="2">
        <f t="shared" si="13"/>
        <v>55.158079999999998</v>
      </c>
      <c r="N169">
        <v>24</v>
      </c>
      <c r="O169" t="s">
        <v>16</v>
      </c>
      <c r="T169">
        <v>12</v>
      </c>
      <c r="U169" s="2">
        <f t="shared" si="16"/>
        <v>82.737109041304436</v>
      </c>
      <c r="V169" t="s">
        <v>16</v>
      </c>
      <c r="W169" s="2" t="str">
        <f t="shared" si="17"/>
        <v/>
      </c>
      <c r="AA169">
        <v>17</v>
      </c>
      <c r="AB169">
        <v>8</v>
      </c>
    </row>
    <row r="170" spans="1:28" x14ac:dyDescent="0.25">
      <c r="A170" t="s">
        <v>1</v>
      </c>
      <c r="B170" t="s">
        <v>3</v>
      </c>
      <c r="C170" t="s">
        <v>191</v>
      </c>
      <c r="E170" t="s">
        <v>70</v>
      </c>
      <c r="F170" t="s">
        <v>202</v>
      </c>
      <c r="J170">
        <f t="shared" si="10"/>
        <v>22000</v>
      </c>
      <c r="K170">
        <f t="shared" si="11"/>
        <v>19000</v>
      </c>
      <c r="L170" s="2">
        <f t="shared" si="12"/>
        <v>151.68472</v>
      </c>
      <c r="M170" s="2">
        <f t="shared" si="13"/>
        <v>131.00044</v>
      </c>
      <c r="N170">
        <v>7</v>
      </c>
      <c r="O170" t="s">
        <v>16</v>
      </c>
      <c r="T170">
        <v>14</v>
      </c>
      <c r="U170" s="2">
        <f t="shared" si="16"/>
        <v>96.526627214855182</v>
      </c>
      <c r="V170" t="s">
        <v>16</v>
      </c>
      <c r="W170" s="2" t="str">
        <f t="shared" si="17"/>
        <v/>
      </c>
      <c r="AA170">
        <v>22</v>
      </c>
      <c r="AB170">
        <v>19</v>
      </c>
    </row>
    <row r="171" spans="1:28" x14ac:dyDescent="0.25">
      <c r="A171" t="s">
        <v>1</v>
      </c>
      <c r="B171" t="s">
        <v>3</v>
      </c>
      <c r="C171" t="s">
        <v>191</v>
      </c>
      <c r="E171" t="s">
        <v>70</v>
      </c>
      <c r="F171" t="s">
        <v>203</v>
      </c>
      <c r="J171">
        <f t="shared" si="10"/>
        <v>25000</v>
      </c>
      <c r="K171">
        <f t="shared" si="11"/>
        <v>22000</v>
      </c>
      <c r="L171" s="2">
        <f t="shared" si="12"/>
        <v>172.369</v>
      </c>
      <c r="M171" s="2">
        <f t="shared" si="13"/>
        <v>151.68472</v>
      </c>
      <c r="N171">
        <v>5</v>
      </c>
      <c r="O171" t="s">
        <v>16</v>
      </c>
      <c r="T171">
        <v>15</v>
      </c>
      <c r="U171" s="2">
        <f t="shared" si="16"/>
        <v>103.42138630163055</v>
      </c>
      <c r="V171" t="s">
        <v>16</v>
      </c>
      <c r="W171" s="2" t="str">
        <f t="shared" si="17"/>
        <v/>
      </c>
      <c r="AA171">
        <v>25</v>
      </c>
      <c r="AB171">
        <v>22</v>
      </c>
    </row>
    <row r="172" spans="1:28" x14ac:dyDescent="0.25">
      <c r="A172" t="s">
        <v>1</v>
      </c>
      <c r="B172" t="s">
        <v>3</v>
      </c>
      <c r="C172" t="s">
        <v>191</v>
      </c>
      <c r="E172" t="s">
        <v>70</v>
      </c>
      <c r="F172" t="s">
        <v>204</v>
      </c>
      <c r="J172">
        <f t="shared" si="10"/>
        <v>28000</v>
      </c>
      <c r="K172">
        <f t="shared" si="11"/>
        <v>25000</v>
      </c>
      <c r="L172" s="2">
        <f t="shared" si="12"/>
        <v>193.05328</v>
      </c>
      <c r="M172" s="2">
        <f t="shared" si="13"/>
        <v>172.369</v>
      </c>
      <c r="N172">
        <v>4</v>
      </c>
      <c r="O172" t="s">
        <v>16</v>
      </c>
      <c r="T172">
        <v>16</v>
      </c>
      <c r="U172" s="2">
        <f t="shared" si="16"/>
        <v>110.31614538840591</v>
      </c>
      <c r="V172" t="s">
        <v>16</v>
      </c>
      <c r="W172" s="2" t="str">
        <f t="shared" si="17"/>
        <v/>
      </c>
      <c r="AA172">
        <v>28</v>
      </c>
      <c r="AB172">
        <v>25</v>
      </c>
    </row>
    <row r="173" spans="1:28" x14ac:dyDescent="0.25">
      <c r="A173" t="s">
        <v>1</v>
      </c>
      <c r="B173" t="s">
        <v>3</v>
      </c>
      <c r="C173" t="s">
        <v>191</v>
      </c>
      <c r="E173" t="s">
        <v>70</v>
      </c>
      <c r="F173" t="s">
        <v>205</v>
      </c>
      <c r="J173">
        <f t="shared" si="10"/>
        <v>31000</v>
      </c>
      <c r="K173">
        <f t="shared" si="11"/>
        <v>28000</v>
      </c>
      <c r="L173" s="2">
        <f t="shared" si="12"/>
        <v>213.73756</v>
      </c>
      <c r="M173" s="2">
        <f t="shared" si="13"/>
        <v>193.05328</v>
      </c>
      <c r="N173">
        <v>3</v>
      </c>
      <c r="O173" t="s">
        <v>16</v>
      </c>
      <c r="T173">
        <v>17</v>
      </c>
      <c r="U173" s="2">
        <f t="shared" si="16"/>
        <v>117.21090447518128</v>
      </c>
      <c r="V173" t="s">
        <v>16</v>
      </c>
      <c r="W173" s="2" t="str">
        <f t="shared" si="17"/>
        <v/>
      </c>
      <c r="AA173">
        <v>31</v>
      </c>
      <c r="AB173">
        <v>28</v>
      </c>
    </row>
    <row r="174" spans="1:28" x14ac:dyDescent="0.25">
      <c r="A174" t="s">
        <v>1</v>
      </c>
      <c r="B174" t="s">
        <v>3</v>
      </c>
      <c r="C174" t="s">
        <v>191</v>
      </c>
      <c r="E174" t="s">
        <v>70</v>
      </c>
      <c r="F174" t="s">
        <v>206</v>
      </c>
      <c r="J174">
        <f t="shared" si="10"/>
        <v>26000</v>
      </c>
      <c r="K174">
        <f t="shared" si="11"/>
        <v>23000</v>
      </c>
      <c r="L174" s="2">
        <f t="shared" si="12"/>
        <v>179.26376000000002</v>
      </c>
      <c r="M174" s="2">
        <f t="shared" si="13"/>
        <v>158.57948000000002</v>
      </c>
      <c r="N174">
        <v>8</v>
      </c>
      <c r="O174" t="s">
        <v>16</v>
      </c>
      <c r="T174">
        <v>15</v>
      </c>
      <c r="U174" s="2">
        <f t="shared" si="16"/>
        <v>103.42138630163055</v>
      </c>
      <c r="V174" t="s">
        <v>16</v>
      </c>
      <c r="W174" s="2" t="str">
        <f t="shared" si="17"/>
        <v/>
      </c>
      <c r="AA174">
        <v>26</v>
      </c>
      <c r="AB174">
        <v>23</v>
      </c>
    </row>
    <row r="175" spans="1:28" x14ac:dyDescent="0.25">
      <c r="A175" t="s">
        <v>1</v>
      </c>
      <c r="B175" t="s">
        <v>3</v>
      </c>
      <c r="C175" t="s">
        <v>191</v>
      </c>
      <c r="E175" t="s">
        <v>70</v>
      </c>
      <c r="F175" t="s">
        <v>207</v>
      </c>
      <c r="J175">
        <f t="shared" si="10"/>
        <v>55000</v>
      </c>
      <c r="K175">
        <f t="shared" si="11"/>
        <v>46000</v>
      </c>
      <c r="L175" s="2">
        <f t="shared" si="12"/>
        <v>379.21179999999998</v>
      </c>
      <c r="M175" s="2">
        <f t="shared" si="13"/>
        <v>317.15896000000004</v>
      </c>
      <c r="N175">
        <v>9</v>
      </c>
      <c r="O175">
        <v>120</v>
      </c>
      <c r="T175">
        <v>38</v>
      </c>
      <c r="U175" s="2">
        <f t="shared" si="16"/>
        <v>262.00084529746402</v>
      </c>
      <c r="V175">
        <v>16</v>
      </c>
      <c r="W175" s="2">
        <f t="shared" si="17"/>
        <v>110.31614538840591</v>
      </c>
      <c r="AA175">
        <v>55</v>
      </c>
      <c r="AB175">
        <v>46</v>
      </c>
    </row>
    <row r="176" spans="1:28" x14ac:dyDescent="0.25">
      <c r="A176" t="s">
        <v>1</v>
      </c>
      <c r="B176" t="s">
        <v>3</v>
      </c>
      <c r="C176" t="s">
        <v>191</v>
      </c>
      <c r="E176" t="s">
        <v>70</v>
      </c>
      <c r="F176" t="s">
        <v>208</v>
      </c>
      <c r="J176">
        <f t="shared" si="10"/>
        <v>18000</v>
      </c>
      <c r="K176">
        <f t="shared" si="11"/>
        <v>6000</v>
      </c>
      <c r="L176" s="2">
        <f t="shared" si="12"/>
        <v>124.10567999999999</v>
      </c>
      <c r="M176" s="2">
        <f t="shared" si="13"/>
        <v>41.368559999999995</v>
      </c>
      <c r="N176">
        <v>25</v>
      </c>
      <c r="O176">
        <v>28</v>
      </c>
      <c r="T176">
        <v>11</v>
      </c>
      <c r="U176" s="2">
        <f t="shared" si="16"/>
        <v>75.84234995452907</v>
      </c>
      <c r="V176" t="s">
        <v>16</v>
      </c>
      <c r="W176" s="2" t="str">
        <f t="shared" si="17"/>
        <v/>
      </c>
      <c r="AA176">
        <v>18</v>
      </c>
      <c r="AB176">
        <v>6</v>
      </c>
    </row>
    <row r="177" spans="1:28" x14ac:dyDescent="0.25">
      <c r="A177" t="s">
        <v>1</v>
      </c>
      <c r="B177" t="s">
        <v>3</v>
      </c>
      <c r="C177" t="s">
        <v>191</v>
      </c>
      <c r="E177" t="s">
        <v>70</v>
      </c>
      <c r="F177" t="s">
        <v>209</v>
      </c>
      <c r="J177">
        <f t="shared" si="10"/>
        <v>20000</v>
      </c>
      <c r="K177">
        <f t="shared" si="11"/>
        <v>19000</v>
      </c>
      <c r="L177" s="2">
        <f t="shared" si="12"/>
        <v>137.89520000000002</v>
      </c>
      <c r="M177" s="2">
        <f t="shared" si="13"/>
        <v>131.00044</v>
      </c>
      <c r="N177">
        <v>10</v>
      </c>
      <c r="O177" t="s">
        <v>16</v>
      </c>
      <c r="T177">
        <v>14</v>
      </c>
      <c r="U177" s="2">
        <f t="shared" si="16"/>
        <v>96.526627214855182</v>
      </c>
      <c r="V177" t="s">
        <v>16</v>
      </c>
      <c r="W177" s="2" t="str">
        <f t="shared" si="17"/>
        <v/>
      </c>
      <c r="AA177">
        <v>20</v>
      </c>
      <c r="AB177">
        <v>19</v>
      </c>
    </row>
    <row r="178" spans="1:28" x14ac:dyDescent="0.25">
      <c r="A178" t="s">
        <v>1</v>
      </c>
      <c r="B178" t="s">
        <v>3</v>
      </c>
      <c r="C178" t="s">
        <v>191</v>
      </c>
      <c r="E178" t="s">
        <v>70</v>
      </c>
      <c r="F178" t="s">
        <v>210</v>
      </c>
      <c r="J178">
        <f t="shared" si="10"/>
        <v>23000</v>
      </c>
      <c r="K178">
        <f t="shared" si="11"/>
        <v>22000</v>
      </c>
      <c r="L178" s="2">
        <f t="shared" si="12"/>
        <v>158.57948000000002</v>
      </c>
      <c r="M178" s="2">
        <f t="shared" si="13"/>
        <v>151.68472</v>
      </c>
      <c r="N178">
        <v>6</v>
      </c>
      <c r="O178" t="s">
        <v>16</v>
      </c>
      <c r="T178">
        <v>14</v>
      </c>
      <c r="U178" s="2">
        <f t="shared" si="16"/>
        <v>96.526627214855182</v>
      </c>
      <c r="V178" t="s">
        <v>16</v>
      </c>
      <c r="W178" s="2" t="str">
        <f t="shared" si="17"/>
        <v/>
      </c>
      <c r="AA178">
        <v>23</v>
      </c>
      <c r="AB178">
        <v>22</v>
      </c>
    </row>
    <row r="179" spans="1:28" x14ac:dyDescent="0.25">
      <c r="A179" t="s">
        <v>1</v>
      </c>
      <c r="B179" t="s">
        <v>3</v>
      </c>
      <c r="C179" t="s">
        <v>191</v>
      </c>
      <c r="E179" t="s">
        <v>70</v>
      </c>
      <c r="F179" t="s">
        <v>211</v>
      </c>
      <c r="J179">
        <f t="shared" si="10"/>
        <v>26000</v>
      </c>
      <c r="K179">
        <f t="shared" si="11"/>
        <v>25000</v>
      </c>
      <c r="L179" s="2">
        <f t="shared" si="12"/>
        <v>179.26376000000002</v>
      </c>
      <c r="M179" s="2">
        <f t="shared" si="13"/>
        <v>172.369</v>
      </c>
      <c r="N179">
        <v>5</v>
      </c>
      <c r="O179" t="s">
        <v>16</v>
      </c>
      <c r="T179">
        <v>15</v>
      </c>
      <c r="U179" s="2">
        <f t="shared" si="16"/>
        <v>103.42138630163055</v>
      </c>
      <c r="V179" t="s">
        <v>16</v>
      </c>
      <c r="W179" s="2" t="str">
        <f t="shared" si="17"/>
        <v/>
      </c>
      <c r="AA179">
        <v>26</v>
      </c>
      <c r="AB179">
        <v>25</v>
      </c>
    </row>
    <row r="180" spans="1:28" x14ac:dyDescent="0.25">
      <c r="A180" t="s">
        <v>1</v>
      </c>
      <c r="B180" t="s">
        <v>3</v>
      </c>
      <c r="C180" t="s">
        <v>191</v>
      </c>
      <c r="E180" t="s">
        <v>70</v>
      </c>
      <c r="F180" t="s">
        <v>212</v>
      </c>
      <c r="J180">
        <f t="shared" si="10"/>
        <v>29000</v>
      </c>
      <c r="K180">
        <f t="shared" si="11"/>
        <v>28000</v>
      </c>
      <c r="L180" s="2">
        <f t="shared" si="12"/>
        <v>199.94804000000002</v>
      </c>
      <c r="M180" s="2">
        <f t="shared" si="13"/>
        <v>193.05328</v>
      </c>
      <c r="N180">
        <v>4</v>
      </c>
      <c r="O180" t="s">
        <v>16</v>
      </c>
      <c r="T180">
        <v>16</v>
      </c>
      <c r="U180" s="2">
        <f t="shared" si="16"/>
        <v>110.31614538840591</v>
      </c>
      <c r="V180" t="s">
        <v>16</v>
      </c>
      <c r="W180" s="2" t="str">
        <f t="shared" si="17"/>
        <v/>
      </c>
      <c r="AA180">
        <v>29</v>
      </c>
      <c r="AB180">
        <v>28</v>
      </c>
    </row>
    <row r="181" spans="1:28" x14ac:dyDescent="0.25">
      <c r="A181" t="s">
        <v>1</v>
      </c>
      <c r="B181" t="s">
        <v>3</v>
      </c>
      <c r="C181" t="s">
        <v>191</v>
      </c>
      <c r="E181" t="s">
        <v>70</v>
      </c>
      <c r="F181" t="s">
        <v>213</v>
      </c>
      <c r="J181">
        <f t="shared" si="10"/>
        <v>20000</v>
      </c>
      <c r="K181">
        <f t="shared" si="11"/>
        <v>17000</v>
      </c>
      <c r="L181" s="2">
        <f t="shared" si="12"/>
        <v>137.89520000000002</v>
      </c>
      <c r="M181" s="2">
        <f t="shared" si="13"/>
        <v>117.21092</v>
      </c>
      <c r="N181">
        <v>11</v>
      </c>
      <c r="O181">
        <v>36</v>
      </c>
      <c r="T181">
        <v>14</v>
      </c>
      <c r="U181" s="2">
        <f t="shared" si="16"/>
        <v>96.526627214855182</v>
      </c>
      <c r="V181" t="s">
        <v>16</v>
      </c>
      <c r="W181" s="2" t="str">
        <f t="shared" si="17"/>
        <v/>
      </c>
      <c r="AA181">
        <v>20</v>
      </c>
      <c r="AB181">
        <v>17</v>
      </c>
    </row>
    <row r="182" spans="1:28" x14ac:dyDescent="0.25">
      <c r="A182" t="s">
        <v>1</v>
      </c>
      <c r="B182" t="s">
        <v>3</v>
      </c>
      <c r="C182" t="s">
        <v>191</v>
      </c>
      <c r="E182" t="s">
        <v>70</v>
      </c>
      <c r="F182" t="s">
        <v>214</v>
      </c>
      <c r="J182">
        <f t="shared" si="10"/>
        <v>23000</v>
      </c>
      <c r="K182">
        <f t="shared" si="11"/>
        <v>20000</v>
      </c>
      <c r="L182" s="2">
        <f t="shared" si="12"/>
        <v>158.57948000000002</v>
      </c>
      <c r="M182" s="2">
        <f t="shared" si="13"/>
        <v>137.89520000000002</v>
      </c>
      <c r="N182">
        <v>8</v>
      </c>
      <c r="O182">
        <v>41</v>
      </c>
      <c r="T182">
        <v>14</v>
      </c>
      <c r="U182" s="2">
        <f t="shared" si="16"/>
        <v>96.526627214855182</v>
      </c>
      <c r="V182" t="s">
        <v>16</v>
      </c>
      <c r="W182" s="2" t="str">
        <f t="shared" si="17"/>
        <v/>
      </c>
      <c r="AA182">
        <v>23</v>
      </c>
      <c r="AB182">
        <v>20</v>
      </c>
    </row>
    <row r="183" spans="1:28" x14ac:dyDescent="0.25">
      <c r="A183" t="s">
        <v>1</v>
      </c>
      <c r="B183" t="s">
        <v>3</v>
      </c>
      <c r="C183" t="s">
        <v>191</v>
      </c>
      <c r="E183" t="s">
        <v>70</v>
      </c>
      <c r="F183" t="s">
        <v>215</v>
      </c>
      <c r="J183">
        <f t="shared" si="10"/>
        <v>26000</v>
      </c>
      <c r="K183">
        <f t="shared" si="11"/>
        <v>24000</v>
      </c>
      <c r="L183" s="2">
        <f t="shared" si="12"/>
        <v>179.26376000000002</v>
      </c>
      <c r="M183" s="2">
        <f t="shared" si="13"/>
        <v>165.47423999999998</v>
      </c>
      <c r="N183">
        <v>6</v>
      </c>
      <c r="O183">
        <v>46</v>
      </c>
      <c r="T183">
        <v>15</v>
      </c>
      <c r="U183" s="2">
        <f t="shared" si="16"/>
        <v>103.42138630163055</v>
      </c>
      <c r="V183" t="s">
        <v>16</v>
      </c>
      <c r="W183" s="2" t="str">
        <f t="shared" si="17"/>
        <v/>
      </c>
      <c r="AA183">
        <v>26</v>
      </c>
      <c r="AB183">
        <v>24</v>
      </c>
    </row>
    <row r="184" spans="1:28" x14ac:dyDescent="0.25">
      <c r="A184" t="s">
        <v>1</v>
      </c>
      <c r="B184" t="s">
        <v>3</v>
      </c>
      <c r="C184" t="s">
        <v>191</v>
      </c>
      <c r="E184" t="s">
        <v>70</v>
      </c>
      <c r="F184" t="s">
        <v>216</v>
      </c>
      <c r="J184">
        <f t="shared" si="10"/>
        <v>29000</v>
      </c>
      <c r="K184">
        <f t="shared" si="11"/>
        <v>27000</v>
      </c>
      <c r="L184" s="2">
        <f t="shared" si="12"/>
        <v>199.94804000000002</v>
      </c>
      <c r="M184" s="2">
        <f t="shared" si="13"/>
        <v>186.15851999999998</v>
      </c>
      <c r="N184">
        <v>5</v>
      </c>
      <c r="O184">
        <v>51</v>
      </c>
      <c r="T184">
        <v>16</v>
      </c>
      <c r="U184" s="2">
        <f t="shared" si="16"/>
        <v>110.31614538840591</v>
      </c>
      <c r="V184" t="s">
        <v>16</v>
      </c>
      <c r="W184" s="2" t="str">
        <f t="shared" si="17"/>
        <v/>
      </c>
      <c r="AA184">
        <v>29</v>
      </c>
      <c r="AB184">
        <v>27</v>
      </c>
    </row>
    <row r="185" spans="1:28" x14ac:dyDescent="0.25">
      <c r="A185" t="s">
        <v>1</v>
      </c>
      <c r="B185" t="s">
        <v>3</v>
      </c>
      <c r="C185" t="s">
        <v>191</v>
      </c>
      <c r="E185" t="s">
        <v>70</v>
      </c>
      <c r="F185" t="s">
        <v>217</v>
      </c>
      <c r="J185">
        <f t="shared" si="10"/>
        <v>21000</v>
      </c>
      <c r="K185">
        <f t="shared" si="11"/>
        <v>8000</v>
      </c>
      <c r="L185" s="2">
        <f t="shared" si="12"/>
        <v>144.78995999999998</v>
      </c>
      <c r="M185" s="2">
        <f t="shared" si="13"/>
        <v>55.158079999999998</v>
      </c>
      <c r="N185">
        <v>24</v>
      </c>
      <c r="O185">
        <v>36</v>
      </c>
      <c r="T185">
        <v>15</v>
      </c>
      <c r="U185" s="2">
        <f t="shared" si="16"/>
        <v>103.42138630163055</v>
      </c>
      <c r="V185">
        <v>12</v>
      </c>
      <c r="W185" s="2">
        <f t="shared" si="17"/>
        <v>82.737109041304436</v>
      </c>
      <c r="AA185">
        <v>21</v>
      </c>
      <c r="AB185">
        <v>8</v>
      </c>
    </row>
    <row r="186" spans="1:28" x14ac:dyDescent="0.25">
      <c r="A186" t="s">
        <v>1</v>
      </c>
      <c r="B186" t="s">
        <v>3</v>
      </c>
      <c r="C186" t="s">
        <v>191</v>
      </c>
      <c r="E186" t="s">
        <v>70</v>
      </c>
      <c r="F186" t="s">
        <v>218</v>
      </c>
      <c r="J186">
        <f t="shared" si="10"/>
        <v>25000</v>
      </c>
      <c r="K186">
        <f t="shared" si="11"/>
        <v>21000</v>
      </c>
      <c r="L186" s="2">
        <f t="shared" si="12"/>
        <v>172.369</v>
      </c>
      <c r="M186" s="2">
        <f t="shared" si="13"/>
        <v>144.78995999999998</v>
      </c>
      <c r="N186">
        <v>9</v>
      </c>
      <c r="O186">
        <v>46</v>
      </c>
      <c r="T186">
        <v>17</v>
      </c>
      <c r="U186" s="2">
        <f t="shared" si="16"/>
        <v>117.21090447518128</v>
      </c>
      <c r="V186">
        <v>13</v>
      </c>
      <c r="W186" s="2">
        <f t="shared" si="17"/>
        <v>89.631868128079802</v>
      </c>
      <c r="AA186">
        <v>25</v>
      </c>
      <c r="AB186">
        <v>21</v>
      </c>
    </row>
    <row r="187" spans="1:28" x14ac:dyDescent="0.25">
      <c r="A187" t="s">
        <v>1</v>
      </c>
      <c r="B187" t="s">
        <v>3</v>
      </c>
      <c r="C187" t="s">
        <v>191</v>
      </c>
      <c r="E187" t="s">
        <v>70</v>
      </c>
      <c r="F187" t="s">
        <v>219</v>
      </c>
      <c r="J187">
        <f t="shared" si="10"/>
        <v>28000</v>
      </c>
      <c r="K187">
        <f t="shared" si="11"/>
        <v>24000</v>
      </c>
      <c r="L187" s="2">
        <f t="shared" si="12"/>
        <v>193.05328</v>
      </c>
      <c r="M187" s="2">
        <f t="shared" si="13"/>
        <v>165.47423999999998</v>
      </c>
      <c r="N187">
        <v>8</v>
      </c>
      <c r="O187">
        <v>53</v>
      </c>
      <c r="T187">
        <v>18</v>
      </c>
      <c r="U187" s="2">
        <f t="shared" si="16"/>
        <v>124.10566356195665</v>
      </c>
      <c r="V187">
        <v>13</v>
      </c>
      <c r="W187" s="2">
        <f t="shared" si="17"/>
        <v>89.631868128079802</v>
      </c>
      <c r="AA187">
        <v>28</v>
      </c>
      <c r="AB187">
        <v>24</v>
      </c>
    </row>
    <row r="188" spans="1:28" x14ac:dyDescent="0.25">
      <c r="A188" t="s">
        <v>1</v>
      </c>
      <c r="B188" t="s">
        <v>3</v>
      </c>
      <c r="C188" t="s">
        <v>191</v>
      </c>
      <c r="E188" t="s">
        <v>70</v>
      </c>
      <c r="F188" t="s">
        <v>220</v>
      </c>
      <c r="J188">
        <f t="shared" si="10"/>
        <v>30000</v>
      </c>
      <c r="K188">
        <f t="shared" si="11"/>
        <v>26000</v>
      </c>
      <c r="L188" s="2">
        <f t="shared" si="12"/>
        <v>206.84279999999998</v>
      </c>
      <c r="M188" s="2">
        <f t="shared" si="13"/>
        <v>179.26376000000002</v>
      </c>
      <c r="N188">
        <v>7</v>
      </c>
      <c r="O188">
        <v>58</v>
      </c>
      <c r="T188">
        <v>19</v>
      </c>
      <c r="U188" s="2">
        <f t="shared" si="16"/>
        <v>131.00042264873201</v>
      </c>
      <c r="V188">
        <v>14</v>
      </c>
      <c r="W188" s="2">
        <f t="shared" si="17"/>
        <v>96.526627214855182</v>
      </c>
      <c r="AA188">
        <v>30</v>
      </c>
      <c r="AB188">
        <v>26</v>
      </c>
    </row>
    <row r="189" spans="1:28" x14ac:dyDescent="0.25">
      <c r="A189" t="s">
        <v>1</v>
      </c>
      <c r="B189" t="s">
        <v>3</v>
      </c>
      <c r="C189" t="s">
        <v>191</v>
      </c>
      <c r="E189" t="s">
        <v>70</v>
      </c>
      <c r="F189" t="s">
        <v>221</v>
      </c>
      <c r="J189">
        <f t="shared" si="10"/>
        <v>32000</v>
      </c>
      <c r="K189">
        <f t="shared" si="11"/>
        <v>29000</v>
      </c>
      <c r="L189" s="2">
        <f t="shared" si="12"/>
        <v>220.63231999999999</v>
      </c>
      <c r="M189" s="2">
        <f t="shared" si="13"/>
        <v>199.94804000000002</v>
      </c>
      <c r="N189">
        <v>6</v>
      </c>
      <c r="O189">
        <v>63</v>
      </c>
      <c r="T189">
        <v>20</v>
      </c>
      <c r="U189" s="2">
        <f t="shared" si="16"/>
        <v>137.89518173550738</v>
      </c>
      <c r="V189">
        <v>14</v>
      </c>
      <c r="W189" s="2">
        <f t="shared" si="17"/>
        <v>96.526627214855182</v>
      </c>
      <c r="AA189">
        <v>32</v>
      </c>
      <c r="AB189">
        <v>29</v>
      </c>
    </row>
    <row r="190" spans="1:28" x14ac:dyDescent="0.25">
      <c r="A190" t="s">
        <v>1</v>
      </c>
      <c r="B190" t="s">
        <v>3</v>
      </c>
      <c r="C190" t="s">
        <v>191</v>
      </c>
      <c r="E190" t="s">
        <v>70</v>
      </c>
      <c r="F190" t="s">
        <v>222</v>
      </c>
      <c r="J190">
        <f t="shared" si="10"/>
        <v>28000</v>
      </c>
      <c r="K190">
        <f t="shared" si="11"/>
        <v>13000</v>
      </c>
      <c r="L190" s="2">
        <f t="shared" si="12"/>
        <v>193.05328</v>
      </c>
      <c r="M190" s="2">
        <f t="shared" si="13"/>
        <v>89.63188000000001</v>
      </c>
      <c r="N190">
        <v>27.5</v>
      </c>
      <c r="O190">
        <v>47</v>
      </c>
      <c r="T190">
        <v>18</v>
      </c>
      <c r="U190" s="2">
        <f t="shared" si="16"/>
        <v>124.10566356195665</v>
      </c>
      <c r="V190">
        <v>16</v>
      </c>
      <c r="W190" s="2">
        <f t="shared" si="17"/>
        <v>110.31614538840591</v>
      </c>
      <c r="AA190">
        <v>28</v>
      </c>
      <c r="AB190">
        <v>13</v>
      </c>
    </row>
    <row r="191" spans="1:28" x14ac:dyDescent="0.25">
      <c r="A191" t="s">
        <v>1</v>
      </c>
      <c r="B191" t="s">
        <v>3</v>
      </c>
      <c r="C191" t="s">
        <v>191</v>
      </c>
      <c r="E191" t="s">
        <v>70</v>
      </c>
      <c r="F191" t="s">
        <v>223</v>
      </c>
      <c r="J191">
        <f t="shared" si="10"/>
        <v>33000</v>
      </c>
      <c r="K191">
        <f t="shared" si="11"/>
        <v>28000</v>
      </c>
      <c r="L191" s="2">
        <f t="shared" si="12"/>
        <v>227.52707999999998</v>
      </c>
      <c r="M191" s="2">
        <f t="shared" si="13"/>
        <v>193.05328</v>
      </c>
      <c r="N191">
        <v>15</v>
      </c>
      <c r="O191">
        <v>60</v>
      </c>
      <c r="T191">
        <v>20</v>
      </c>
      <c r="U191" s="2">
        <f t="shared" si="16"/>
        <v>137.89518173550738</v>
      </c>
      <c r="V191">
        <v>17</v>
      </c>
      <c r="W191" s="2">
        <f t="shared" si="17"/>
        <v>117.21090447518128</v>
      </c>
      <c r="AA191">
        <v>33</v>
      </c>
      <c r="AB191">
        <v>28</v>
      </c>
    </row>
    <row r="192" spans="1:28" x14ac:dyDescent="0.25">
      <c r="A192" t="s">
        <v>1</v>
      </c>
      <c r="B192" t="s">
        <v>3</v>
      </c>
      <c r="C192" t="s">
        <v>191</v>
      </c>
      <c r="E192" t="s">
        <v>70</v>
      </c>
      <c r="F192" t="s">
        <v>224</v>
      </c>
      <c r="J192">
        <f t="shared" si="10"/>
        <v>38000</v>
      </c>
      <c r="K192">
        <f t="shared" si="11"/>
        <v>31000</v>
      </c>
      <c r="L192" s="2">
        <f t="shared" si="12"/>
        <v>262.00088</v>
      </c>
      <c r="M192" s="2">
        <f t="shared" si="13"/>
        <v>213.73756</v>
      </c>
      <c r="N192">
        <v>12</v>
      </c>
      <c r="O192">
        <v>68</v>
      </c>
      <c r="T192">
        <v>21</v>
      </c>
      <c r="U192" s="2">
        <f t="shared" si="16"/>
        <v>144.78994082228277</v>
      </c>
      <c r="V192">
        <v>18</v>
      </c>
      <c r="W192" s="2">
        <f t="shared" si="17"/>
        <v>124.10566356195665</v>
      </c>
      <c r="AA192">
        <v>38</v>
      </c>
      <c r="AB192">
        <v>31</v>
      </c>
    </row>
    <row r="193" spans="1:28" x14ac:dyDescent="0.25">
      <c r="A193" t="s">
        <v>1</v>
      </c>
      <c r="B193" t="s">
        <v>3</v>
      </c>
      <c r="C193" t="s">
        <v>191</v>
      </c>
      <c r="E193" t="s">
        <v>70</v>
      </c>
      <c r="F193" t="s">
        <v>225</v>
      </c>
      <c r="J193">
        <f t="shared" si="10"/>
        <v>40000</v>
      </c>
      <c r="K193">
        <f t="shared" si="11"/>
        <v>35000</v>
      </c>
      <c r="L193" s="2">
        <f t="shared" si="12"/>
        <v>275.79040000000003</v>
      </c>
      <c r="M193" s="2">
        <f t="shared" si="13"/>
        <v>241.31659999999999</v>
      </c>
      <c r="N193">
        <v>9</v>
      </c>
      <c r="O193">
        <v>73</v>
      </c>
      <c r="T193">
        <v>23</v>
      </c>
      <c r="U193" s="2">
        <f t="shared" si="16"/>
        <v>158.57945899583351</v>
      </c>
      <c r="V193">
        <v>19</v>
      </c>
      <c r="W193" s="2">
        <f t="shared" si="17"/>
        <v>131.00042264873201</v>
      </c>
      <c r="AA193">
        <v>40</v>
      </c>
      <c r="AB193">
        <v>35</v>
      </c>
    </row>
    <row r="194" spans="1:28" x14ac:dyDescent="0.25">
      <c r="A194" t="s">
        <v>1</v>
      </c>
      <c r="B194" t="s">
        <v>3</v>
      </c>
      <c r="C194" t="s">
        <v>191</v>
      </c>
      <c r="E194" t="s">
        <v>70</v>
      </c>
      <c r="F194" t="s">
        <v>226</v>
      </c>
      <c r="J194">
        <f t="shared" si="10"/>
        <v>42000</v>
      </c>
      <c r="K194">
        <f t="shared" si="11"/>
        <v>37000</v>
      </c>
      <c r="L194" s="2">
        <f t="shared" si="12"/>
        <v>289.57991999999996</v>
      </c>
      <c r="M194" s="2">
        <f t="shared" si="13"/>
        <v>255.10612</v>
      </c>
      <c r="N194">
        <v>7.5</v>
      </c>
      <c r="O194">
        <v>77</v>
      </c>
      <c r="T194">
        <v>24</v>
      </c>
      <c r="U194" s="2">
        <f t="shared" si="16"/>
        <v>165.47421808260887</v>
      </c>
      <c r="V194">
        <v>20</v>
      </c>
      <c r="W194" s="2">
        <f t="shared" si="17"/>
        <v>137.89518173550738</v>
      </c>
      <c r="AA194">
        <v>42</v>
      </c>
      <c r="AB194">
        <v>37</v>
      </c>
    </row>
    <row r="195" spans="1:28" x14ac:dyDescent="0.25">
      <c r="A195" t="s">
        <v>1</v>
      </c>
      <c r="B195" t="s">
        <v>3</v>
      </c>
      <c r="C195" t="s">
        <v>191</v>
      </c>
      <c r="E195" t="s">
        <v>70</v>
      </c>
      <c r="F195" t="s">
        <v>227</v>
      </c>
      <c r="J195">
        <f t="shared" ref="J195:J258" si="18">IF(AA195="","",AA195*1000)</f>
        <v>42000</v>
      </c>
      <c r="K195">
        <f t="shared" ref="K195:K258" si="19">IF(AB195="","",AB195*1000)</f>
        <v>22000</v>
      </c>
      <c r="L195" s="2">
        <f t="shared" ref="L195:L233" si="20">IF(J195="","",J195*6894.76/1000/1000)</f>
        <v>289.57991999999996</v>
      </c>
      <c r="M195" s="2">
        <f t="shared" ref="M195:M238" si="21">IF(K195="","",K195*6894.76/1000/1000)</f>
        <v>151.68472</v>
      </c>
      <c r="N195">
        <v>35</v>
      </c>
      <c r="O195">
        <v>65</v>
      </c>
      <c r="T195">
        <v>26</v>
      </c>
      <c r="U195" s="2">
        <f t="shared" si="16"/>
        <v>179.2637362561596</v>
      </c>
      <c r="V195">
        <v>20</v>
      </c>
      <c r="W195" s="2">
        <f t="shared" si="17"/>
        <v>137.89518173550738</v>
      </c>
      <c r="AA195">
        <v>42</v>
      </c>
      <c r="AB195">
        <v>22</v>
      </c>
    </row>
    <row r="196" spans="1:28" x14ac:dyDescent="0.25">
      <c r="A196" t="s">
        <v>1</v>
      </c>
      <c r="B196" t="s">
        <v>3</v>
      </c>
      <c r="C196" t="s">
        <v>191</v>
      </c>
      <c r="E196" t="s">
        <v>70</v>
      </c>
      <c r="F196" t="s">
        <v>228</v>
      </c>
      <c r="J196">
        <f t="shared" si="18"/>
        <v>63000</v>
      </c>
      <c r="K196">
        <f t="shared" si="19"/>
        <v>59000</v>
      </c>
      <c r="L196" s="2">
        <f t="shared" si="20"/>
        <v>434.36988000000002</v>
      </c>
      <c r="M196" s="2">
        <f t="shared" si="21"/>
        <v>406.79084</v>
      </c>
      <c r="N196">
        <v>10</v>
      </c>
      <c r="O196">
        <v>105</v>
      </c>
      <c r="T196">
        <v>34</v>
      </c>
      <c r="U196" s="2">
        <f t="shared" si="16"/>
        <v>234.42180895036256</v>
      </c>
      <c r="V196">
        <v>22</v>
      </c>
      <c r="W196" s="2">
        <f t="shared" si="17"/>
        <v>151.68469990905814</v>
      </c>
      <c r="AA196">
        <v>63</v>
      </c>
      <c r="AB196">
        <v>59</v>
      </c>
    </row>
    <row r="197" spans="1:28" x14ac:dyDescent="0.25">
      <c r="A197" t="s">
        <v>1</v>
      </c>
      <c r="B197" t="s">
        <v>3</v>
      </c>
      <c r="C197" t="s">
        <v>191</v>
      </c>
      <c r="E197" t="s">
        <v>70</v>
      </c>
      <c r="F197" t="s">
        <v>229</v>
      </c>
      <c r="J197">
        <f t="shared" si="18"/>
        <v>60000</v>
      </c>
      <c r="K197">
        <f t="shared" si="19"/>
        <v>50000</v>
      </c>
      <c r="L197" s="2">
        <f t="shared" si="20"/>
        <v>413.68559999999997</v>
      </c>
      <c r="M197" s="2">
        <f t="shared" si="21"/>
        <v>344.738</v>
      </c>
      <c r="N197">
        <v>15</v>
      </c>
      <c r="O197">
        <v>100</v>
      </c>
      <c r="T197">
        <v>32</v>
      </c>
      <c r="U197" s="2">
        <f t="shared" si="16"/>
        <v>220.63229077681183</v>
      </c>
      <c r="V197">
        <v>22</v>
      </c>
      <c r="W197" s="2">
        <f t="shared" si="17"/>
        <v>151.68469990905814</v>
      </c>
      <c r="AA197">
        <v>60</v>
      </c>
      <c r="AB197">
        <v>50</v>
      </c>
    </row>
    <row r="198" spans="1:28" x14ac:dyDescent="0.25">
      <c r="A198" t="s">
        <v>1</v>
      </c>
      <c r="B198" t="s">
        <v>3</v>
      </c>
      <c r="C198" t="s">
        <v>191</v>
      </c>
      <c r="E198" t="s">
        <v>70</v>
      </c>
      <c r="F198" t="s">
        <v>230</v>
      </c>
      <c r="J198">
        <f t="shared" si="18"/>
        <v>42000</v>
      </c>
      <c r="K198">
        <f t="shared" si="19"/>
        <v>21000</v>
      </c>
      <c r="L198" s="2">
        <f t="shared" si="20"/>
        <v>289.57991999999996</v>
      </c>
      <c r="M198" s="2">
        <f t="shared" si="21"/>
        <v>144.78995999999998</v>
      </c>
      <c r="N198">
        <v>22</v>
      </c>
      <c r="O198" t="s">
        <v>16</v>
      </c>
      <c r="T198">
        <v>25</v>
      </c>
      <c r="U198" s="2">
        <f t="shared" si="16"/>
        <v>172.36897716938424</v>
      </c>
      <c r="V198" t="s">
        <v>16</v>
      </c>
      <c r="W198" s="2" t="str">
        <f t="shared" si="17"/>
        <v/>
      </c>
      <c r="AA198">
        <v>42</v>
      </c>
      <c r="AB198">
        <v>21</v>
      </c>
    </row>
    <row r="199" spans="1:28" x14ac:dyDescent="0.25">
      <c r="A199" t="s">
        <v>1</v>
      </c>
      <c r="B199" t="s">
        <v>3</v>
      </c>
      <c r="C199" t="s">
        <v>191</v>
      </c>
      <c r="E199" t="s">
        <v>71</v>
      </c>
      <c r="F199" t="s">
        <v>241</v>
      </c>
      <c r="J199">
        <f t="shared" si="18"/>
        <v>38000</v>
      </c>
      <c r="K199">
        <f t="shared" si="19"/>
        <v>17000</v>
      </c>
      <c r="L199" s="2">
        <f t="shared" si="20"/>
        <v>262.00088</v>
      </c>
      <c r="M199" s="2">
        <f t="shared" si="21"/>
        <v>117.21092</v>
      </c>
      <c r="N199">
        <v>22</v>
      </c>
      <c r="O199" t="s">
        <v>16</v>
      </c>
      <c r="T199">
        <v>23</v>
      </c>
      <c r="U199" s="2">
        <f t="shared" si="16"/>
        <v>158.57945899583351</v>
      </c>
      <c r="V199" t="s">
        <v>16</v>
      </c>
      <c r="W199" s="2" t="str">
        <f t="shared" si="17"/>
        <v/>
      </c>
      <c r="AA199">
        <v>38</v>
      </c>
      <c r="AB199">
        <v>17</v>
      </c>
    </row>
    <row r="200" spans="1:28" x14ac:dyDescent="0.25">
      <c r="A200" t="s">
        <v>1</v>
      </c>
      <c r="B200" t="s">
        <v>3</v>
      </c>
      <c r="C200" t="s">
        <v>191</v>
      </c>
      <c r="E200" t="s">
        <v>71</v>
      </c>
      <c r="F200" t="s">
        <v>281</v>
      </c>
      <c r="J200">
        <f t="shared" si="18"/>
        <v>42000</v>
      </c>
      <c r="K200">
        <f t="shared" si="19"/>
        <v>42000</v>
      </c>
      <c r="L200" s="2">
        <f t="shared" si="20"/>
        <v>289.57991999999996</v>
      </c>
      <c r="M200" s="2">
        <f t="shared" si="21"/>
        <v>289.57991999999996</v>
      </c>
      <c r="N200">
        <v>21</v>
      </c>
      <c r="O200" t="s">
        <v>16</v>
      </c>
      <c r="T200" t="s">
        <v>16</v>
      </c>
      <c r="U200" s="2" t="str">
        <f t="shared" si="16"/>
        <v/>
      </c>
      <c r="V200" t="s">
        <v>16</v>
      </c>
      <c r="W200" s="2" t="str">
        <f t="shared" si="17"/>
        <v/>
      </c>
      <c r="AA200">
        <v>42</v>
      </c>
      <c r="AB200">
        <v>42</v>
      </c>
    </row>
    <row r="201" spans="1:28" x14ac:dyDescent="0.25">
      <c r="A201" t="s">
        <v>1</v>
      </c>
      <c r="B201" t="s">
        <v>3</v>
      </c>
      <c r="C201" t="s">
        <v>191</v>
      </c>
      <c r="E201" t="s">
        <v>71</v>
      </c>
      <c r="F201" t="s">
        <v>242</v>
      </c>
      <c r="J201">
        <f t="shared" si="18"/>
        <v>47000</v>
      </c>
      <c r="K201">
        <f t="shared" si="19"/>
        <v>37000</v>
      </c>
      <c r="L201" s="2">
        <f t="shared" si="20"/>
        <v>324.05372</v>
      </c>
      <c r="M201" s="2">
        <f t="shared" si="21"/>
        <v>255.10612</v>
      </c>
      <c r="N201">
        <v>10</v>
      </c>
      <c r="O201" t="s">
        <v>16</v>
      </c>
      <c r="T201">
        <v>27</v>
      </c>
      <c r="U201" s="2">
        <f t="shared" si="16"/>
        <v>186.15849534293497</v>
      </c>
      <c r="V201" t="s">
        <v>16</v>
      </c>
      <c r="W201" s="2" t="str">
        <f t="shared" si="17"/>
        <v/>
      </c>
      <c r="AA201">
        <v>47</v>
      </c>
      <c r="AB201">
        <v>37</v>
      </c>
    </row>
    <row r="202" spans="1:28" x14ac:dyDescent="0.25">
      <c r="A202" t="s">
        <v>1</v>
      </c>
      <c r="B202" t="s">
        <v>3</v>
      </c>
      <c r="C202" t="s">
        <v>191</v>
      </c>
      <c r="E202" t="s">
        <v>71</v>
      </c>
      <c r="F202" t="s">
        <v>243</v>
      </c>
      <c r="J202">
        <f t="shared" si="18"/>
        <v>39000</v>
      </c>
      <c r="K202">
        <f t="shared" si="19"/>
        <v>19000</v>
      </c>
      <c r="L202" s="2">
        <f t="shared" si="20"/>
        <v>268.89564000000001</v>
      </c>
      <c r="M202" s="2">
        <f t="shared" si="21"/>
        <v>131.00044</v>
      </c>
      <c r="N202">
        <v>14</v>
      </c>
      <c r="O202" t="s">
        <v>16</v>
      </c>
      <c r="T202" t="s">
        <v>16</v>
      </c>
      <c r="U202" s="2" t="str">
        <f t="shared" si="16"/>
        <v/>
      </c>
      <c r="V202" t="s">
        <v>16</v>
      </c>
      <c r="W202" s="2" t="str">
        <f t="shared" si="17"/>
        <v/>
      </c>
      <c r="AA202">
        <v>39</v>
      </c>
      <c r="AB202">
        <v>19</v>
      </c>
    </row>
    <row r="203" spans="1:28" x14ac:dyDescent="0.25">
      <c r="A203" t="s">
        <v>1</v>
      </c>
      <c r="B203" t="s">
        <v>3</v>
      </c>
      <c r="C203" t="s">
        <v>191</v>
      </c>
      <c r="E203" t="s">
        <v>71</v>
      </c>
      <c r="F203" t="s">
        <v>244</v>
      </c>
      <c r="J203">
        <f t="shared" si="18"/>
        <v>35000</v>
      </c>
      <c r="K203">
        <f t="shared" si="19"/>
        <v>17000</v>
      </c>
      <c r="L203" s="2">
        <f t="shared" si="20"/>
        <v>241.31659999999999</v>
      </c>
      <c r="M203" s="2">
        <f t="shared" si="21"/>
        <v>117.21092</v>
      </c>
      <c r="N203">
        <v>27</v>
      </c>
      <c r="O203">
        <v>58</v>
      </c>
      <c r="T203">
        <v>22</v>
      </c>
      <c r="U203" s="2">
        <f t="shared" si="16"/>
        <v>151.68469990905814</v>
      </c>
      <c r="V203">
        <v>17</v>
      </c>
      <c r="W203" s="2">
        <f t="shared" si="17"/>
        <v>117.21090447518128</v>
      </c>
      <c r="AA203">
        <v>35</v>
      </c>
      <c r="AB203">
        <v>17</v>
      </c>
    </row>
    <row r="204" spans="1:28" x14ac:dyDescent="0.25">
      <c r="A204" t="s">
        <v>1</v>
      </c>
      <c r="B204" t="s">
        <v>3</v>
      </c>
      <c r="C204" t="s">
        <v>191</v>
      </c>
      <c r="E204" t="s">
        <v>71</v>
      </c>
      <c r="F204" t="s">
        <v>245</v>
      </c>
      <c r="J204">
        <f t="shared" si="18"/>
        <v>39000</v>
      </c>
      <c r="K204">
        <f t="shared" si="19"/>
        <v>30000</v>
      </c>
      <c r="L204" s="2">
        <f t="shared" si="20"/>
        <v>268.89564000000001</v>
      </c>
      <c r="M204" s="2">
        <f t="shared" si="21"/>
        <v>206.84279999999998</v>
      </c>
      <c r="N204">
        <v>15</v>
      </c>
      <c r="O204">
        <v>67</v>
      </c>
      <c r="T204">
        <v>22</v>
      </c>
      <c r="U204" s="2">
        <f t="shared" si="16"/>
        <v>151.68469990905814</v>
      </c>
      <c r="V204">
        <v>18</v>
      </c>
      <c r="W204" s="2">
        <f t="shared" si="17"/>
        <v>124.10566356195665</v>
      </c>
      <c r="AA204">
        <v>39</v>
      </c>
      <c r="AB204">
        <v>30</v>
      </c>
    </row>
    <row r="205" spans="1:28" x14ac:dyDescent="0.25">
      <c r="A205" t="s">
        <v>1</v>
      </c>
      <c r="B205" t="s">
        <v>3</v>
      </c>
      <c r="C205" t="s">
        <v>191</v>
      </c>
      <c r="E205" t="s">
        <v>71</v>
      </c>
      <c r="F205" t="s">
        <v>246</v>
      </c>
      <c r="J205">
        <f t="shared" si="18"/>
        <v>42000</v>
      </c>
      <c r="K205">
        <f t="shared" si="19"/>
        <v>33000</v>
      </c>
      <c r="L205" s="2">
        <f t="shared" si="20"/>
        <v>289.57991999999996</v>
      </c>
      <c r="M205" s="2">
        <f t="shared" si="21"/>
        <v>227.52707999999998</v>
      </c>
      <c r="N205">
        <v>13</v>
      </c>
      <c r="O205">
        <v>73</v>
      </c>
      <c r="T205">
        <v>24</v>
      </c>
      <c r="U205" s="2">
        <f t="shared" si="16"/>
        <v>165.47421808260887</v>
      </c>
      <c r="V205">
        <v>19</v>
      </c>
      <c r="W205" s="2">
        <f t="shared" si="17"/>
        <v>131.00042264873201</v>
      </c>
      <c r="AA205">
        <v>42</v>
      </c>
      <c r="AB205">
        <v>33</v>
      </c>
    </row>
    <row r="206" spans="1:28" x14ac:dyDescent="0.25">
      <c r="A206" t="s">
        <v>1</v>
      </c>
      <c r="B206" t="s">
        <v>3</v>
      </c>
      <c r="C206" t="s">
        <v>191</v>
      </c>
      <c r="E206" t="s">
        <v>71</v>
      </c>
      <c r="F206" t="s">
        <v>247</v>
      </c>
      <c r="J206">
        <f t="shared" si="18"/>
        <v>45000</v>
      </c>
      <c r="K206">
        <f t="shared" si="19"/>
        <v>36000</v>
      </c>
      <c r="L206" s="2">
        <f t="shared" si="20"/>
        <v>310.26420000000002</v>
      </c>
      <c r="M206" s="2">
        <f t="shared" si="21"/>
        <v>248.21135999999998</v>
      </c>
      <c r="N206">
        <v>12</v>
      </c>
      <c r="O206">
        <v>78</v>
      </c>
      <c r="T206">
        <v>26</v>
      </c>
      <c r="U206" s="2">
        <f t="shared" si="16"/>
        <v>179.2637362561596</v>
      </c>
      <c r="V206">
        <v>20</v>
      </c>
      <c r="W206" s="2">
        <f t="shared" si="17"/>
        <v>137.89518173550738</v>
      </c>
      <c r="AA206">
        <v>45</v>
      </c>
      <c r="AB206">
        <v>36</v>
      </c>
    </row>
    <row r="207" spans="1:28" x14ac:dyDescent="0.25">
      <c r="A207" t="s">
        <v>1</v>
      </c>
      <c r="B207" t="s">
        <v>3</v>
      </c>
      <c r="C207" t="s">
        <v>191</v>
      </c>
      <c r="E207" t="s">
        <v>71</v>
      </c>
      <c r="F207" t="s">
        <v>248</v>
      </c>
      <c r="J207">
        <f t="shared" si="18"/>
        <v>48000</v>
      </c>
      <c r="K207">
        <f t="shared" si="19"/>
        <v>39000</v>
      </c>
      <c r="L207" s="2">
        <f t="shared" si="20"/>
        <v>330.94847999999996</v>
      </c>
      <c r="M207" s="2">
        <f t="shared" si="21"/>
        <v>268.89564000000001</v>
      </c>
      <c r="N207">
        <v>10</v>
      </c>
      <c r="O207">
        <v>80</v>
      </c>
      <c r="T207">
        <v>28</v>
      </c>
      <c r="U207" s="2">
        <f t="shared" si="16"/>
        <v>193.05325442971036</v>
      </c>
      <c r="V207">
        <v>21</v>
      </c>
      <c r="W207" s="2">
        <f t="shared" si="17"/>
        <v>144.78994082228277</v>
      </c>
      <c r="AA207">
        <v>48</v>
      </c>
      <c r="AB207">
        <v>39</v>
      </c>
    </row>
    <row r="208" spans="1:28" x14ac:dyDescent="0.25">
      <c r="A208" t="s">
        <v>1</v>
      </c>
      <c r="B208" t="s">
        <v>3</v>
      </c>
      <c r="C208" t="s">
        <v>191</v>
      </c>
      <c r="E208" t="s">
        <v>71</v>
      </c>
      <c r="F208" t="s">
        <v>249</v>
      </c>
      <c r="J208">
        <f t="shared" si="18"/>
        <v>35000</v>
      </c>
      <c r="K208">
        <f t="shared" si="19"/>
        <v>17000</v>
      </c>
      <c r="L208" s="2">
        <f t="shared" si="20"/>
        <v>241.31659999999999</v>
      </c>
      <c r="M208" s="2">
        <f t="shared" si="21"/>
        <v>117.21092</v>
      </c>
      <c r="N208">
        <v>25</v>
      </c>
      <c r="O208">
        <v>63</v>
      </c>
      <c r="T208" t="s">
        <v>16</v>
      </c>
      <c r="U208" s="2" t="str">
        <f t="shared" si="16"/>
        <v/>
      </c>
      <c r="V208">
        <v>17</v>
      </c>
      <c r="W208" s="2">
        <f t="shared" si="17"/>
        <v>117.21090447518128</v>
      </c>
      <c r="AA208">
        <v>35</v>
      </c>
      <c r="AB208">
        <v>17</v>
      </c>
    </row>
    <row r="209" spans="1:28" x14ac:dyDescent="0.25">
      <c r="A209" t="s">
        <v>1</v>
      </c>
      <c r="B209" t="s">
        <v>3</v>
      </c>
      <c r="C209" t="s">
        <v>191</v>
      </c>
      <c r="E209" t="s">
        <v>71</v>
      </c>
      <c r="F209" t="s">
        <v>250</v>
      </c>
      <c r="J209">
        <f t="shared" si="18"/>
        <v>34000</v>
      </c>
      <c r="K209">
        <f t="shared" si="19"/>
        <v>25000</v>
      </c>
      <c r="L209" s="2">
        <f t="shared" si="20"/>
        <v>234.42184</v>
      </c>
      <c r="M209" s="2">
        <f t="shared" si="21"/>
        <v>172.369</v>
      </c>
      <c r="N209">
        <v>11</v>
      </c>
      <c r="O209">
        <v>68</v>
      </c>
      <c r="T209">
        <v>21</v>
      </c>
      <c r="U209" s="2">
        <f t="shared" si="16"/>
        <v>144.78994082228277</v>
      </c>
      <c r="V209" t="s">
        <v>16</v>
      </c>
      <c r="W209" s="2" t="str">
        <f t="shared" si="17"/>
        <v/>
      </c>
      <c r="AA209">
        <v>34</v>
      </c>
      <c r="AB209">
        <v>25</v>
      </c>
    </row>
    <row r="210" spans="1:28" x14ac:dyDescent="0.25">
      <c r="A210" t="s">
        <v>1</v>
      </c>
      <c r="B210" t="s">
        <v>3</v>
      </c>
      <c r="C210" t="s">
        <v>191</v>
      </c>
      <c r="E210" t="s">
        <v>71</v>
      </c>
      <c r="F210" t="s">
        <v>282</v>
      </c>
      <c r="J210">
        <f t="shared" si="18"/>
        <v>41000</v>
      </c>
      <c r="K210">
        <f t="shared" si="19"/>
        <v>41000</v>
      </c>
      <c r="L210" s="2">
        <f t="shared" si="20"/>
        <v>282.68516</v>
      </c>
      <c r="M210" s="2">
        <f t="shared" si="21"/>
        <v>282.68516</v>
      </c>
      <c r="N210">
        <v>20</v>
      </c>
      <c r="O210" t="s">
        <v>16</v>
      </c>
      <c r="T210">
        <v>75</v>
      </c>
      <c r="U210" s="2">
        <f t="shared" si="16"/>
        <v>517.10693150815268</v>
      </c>
      <c r="V210">
        <v>23</v>
      </c>
      <c r="W210" s="2">
        <f t="shared" si="17"/>
        <v>158.57945899583351</v>
      </c>
      <c r="AA210">
        <v>41</v>
      </c>
      <c r="AB210">
        <v>41</v>
      </c>
    </row>
    <row r="211" spans="1:28" x14ac:dyDescent="0.25">
      <c r="A211" t="s">
        <v>1</v>
      </c>
      <c r="B211" t="s">
        <v>3</v>
      </c>
      <c r="C211" t="s">
        <v>191</v>
      </c>
      <c r="E211" t="s">
        <v>71</v>
      </c>
      <c r="F211" t="s">
        <v>251</v>
      </c>
      <c r="J211">
        <f t="shared" si="18"/>
        <v>35000</v>
      </c>
      <c r="K211">
        <f t="shared" si="19"/>
        <v>17000</v>
      </c>
      <c r="L211" s="2">
        <f t="shared" si="20"/>
        <v>241.31659999999999</v>
      </c>
      <c r="M211" s="2">
        <f t="shared" si="21"/>
        <v>117.21092</v>
      </c>
      <c r="N211">
        <v>27</v>
      </c>
      <c r="O211">
        <v>58</v>
      </c>
      <c r="T211">
        <v>22</v>
      </c>
      <c r="U211" s="2">
        <f t="shared" si="16"/>
        <v>151.68469990905814</v>
      </c>
      <c r="V211">
        <v>17</v>
      </c>
      <c r="W211" s="2">
        <f t="shared" si="17"/>
        <v>117.21090447518128</v>
      </c>
      <c r="AA211">
        <v>35</v>
      </c>
      <c r="AB211">
        <v>17</v>
      </c>
    </row>
    <row r="212" spans="1:28" x14ac:dyDescent="0.25">
      <c r="A212" t="s">
        <v>1</v>
      </c>
      <c r="B212" t="s">
        <v>3</v>
      </c>
      <c r="C212" t="s">
        <v>191</v>
      </c>
      <c r="E212" t="s">
        <v>71</v>
      </c>
      <c r="F212" t="s">
        <v>252</v>
      </c>
      <c r="J212">
        <f t="shared" si="18"/>
        <v>39000</v>
      </c>
      <c r="K212">
        <f t="shared" si="19"/>
        <v>30000</v>
      </c>
      <c r="L212" s="2">
        <f t="shared" si="20"/>
        <v>268.89564000000001</v>
      </c>
      <c r="M212" s="2">
        <f t="shared" si="21"/>
        <v>206.84279999999998</v>
      </c>
      <c r="N212">
        <v>15</v>
      </c>
      <c r="O212">
        <v>67</v>
      </c>
      <c r="T212">
        <v>22</v>
      </c>
      <c r="U212" s="2">
        <f t="shared" si="16"/>
        <v>151.68469990905814</v>
      </c>
      <c r="V212">
        <v>18</v>
      </c>
      <c r="W212" s="2">
        <f t="shared" si="17"/>
        <v>124.10566356195665</v>
      </c>
      <c r="AA212">
        <v>39</v>
      </c>
      <c r="AB212">
        <v>30</v>
      </c>
    </row>
    <row r="213" spans="1:28" x14ac:dyDescent="0.25">
      <c r="A213" t="s">
        <v>1</v>
      </c>
      <c r="B213" t="s">
        <v>3</v>
      </c>
      <c r="C213" t="s">
        <v>191</v>
      </c>
      <c r="E213" t="s">
        <v>71</v>
      </c>
      <c r="F213" t="s">
        <v>253</v>
      </c>
      <c r="J213">
        <f t="shared" si="18"/>
        <v>42000</v>
      </c>
      <c r="K213">
        <f t="shared" si="19"/>
        <v>33000</v>
      </c>
      <c r="L213" s="2">
        <f t="shared" si="20"/>
        <v>289.57991999999996</v>
      </c>
      <c r="M213" s="2">
        <f t="shared" si="21"/>
        <v>227.52707999999998</v>
      </c>
      <c r="N213">
        <v>13</v>
      </c>
      <c r="O213">
        <v>73</v>
      </c>
      <c r="T213">
        <v>24</v>
      </c>
      <c r="U213" s="2">
        <f t="shared" si="16"/>
        <v>165.47421808260887</v>
      </c>
      <c r="V213">
        <v>19</v>
      </c>
      <c r="W213" s="2">
        <f t="shared" si="17"/>
        <v>131.00042264873201</v>
      </c>
      <c r="AA213">
        <v>42</v>
      </c>
      <c r="AB213">
        <v>33</v>
      </c>
    </row>
    <row r="214" spans="1:28" x14ac:dyDescent="0.25">
      <c r="A214" t="s">
        <v>1</v>
      </c>
      <c r="B214" t="s">
        <v>3</v>
      </c>
      <c r="C214" t="s">
        <v>191</v>
      </c>
      <c r="E214" t="s">
        <v>71</v>
      </c>
      <c r="F214" t="s">
        <v>254</v>
      </c>
      <c r="J214">
        <f t="shared" si="18"/>
        <v>45000</v>
      </c>
      <c r="K214">
        <f t="shared" si="19"/>
        <v>36000</v>
      </c>
      <c r="L214" s="2">
        <f t="shared" si="20"/>
        <v>310.26420000000002</v>
      </c>
      <c r="M214" s="2">
        <f t="shared" si="21"/>
        <v>248.21135999999998</v>
      </c>
      <c r="N214">
        <v>12</v>
      </c>
      <c r="O214">
        <v>78</v>
      </c>
      <c r="T214">
        <v>26</v>
      </c>
      <c r="U214" s="2">
        <f t="shared" ref="U214:U275" si="22">IFERROR(T214*6.89475908677537,"")</f>
        <v>179.2637362561596</v>
      </c>
      <c r="V214">
        <v>20</v>
      </c>
      <c r="W214" s="2">
        <f t="shared" ref="W214:W275" si="23">IFERROR(V214*6.89475908677537,"")</f>
        <v>137.89518173550738</v>
      </c>
      <c r="AA214">
        <v>45</v>
      </c>
      <c r="AB214">
        <v>36</v>
      </c>
    </row>
    <row r="215" spans="1:28" x14ac:dyDescent="0.25">
      <c r="A215" t="s">
        <v>1</v>
      </c>
      <c r="B215" t="s">
        <v>3</v>
      </c>
      <c r="C215" t="s">
        <v>191</v>
      </c>
      <c r="E215" t="s">
        <v>71</v>
      </c>
      <c r="F215" t="s">
        <v>255</v>
      </c>
      <c r="J215">
        <f t="shared" si="18"/>
        <v>48000</v>
      </c>
      <c r="K215">
        <f t="shared" si="19"/>
        <v>39000</v>
      </c>
      <c r="L215" s="2">
        <f t="shared" si="20"/>
        <v>330.94847999999996</v>
      </c>
      <c r="M215" s="2">
        <f t="shared" si="21"/>
        <v>268.89564000000001</v>
      </c>
      <c r="N215">
        <v>10</v>
      </c>
      <c r="O215">
        <v>80</v>
      </c>
      <c r="T215">
        <v>28</v>
      </c>
      <c r="U215" s="2">
        <f t="shared" si="22"/>
        <v>193.05325442971036</v>
      </c>
      <c r="V215">
        <v>21</v>
      </c>
      <c r="W215" s="2">
        <f t="shared" si="23"/>
        <v>144.78994082228277</v>
      </c>
      <c r="AA215">
        <v>48</v>
      </c>
      <c r="AB215">
        <v>39</v>
      </c>
    </row>
    <row r="216" spans="1:28" x14ac:dyDescent="0.25">
      <c r="A216" t="s">
        <v>1</v>
      </c>
      <c r="B216" t="s">
        <v>3</v>
      </c>
      <c r="C216" t="s">
        <v>191</v>
      </c>
      <c r="E216" t="s">
        <v>71</v>
      </c>
      <c r="F216" t="s">
        <v>256</v>
      </c>
      <c r="J216">
        <f t="shared" si="18"/>
        <v>35000</v>
      </c>
      <c r="K216">
        <f t="shared" si="19"/>
        <v>17000</v>
      </c>
      <c r="L216" s="2">
        <f t="shared" si="20"/>
        <v>241.31659999999999</v>
      </c>
      <c r="M216" s="2">
        <f t="shared" si="21"/>
        <v>117.21092</v>
      </c>
      <c r="N216">
        <v>25</v>
      </c>
      <c r="O216">
        <v>63</v>
      </c>
      <c r="T216" t="s">
        <v>16</v>
      </c>
      <c r="U216" s="2" t="str">
        <f t="shared" si="22"/>
        <v/>
      </c>
      <c r="V216">
        <v>17</v>
      </c>
      <c r="W216" s="2">
        <f t="shared" si="23"/>
        <v>117.21090447518128</v>
      </c>
      <c r="AA216">
        <v>35</v>
      </c>
      <c r="AB216">
        <v>17</v>
      </c>
    </row>
    <row r="217" spans="1:28" x14ac:dyDescent="0.25">
      <c r="A217" t="s">
        <v>1</v>
      </c>
      <c r="B217" t="s">
        <v>3</v>
      </c>
      <c r="C217" t="s">
        <v>191</v>
      </c>
      <c r="E217" t="s">
        <v>71</v>
      </c>
      <c r="F217" t="s">
        <v>257</v>
      </c>
      <c r="J217">
        <f t="shared" si="18"/>
        <v>36000</v>
      </c>
      <c r="K217">
        <f t="shared" si="19"/>
        <v>17000</v>
      </c>
      <c r="L217" s="2">
        <f t="shared" si="20"/>
        <v>248.21135999999998</v>
      </c>
      <c r="M217" s="2">
        <f t="shared" si="21"/>
        <v>117.21092</v>
      </c>
      <c r="N217">
        <v>22</v>
      </c>
      <c r="O217">
        <v>62</v>
      </c>
      <c r="T217">
        <v>23</v>
      </c>
      <c r="U217" s="2">
        <f t="shared" si="22"/>
        <v>158.57945899583351</v>
      </c>
      <c r="V217" t="s">
        <v>16</v>
      </c>
      <c r="W217" s="2" t="str">
        <f t="shared" si="23"/>
        <v/>
      </c>
      <c r="AA217">
        <v>36</v>
      </c>
      <c r="AB217">
        <v>17</v>
      </c>
    </row>
    <row r="218" spans="1:28" x14ac:dyDescent="0.25">
      <c r="A218" t="s">
        <v>1</v>
      </c>
      <c r="B218" t="s">
        <v>3</v>
      </c>
      <c r="C218" t="s">
        <v>191</v>
      </c>
      <c r="E218" t="s">
        <v>71</v>
      </c>
      <c r="F218" t="s">
        <v>258</v>
      </c>
      <c r="J218">
        <f t="shared" si="18"/>
        <v>40000</v>
      </c>
      <c r="K218">
        <f t="shared" si="19"/>
        <v>30000</v>
      </c>
      <c r="L218" s="2">
        <f t="shared" si="20"/>
        <v>275.79040000000003</v>
      </c>
      <c r="M218" s="2">
        <f t="shared" si="21"/>
        <v>206.84279999999998</v>
      </c>
      <c r="N218">
        <v>10</v>
      </c>
      <c r="O218">
        <v>73</v>
      </c>
      <c r="T218">
        <v>24</v>
      </c>
      <c r="U218" s="2">
        <f t="shared" si="22"/>
        <v>165.47421808260887</v>
      </c>
      <c r="V218" t="s">
        <v>16</v>
      </c>
      <c r="W218" s="2" t="str">
        <f t="shared" si="23"/>
        <v/>
      </c>
      <c r="AA218">
        <v>40</v>
      </c>
      <c r="AB218">
        <v>30</v>
      </c>
    </row>
    <row r="219" spans="1:28" x14ac:dyDescent="0.25">
      <c r="A219" t="s">
        <v>1</v>
      </c>
      <c r="B219" t="s">
        <v>3</v>
      </c>
      <c r="C219" t="s">
        <v>191</v>
      </c>
      <c r="E219" t="s">
        <v>71</v>
      </c>
      <c r="F219" t="s">
        <v>259</v>
      </c>
      <c r="J219">
        <f t="shared" si="18"/>
        <v>44000</v>
      </c>
      <c r="K219">
        <f t="shared" si="19"/>
        <v>35000</v>
      </c>
      <c r="L219" s="2">
        <f t="shared" si="20"/>
        <v>303.36944</v>
      </c>
      <c r="M219" s="2">
        <f t="shared" si="21"/>
        <v>241.31659999999999</v>
      </c>
      <c r="N219">
        <v>10</v>
      </c>
      <c r="O219">
        <v>81</v>
      </c>
      <c r="T219">
        <v>26</v>
      </c>
      <c r="U219" s="2">
        <f t="shared" si="22"/>
        <v>179.2637362561596</v>
      </c>
      <c r="V219" t="s">
        <v>16</v>
      </c>
      <c r="W219" s="2" t="str">
        <f t="shared" si="23"/>
        <v/>
      </c>
      <c r="AA219">
        <v>44</v>
      </c>
      <c r="AB219">
        <v>35</v>
      </c>
    </row>
    <row r="220" spans="1:28" x14ac:dyDescent="0.25">
      <c r="A220" t="s">
        <v>1</v>
      </c>
      <c r="B220" t="s">
        <v>3</v>
      </c>
      <c r="C220" t="s">
        <v>191</v>
      </c>
      <c r="E220" t="s">
        <v>71</v>
      </c>
      <c r="F220" t="s">
        <v>260</v>
      </c>
      <c r="J220">
        <f t="shared" si="18"/>
        <v>38000</v>
      </c>
      <c r="K220">
        <f t="shared" si="19"/>
        <v>26000</v>
      </c>
      <c r="L220" s="2">
        <f t="shared" si="20"/>
        <v>262.00088</v>
      </c>
      <c r="M220" s="2">
        <f t="shared" si="21"/>
        <v>179.26376000000002</v>
      </c>
      <c r="N220">
        <v>14</v>
      </c>
      <c r="O220">
        <v>70</v>
      </c>
      <c r="T220">
        <v>23</v>
      </c>
      <c r="U220" s="2">
        <f t="shared" si="22"/>
        <v>158.57945899583351</v>
      </c>
      <c r="V220" t="s">
        <v>16</v>
      </c>
      <c r="W220" s="2" t="str">
        <f t="shared" si="23"/>
        <v/>
      </c>
      <c r="AA220">
        <v>38</v>
      </c>
      <c r="AB220">
        <v>26</v>
      </c>
    </row>
    <row r="221" spans="1:28" x14ac:dyDescent="0.25">
      <c r="A221" t="s">
        <v>1</v>
      </c>
      <c r="B221" t="s">
        <v>3</v>
      </c>
      <c r="C221" t="s">
        <v>191</v>
      </c>
      <c r="E221" t="s">
        <v>71</v>
      </c>
      <c r="F221" t="s">
        <v>261</v>
      </c>
      <c r="J221">
        <f t="shared" si="18"/>
        <v>36000</v>
      </c>
      <c r="K221">
        <f t="shared" si="19"/>
        <v>18000</v>
      </c>
      <c r="L221" s="2">
        <f t="shared" si="20"/>
        <v>248.21135999999998</v>
      </c>
      <c r="M221" s="2">
        <f t="shared" si="21"/>
        <v>124.10567999999999</v>
      </c>
      <c r="N221">
        <v>18</v>
      </c>
      <c r="O221">
        <v>62</v>
      </c>
      <c r="T221">
        <v>23</v>
      </c>
      <c r="U221" s="2">
        <f t="shared" si="22"/>
        <v>158.57945899583351</v>
      </c>
      <c r="V221" t="s">
        <v>16</v>
      </c>
      <c r="W221" s="2" t="str">
        <f t="shared" si="23"/>
        <v/>
      </c>
      <c r="AA221">
        <v>36</v>
      </c>
      <c r="AB221">
        <v>18</v>
      </c>
    </row>
    <row r="222" spans="1:28" x14ac:dyDescent="0.25">
      <c r="A222" t="s">
        <v>1</v>
      </c>
      <c r="B222" t="s">
        <v>3</v>
      </c>
      <c r="C222" t="s">
        <v>191</v>
      </c>
      <c r="E222" t="s">
        <v>71</v>
      </c>
      <c r="F222" t="s">
        <v>262</v>
      </c>
      <c r="J222">
        <f t="shared" si="18"/>
        <v>45000</v>
      </c>
      <c r="K222">
        <f t="shared" si="19"/>
        <v>23000</v>
      </c>
      <c r="L222" s="2">
        <f t="shared" si="20"/>
        <v>310.26420000000002</v>
      </c>
      <c r="M222" s="2">
        <f t="shared" si="21"/>
        <v>158.57948000000002</v>
      </c>
      <c r="N222">
        <v>24</v>
      </c>
      <c r="O222" t="s">
        <v>16</v>
      </c>
      <c r="T222" t="s">
        <v>16</v>
      </c>
      <c r="U222" s="2" t="str">
        <f t="shared" si="22"/>
        <v/>
      </c>
      <c r="V222" t="s">
        <v>16</v>
      </c>
      <c r="W222" s="2" t="str">
        <f t="shared" si="23"/>
        <v/>
      </c>
      <c r="AA222">
        <v>45</v>
      </c>
      <c r="AB222">
        <v>23</v>
      </c>
    </row>
    <row r="223" spans="1:28" x14ac:dyDescent="0.25">
      <c r="A223" t="s">
        <v>1</v>
      </c>
      <c r="B223" t="s">
        <v>3</v>
      </c>
      <c r="C223" t="s">
        <v>191</v>
      </c>
      <c r="E223" t="s">
        <v>71</v>
      </c>
      <c r="F223" t="s">
        <v>263</v>
      </c>
      <c r="J223">
        <f t="shared" si="18"/>
        <v>45000</v>
      </c>
      <c r="K223">
        <f t="shared" si="19"/>
        <v>24000</v>
      </c>
      <c r="L223" s="2">
        <f t="shared" si="20"/>
        <v>310.26420000000002</v>
      </c>
      <c r="M223" s="2">
        <f t="shared" si="21"/>
        <v>165.47423999999998</v>
      </c>
      <c r="N223">
        <v>22</v>
      </c>
      <c r="O223" t="s">
        <v>16</v>
      </c>
      <c r="T223" t="s">
        <v>16</v>
      </c>
      <c r="U223" s="2" t="str">
        <f t="shared" si="22"/>
        <v/>
      </c>
      <c r="V223" t="s">
        <v>16</v>
      </c>
      <c r="W223" s="2" t="str">
        <f t="shared" si="23"/>
        <v/>
      </c>
      <c r="AA223">
        <v>45</v>
      </c>
      <c r="AB223">
        <v>24</v>
      </c>
    </row>
    <row r="224" spans="1:28" x14ac:dyDescent="0.25">
      <c r="A224" t="s">
        <v>1</v>
      </c>
      <c r="B224" t="s">
        <v>3</v>
      </c>
      <c r="C224" t="s">
        <v>191</v>
      </c>
      <c r="E224" t="s">
        <v>71</v>
      </c>
      <c r="F224" t="s">
        <v>283</v>
      </c>
      <c r="J224">
        <f t="shared" si="18"/>
        <v>51000</v>
      </c>
      <c r="K224">
        <f t="shared" si="19"/>
        <v>51000</v>
      </c>
      <c r="L224" s="2">
        <f t="shared" si="20"/>
        <v>351.63276000000002</v>
      </c>
      <c r="M224" s="2">
        <f t="shared" si="21"/>
        <v>351.63276000000002</v>
      </c>
      <c r="N224">
        <v>37</v>
      </c>
      <c r="O224">
        <v>16</v>
      </c>
      <c r="T224">
        <v>90</v>
      </c>
      <c r="U224" s="2">
        <f t="shared" si="22"/>
        <v>620.52831780978329</v>
      </c>
      <c r="V224">
        <v>30</v>
      </c>
      <c r="W224" s="2">
        <f t="shared" si="23"/>
        <v>206.8427726032611</v>
      </c>
      <c r="AA224">
        <v>51</v>
      </c>
      <c r="AB224">
        <v>51</v>
      </c>
    </row>
    <row r="225" spans="1:28" x14ac:dyDescent="0.25">
      <c r="A225" t="s">
        <v>1</v>
      </c>
      <c r="B225" t="s">
        <v>3</v>
      </c>
      <c r="C225" t="s">
        <v>191</v>
      </c>
      <c r="E225" t="s">
        <v>71</v>
      </c>
      <c r="F225" t="s">
        <v>264</v>
      </c>
      <c r="J225">
        <f t="shared" si="18"/>
        <v>19000</v>
      </c>
      <c r="K225">
        <f t="shared" si="19"/>
        <v>7000</v>
      </c>
      <c r="L225" s="2">
        <f t="shared" si="20"/>
        <v>131.00044</v>
      </c>
      <c r="M225" s="2">
        <f t="shared" si="21"/>
        <v>48.26332</v>
      </c>
      <c r="N225">
        <v>22</v>
      </c>
      <c r="O225">
        <v>32</v>
      </c>
      <c r="T225">
        <v>12</v>
      </c>
      <c r="U225" s="2">
        <f t="shared" si="22"/>
        <v>82.737109041304436</v>
      </c>
      <c r="V225" t="s">
        <v>16</v>
      </c>
      <c r="W225" s="2" t="str">
        <f t="shared" si="23"/>
        <v/>
      </c>
      <c r="AA225">
        <v>19</v>
      </c>
      <c r="AB225">
        <v>7</v>
      </c>
    </row>
    <row r="226" spans="1:28" x14ac:dyDescent="0.25">
      <c r="A226" t="s">
        <v>1</v>
      </c>
      <c r="B226" t="s">
        <v>3</v>
      </c>
      <c r="C226" t="s">
        <v>191</v>
      </c>
      <c r="E226" t="s">
        <v>71</v>
      </c>
      <c r="F226" t="s">
        <v>265</v>
      </c>
      <c r="J226">
        <f t="shared" si="18"/>
        <v>26000</v>
      </c>
      <c r="K226">
        <f t="shared" si="19"/>
        <v>23000</v>
      </c>
      <c r="L226" s="2">
        <f t="shared" si="20"/>
        <v>179.26376000000002</v>
      </c>
      <c r="M226" s="2">
        <f t="shared" si="21"/>
        <v>158.57948000000002</v>
      </c>
      <c r="N226">
        <v>12</v>
      </c>
      <c r="O226">
        <v>48</v>
      </c>
      <c r="T226">
        <v>16</v>
      </c>
      <c r="U226" s="2">
        <f t="shared" si="22"/>
        <v>110.31614538840591</v>
      </c>
      <c r="V226" t="s">
        <v>16</v>
      </c>
      <c r="W226" s="2" t="str">
        <f t="shared" si="23"/>
        <v/>
      </c>
      <c r="AA226">
        <v>26</v>
      </c>
      <c r="AB226">
        <v>23</v>
      </c>
    </row>
    <row r="227" spans="1:28" x14ac:dyDescent="0.25">
      <c r="A227" t="s">
        <v>1</v>
      </c>
      <c r="B227" t="s">
        <v>3</v>
      </c>
      <c r="C227" t="s">
        <v>191</v>
      </c>
      <c r="E227" t="s">
        <v>71</v>
      </c>
      <c r="F227" t="s">
        <v>284</v>
      </c>
      <c r="J227">
        <f t="shared" si="18"/>
        <v>30000</v>
      </c>
      <c r="K227">
        <f t="shared" si="19"/>
        <v>30000</v>
      </c>
      <c r="L227" s="2">
        <f t="shared" si="20"/>
        <v>206.84279999999998</v>
      </c>
      <c r="M227" s="2">
        <f t="shared" si="21"/>
        <v>206.84279999999998</v>
      </c>
      <c r="N227">
        <v>16.5</v>
      </c>
      <c r="O227" t="s">
        <v>16</v>
      </c>
      <c r="T227">
        <v>55</v>
      </c>
      <c r="U227" s="2">
        <f t="shared" si="22"/>
        <v>379.21174977264531</v>
      </c>
      <c r="V227">
        <v>18</v>
      </c>
      <c r="W227" s="2">
        <f t="shared" si="23"/>
        <v>124.10566356195665</v>
      </c>
      <c r="AA227">
        <v>30</v>
      </c>
      <c r="AB227">
        <v>30</v>
      </c>
    </row>
    <row r="228" spans="1:28" x14ac:dyDescent="0.25">
      <c r="A228" t="s">
        <v>1</v>
      </c>
      <c r="B228" t="s">
        <v>3</v>
      </c>
      <c r="C228" t="s">
        <v>191</v>
      </c>
      <c r="E228" t="s">
        <v>71</v>
      </c>
      <c r="F228" t="s">
        <v>266</v>
      </c>
      <c r="J228">
        <f t="shared" si="18"/>
        <v>28000</v>
      </c>
      <c r="K228">
        <f t="shared" si="19"/>
        <v>13000</v>
      </c>
      <c r="L228" s="2">
        <f t="shared" si="20"/>
        <v>193.05328</v>
      </c>
      <c r="M228" s="2">
        <f t="shared" si="21"/>
        <v>89.63188000000001</v>
      </c>
      <c r="N228">
        <v>27.5</v>
      </c>
      <c r="O228">
        <v>47</v>
      </c>
      <c r="T228">
        <v>18</v>
      </c>
      <c r="U228" s="2">
        <f t="shared" si="22"/>
        <v>124.10566356195665</v>
      </c>
      <c r="V228">
        <v>16</v>
      </c>
      <c r="W228" s="2">
        <f t="shared" si="23"/>
        <v>110.31614538840591</v>
      </c>
      <c r="AA228">
        <v>28</v>
      </c>
      <c r="AB228">
        <v>13</v>
      </c>
    </row>
    <row r="229" spans="1:28" x14ac:dyDescent="0.25">
      <c r="A229" t="s">
        <v>1</v>
      </c>
      <c r="B229" t="s">
        <v>3</v>
      </c>
      <c r="C229" t="s">
        <v>191</v>
      </c>
      <c r="E229" t="s">
        <v>71</v>
      </c>
      <c r="F229" t="s">
        <v>267</v>
      </c>
      <c r="J229">
        <f t="shared" si="18"/>
        <v>33000</v>
      </c>
      <c r="K229">
        <f t="shared" si="19"/>
        <v>28000</v>
      </c>
      <c r="L229" s="2">
        <f t="shared" si="20"/>
        <v>227.52707999999998</v>
      </c>
      <c r="M229" s="2">
        <f t="shared" si="21"/>
        <v>193.05328</v>
      </c>
      <c r="N229">
        <v>15</v>
      </c>
      <c r="O229">
        <v>60</v>
      </c>
      <c r="T229">
        <v>20</v>
      </c>
      <c r="U229" s="2">
        <f t="shared" si="22"/>
        <v>137.89518173550738</v>
      </c>
      <c r="V229">
        <v>17</v>
      </c>
      <c r="W229" s="2">
        <f t="shared" si="23"/>
        <v>117.21090447518128</v>
      </c>
      <c r="AA229">
        <v>33</v>
      </c>
      <c r="AB229">
        <v>28</v>
      </c>
    </row>
    <row r="230" spans="1:28" x14ac:dyDescent="0.25">
      <c r="A230" t="s">
        <v>1</v>
      </c>
      <c r="B230" t="s">
        <v>3</v>
      </c>
      <c r="C230" t="s">
        <v>191</v>
      </c>
      <c r="E230" t="s">
        <v>71</v>
      </c>
      <c r="F230" t="s">
        <v>268</v>
      </c>
      <c r="J230">
        <f t="shared" si="18"/>
        <v>38000</v>
      </c>
      <c r="K230">
        <f t="shared" si="19"/>
        <v>31000</v>
      </c>
      <c r="L230" s="2">
        <f t="shared" si="20"/>
        <v>262.00088</v>
      </c>
      <c r="M230" s="2">
        <f t="shared" si="21"/>
        <v>213.73756</v>
      </c>
      <c r="N230">
        <v>12</v>
      </c>
      <c r="O230">
        <v>68</v>
      </c>
      <c r="T230">
        <v>21</v>
      </c>
      <c r="U230" s="2">
        <f t="shared" si="22"/>
        <v>144.78994082228277</v>
      </c>
      <c r="V230">
        <v>18</v>
      </c>
      <c r="W230" s="2">
        <f t="shared" si="23"/>
        <v>124.10566356195665</v>
      </c>
      <c r="AA230">
        <v>38</v>
      </c>
      <c r="AB230">
        <v>31</v>
      </c>
    </row>
    <row r="231" spans="1:28" x14ac:dyDescent="0.25">
      <c r="A231" t="s">
        <v>1</v>
      </c>
      <c r="B231" t="s">
        <v>3</v>
      </c>
      <c r="C231" t="s">
        <v>191</v>
      </c>
      <c r="E231" t="s">
        <v>71</v>
      </c>
      <c r="F231" t="s">
        <v>269</v>
      </c>
      <c r="J231">
        <f t="shared" si="18"/>
        <v>40000</v>
      </c>
      <c r="K231">
        <f t="shared" si="19"/>
        <v>35000</v>
      </c>
      <c r="L231" s="2">
        <f t="shared" si="20"/>
        <v>275.79040000000003</v>
      </c>
      <c r="M231" s="2">
        <f t="shared" si="21"/>
        <v>241.31659999999999</v>
      </c>
      <c r="N231">
        <v>9</v>
      </c>
      <c r="O231">
        <v>73</v>
      </c>
      <c r="T231">
        <v>23</v>
      </c>
      <c r="U231" s="2">
        <f t="shared" si="22"/>
        <v>158.57945899583351</v>
      </c>
      <c r="V231">
        <v>19</v>
      </c>
      <c r="W231" s="2">
        <f t="shared" si="23"/>
        <v>131.00042264873201</v>
      </c>
      <c r="AA231">
        <v>40</v>
      </c>
      <c r="AB231">
        <v>35</v>
      </c>
    </row>
    <row r="232" spans="1:28" x14ac:dyDescent="0.25">
      <c r="A232" t="s">
        <v>1</v>
      </c>
      <c r="B232" t="s">
        <v>3</v>
      </c>
      <c r="C232" t="s">
        <v>191</v>
      </c>
      <c r="E232" t="s">
        <v>71</v>
      </c>
      <c r="F232" t="s">
        <v>270</v>
      </c>
      <c r="J232">
        <f t="shared" si="18"/>
        <v>42000</v>
      </c>
      <c r="K232">
        <f t="shared" si="19"/>
        <v>37000</v>
      </c>
      <c r="L232" s="2">
        <f t="shared" si="20"/>
        <v>289.57991999999996</v>
      </c>
      <c r="M232" s="2">
        <f t="shared" si="21"/>
        <v>255.10612</v>
      </c>
      <c r="N232">
        <v>7.5</v>
      </c>
      <c r="O232">
        <v>77</v>
      </c>
      <c r="T232">
        <v>24</v>
      </c>
      <c r="U232" s="2">
        <f t="shared" si="22"/>
        <v>165.47421808260887</v>
      </c>
      <c r="V232">
        <v>20</v>
      </c>
      <c r="W232" s="2">
        <f t="shared" si="23"/>
        <v>137.89518173550738</v>
      </c>
      <c r="AA232">
        <v>42</v>
      </c>
      <c r="AB232">
        <v>37</v>
      </c>
    </row>
    <row r="233" spans="1:28" x14ac:dyDescent="0.25">
      <c r="A233" t="s">
        <v>1</v>
      </c>
      <c r="B233" t="s">
        <v>3</v>
      </c>
      <c r="C233" t="s">
        <v>191</v>
      </c>
      <c r="E233" t="s">
        <v>71</v>
      </c>
      <c r="F233" t="s">
        <v>271</v>
      </c>
      <c r="J233">
        <f t="shared" si="18"/>
        <v>23000</v>
      </c>
      <c r="K233">
        <f t="shared" si="19"/>
        <v>20000</v>
      </c>
      <c r="L233" s="2">
        <f t="shared" si="20"/>
        <v>158.57948000000002</v>
      </c>
      <c r="M233" s="2">
        <f t="shared" si="21"/>
        <v>137.89520000000002</v>
      </c>
      <c r="N233">
        <v>12</v>
      </c>
      <c r="O233">
        <v>40</v>
      </c>
      <c r="T233">
        <v>14</v>
      </c>
      <c r="U233" s="2">
        <f t="shared" si="22"/>
        <v>96.526627214855182</v>
      </c>
      <c r="V233" t="s">
        <v>16</v>
      </c>
      <c r="W233" s="2" t="str">
        <f t="shared" si="23"/>
        <v/>
      </c>
      <c r="AA233">
        <v>23</v>
      </c>
      <c r="AB233">
        <v>20</v>
      </c>
    </row>
    <row r="234" spans="1:28" x14ac:dyDescent="0.25">
      <c r="A234" t="s">
        <v>1</v>
      </c>
      <c r="B234" t="s">
        <v>3</v>
      </c>
      <c r="C234" t="s">
        <v>191</v>
      </c>
      <c r="E234" t="s">
        <v>71</v>
      </c>
      <c r="F234" t="s">
        <v>285</v>
      </c>
      <c r="J234" t="str">
        <f t="shared" si="18"/>
        <v/>
      </c>
      <c r="K234">
        <f t="shared" si="19"/>
        <v>28000</v>
      </c>
      <c r="L234" s="2"/>
      <c r="M234" s="2">
        <f t="shared" si="21"/>
        <v>193.05328</v>
      </c>
      <c r="N234">
        <v>15.5</v>
      </c>
      <c r="O234" t="s">
        <v>16</v>
      </c>
      <c r="T234">
        <v>50</v>
      </c>
      <c r="U234" s="2">
        <f t="shared" si="22"/>
        <v>344.73795433876847</v>
      </c>
      <c r="V234">
        <v>15</v>
      </c>
      <c r="W234" s="2">
        <f t="shared" si="23"/>
        <v>103.42138630163055</v>
      </c>
      <c r="AB234">
        <v>28</v>
      </c>
    </row>
    <row r="235" spans="1:28" x14ac:dyDescent="0.25">
      <c r="A235" t="s">
        <v>1</v>
      </c>
      <c r="B235" t="s">
        <v>3</v>
      </c>
      <c r="C235" t="s">
        <v>191</v>
      </c>
      <c r="E235" t="s">
        <v>71</v>
      </c>
      <c r="F235" t="s">
        <v>272</v>
      </c>
      <c r="J235">
        <f t="shared" si="18"/>
        <v>18000</v>
      </c>
      <c r="K235">
        <f t="shared" si="19"/>
        <v>8000</v>
      </c>
      <c r="L235" s="2">
        <f>AA235*6.89475908677537</f>
        <v>124.10566356195665</v>
      </c>
      <c r="M235" s="2">
        <f t="shared" si="21"/>
        <v>55.158079999999998</v>
      </c>
      <c r="N235">
        <v>27.5</v>
      </c>
      <c r="O235">
        <v>30</v>
      </c>
      <c r="T235">
        <v>12</v>
      </c>
      <c r="U235" s="2">
        <f t="shared" si="22"/>
        <v>82.737109041304436</v>
      </c>
      <c r="V235">
        <v>9</v>
      </c>
      <c r="W235" s="2">
        <f t="shared" si="23"/>
        <v>62.052831780978323</v>
      </c>
      <c r="AA235">
        <v>18</v>
      </c>
      <c r="AB235">
        <v>8</v>
      </c>
    </row>
    <row r="236" spans="1:28" x14ac:dyDescent="0.25">
      <c r="A236" t="s">
        <v>1</v>
      </c>
      <c r="B236" t="s">
        <v>3</v>
      </c>
      <c r="C236" t="s">
        <v>191</v>
      </c>
      <c r="E236" t="s">
        <v>71</v>
      </c>
      <c r="F236" t="s">
        <v>286</v>
      </c>
      <c r="J236">
        <f t="shared" si="18"/>
        <v>35000</v>
      </c>
      <c r="K236">
        <f t="shared" si="19"/>
        <v>35000</v>
      </c>
      <c r="L236" s="2">
        <f>AA236*6.89475908677537</f>
        <v>241.31656803713793</v>
      </c>
      <c r="M236" s="2">
        <f t="shared" si="21"/>
        <v>241.31659999999999</v>
      </c>
      <c r="N236">
        <v>21.5</v>
      </c>
      <c r="O236">
        <v>25</v>
      </c>
      <c r="T236">
        <v>65</v>
      </c>
      <c r="U236" s="2">
        <f t="shared" si="22"/>
        <v>448.15934064039902</v>
      </c>
      <c r="V236">
        <v>24</v>
      </c>
      <c r="W236" s="2">
        <f t="shared" si="23"/>
        <v>165.47421808260887</v>
      </c>
      <c r="AA236">
        <v>35</v>
      </c>
      <c r="AB236">
        <v>35</v>
      </c>
    </row>
    <row r="237" spans="1:28" x14ac:dyDescent="0.25">
      <c r="A237" t="s">
        <v>1</v>
      </c>
      <c r="B237" t="s">
        <v>3</v>
      </c>
      <c r="C237" t="s">
        <v>191</v>
      </c>
      <c r="E237" t="s">
        <v>71</v>
      </c>
      <c r="F237" t="s">
        <v>287</v>
      </c>
      <c r="J237">
        <f t="shared" si="18"/>
        <v>45000</v>
      </c>
      <c r="K237">
        <f t="shared" si="19"/>
        <v>45000</v>
      </c>
      <c r="L237" s="2">
        <f>AA237*6.89475908677537</f>
        <v>310.26415890489164</v>
      </c>
      <c r="M237" s="2">
        <f t="shared" si="21"/>
        <v>310.26420000000002</v>
      </c>
      <c r="N237">
        <v>26</v>
      </c>
      <c r="O237">
        <v>17</v>
      </c>
      <c r="T237">
        <v>95</v>
      </c>
      <c r="U237" s="2">
        <f t="shared" si="22"/>
        <v>655.00211324366012</v>
      </c>
      <c r="V237">
        <v>30</v>
      </c>
      <c r="W237" s="2">
        <f t="shared" si="23"/>
        <v>206.8427726032611</v>
      </c>
      <c r="AA237">
        <v>45</v>
      </c>
      <c r="AB237">
        <v>45</v>
      </c>
    </row>
    <row r="238" spans="1:28" x14ac:dyDescent="0.25">
      <c r="A238" t="s">
        <v>1</v>
      </c>
      <c r="B238" t="s">
        <v>3</v>
      </c>
      <c r="C238" t="s">
        <v>191</v>
      </c>
      <c r="E238" t="s">
        <v>71</v>
      </c>
      <c r="F238" t="s">
        <v>288</v>
      </c>
      <c r="J238" t="str">
        <f t="shared" si="18"/>
        <v/>
      </c>
      <c r="K238">
        <f t="shared" si="19"/>
        <v>17000</v>
      </c>
      <c r="L238" s="2"/>
      <c r="M238" s="2">
        <f t="shared" si="21"/>
        <v>117.21092</v>
      </c>
      <c r="N238">
        <v>16</v>
      </c>
      <c r="O238" t="s">
        <v>16</v>
      </c>
      <c r="T238" t="s">
        <v>16</v>
      </c>
      <c r="U238" s="2" t="str">
        <f t="shared" si="22"/>
        <v/>
      </c>
      <c r="V238">
        <v>11</v>
      </c>
      <c r="W238" s="2">
        <f t="shared" si="23"/>
        <v>75.84234995452907</v>
      </c>
      <c r="AB238">
        <v>17</v>
      </c>
    </row>
    <row r="239" spans="1:28" x14ac:dyDescent="0.25">
      <c r="A239" t="s">
        <v>1</v>
      </c>
      <c r="B239" t="s">
        <v>3</v>
      </c>
      <c r="C239" t="s">
        <v>191</v>
      </c>
      <c r="E239" t="s">
        <v>71</v>
      </c>
      <c r="F239" t="s">
        <v>289</v>
      </c>
      <c r="J239">
        <f t="shared" si="18"/>
        <v>33000</v>
      </c>
      <c r="K239" t="str">
        <f t="shared" si="19"/>
        <v/>
      </c>
      <c r="L239" s="2">
        <f t="shared" ref="L239:L275" si="24">AA239*6.89475908677537</f>
        <v>227.52704986358719</v>
      </c>
      <c r="M239" s="2"/>
      <c r="N239">
        <v>26</v>
      </c>
      <c r="O239">
        <v>22</v>
      </c>
      <c r="T239" t="s">
        <v>16</v>
      </c>
      <c r="U239" s="2" t="str">
        <f t="shared" si="22"/>
        <v/>
      </c>
      <c r="V239" t="s">
        <v>16</v>
      </c>
      <c r="W239" s="2" t="str">
        <f t="shared" si="23"/>
        <v/>
      </c>
      <c r="AA239">
        <v>33</v>
      </c>
    </row>
    <row r="240" spans="1:28" x14ac:dyDescent="0.25">
      <c r="A240" t="s">
        <v>1</v>
      </c>
      <c r="B240" t="s">
        <v>3</v>
      </c>
      <c r="C240" t="s">
        <v>191</v>
      </c>
      <c r="E240" t="s">
        <v>71</v>
      </c>
      <c r="F240" t="s">
        <v>290</v>
      </c>
      <c r="J240">
        <f t="shared" si="18"/>
        <v>42000</v>
      </c>
      <c r="K240" t="str">
        <f t="shared" si="19"/>
        <v/>
      </c>
      <c r="L240" s="2">
        <f t="shared" si="24"/>
        <v>289.57988164456555</v>
      </c>
      <c r="M240" s="2"/>
      <c r="N240">
        <v>39.5</v>
      </c>
      <c r="O240">
        <v>12</v>
      </c>
      <c r="T240" t="s">
        <v>16</v>
      </c>
      <c r="U240" s="2" t="str">
        <f t="shared" si="22"/>
        <v/>
      </c>
      <c r="V240" t="s">
        <v>16</v>
      </c>
      <c r="W240" s="2" t="str">
        <f t="shared" si="23"/>
        <v/>
      </c>
      <c r="AA240">
        <v>42</v>
      </c>
    </row>
    <row r="241" spans="1:28" x14ac:dyDescent="0.25">
      <c r="A241" t="s">
        <v>1</v>
      </c>
      <c r="B241" t="s">
        <v>3</v>
      </c>
      <c r="C241" t="s">
        <v>191</v>
      </c>
      <c r="E241" t="s">
        <v>71</v>
      </c>
      <c r="F241" t="s">
        <v>273</v>
      </c>
      <c r="J241">
        <f t="shared" si="18"/>
        <v>13000</v>
      </c>
      <c r="K241">
        <f t="shared" si="19"/>
        <v>7000</v>
      </c>
      <c r="L241" s="2">
        <f t="shared" si="24"/>
        <v>89.631868128079802</v>
      </c>
      <c r="M241" s="2">
        <f t="shared" ref="M241:M275" si="25">IFERROR(AB241*6.89475908677537,"")</f>
        <v>48.263313607427591</v>
      </c>
      <c r="N241" t="s">
        <v>16</v>
      </c>
      <c r="O241">
        <v>25</v>
      </c>
      <c r="T241">
        <v>10</v>
      </c>
      <c r="U241" s="2">
        <f t="shared" si="22"/>
        <v>68.947590867753689</v>
      </c>
      <c r="V241">
        <v>8</v>
      </c>
      <c r="W241" s="2">
        <f t="shared" si="23"/>
        <v>55.158072694202957</v>
      </c>
      <c r="AA241">
        <v>13</v>
      </c>
      <c r="AB241">
        <v>7</v>
      </c>
    </row>
    <row r="242" spans="1:28" x14ac:dyDescent="0.25">
      <c r="A242" t="s">
        <v>1</v>
      </c>
      <c r="B242" t="s">
        <v>3</v>
      </c>
      <c r="C242" t="s">
        <v>191</v>
      </c>
      <c r="E242" t="s">
        <v>71</v>
      </c>
      <c r="F242" t="s">
        <v>274</v>
      </c>
      <c r="J242">
        <f t="shared" si="18"/>
        <v>22000</v>
      </c>
      <c r="K242">
        <f t="shared" si="19"/>
        <v>13000</v>
      </c>
      <c r="L242" s="2">
        <f t="shared" si="24"/>
        <v>151.68469990905814</v>
      </c>
      <c r="M242" s="2">
        <f t="shared" si="25"/>
        <v>89.631868128079802</v>
      </c>
      <c r="N242">
        <v>20</v>
      </c>
      <c r="O242">
        <v>42</v>
      </c>
      <c r="T242">
        <v>14</v>
      </c>
      <c r="U242" s="2">
        <f t="shared" si="22"/>
        <v>96.526627214855182</v>
      </c>
      <c r="V242">
        <v>9</v>
      </c>
      <c r="W242" s="2">
        <f t="shared" si="23"/>
        <v>62.052831780978323</v>
      </c>
      <c r="AA242">
        <v>22</v>
      </c>
      <c r="AB242">
        <v>13</v>
      </c>
    </row>
    <row r="243" spans="1:28" x14ac:dyDescent="0.25">
      <c r="A243" t="s">
        <v>1</v>
      </c>
      <c r="B243" t="s">
        <v>3</v>
      </c>
      <c r="C243" t="s">
        <v>191</v>
      </c>
      <c r="E243" t="s">
        <v>71</v>
      </c>
      <c r="F243" t="s">
        <v>275</v>
      </c>
      <c r="J243">
        <f t="shared" si="18"/>
        <v>25000</v>
      </c>
      <c r="K243">
        <f t="shared" si="19"/>
        <v>13000</v>
      </c>
      <c r="L243" s="2">
        <f t="shared" si="24"/>
        <v>172.36897716938424</v>
      </c>
      <c r="M243" s="2">
        <f t="shared" si="25"/>
        <v>89.631868128079802</v>
      </c>
      <c r="N243">
        <v>22</v>
      </c>
      <c r="O243" t="s">
        <v>16</v>
      </c>
      <c r="T243" t="s">
        <v>16</v>
      </c>
      <c r="U243" s="2" t="str">
        <f t="shared" si="22"/>
        <v/>
      </c>
      <c r="V243" t="s">
        <v>16</v>
      </c>
      <c r="W243" s="2" t="str">
        <f t="shared" si="23"/>
        <v/>
      </c>
      <c r="AA243">
        <v>25</v>
      </c>
      <c r="AB243">
        <v>13</v>
      </c>
    </row>
    <row r="244" spans="1:28" x14ac:dyDescent="0.25">
      <c r="A244" t="s">
        <v>1</v>
      </c>
      <c r="B244" t="s">
        <v>3</v>
      </c>
      <c r="C244" t="s">
        <v>191</v>
      </c>
      <c r="E244" t="s">
        <v>71</v>
      </c>
      <c r="F244" t="s">
        <v>276</v>
      </c>
      <c r="J244">
        <f t="shared" si="18"/>
        <v>27000</v>
      </c>
      <c r="K244">
        <f t="shared" si="19"/>
        <v>21000</v>
      </c>
      <c r="L244" s="2">
        <f t="shared" si="24"/>
        <v>186.15849534293497</v>
      </c>
      <c r="M244" s="2">
        <f t="shared" si="25"/>
        <v>144.78994082228277</v>
      </c>
      <c r="N244">
        <v>12</v>
      </c>
      <c r="O244">
        <v>60</v>
      </c>
      <c r="T244">
        <v>17</v>
      </c>
      <c r="U244" s="2">
        <f t="shared" si="22"/>
        <v>117.21090447518128</v>
      </c>
      <c r="V244">
        <v>10</v>
      </c>
      <c r="W244" s="2">
        <f t="shared" si="23"/>
        <v>68.947590867753689</v>
      </c>
      <c r="AA244">
        <v>27</v>
      </c>
      <c r="AB244">
        <v>21</v>
      </c>
    </row>
    <row r="245" spans="1:28" x14ac:dyDescent="0.25">
      <c r="A245" t="s">
        <v>1</v>
      </c>
      <c r="B245" t="s">
        <v>3</v>
      </c>
      <c r="C245" t="s">
        <v>191</v>
      </c>
      <c r="E245" t="s">
        <v>71</v>
      </c>
      <c r="F245" t="s">
        <v>277</v>
      </c>
      <c r="J245">
        <f t="shared" si="18"/>
        <v>35000</v>
      </c>
      <c r="K245">
        <f t="shared" si="19"/>
        <v>31000</v>
      </c>
      <c r="L245" s="2">
        <f t="shared" si="24"/>
        <v>241.31656803713793</v>
      </c>
      <c r="M245" s="2">
        <f t="shared" si="25"/>
        <v>213.73753169003646</v>
      </c>
      <c r="N245">
        <v>12</v>
      </c>
      <c r="O245">
        <v>73</v>
      </c>
      <c r="T245">
        <v>22</v>
      </c>
      <c r="U245" s="2">
        <f t="shared" si="22"/>
        <v>151.68469990905814</v>
      </c>
      <c r="V245">
        <v>10</v>
      </c>
      <c r="W245" s="2">
        <f t="shared" si="23"/>
        <v>68.947590867753689</v>
      </c>
      <c r="AA245">
        <v>35</v>
      </c>
      <c r="AB245">
        <v>31</v>
      </c>
    </row>
    <row r="246" spans="1:28" x14ac:dyDescent="0.25">
      <c r="A246" t="s">
        <v>1</v>
      </c>
      <c r="B246" t="s">
        <v>3</v>
      </c>
      <c r="C246" t="s">
        <v>191</v>
      </c>
      <c r="E246" t="s">
        <v>71</v>
      </c>
      <c r="F246" t="s">
        <v>278</v>
      </c>
      <c r="J246">
        <f t="shared" si="18"/>
        <v>37000</v>
      </c>
      <c r="K246">
        <f t="shared" si="19"/>
        <v>35000</v>
      </c>
      <c r="L246" s="2">
        <f t="shared" si="24"/>
        <v>255.10608621068869</v>
      </c>
      <c r="M246" s="2">
        <f t="shared" si="25"/>
        <v>241.31656803713793</v>
      </c>
      <c r="N246">
        <v>9</v>
      </c>
      <c r="O246">
        <v>82</v>
      </c>
      <c r="T246">
        <v>22</v>
      </c>
      <c r="U246" s="2">
        <f t="shared" si="22"/>
        <v>151.68469990905814</v>
      </c>
      <c r="V246" t="s">
        <v>16</v>
      </c>
      <c r="W246" s="2" t="str">
        <f t="shared" si="23"/>
        <v/>
      </c>
      <c r="AA246">
        <v>37</v>
      </c>
      <c r="AB246">
        <v>35</v>
      </c>
    </row>
    <row r="247" spans="1:28" x14ac:dyDescent="0.25">
      <c r="A247" t="s">
        <v>1</v>
      </c>
      <c r="B247" t="s">
        <v>3</v>
      </c>
      <c r="C247" t="s">
        <v>191</v>
      </c>
      <c r="E247" t="s">
        <v>71</v>
      </c>
      <c r="F247" t="s">
        <v>279</v>
      </c>
      <c r="J247">
        <f t="shared" si="18"/>
        <v>30000</v>
      </c>
      <c r="K247">
        <f t="shared" si="19"/>
        <v>27000</v>
      </c>
      <c r="L247" s="2">
        <f t="shared" si="24"/>
        <v>206.8427726032611</v>
      </c>
      <c r="M247" s="2">
        <f t="shared" si="25"/>
        <v>186.15849534293497</v>
      </c>
      <c r="N247">
        <v>10</v>
      </c>
      <c r="O247">
        <v>70</v>
      </c>
      <c r="T247">
        <v>18</v>
      </c>
      <c r="U247" s="2">
        <f t="shared" si="22"/>
        <v>124.10566356195665</v>
      </c>
      <c r="V247" t="s">
        <v>16</v>
      </c>
      <c r="W247" s="2" t="str">
        <f t="shared" si="23"/>
        <v/>
      </c>
      <c r="AA247">
        <v>30</v>
      </c>
      <c r="AB247">
        <v>27</v>
      </c>
    </row>
    <row r="248" spans="1:28" x14ac:dyDescent="0.25">
      <c r="A248" t="s">
        <v>1</v>
      </c>
      <c r="B248" t="s">
        <v>3</v>
      </c>
      <c r="C248" t="s">
        <v>191</v>
      </c>
      <c r="E248" t="s">
        <v>71</v>
      </c>
      <c r="F248" t="s">
        <v>280</v>
      </c>
      <c r="J248">
        <f t="shared" si="18"/>
        <v>42000</v>
      </c>
      <c r="K248">
        <f t="shared" si="19"/>
        <v>39000</v>
      </c>
      <c r="L248" s="2">
        <f t="shared" si="24"/>
        <v>289.57988164456555</v>
      </c>
      <c r="M248" s="2">
        <f t="shared" si="25"/>
        <v>268.89560438423939</v>
      </c>
      <c r="N248">
        <v>12</v>
      </c>
      <c r="O248">
        <v>95</v>
      </c>
      <c r="T248">
        <v>27</v>
      </c>
      <c r="U248" s="2">
        <f t="shared" si="22"/>
        <v>186.15849534293497</v>
      </c>
      <c r="V248" t="s">
        <v>16</v>
      </c>
      <c r="W248" s="2" t="str">
        <f t="shared" si="23"/>
        <v/>
      </c>
      <c r="AA248">
        <v>42</v>
      </c>
      <c r="AB248">
        <v>39</v>
      </c>
    </row>
    <row r="249" spans="1:28" x14ac:dyDescent="0.25">
      <c r="A249" t="s">
        <v>1</v>
      </c>
      <c r="B249" t="s">
        <v>3</v>
      </c>
      <c r="C249" t="s">
        <v>191</v>
      </c>
      <c r="E249" t="s">
        <v>72</v>
      </c>
      <c r="F249" t="s">
        <v>291</v>
      </c>
      <c r="J249">
        <f t="shared" si="18"/>
        <v>22000</v>
      </c>
      <c r="K249">
        <f t="shared" si="19"/>
        <v>12000</v>
      </c>
      <c r="L249" s="2">
        <f t="shared" si="24"/>
        <v>151.68469990905814</v>
      </c>
      <c r="M249" s="2">
        <f t="shared" si="25"/>
        <v>82.737109041304436</v>
      </c>
      <c r="N249">
        <v>18</v>
      </c>
      <c r="O249">
        <v>43</v>
      </c>
      <c r="T249">
        <v>14</v>
      </c>
      <c r="U249" s="2">
        <f t="shared" si="22"/>
        <v>96.526627214855182</v>
      </c>
      <c r="V249" t="s">
        <v>16</v>
      </c>
      <c r="W249" s="2" t="str">
        <f t="shared" si="23"/>
        <v/>
      </c>
      <c r="AA249">
        <v>22</v>
      </c>
      <c r="AB249">
        <v>12</v>
      </c>
    </row>
    <row r="250" spans="1:28" x14ac:dyDescent="0.25">
      <c r="A250" t="s">
        <v>1</v>
      </c>
      <c r="B250" t="s">
        <v>3</v>
      </c>
      <c r="C250" t="s">
        <v>191</v>
      </c>
      <c r="E250" t="s">
        <v>73</v>
      </c>
      <c r="F250" t="s">
        <v>308</v>
      </c>
      <c r="J250">
        <f t="shared" si="18"/>
        <v>52000</v>
      </c>
      <c r="K250">
        <f t="shared" si="19"/>
        <v>30000</v>
      </c>
      <c r="L250" s="2">
        <f t="shared" si="24"/>
        <v>358.52747251231921</v>
      </c>
      <c r="M250" s="2">
        <f t="shared" si="25"/>
        <v>206.8427726032611</v>
      </c>
      <c r="N250">
        <v>41</v>
      </c>
      <c r="O250" t="s">
        <v>16</v>
      </c>
      <c r="T250">
        <v>18</v>
      </c>
      <c r="U250" s="2">
        <f t="shared" si="22"/>
        <v>124.10566356195665</v>
      </c>
      <c r="V250">
        <v>90</v>
      </c>
      <c r="W250" s="2">
        <f t="shared" si="23"/>
        <v>620.52831780978329</v>
      </c>
      <c r="AA250">
        <v>52</v>
      </c>
      <c r="AB250">
        <v>30</v>
      </c>
    </row>
    <row r="251" spans="1:28" x14ac:dyDescent="0.25">
      <c r="A251" t="s">
        <v>1</v>
      </c>
      <c r="B251" t="s">
        <v>3</v>
      </c>
      <c r="C251" t="s">
        <v>191</v>
      </c>
      <c r="E251" t="s">
        <v>74</v>
      </c>
      <c r="F251" t="s">
        <v>309</v>
      </c>
      <c r="J251">
        <f t="shared" si="18"/>
        <v>57000</v>
      </c>
      <c r="K251">
        <f t="shared" si="19"/>
        <v>52000</v>
      </c>
      <c r="L251" s="2">
        <f t="shared" si="24"/>
        <v>393.00126794619609</v>
      </c>
      <c r="M251" s="2">
        <f t="shared" si="25"/>
        <v>358.52747251231921</v>
      </c>
      <c r="N251">
        <v>52</v>
      </c>
      <c r="O251">
        <v>12</v>
      </c>
      <c r="T251">
        <v>120</v>
      </c>
      <c r="U251" s="2">
        <f t="shared" si="22"/>
        <v>827.37109041304439</v>
      </c>
      <c r="V251">
        <v>34</v>
      </c>
      <c r="W251" s="2">
        <f t="shared" si="23"/>
        <v>234.42180895036256</v>
      </c>
      <c r="AA251">
        <v>57</v>
      </c>
      <c r="AB251">
        <v>52</v>
      </c>
    </row>
    <row r="252" spans="1:28" x14ac:dyDescent="0.25">
      <c r="A252" t="s">
        <v>1</v>
      </c>
      <c r="B252" t="s">
        <v>3</v>
      </c>
      <c r="C252" t="s">
        <v>191</v>
      </c>
      <c r="E252" t="s">
        <v>75</v>
      </c>
      <c r="F252" t="s">
        <v>292</v>
      </c>
      <c r="J252">
        <f t="shared" si="18"/>
        <v>55000</v>
      </c>
      <c r="K252">
        <f t="shared" si="19"/>
        <v>51000</v>
      </c>
      <c r="L252" s="2">
        <f t="shared" si="24"/>
        <v>379.21174977264531</v>
      </c>
      <c r="M252" s="2">
        <f t="shared" si="25"/>
        <v>351.63271342554384</v>
      </c>
      <c r="N252">
        <v>10</v>
      </c>
      <c r="O252" t="s">
        <v>16</v>
      </c>
      <c r="T252">
        <v>34</v>
      </c>
      <c r="U252" s="2">
        <f t="shared" si="22"/>
        <v>234.42180895036256</v>
      </c>
      <c r="V252">
        <v>14</v>
      </c>
      <c r="W252" s="2">
        <f t="shared" si="23"/>
        <v>96.526627214855182</v>
      </c>
      <c r="AA252">
        <v>55</v>
      </c>
      <c r="AB252">
        <v>51</v>
      </c>
    </row>
    <row r="253" spans="1:28" x14ac:dyDescent="0.25">
      <c r="A253" t="s">
        <v>1</v>
      </c>
      <c r="B253" t="s">
        <v>3</v>
      </c>
      <c r="C253" t="s">
        <v>191</v>
      </c>
      <c r="E253" t="s">
        <v>76</v>
      </c>
      <c r="F253" t="s">
        <v>293</v>
      </c>
      <c r="J253">
        <f t="shared" si="18"/>
        <v>14000</v>
      </c>
      <c r="K253">
        <f t="shared" si="19"/>
        <v>11000</v>
      </c>
      <c r="L253" s="2">
        <f t="shared" si="24"/>
        <v>96.526627214855182</v>
      </c>
      <c r="M253" s="2">
        <f t="shared" si="25"/>
        <v>75.84234995452907</v>
      </c>
      <c r="N253" t="s">
        <v>16</v>
      </c>
      <c r="O253" t="s">
        <v>16</v>
      </c>
      <c r="T253" t="s">
        <v>16</v>
      </c>
      <c r="U253" s="2" t="str">
        <f t="shared" si="22"/>
        <v/>
      </c>
      <c r="V253" t="s">
        <v>16</v>
      </c>
      <c r="W253" s="2" t="str">
        <f t="shared" si="23"/>
        <v/>
      </c>
      <c r="AA253">
        <v>14</v>
      </c>
      <c r="AB253">
        <v>11</v>
      </c>
    </row>
    <row r="254" spans="1:28" x14ac:dyDescent="0.25">
      <c r="A254" t="s">
        <v>1</v>
      </c>
      <c r="B254" t="s">
        <v>3</v>
      </c>
      <c r="C254" t="s">
        <v>191</v>
      </c>
      <c r="E254" t="s">
        <v>77</v>
      </c>
      <c r="F254" t="s">
        <v>294</v>
      </c>
      <c r="J254">
        <f t="shared" si="18"/>
        <v>32000</v>
      </c>
      <c r="K254">
        <f t="shared" si="19"/>
        <v>28000</v>
      </c>
      <c r="L254" s="2">
        <f t="shared" si="24"/>
        <v>220.63229077681183</v>
      </c>
      <c r="M254" s="2">
        <f t="shared" si="25"/>
        <v>193.05325442971036</v>
      </c>
      <c r="N254">
        <v>15</v>
      </c>
      <c r="O254">
        <v>71</v>
      </c>
      <c r="T254">
        <v>20</v>
      </c>
      <c r="U254" s="2">
        <f t="shared" si="22"/>
        <v>137.89518173550738</v>
      </c>
      <c r="V254" t="s">
        <v>16</v>
      </c>
      <c r="W254" s="2" t="str">
        <f t="shared" si="23"/>
        <v/>
      </c>
      <c r="AA254">
        <v>32</v>
      </c>
      <c r="AB254">
        <v>28</v>
      </c>
    </row>
    <row r="255" spans="1:28" x14ac:dyDescent="0.25">
      <c r="A255" t="s">
        <v>1</v>
      </c>
      <c r="B255" t="s">
        <v>3</v>
      </c>
      <c r="C255" t="s">
        <v>191</v>
      </c>
      <c r="E255" t="s">
        <v>78</v>
      </c>
      <c r="F255" t="s">
        <v>295</v>
      </c>
      <c r="J255">
        <f t="shared" si="18"/>
        <v>58000</v>
      </c>
      <c r="K255">
        <f t="shared" si="19"/>
        <v>55000</v>
      </c>
      <c r="L255" s="2">
        <f t="shared" si="24"/>
        <v>399.89602703297146</v>
      </c>
      <c r="M255" s="2">
        <f t="shared" si="25"/>
        <v>379.21174977264531</v>
      </c>
      <c r="N255">
        <v>10</v>
      </c>
      <c r="O255">
        <v>120</v>
      </c>
      <c r="T255">
        <v>35</v>
      </c>
      <c r="U255" s="2">
        <f t="shared" si="22"/>
        <v>241.31656803713793</v>
      </c>
      <c r="V255">
        <v>13</v>
      </c>
      <c r="W255" s="2">
        <f t="shared" si="23"/>
        <v>89.631868128079802</v>
      </c>
      <c r="AA255">
        <v>58</v>
      </c>
      <c r="AB255">
        <v>55</v>
      </c>
    </row>
    <row r="256" spans="1:28" x14ac:dyDescent="0.25">
      <c r="A256" t="s">
        <v>1</v>
      </c>
      <c r="B256" t="s">
        <v>3</v>
      </c>
      <c r="C256" t="s">
        <v>191</v>
      </c>
      <c r="E256" t="s">
        <v>79</v>
      </c>
      <c r="F256" t="s">
        <v>296</v>
      </c>
      <c r="J256">
        <f t="shared" si="18"/>
        <v>36000</v>
      </c>
      <c r="K256">
        <f t="shared" si="19"/>
        <v>22000</v>
      </c>
      <c r="L256" s="2">
        <f t="shared" si="24"/>
        <v>248.21132712391329</v>
      </c>
      <c r="M256" s="2">
        <f t="shared" si="25"/>
        <v>151.68469990905814</v>
      </c>
      <c r="N256">
        <v>20</v>
      </c>
      <c r="O256" t="s">
        <v>16</v>
      </c>
      <c r="T256" t="s">
        <v>16</v>
      </c>
      <c r="U256" s="2" t="str">
        <f t="shared" si="22"/>
        <v/>
      </c>
      <c r="V256" t="s">
        <v>16</v>
      </c>
      <c r="W256" s="2" t="str">
        <f t="shared" si="23"/>
        <v/>
      </c>
      <c r="AA256">
        <v>36</v>
      </c>
      <c r="AB256">
        <v>22</v>
      </c>
    </row>
    <row r="257" spans="1:28" x14ac:dyDescent="0.25">
      <c r="A257" t="s">
        <v>1</v>
      </c>
      <c r="B257" t="s">
        <v>3</v>
      </c>
      <c r="C257" t="s">
        <v>191</v>
      </c>
      <c r="E257" t="s">
        <v>80</v>
      </c>
      <c r="F257" t="s">
        <v>297</v>
      </c>
      <c r="J257">
        <f t="shared" si="18"/>
        <v>45000</v>
      </c>
      <c r="K257">
        <f t="shared" si="19"/>
        <v>41000</v>
      </c>
      <c r="L257" s="2">
        <f t="shared" si="24"/>
        <v>310.26415890489164</v>
      </c>
      <c r="M257" s="2">
        <f t="shared" si="25"/>
        <v>282.68512255779018</v>
      </c>
      <c r="N257">
        <v>14</v>
      </c>
      <c r="O257">
        <v>95</v>
      </c>
      <c r="T257">
        <v>29</v>
      </c>
      <c r="U257" s="2">
        <f t="shared" si="22"/>
        <v>199.94801351648573</v>
      </c>
      <c r="V257">
        <v>13</v>
      </c>
      <c r="W257" s="2">
        <f t="shared" si="23"/>
        <v>89.631868128079802</v>
      </c>
      <c r="AA257">
        <v>45</v>
      </c>
      <c r="AB257">
        <v>41</v>
      </c>
    </row>
    <row r="258" spans="1:28" x14ac:dyDescent="0.25">
      <c r="A258" t="s">
        <v>1</v>
      </c>
      <c r="B258" t="s">
        <v>3</v>
      </c>
      <c r="C258" t="s">
        <v>191</v>
      </c>
      <c r="E258" t="s">
        <v>81</v>
      </c>
      <c r="F258" t="s">
        <v>298</v>
      </c>
      <c r="J258">
        <f t="shared" si="18"/>
        <v>22000</v>
      </c>
      <c r="K258">
        <f t="shared" si="19"/>
        <v>13000</v>
      </c>
      <c r="L258" s="2">
        <f t="shared" si="24"/>
        <v>151.68469990905814</v>
      </c>
      <c r="M258" s="2">
        <f t="shared" si="25"/>
        <v>89.631868128079802</v>
      </c>
      <c r="N258">
        <v>20</v>
      </c>
      <c r="O258">
        <v>42</v>
      </c>
      <c r="T258">
        <v>14</v>
      </c>
      <c r="U258" s="2">
        <f t="shared" si="22"/>
        <v>96.526627214855182</v>
      </c>
      <c r="V258">
        <v>10</v>
      </c>
      <c r="W258" s="2">
        <f t="shared" si="23"/>
        <v>68.947590867753689</v>
      </c>
      <c r="AA258">
        <v>22</v>
      </c>
      <c r="AB258">
        <v>13</v>
      </c>
    </row>
    <row r="259" spans="1:28" x14ac:dyDescent="0.25">
      <c r="A259" t="s">
        <v>1</v>
      </c>
      <c r="B259" t="s">
        <v>3</v>
      </c>
      <c r="C259" t="s">
        <v>191</v>
      </c>
      <c r="E259" t="s">
        <v>82</v>
      </c>
      <c r="F259" t="s">
        <v>299</v>
      </c>
      <c r="J259">
        <f t="shared" ref="J259:J275" si="26">IF(AA259="","",AA259*1000)</f>
        <v>27000</v>
      </c>
      <c r="K259">
        <f t="shared" ref="K259:K275" si="27">IF(AB259="","",AB259*1000)</f>
        <v>21000</v>
      </c>
      <c r="L259" s="2">
        <f t="shared" si="24"/>
        <v>186.15849534293497</v>
      </c>
      <c r="M259" s="2">
        <f t="shared" si="25"/>
        <v>144.78994082228277</v>
      </c>
      <c r="N259">
        <v>12</v>
      </c>
      <c r="O259">
        <v>60</v>
      </c>
      <c r="T259">
        <v>17</v>
      </c>
      <c r="U259" s="2">
        <f t="shared" si="22"/>
        <v>117.21090447518128</v>
      </c>
      <c r="V259">
        <v>10</v>
      </c>
      <c r="W259" s="2">
        <f t="shared" si="23"/>
        <v>68.947590867753689</v>
      </c>
      <c r="AA259">
        <v>27</v>
      </c>
      <c r="AB259">
        <v>21</v>
      </c>
    </row>
    <row r="260" spans="1:28" x14ac:dyDescent="0.25">
      <c r="A260" t="s">
        <v>1</v>
      </c>
      <c r="B260" t="s">
        <v>3</v>
      </c>
      <c r="C260" t="s">
        <v>191</v>
      </c>
      <c r="E260" t="s">
        <v>83</v>
      </c>
      <c r="F260" t="s">
        <v>300</v>
      </c>
      <c r="J260">
        <f t="shared" si="26"/>
        <v>35000</v>
      </c>
      <c r="K260">
        <f t="shared" si="27"/>
        <v>31000</v>
      </c>
      <c r="L260" s="2">
        <f t="shared" si="24"/>
        <v>241.31656803713793</v>
      </c>
      <c r="M260" s="2">
        <f t="shared" si="25"/>
        <v>213.73753169003646</v>
      </c>
      <c r="N260">
        <v>21.5</v>
      </c>
      <c r="O260" t="s">
        <v>16</v>
      </c>
      <c r="T260">
        <v>74</v>
      </c>
      <c r="U260" s="2">
        <f t="shared" si="22"/>
        <v>510.21217242137737</v>
      </c>
      <c r="V260">
        <v>22</v>
      </c>
      <c r="W260" s="2">
        <f t="shared" si="23"/>
        <v>151.68469990905814</v>
      </c>
      <c r="AA260">
        <v>35</v>
      </c>
      <c r="AB260">
        <v>31</v>
      </c>
    </row>
    <row r="261" spans="1:28" x14ac:dyDescent="0.25">
      <c r="A261" t="s">
        <v>1</v>
      </c>
      <c r="B261" t="s">
        <v>3</v>
      </c>
      <c r="C261" t="s">
        <v>191</v>
      </c>
      <c r="E261" t="s">
        <v>84</v>
      </c>
      <c r="F261" t="s">
        <v>301</v>
      </c>
      <c r="J261">
        <f t="shared" si="26"/>
        <v>75000</v>
      </c>
      <c r="K261">
        <f t="shared" si="27"/>
        <v>65000</v>
      </c>
      <c r="L261" s="2">
        <f t="shared" si="24"/>
        <v>517.10693150815268</v>
      </c>
      <c r="M261" s="2">
        <f t="shared" si="25"/>
        <v>448.15934064039902</v>
      </c>
      <c r="N261">
        <v>12</v>
      </c>
      <c r="O261">
        <v>135</v>
      </c>
      <c r="T261">
        <v>44</v>
      </c>
      <c r="U261" s="2">
        <f t="shared" si="22"/>
        <v>303.36939981811628</v>
      </c>
      <c r="V261" t="s">
        <v>16</v>
      </c>
      <c r="W261" s="2" t="str">
        <f t="shared" si="23"/>
        <v/>
      </c>
      <c r="AA261">
        <v>75</v>
      </c>
      <c r="AB261">
        <v>65</v>
      </c>
    </row>
    <row r="262" spans="1:28" x14ac:dyDescent="0.25">
      <c r="A262" t="s">
        <v>1</v>
      </c>
      <c r="B262" t="s">
        <v>3</v>
      </c>
      <c r="C262" t="s">
        <v>191</v>
      </c>
      <c r="E262" t="s">
        <v>85</v>
      </c>
      <c r="F262" t="s">
        <v>302</v>
      </c>
      <c r="J262">
        <f t="shared" si="26"/>
        <v>75000</v>
      </c>
      <c r="K262">
        <f t="shared" si="27"/>
        <v>63000</v>
      </c>
      <c r="L262" s="2">
        <f t="shared" si="24"/>
        <v>517.10693150815268</v>
      </c>
      <c r="M262" s="2">
        <f t="shared" si="25"/>
        <v>434.36982246684829</v>
      </c>
      <c r="N262">
        <v>11</v>
      </c>
      <c r="O262">
        <v>135</v>
      </c>
      <c r="T262">
        <v>43</v>
      </c>
      <c r="U262" s="2">
        <f t="shared" si="22"/>
        <v>296.47464073134091</v>
      </c>
      <c r="V262" t="s">
        <v>16</v>
      </c>
      <c r="W262" s="2" t="str">
        <f t="shared" si="23"/>
        <v/>
      </c>
      <c r="AA262">
        <v>75</v>
      </c>
      <c r="AB262">
        <v>63</v>
      </c>
    </row>
    <row r="263" spans="1:28" x14ac:dyDescent="0.25">
      <c r="A263" t="s">
        <v>1</v>
      </c>
      <c r="B263" t="s">
        <v>3</v>
      </c>
      <c r="C263" t="s">
        <v>191</v>
      </c>
      <c r="E263" t="s">
        <v>86</v>
      </c>
      <c r="F263" t="s">
        <v>310</v>
      </c>
      <c r="J263">
        <f t="shared" si="26"/>
        <v>72000</v>
      </c>
      <c r="K263">
        <f t="shared" si="27"/>
        <v>63000</v>
      </c>
      <c r="L263" s="2">
        <f t="shared" si="24"/>
        <v>496.42265424782659</v>
      </c>
      <c r="M263" s="2">
        <f t="shared" si="25"/>
        <v>434.36982246684829</v>
      </c>
      <c r="N263">
        <v>12</v>
      </c>
      <c r="U263" s="2"/>
      <c r="W263" s="2"/>
      <c r="AA263">
        <v>72</v>
      </c>
      <c r="AB263">
        <v>63</v>
      </c>
    </row>
    <row r="264" spans="1:28" x14ac:dyDescent="0.25">
      <c r="A264" t="s">
        <v>1</v>
      </c>
      <c r="B264" t="s">
        <v>3</v>
      </c>
      <c r="C264" t="s">
        <v>191</v>
      </c>
      <c r="E264" t="s">
        <v>87</v>
      </c>
      <c r="F264" t="s">
        <v>303</v>
      </c>
      <c r="J264">
        <f t="shared" si="26"/>
        <v>76000</v>
      </c>
      <c r="K264">
        <f t="shared" si="27"/>
        <v>68000</v>
      </c>
      <c r="L264" s="2">
        <f t="shared" si="24"/>
        <v>524.00169059492805</v>
      </c>
      <c r="M264" s="2">
        <f t="shared" si="25"/>
        <v>468.84361790072512</v>
      </c>
      <c r="N264">
        <v>11</v>
      </c>
      <c r="O264" t="s">
        <v>16</v>
      </c>
      <c r="T264">
        <v>44</v>
      </c>
      <c r="U264" s="2">
        <f t="shared" si="22"/>
        <v>303.36939981811628</v>
      </c>
      <c r="V264" t="s">
        <v>16</v>
      </c>
      <c r="W264" s="2" t="str">
        <f t="shared" si="23"/>
        <v/>
      </c>
      <c r="AA264">
        <v>76</v>
      </c>
      <c r="AB264">
        <v>68</v>
      </c>
    </row>
    <row r="265" spans="1:28" x14ac:dyDescent="0.25">
      <c r="A265" t="s">
        <v>1</v>
      </c>
      <c r="B265" t="s">
        <v>3</v>
      </c>
      <c r="C265" t="s">
        <v>191</v>
      </c>
      <c r="E265" t="s">
        <v>88</v>
      </c>
      <c r="F265" t="s">
        <v>304</v>
      </c>
      <c r="J265">
        <f t="shared" si="26"/>
        <v>80000</v>
      </c>
      <c r="K265">
        <f t="shared" si="27"/>
        <v>71000</v>
      </c>
      <c r="L265" s="2">
        <f t="shared" si="24"/>
        <v>551.58072694202951</v>
      </c>
      <c r="M265" s="2">
        <f t="shared" si="25"/>
        <v>489.52789516105122</v>
      </c>
      <c r="N265">
        <v>11</v>
      </c>
      <c r="O265" t="s">
        <v>16</v>
      </c>
      <c r="T265">
        <v>47</v>
      </c>
      <c r="U265" s="2">
        <f t="shared" si="22"/>
        <v>324.05367707844238</v>
      </c>
      <c r="V265" t="s">
        <v>16</v>
      </c>
      <c r="W265" s="2" t="str">
        <f t="shared" si="23"/>
        <v/>
      </c>
      <c r="AA265">
        <v>80</v>
      </c>
      <c r="AB265">
        <v>71</v>
      </c>
    </row>
    <row r="266" spans="1:28" x14ac:dyDescent="0.25">
      <c r="A266" t="s">
        <v>1</v>
      </c>
      <c r="B266" t="s">
        <v>3</v>
      </c>
      <c r="C266" t="s">
        <v>191</v>
      </c>
      <c r="E266" t="s">
        <v>89</v>
      </c>
      <c r="F266" t="s">
        <v>305</v>
      </c>
      <c r="J266">
        <f t="shared" si="26"/>
        <v>33000</v>
      </c>
      <c r="K266">
        <f t="shared" si="27"/>
        <v>15000</v>
      </c>
      <c r="L266" s="2">
        <f t="shared" si="24"/>
        <v>227.52704986358719</v>
      </c>
      <c r="M266" s="2">
        <f t="shared" si="25"/>
        <v>103.42138630163055</v>
      </c>
      <c r="N266">
        <v>16.5</v>
      </c>
      <c r="O266">
        <v>60</v>
      </c>
      <c r="T266">
        <v>22</v>
      </c>
      <c r="U266" s="2">
        <f t="shared" si="22"/>
        <v>151.68469990905814</v>
      </c>
      <c r="V266" t="s">
        <v>16</v>
      </c>
      <c r="W266" s="2" t="str">
        <f t="shared" si="23"/>
        <v/>
      </c>
      <c r="AA266">
        <v>33</v>
      </c>
      <c r="AB266">
        <v>15</v>
      </c>
    </row>
    <row r="267" spans="1:28" x14ac:dyDescent="0.25">
      <c r="A267" t="s">
        <v>1</v>
      </c>
      <c r="B267" t="s">
        <v>3</v>
      </c>
      <c r="C267" t="s">
        <v>191</v>
      </c>
      <c r="E267" t="s">
        <v>90</v>
      </c>
      <c r="F267" t="s">
        <v>311</v>
      </c>
      <c r="J267">
        <f t="shared" si="26"/>
        <v>83000</v>
      </c>
      <c r="K267">
        <f t="shared" si="27"/>
        <v>73000</v>
      </c>
      <c r="L267" s="2">
        <f t="shared" si="24"/>
        <v>572.26500420235573</v>
      </c>
      <c r="M267" s="2">
        <f t="shared" si="25"/>
        <v>503.31741333460201</v>
      </c>
      <c r="N267">
        <v>42</v>
      </c>
      <c r="O267">
        <v>11</v>
      </c>
      <c r="T267">
        <v>150</v>
      </c>
      <c r="U267" s="2">
        <f t="shared" si="22"/>
        <v>1034.2138630163054</v>
      </c>
      <c r="V267">
        <v>48</v>
      </c>
      <c r="W267" s="2">
        <f t="shared" si="23"/>
        <v>330.94843616521774</v>
      </c>
      <c r="AA267">
        <v>83</v>
      </c>
      <c r="AB267">
        <v>73</v>
      </c>
    </row>
    <row r="268" spans="1:28" x14ac:dyDescent="0.25">
      <c r="A268" t="s">
        <v>1</v>
      </c>
      <c r="B268" t="s">
        <v>3</v>
      </c>
      <c r="C268" t="s">
        <v>191</v>
      </c>
      <c r="E268" t="s">
        <v>91</v>
      </c>
      <c r="F268" t="s">
        <v>312</v>
      </c>
      <c r="J268">
        <f t="shared" si="26"/>
        <v>32000</v>
      </c>
      <c r="K268">
        <f t="shared" si="27"/>
        <v>14000</v>
      </c>
      <c r="L268" s="2">
        <f t="shared" si="24"/>
        <v>220.63229077681183</v>
      </c>
      <c r="M268" s="2">
        <f t="shared" si="25"/>
        <v>96.526627214855182</v>
      </c>
      <c r="N268">
        <v>15.5</v>
      </c>
      <c r="O268" t="s">
        <v>16</v>
      </c>
      <c r="T268" t="s">
        <v>16</v>
      </c>
      <c r="U268" s="2" t="str">
        <f t="shared" si="22"/>
        <v/>
      </c>
      <c r="V268">
        <v>22</v>
      </c>
      <c r="W268" s="2">
        <f t="shared" si="23"/>
        <v>151.68469990905814</v>
      </c>
      <c r="AA268">
        <v>32</v>
      </c>
      <c r="AB268">
        <v>14</v>
      </c>
    </row>
    <row r="269" spans="1:28" x14ac:dyDescent="0.25">
      <c r="A269" t="s">
        <v>1</v>
      </c>
      <c r="B269" t="s">
        <v>3</v>
      </c>
      <c r="C269" t="s">
        <v>191</v>
      </c>
      <c r="E269" t="s">
        <v>92</v>
      </c>
      <c r="F269" t="s">
        <v>313</v>
      </c>
      <c r="J269">
        <f t="shared" si="26"/>
        <v>76000</v>
      </c>
      <c r="K269">
        <f t="shared" si="27"/>
        <v>67000</v>
      </c>
      <c r="L269" s="2">
        <f t="shared" si="24"/>
        <v>524.00169059492805</v>
      </c>
      <c r="M269" s="2">
        <f t="shared" si="25"/>
        <v>461.94885881394976</v>
      </c>
      <c r="N269">
        <v>71.5</v>
      </c>
      <c r="O269">
        <v>11</v>
      </c>
      <c r="T269" t="s">
        <v>16</v>
      </c>
      <c r="U269" s="2" t="str">
        <f t="shared" si="22"/>
        <v/>
      </c>
      <c r="V269" t="s">
        <v>16</v>
      </c>
      <c r="W269" s="2" t="str">
        <f t="shared" si="23"/>
        <v/>
      </c>
      <c r="AA269">
        <v>76</v>
      </c>
      <c r="AB269">
        <v>67</v>
      </c>
    </row>
    <row r="270" spans="1:28" x14ac:dyDescent="0.25">
      <c r="A270" t="s">
        <v>1</v>
      </c>
      <c r="B270" t="s">
        <v>3</v>
      </c>
      <c r="C270" t="s">
        <v>191</v>
      </c>
      <c r="E270" t="s">
        <v>93</v>
      </c>
      <c r="F270" t="s">
        <v>306</v>
      </c>
      <c r="J270">
        <f t="shared" si="26"/>
        <v>33000</v>
      </c>
      <c r="K270">
        <f t="shared" si="27"/>
        <v>15000</v>
      </c>
      <c r="L270" s="2">
        <f t="shared" si="24"/>
        <v>227.52704986358719</v>
      </c>
      <c r="M270" s="2">
        <f t="shared" si="25"/>
        <v>103.42138630163055</v>
      </c>
      <c r="N270">
        <v>15.5</v>
      </c>
      <c r="O270" t="s">
        <v>16</v>
      </c>
      <c r="T270" t="s">
        <v>16</v>
      </c>
      <c r="U270" s="2" t="str">
        <f t="shared" si="22"/>
        <v/>
      </c>
      <c r="V270" t="s">
        <v>16</v>
      </c>
      <c r="W270" s="2" t="str">
        <f t="shared" si="23"/>
        <v/>
      </c>
      <c r="AA270">
        <v>33</v>
      </c>
      <c r="AB270">
        <v>15</v>
      </c>
    </row>
    <row r="271" spans="1:28" x14ac:dyDescent="0.25">
      <c r="A271" t="s">
        <v>1</v>
      </c>
      <c r="B271" t="s">
        <v>3</v>
      </c>
      <c r="C271" t="s">
        <v>191</v>
      </c>
      <c r="E271" t="s">
        <v>94</v>
      </c>
      <c r="F271" t="s">
        <v>314</v>
      </c>
      <c r="J271">
        <f t="shared" si="26"/>
        <v>88000</v>
      </c>
      <c r="K271">
        <f t="shared" si="27"/>
        <v>78000</v>
      </c>
      <c r="L271" s="2">
        <f t="shared" si="24"/>
        <v>606.73879963623256</v>
      </c>
      <c r="M271" s="2">
        <f t="shared" si="25"/>
        <v>537.79120876847878</v>
      </c>
      <c r="N271">
        <v>44</v>
      </c>
      <c r="O271">
        <v>11</v>
      </c>
      <c r="T271" t="s">
        <v>16</v>
      </c>
      <c r="U271" s="2" t="str">
        <f t="shared" si="22"/>
        <v/>
      </c>
      <c r="V271" t="s">
        <v>16</v>
      </c>
      <c r="W271" s="2" t="str">
        <f t="shared" si="23"/>
        <v/>
      </c>
      <c r="AA271">
        <v>88</v>
      </c>
      <c r="AB271">
        <v>78</v>
      </c>
    </row>
    <row r="272" spans="1:28" x14ac:dyDescent="0.25">
      <c r="A272" t="s">
        <v>1</v>
      </c>
      <c r="B272" t="s">
        <v>3</v>
      </c>
      <c r="C272" t="s">
        <v>191</v>
      </c>
      <c r="E272" t="s">
        <v>95</v>
      </c>
      <c r="F272" t="s">
        <v>315</v>
      </c>
      <c r="J272">
        <f t="shared" si="26"/>
        <v>83000</v>
      </c>
      <c r="K272">
        <f t="shared" si="27"/>
        <v>73000</v>
      </c>
      <c r="L272" s="2">
        <f t="shared" si="24"/>
        <v>572.26500420235573</v>
      </c>
      <c r="M272" s="2">
        <f t="shared" si="25"/>
        <v>503.31741333460201</v>
      </c>
      <c r="N272">
        <v>78</v>
      </c>
      <c r="O272" t="s">
        <v>16</v>
      </c>
      <c r="T272">
        <v>11</v>
      </c>
      <c r="U272" s="2">
        <f t="shared" si="22"/>
        <v>75.84234995452907</v>
      </c>
      <c r="V272" t="s">
        <v>16</v>
      </c>
      <c r="W272" s="2" t="str">
        <f t="shared" si="23"/>
        <v/>
      </c>
      <c r="AA272">
        <v>83</v>
      </c>
      <c r="AB272">
        <v>73</v>
      </c>
    </row>
    <row r="273" spans="1:28" x14ac:dyDescent="0.25">
      <c r="A273" t="s">
        <v>1</v>
      </c>
      <c r="B273" t="s">
        <v>3</v>
      </c>
      <c r="C273" t="s">
        <v>191</v>
      </c>
      <c r="E273" t="s">
        <v>96</v>
      </c>
      <c r="F273" t="s">
        <v>316</v>
      </c>
      <c r="J273">
        <f t="shared" si="26"/>
        <v>32000</v>
      </c>
      <c r="K273">
        <f t="shared" si="27"/>
        <v>14000</v>
      </c>
      <c r="L273" s="2">
        <f t="shared" si="24"/>
        <v>220.63229077681183</v>
      </c>
      <c r="M273" s="2">
        <f t="shared" si="25"/>
        <v>96.526627214855182</v>
      </c>
      <c r="N273">
        <v>15</v>
      </c>
      <c r="O273" t="s">
        <v>16</v>
      </c>
      <c r="T273" t="s">
        <v>16</v>
      </c>
      <c r="U273" s="2" t="str">
        <f t="shared" si="22"/>
        <v/>
      </c>
      <c r="V273" t="s">
        <v>16</v>
      </c>
      <c r="W273" s="2" t="str">
        <f t="shared" si="23"/>
        <v/>
      </c>
      <c r="AA273">
        <v>32</v>
      </c>
      <c r="AB273">
        <v>14</v>
      </c>
    </row>
    <row r="274" spans="1:28" x14ac:dyDescent="0.25">
      <c r="A274" t="s">
        <v>1</v>
      </c>
      <c r="B274" t="s">
        <v>3</v>
      </c>
      <c r="C274" t="s">
        <v>191</v>
      </c>
      <c r="E274" t="s">
        <v>97</v>
      </c>
      <c r="F274" t="s">
        <v>317</v>
      </c>
      <c r="J274">
        <f t="shared" si="26"/>
        <v>81000</v>
      </c>
      <c r="K274">
        <f t="shared" si="27"/>
        <v>71000</v>
      </c>
      <c r="L274" s="2">
        <f t="shared" si="24"/>
        <v>558.47548602880499</v>
      </c>
      <c r="M274" s="2">
        <f t="shared" si="25"/>
        <v>489.52789516105122</v>
      </c>
      <c r="N274">
        <v>76</v>
      </c>
      <c r="O274">
        <v>10</v>
      </c>
      <c r="T274" t="s">
        <v>16</v>
      </c>
      <c r="U274" s="2" t="str">
        <f t="shared" si="22"/>
        <v/>
      </c>
      <c r="V274" t="s">
        <v>16</v>
      </c>
      <c r="W274" s="2" t="str">
        <f t="shared" si="23"/>
        <v/>
      </c>
      <c r="AA274">
        <v>81</v>
      </c>
      <c r="AB274">
        <v>71</v>
      </c>
    </row>
    <row r="275" spans="1:28" x14ac:dyDescent="0.25">
      <c r="A275" t="s">
        <v>1</v>
      </c>
      <c r="B275" t="s">
        <v>3</v>
      </c>
      <c r="C275" t="s">
        <v>191</v>
      </c>
      <c r="E275" t="s">
        <v>98</v>
      </c>
      <c r="F275" t="s">
        <v>307</v>
      </c>
      <c r="J275">
        <f t="shared" si="26"/>
        <v>17000</v>
      </c>
      <c r="K275">
        <f t="shared" si="27"/>
        <v>14000</v>
      </c>
      <c r="L275" s="2">
        <f t="shared" si="24"/>
        <v>117.21090447518128</v>
      </c>
      <c r="M275" s="2">
        <f t="shared" si="25"/>
        <v>96.526627214855182</v>
      </c>
      <c r="N275">
        <v>14.5</v>
      </c>
      <c r="O275" t="s">
        <v>16</v>
      </c>
      <c r="T275" t="s">
        <v>16</v>
      </c>
      <c r="U275" s="2" t="str">
        <f t="shared" si="22"/>
        <v/>
      </c>
      <c r="V275">
        <v>10</v>
      </c>
      <c r="W275" s="2">
        <f t="shared" si="23"/>
        <v>68.947590867753689</v>
      </c>
      <c r="AA275">
        <v>17</v>
      </c>
      <c r="AB275">
        <v>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33D5-8ABE-4427-90E2-91C09FDD3FCC}">
  <dimension ref="A1:AX146"/>
  <sheetViews>
    <sheetView topLeftCell="O99" workbookViewId="0">
      <selection activeCell="U4" sqref="U4:AN146"/>
    </sheetView>
  </sheetViews>
  <sheetFormatPr defaultRowHeight="15" x14ac:dyDescent="0.25"/>
  <cols>
    <col min="2" max="2" width="28.28515625" bestFit="1" customWidth="1"/>
    <col min="3" max="3" width="36.5703125" bestFit="1" customWidth="1"/>
    <col min="4" max="4" width="36.5703125" customWidth="1"/>
    <col min="5" max="5" width="59.85546875" bestFit="1" customWidth="1"/>
    <col min="6" max="6" width="59.85546875" customWidth="1"/>
    <col min="17" max="17" width="13.42578125" bestFit="1" customWidth="1"/>
    <col min="18" max="18" width="28.28515625" bestFit="1" customWidth="1"/>
    <col min="19" max="19" width="11.85546875" bestFit="1" customWidth="1"/>
    <col min="20" max="20" width="16.42578125" bestFit="1" customWidth="1"/>
    <col min="21" max="21" width="33" bestFit="1" customWidth="1"/>
    <col min="22" max="22" width="36.5703125" bestFit="1" customWidth="1"/>
    <col min="23" max="23" width="19.85546875" bestFit="1" customWidth="1"/>
    <col min="24" max="25" width="8.85546875" bestFit="1" customWidth="1"/>
    <col min="26" max="27" width="8.85546875" customWidth="1"/>
    <col min="28" max="28" width="8.7109375" bestFit="1" customWidth="1"/>
    <col min="29" max="30" width="8.7109375" customWidth="1"/>
    <col min="31" max="31" width="8.7109375" bestFit="1" customWidth="1"/>
    <col min="32" max="33" width="8.7109375" customWidth="1"/>
    <col min="34" max="34" width="8.7109375" bestFit="1" customWidth="1"/>
    <col min="35" max="36" width="8.7109375" customWidth="1"/>
    <col min="37" max="37" width="8.7109375" bestFit="1" customWidth="1"/>
    <col min="38" max="39" width="8.7109375" customWidth="1"/>
    <col min="40" max="40" width="14" bestFit="1" customWidth="1"/>
    <col min="44" max="45" width="7.85546875" bestFit="1" customWidth="1"/>
    <col min="46" max="46" width="9" bestFit="1" customWidth="1"/>
    <col min="47" max="48" width="8.7109375" bestFit="1" customWidth="1"/>
  </cols>
  <sheetData>
    <row r="1" spans="1:50" ht="90" x14ac:dyDescent="0.25">
      <c r="A1" t="s">
        <v>2</v>
      </c>
      <c r="B1" t="s">
        <v>4</v>
      </c>
      <c r="Q1" t="s">
        <v>0</v>
      </c>
      <c r="R1" t="s">
        <v>2</v>
      </c>
      <c r="S1" t="s">
        <v>4</v>
      </c>
      <c r="T1" t="s">
        <v>450</v>
      </c>
      <c r="U1" t="s">
        <v>132</v>
      </c>
      <c r="V1" t="s">
        <v>6</v>
      </c>
      <c r="W1" t="s">
        <v>318</v>
      </c>
      <c r="X1" s="5" t="s">
        <v>451</v>
      </c>
      <c r="Y1" s="7" t="s">
        <v>452</v>
      </c>
      <c r="Z1" s="8" t="s">
        <v>699</v>
      </c>
      <c r="AA1" s="8" t="s">
        <v>700</v>
      </c>
      <c r="AB1" s="8" t="s">
        <v>324</v>
      </c>
      <c r="AC1" s="8" t="s">
        <v>701</v>
      </c>
      <c r="AD1" s="8" t="s">
        <v>702</v>
      </c>
      <c r="AE1" s="8" t="s">
        <v>325</v>
      </c>
      <c r="AF1" s="8" t="s">
        <v>705</v>
      </c>
      <c r="AG1" s="8" t="s">
        <v>706</v>
      </c>
      <c r="AH1" s="9" t="s">
        <v>99</v>
      </c>
      <c r="AI1" s="8" t="s">
        <v>707</v>
      </c>
      <c r="AJ1" s="8" t="s">
        <v>708</v>
      </c>
      <c r="AK1" s="8" t="s">
        <v>100</v>
      </c>
      <c r="AL1" s="2" t="s">
        <v>703</v>
      </c>
      <c r="AM1" s="2" t="s">
        <v>704</v>
      </c>
      <c r="AN1" s="2" t="s">
        <v>17</v>
      </c>
      <c r="AO1" s="8" t="s">
        <v>326</v>
      </c>
      <c r="AP1" s="8" t="s">
        <v>327</v>
      </c>
      <c r="AQ1" s="8" t="s">
        <v>426</v>
      </c>
      <c r="AR1" s="8" t="s">
        <v>328</v>
      </c>
      <c r="AS1" s="8" t="s">
        <v>329</v>
      </c>
      <c r="AT1" s="7" t="s">
        <v>344</v>
      </c>
      <c r="AU1" s="8" t="s">
        <v>188</v>
      </c>
      <c r="AV1" s="8" t="s">
        <v>187</v>
      </c>
      <c r="AW1" s="8" t="s">
        <v>189</v>
      </c>
      <c r="AX1" s="8" t="s">
        <v>190</v>
      </c>
    </row>
    <row r="2" spans="1:50" x14ac:dyDescent="0.25">
      <c r="A2" t="s">
        <v>573</v>
      </c>
      <c r="C2" t="s">
        <v>460</v>
      </c>
      <c r="D2" t="s">
        <v>4</v>
      </c>
      <c r="E2" t="s">
        <v>579</v>
      </c>
      <c r="G2" t="s">
        <v>697</v>
      </c>
      <c r="I2" t="s">
        <v>698</v>
      </c>
      <c r="K2" t="s">
        <v>463</v>
      </c>
      <c r="M2" t="s">
        <v>463</v>
      </c>
    </row>
    <row r="3" spans="1:50" x14ac:dyDescent="0.25">
      <c r="G3" t="s">
        <v>461</v>
      </c>
      <c r="H3" t="s">
        <v>462</v>
      </c>
      <c r="I3" t="s">
        <v>461</v>
      </c>
      <c r="J3" t="s">
        <v>462</v>
      </c>
      <c r="K3" t="s">
        <v>461</v>
      </c>
      <c r="L3" t="s">
        <v>462</v>
      </c>
    </row>
    <row r="4" spans="1:50" x14ac:dyDescent="0.25">
      <c r="B4" t="s">
        <v>574</v>
      </c>
      <c r="C4" t="s">
        <v>453</v>
      </c>
      <c r="G4">
        <v>32</v>
      </c>
      <c r="H4">
        <v>66</v>
      </c>
      <c r="I4">
        <v>10</v>
      </c>
      <c r="J4">
        <v>53</v>
      </c>
      <c r="M4">
        <v>55</v>
      </c>
      <c r="Q4" t="s">
        <v>573</v>
      </c>
      <c r="R4" t="str">
        <f>B4</f>
        <v>Coppers &amp;  High Copper Alloys</v>
      </c>
      <c r="S4" t="str">
        <f>IF(D4="","",D4)</f>
        <v/>
      </c>
      <c r="U4" s="4" t="s">
        <v>709</v>
      </c>
      <c r="V4" t="str">
        <f t="shared" ref="V4:V67" si="0">C4</f>
        <v>C10100</v>
      </c>
      <c r="W4" t="str">
        <f t="shared" ref="W4:W67" si="1">IF(E4="","",E4)</f>
        <v/>
      </c>
      <c r="Z4">
        <f>G4*1000</f>
        <v>32000</v>
      </c>
      <c r="AA4">
        <f>H4*1000</f>
        <v>66000</v>
      </c>
      <c r="AB4">
        <f t="shared" ref="AB4:AB35" si="2">AVERAGE(G4:H4)*1000</f>
        <v>49000</v>
      </c>
      <c r="AC4">
        <f>I4*1000</f>
        <v>10000</v>
      </c>
      <c r="AD4">
        <f>J4*1000</f>
        <v>53000</v>
      </c>
      <c r="AE4">
        <f>AVERAGE(I4:J4)*1000</f>
        <v>31500</v>
      </c>
      <c r="AF4">
        <f>Z4*6894.76/1000/1000</f>
        <v>220.63231999999999</v>
      </c>
      <c r="AG4">
        <f t="shared" ref="AG4" si="3">AA4*6894.76/1000/1000</f>
        <v>455.05415999999997</v>
      </c>
      <c r="AH4">
        <f t="shared" ref="AH4:AH67" si="4">AB4*6894.76/1000/1000</f>
        <v>337.84323999999998</v>
      </c>
      <c r="AI4">
        <f>AC4*6894.76/1000/1000</f>
        <v>68.947600000000008</v>
      </c>
      <c r="AJ4">
        <f t="shared" ref="AJ4" si="5">AD4*6894.76/1000/1000</f>
        <v>365.42228</v>
      </c>
      <c r="AK4">
        <f t="shared" ref="AK4:AK67" si="6">AE4*6894.76/1000/1000</f>
        <v>217.18494000000001</v>
      </c>
      <c r="AL4" t="str">
        <f>IF(K4="","",K4)</f>
        <v/>
      </c>
      <c r="AM4" t="str">
        <f>IF(L4="","",L4)</f>
        <v/>
      </c>
      <c r="AN4">
        <f>M4</f>
        <v>55</v>
      </c>
    </row>
    <row r="5" spans="1:50" x14ac:dyDescent="0.25">
      <c r="B5" t="s">
        <v>574</v>
      </c>
      <c r="C5" t="s">
        <v>454</v>
      </c>
      <c r="G5">
        <v>32</v>
      </c>
      <c r="H5">
        <v>66</v>
      </c>
      <c r="I5">
        <v>10</v>
      </c>
      <c r="J5">
        <v>53</v>
      </c>
      <c r="M5">
        <v>55</v>
      </c>
      <c r="Q5" t="s">
        <v>573</v>
      </c>
      <c r="R5" t="str">
        <f t="shared" ref="R5:R68" si="7">B5</f>
        <v>Coppers &amp;  High Copper Alloys</v>
      </c>
      <c r="S5" t="str">
        <f t="shared" ref="S5:S68" si="8">IF(D5="","",D5)</f>
        <v/>
      </c>
      <c r="U5" s="4" t="s">
        <v>709</v>
      </c>
      <c r="V5" t="str">
        <f t="shared" si="0"/>
        <v>C10200</v>
      </c>
      <c r="W5" t="str">
        <f t="shared" si="1"/>
        <v/>
      </c>
      <c r="Z5">
        <f t="shared" ref="Z5:Z68" si="9">G5*1000</f>
        <v>32000</v>
      </c>
      <c r="AA5">
        <f t="shared" ref="AA5:AA68" si="10">H5*1000</f>
        <v>66000</v>
      </c>
      <c r="AB5">
        <f t="shared" si="2"/>
        <v>49000</v>
      </c>
      <c r="AC5">
        <f t="shared" ref="AC5:AC68" si="11">I5*1000</f>
        <v>10000</v>
      </c>
      <c r="AD5">
        <f t="shared" ref="AD5:AD68" si="12">J5*1000</f>
        <v>53000</v>
      </c>
      <c r="AE5">
        <f t="shared" ref="AE5:AE67" si="13">AVERAGE(I5:J5)*1000</f>
        <v>31500</v>
      </c>
      <c r="AF5">
        <f t="shared" ref="AF5:AF68" si="14">Z5*6894.76/1000/1000</f>
        <v>220.63231999999999</v>
      </c>
      <c r="AG5">
        <f t="shared" ref="AG5:AG68" si="15">AA5*6894.76/1000/1000</f>
        <v>455.05415999999997</v>
      </c>
      <c r="AH5">
        <f t="shared" si="4"/>
        <v>337.84323999999998</v>
      </c>
      <c r="AI5">
        <f t="shared" ref="AI5:AI68" si="16">AC5*6894.76/1000/1000</f>
        <v>68.947600000000008</v>
      </c>
      <c r="AJ5">
        <f t="shared" ref="AJ5:AJ68" si="17">AD5*6894.76/1000/1000</f>
        <v>365.42228</v>
      </c>
      <c r="AK5">
        <f t="shared" si="6"/>
        <v>217.18494000000001</v>
      </c>
      <c r="AL5" t="str">
        <f t="shared" ref="AL5:AL68" si="18">IF(K5="","",K5)</f>
        <v/>
      </c>
      <c r="AM5" t="str">
        <f t="shared" ref="AM5:AM68" si="19">IF(L5="","",L5)</f>
        <v/>
      </c>
      <c r="AN5">
        <f t="shared" ref="AN5:AN68" si="20">M5</f>
        <v>55</v>
      </c>
    </row>
    <row r="6" spans="1:50" x14ac:dyDescent="0.25">
      <c r="B6" t="s">
        <v>574</v>
      </c>
      <c r="C6" t="s">
        <v>455</v>
      </c>
      <c r="G6">
        <v>32</v>
      </c>
      <c r="H6">
        <v>55</v>
      </c>
      <c r="I6">
        <v>10</v>
      </c>
      <c r="J6">
        <v>50</v>
      </c>
      <c r="M6">
        <v>50</v>
      </c>
      <c r="Q6" t="s">
        <v>573</v>
      </c>
      <c r="R6" t="str">
        <f t="shared" si="7"/>
        <v>Coppers &amp;  High Copper Alloys</v>
      </c>
      <c r="S6" t="str">
        <f t="shared" si="8"/>
        <v/>
      </c>
      <c r="U6" s="4" t="s">
        <v>709</v>
      </c>
      <c r="V6" t="str">
        <f t="shared" si="0"/>
        <v>C10300</v>
      </c>
      <c r="W6" t="str">
        <f t="shared" si="1"/>
        <v/>
      </c>
      <c r="Z6">
        <f t="shared" si="9"/>
        <v>32000</v>
      </c>
      <c r="AA6">
        <f t="shared" si="10"/>
        <v>55000</v>
      </c>
      <c r="AB6">
        <f t="shared" si="2"/>
        <v>43500</v>
      </c>
      <c r="AC6">
        <f t="shared" si="11"/>
        <v>10000</v>
      </c>
      <c r="AD6">
        <f t="shared" si="12"/>
        <v>50000</v>
      </c>
      <c r="AE6">
        <f t="shared" si="13"/>
        <v>30000</v>
      </c>
      <c r="AF6">
        <f t="shared" si="14"/>
        <v>220.63231999999999</v>
      </c>
      <c r="AG6">
        <f t="shared" si="15"/>
        <v>379.21179999999998</v>
      </c>
      <c r="AH6">
        <f t="shared" si="4"/>
        <v>299.92205999999999</v>
      </c>
      <c r="AI6">
        <f t="shared" si="16"/>
        <v>68.947600000000008</v>
      </c>
      <c r="AJ6">
        <f t="shared" si="17"/>
        <v>344.738</v>
      </c>
      <c r="AK6">
        <f t="shared" si="6"/>
        <v>206.84279999999998</v>
      </c>
      <c r="AL6" t="str">
        <f t="shared" si="18"/>
        <v/>
      </c>
      <c r="AM6" t="str">
        <f t="shared" si="19"/>
        <v/>
      </c>
      <c r="AN6">
        <f t="shared" si="20"/>
        <v>50</v>
      </c>
    </row>
    <row r="7" spans="1:50" x14ac:dyDescent="0.25">
      <c r="B7" t="s">
        <v>574</v>
      </c>
      <c r="C7" t="s">
        <v>464</v>
      </c>
      <c r="G7">
        <v>32</v>
      </c>
      <c r="H7">
        <v>66</v>
      </c>
      <c r="I7">
        <v>10</v>
      </c>
      <c r="J7">
        <v>53</v>
      </c>
      <c r="M7">
        <v>55</v>
      </c>
      <c r="Q7" t="s">
        <v>573</v>
      </c>
      <c r="R7" t="str">
        <f t="shared" si="7"/>
        <v>Coppers &amp;  High Copper Alloys</v>
      </c>
      <c r="S7" t="str">
        <f t="shared" si="8"/>
        <v/>
      </c>
      <c r="U7" s="4" t="s">
        <v>709</v>
      </c>
      <c r="V7" t="str">
        <f t="shared" si="0"/>
        <v>C10400, C10500, C10700</v>
      </c>
      <c r="W7" t="str">
        <f t="shared" si="1"/>
        <v/>
      </c>
      <c r="Z7">
        <f t="shared" si="9"/>
        <v>32000</v>
      </c>
      <c r="AA7">
        <f t="shared" si="10"/>
        <v>66000</v>
      </c>
      <c r="AB7">
        <f t="shared" si="2"/>
        <v>49000</v>
      </c>
      <c r="AC7">
        <f t="shared" si="11"/>
        <v>10000</v>
      </c>
      <c r="AD7">
        <f t="shared" si="12"/>
        <v>53000</v>
      </c>
      <c r="AE7">
        <f t="shared" si="13"/>
        <v>31500</v>
      </c>
      <c r="AF7">
        <f t="shared" si="14"/>
        <v>220.63231999999999</v>
      </c>
      <c r="AG7">
        <f t="shared" si="15"/>
        <v>455.05415999999997</v>
      </c>
      <c r="AH7">
        <f t="shared" si="4"/>
        <v>337.84323999999998</v>
      </c>
      <c r="AI7">
        <f t="shared" si="16"/>
        <v>68.947600000000008</v>
      </c>
      <c r="AJ7">
        <f t="shared" si="17"/>
        <v>365.42228</v>
      </c>
      <c r="AK7">
        <f t="shared" si="6"/>
        <v>217.18494000000001</v>
      </c>
      <c r="AL7" t="str">
        <f t="shared" si="18"/>
        <v/>
      </c>
      <c r="AM7" t="str">
        <f t="shared" si="19"/>
        <v/>
      </c>
      <c r="AN7">
        <f t="shared" si="20"/>
        <v>55</v>
      </c>
    </row>
    <row r="8" spans="1:50" x14ac:dyDescent="0.25">
      <c r="B8" t="s">
        <v>574</v>
      </c>
      <c r="C8" t="s">
        <v>456</v>
      </c>
      <c r="G8">
        <v>32</v>
      </c>
      <c r="H8">
        <v>55</v>
      </c>
      <c r="I8">
        <v>10</v>
      </c>
      <c r="J8">
        <v>50</v>
      </c>
      <c r="M8">
        <v>50</v>
      </c>
      <c r="Q8" t="s">
        <v>573</v>
      </c>
      <c r="R8" t="str">
        <f t="shared" si="7"/>
        <v>Coppers &amp;  High Copper Alloys</v>
      </c>
      <c r="S8" t="str">
        <f t="shared" si="8"/>
        <v/>
      </c>
      <c r="U8" s="4" t="s">
        <v>709</v>
      </c>
      <c r="V8" t="str">
        <f t="shared" si="0"/>
        <v>C10800</v>
      </c>
      <c r="W8" t="str">
        <f t="shared" si="1"/>
        <v/>
      </c>
      <c r="Z8">
        <f t="shared" si="9"/>
        <v>32000</v>
      </c>
      <c r="AA8">
        <f t="shared" si="10"/>
        <v>55000</v>
      </c>
      <c r="AB8">
        <f t="shared" si="2"/>
        <v>43500</v>
      </c>
      <c r="AC8">
        <f t="shared" si="11"/>
        <v>10000</v>
      </c>
      <c r="AD8">
        <f t="shared" si="12"/>
        <v>50000</v>
      </c>
      <c r="AE8">
        <f t="shared" si="13"/>
        <v>30000</v>
      </c>
      <c r="AF8">
        <f t="shared" si="14"/>
        <v>220.63231999999999</v>
      </c>
      <c r="AG8">
        <f t="shared" si="15"/>
        <v>379.21179999999998</v>
      </c>
      <c r="AH8">
        <f t="shared" si="4"/>
        <v>299.92205999999999</v>
      </c>
      <c r="AI8">
        <f t="shared" si="16"/>
        <v>68.947600000000008</v>
      </c>
      <c r="AJ8">
        <f t="shared" si="17"/>
        <v>344.738</v>
      </c>
      <c r="AK8">
        <f t="shared" si="6"/>
        <v>206.84279999999998</v>
      </c>
      <c r="AL8" t="str">
        <f t="shared" si="18"/>
        <v/>
      </c>
      <c r="AM8" t="str">
        <f t="shared" si="19"/>
        <v/>
      </c>
      <c r="AN8">
        <f t="shared" si="20"/>
        <v>50</v>
      </c>
    </row>
    <row r="9" spans="1:50" x14ac:dyDescent="0.25">
      <c r="B9" t="s">
        <v>574</v>
      </c>
      <c r="C9" t="s">
        <v>457</v>
      </c>
      <c r="G9">
        <v>32</v>
      </c>
      <c r="H9">
        <v>66</v>
      </c>
      <c r="I9">
        <v>10</v>
      </c>
      <c r="J9">
        <v>53</v>
      </c>
      <c r="M9">
        <v>55</v>
      </c>
      <c r="Q9" t="s">
        <v>573</v>
      </c>
      <c r="R9" t="str">
        <f t="shared" si="7"/>
        <v>Coppers &amp;  High Copper Alloys</v>
      </c>
      <c r="S9" t="str">
        <f t="shared" si="8"/>
        <v/>
      </c>
      <c r="U9" s="4" t="s">
        <v>709</v>
      </c>
      <c r="V9" t="str">
        <f t="shared" si="0"/>
        <v>C11000</v>
      </c>
      <c r="W9" t="str">
        <f t="shared" si="1"/>
        <v/>
      </c>
      <c r="Z9">
        <f t="shared" si="9"/>
        <v>32000</v>
      </c>
      <c r="AA9">
        <f t="shared" si="10"/>
        <v>66000</v>
      </c>
      <c r="AB9">
        <f t="shared" si="2"/>
        <v>49000</v>
      </c>
      <c r="AC9">
        <f t="shared" si="11"/>
        <v>10000</v>
      </c>
      <c r="AD9">
        <f t="shared" si="12"/>
        <v>53000</v>
      </c>
      <c r="AE9">
        <f t="shared" si="13"/>
        <v>31500</v>
      </c>
      <c r="AF9">
        <f t="shared" si="14"/>
        <v>220.63231999999999</v>
      </c>
      <c r="AG9">
        <f t="shared" si="15"/>
        <v>455.05415999999997</v>
      </c>
      <c r="AH9">
        <f t="shared" si="4"/>
        <v>337.84323999999998</v>
      </c>
      <c r="AI9">
        <f t="shared" si="16"/>
        <v>68.947600000000008</v>
      </c>
      <c r="AJ9">
        <f t="shared" si="17"/>
        <v>365.42228</v>
      </c>
      <c r="AK9">
        <f t="shared" si="6"/>
        <v>217.18494000000001</v>
      </c>
      <c r="AL9" t="str">
        <f t="shared" si="18"/>
        <v/>
      </c>
      <c r="AM9" t="str">
        <f t="shared" si="19"/>
        <v/>
      </c>
      <c r="AN9">
        <f t="shared" si="20"/>
        <v>55</v>
      </c>
    </row>
    <row r="10" spans="1:50" x14ac:dyDescent="0.25">
      <c r="B10" t="s">
        <v>574</v>
      </c>
      <c r="C10" t="s">
        <v>465</v>
      </c>
      <c r="G10">
        <v>32</v>
      </c>
      <c r="H10">
        <v>66</v>
      </c>
      <c r="I10">
        <v>10</v>
      </c>
      <c r="J10">
        <v>53</v>
      </c>
      <c r="M10">
        <v>55</v>
      </c>
      <c r="Q10" t="s">
        <v>573</v>
      </c>
      <c r="R10" t="str">
        <f t="shared" si="7"/>
        <v>Coppers &amp;  High Copper Alloys</v>
      </c>
      <c r="S10" t="str">
        <f t="shared" si="8"/>
        <v/>
      </c>
      <c r="U10" s="4" t="s">
        <v>709</v>
      </c>
      <c r="V10" t="str">
        <f t="shared" si="0"/>
        <v>C11300, C11400, C11500, C11600</v>
      </c>
      <c r="W10" t="str">
        <f t="shared" si="1"/>
        <v/>
      </c>
      <c r="Z10">
        <f t="shared" si="9"/>
        <v>32000</v>
      </c>
      <c r="AA10">
        <f t="shared" si="10"/>
        <v>66000</v>
      </c>
      <c r="AB10">
        <f t="shared" si="2"/>
        <v>49000</v>
      </c>
      <c r="AC10">
        <f t="shared" si="11"/>
        <v>10000</v>
      </c>
      <c r="AD10">
        <f t="shared" si="12"/>
        <v>53000</v>
      </c>
      <c r="AE10">
        <f t="shared" si="13"/>
        <v>31500</v>
      </c>
      <c r="AF10">
        <f t="shared" si="14"/>
        <v>220.63231999999999</v>
      </c>
      <c r="AG10">
        <f t="shared" si="15"/>
        <v>455.05415999999997</v>
      </c>
      <c r="AH10">
        <f t="shared" si="4"/>
        <v>337.84323999999998</v>
      </c>
      <c r="AI10">
        <f t="shared" si="16"/>
        <v>68.947600000000008</v>
      </c>
      <c r="AJ10">
        <f t="shared" si="17"/>
        <v>365.42228</v>
      </c>
      <c r="AK10">
        <f t="shared" si="6"/>
        <v>217.18494000000001</v>
      </c>
      <c r="AL10" t="str">
        <f t="shared" si="18"/>
        <v/>
      </c>
      <c r="AM10" t="str">
        <f t="shared" si="19"/>
        <v/>
      </c>
      <c r="AN10">
        <f t="shared" si="20"/>
        <v>55</v>
      </c>
    </row>
    <row r="11" spans="1:50" x14ac:dyDescent="0.25">
      <c r="B11" t="s">
        <v>574</v>
      </c>
      <c r="C11" t="s">
        <v>466</v>
      </c>
      <c r="G11">
        <v>32</v>
      </c>
      <c r="H11">
        <v>57</v>
      </c>
      <c r="I11">
        <v>10</v>
      </c>
      <c r="J11">
        <v>53</v>
      </c>
      <c r="M11">
        <v>55</v>
      </c>
      <c r="Q11" t="s">
        <v>573</v>
      </c>
      <c r="R11" t="str">
        <f t="shared" si="7"/>
        <v>Coppers &amp;  High Copper Alloys</v>
      </c>
      <c r="S11" t="str">
        <f t="shared" si="8"/>
        <v/>
      </c>
      <c r="U11" s="4" t="s">
        <v>709</v>
      </c>
      <c r="V11" t="str">
        <f t="shared" si="0"/>
        <v>C1200, C12100</v>
      </c>
      <c r="W11" t="str">
        <f t="shared" si="1"/>
        <v/>
      </c>
      <c r="Z11">
        <f t="shared" si="9"/>
        <v>32000</v>
      </c>
      <c r="AA11">
        <f t="shared" si="10"/>
        <v>57000</v>
      </c>
      <c r="AB11">
        <f t="shared" si="2"/>
        <v>44500</v>
      </c>
      <c r="AC11">
        <f t="shared" si="11"/>
        <v>10000</v>
      </c>
      <c r="AD11">
        <f t="shared" si="12"/>
        <v>53000</v>
      </c>
      <c r="AE11">
        <f t="shared" si="13"/>
        <v>31500</v>
      </c>
      <c r="AF11">
        <f t="shared" si="14"/>
        <v>220.63231999999999</v>
      </c>
      <c r="AG11">
        <f t="shared" si="15"/>
        <v>393.00132000000002</v>
      </c>
      <c r="AH11">
        <f t="shared" si="4"/>
        <v>306.81682000000001</v>
      </c>
      <c r="AI11">
        <f t="shared" si="16"/>
        <v>68.947600000000008</v>
      </c>
      <c r="AJ11">
        <f t="shared" si="17"/>
        <v>365.42228</v>
      </c>
      <c r="AK11">
        <f t="shared" si="6"/>
        <v>217.18494000000001</v>
      </c>
      <c r="AL11" t="str">
        <f t="shared" si="18"/>
        <v/>
      </c>
      <c r="AM11" t="str">
        <f t="shared" si="19"/>
        <v/>
      </c>
      <c r="AN11">
        <f t="shared" si="20"/>
        <v>55</v>
      </c>
    </row>
    <row r="12" spans="1:50" x14ac:dyDescent="0.25">
      <c r="B12" t="s">
        <v>574</v>
      </c>
      <c r="C12" t="s">
        <v>467</v>
      </c>
      <c r="G12">
        <v>32</v>
      </c>
      <c r="H12">
        <v>55</v>
      </c>
      <c r="I12">
        <v>10</v>
      </c>
      <c r="J12">
        <v>53</v>
      </c>
      <c r="M12">
        <v>55</v>
      </c>
      <c r="Q12" t="s">
        <v>573</v>
      </c>
      <c r="R12" t="str">
        <f t="shared" si="7"/>
        <v>Coppers &amp;  High Copper Alloys</v>
      </c>
      <c r="S12" t="str">
        <f t="shared" si="8"/>
        <v/>
      </c>
      <c r="U12" s="4" t="s">
        <v>710</v>
      </c>
      <c r="V12" t="str">
        <f t="shared" si="0"/>
        <v>C12200, C12210</v>
      </c>
      <c r="W12" t="str">
        <f t="shared" si="1"/>
        <v/>
      </c>
      <c r="Z12">
        <f t="shared" si="9"/>
        <v>32000</v>
      </c>
      <c r="AA12">
        <f t="shared" si="10"/>
        <v>55000</v>
      </c>
      <c r="AB12">
        <f t="shared" si="2"/>
        <v>43500</v>
      </c>
      <c r="AC12">
        <f t="shared" si="11"/>
        <v>10000</v>
      </c>
      <c r="AD12">
        <f t="shared" si="12"/>
        <v>53000</v>
      </c>
      <c r="AE12">
        <f t="shared" si="13"/>
        <v>31500</v>
      </c>
      <c r="AF12">
        <f t="shared" si="14"/>
        <v>220.63231999999999</v>
      </c>
      <c r="AG12">
        <f t="shared" si="15"/>
        <v>379.21179999999998</v>
      </c>
      <c r="AH12">
        <f t="shared" si="4"/>
        <v>299.92205999999999</v>
      </c>
      <c r="AI12">
        <f t="shared" si="16"/>
        <v>68.947600000000008</v>
      </c>
      <c r="AJ12">
        <f t="shared" si="17"/>
        <v>365.42228</v>
      </c>
      <c r="AK12">
        <f t="shared" si="6"/>
        <v>217.18494000000001</v>
      </c>
      <c r="AL12" t="str">
        <f t="shared" si="18"/>
        <v/>
      </c>
      <c r="AM12" t="str">
        <f t="shared" si="19"/>
        <v/>
      </c>
      <c r="AN12">
        <f t="shared" si="20"/>
        <v>55</v>
      </c>
    </row>
    <row r="13" spans="1:50" x14ac:dyDescent="0.25">
      <c r="B13" t="s">
        <v>574</v>
      </c>
      <c r="C13" t="s">
        <v>468</v>
      </c>
      <c r="G13">
        <v>32</v>
      </c>
      <c r="H13">
        <v>66</v>
      </c>
      <c r="I13">
        <v>10</v>
      </c>
      <c r="J13">
        <v>53</v>
      </c>
      <c r="M13">
        <v>55</v>
      </c>
      <c r="Q13" t="s">
        <v>573</v>
      </c>
      <c r="R13" t="str">
        <f t="shared" si="7"/>
        <v>Coppers &amp;  High Copper Alloys</v>
      </c>
      <c r="S13" t="str">
        <f t="shared" si="8"/>
        <v/>
      </c>
      <c r="U13" s="4" t="s">
        <v>710</v>
      </c>
      <c r="V13" t="str">
        <f t="shared" si="0"/>
        <v>C12500, C12700, C12800, C12900, C13000</v>
      </c>
      <c r="W13" t="str">
        <f t="shared" si="1"/>
        <v/>
      </c>
      <c r="Z13">
        <f t="shared" si="9"/>
        <v>32000</v>
      </c>
      <c r="AA13">
        <f t="shared" si="10"/>
        <v>66000</v>
      </c>
      <c r="AB13">
        <f t="shared" si="2"/>
        <v>49000</v>
      </c>
      <c r="AC13">
        <f t="shared" si="11"/>
        <v>10000</v>
      </c>
      <c r="AD13">
        <f t="shared" si="12"/>
        <v>53000</v>
      </c>
      <c r="AE13">
        <f t="shared" si="13"/>
        <v>31500</v>
      </c>
      <c r="AF13">
        <f t="shared" si="14"/>
        <v>220.63231999999999</v>
      </c>
      <c r="AG13">
        <f t="shared" si="15"/>
        <v>455.05415999999997</v>
      </c>
      <c r="AH13">
        <f t="shared" si="4"/>
        <v>337.84323999999998</v>
      </c>
      <c r="AI13">
        <f t="shared" si="16"/>
        <v>68.947600000000008</v>
      </c>
      <c r="AJ13">
        <f t="shared" si="17"/>
        <v>365.42228</v>
      </c>
      <c r="AK13">
        <f t="shared" si="6"/>
        <v>217.18494000000001</v>
      </c>
      <c r="AL13" t="str">
        <f t="shared" si="18"/>
        <v/>
      </c>
      <c r="AM13" t="str">
        <f t="shared" si="19"/>
        <v/>
      </c>
      <c r="AN13">
        <f t="shared" si="20"/>
        <v>55</v>
      </c>
    </row>
    <row r="14" spans="1:50" x14ac:dyDescent="0.25">
      <c r="B14" t="s">
        <v>574</v>
      </c>
      <c r="C14" t="s">
        <v>469</v>
      </c>
      <c r="G14">
        <v>32</v>
      </c>
      <c r="H14">
        <v>55</v>
      </c>
      <c r="I14">
        <v>10</v>
      </c>
      <c r="J14">
        <v>50</v>
      </c>
      <c r="M14">
        <v>45</v>
      </c>
      <c r="Q14" t="s">
        <v>573</v>
      </c>
      <c r="R14" t="str">
        <f t="shared" si="7"/>
        <v>Coppers &amp;  High Copper Alloys</v>
      </c>
      <c r="S14" t="str">
        <f t="shared" si="8"/>
        <v/>
      </c>
      <c r="U14" s="4" t="s">
        <v>710</v>
      </c>
      <c r="V14" t="str">
        <f t="shared" si="0"/>
        <v>C14200</v>
      </c>
      <c r="W14" t="str">
        <f t="shared" si="1"/>
        <v/>
      </c>
      <c r="Z14">
        <f t="shared" si="9"/>
        <v>32000</v>
      </c>
      <c r="AA14">
        <f t="shared" si="10"/>
        <v>55000</v>
      </c>
      <c r="AB14">
        <f t="shared" si="2"/>
        <v>43500</v>
      </c>
      <c r="AC14">
        <f t="shared" si="11"/>
        <v>10000</v>
      </c>
      <c r="AD14">
        <f t="shared" si="12"/>
        <v>50000</v>
      </c>
      <c r="AE14">
        <f t="shared" si="13"/>
        <v>30000</v>
      </c>
      <c r="AF14">
        <f t="shared" si="14"/>
        <v>220.63231999999999</v>
      </c>
      <c r="AG14">
        <f t="shared" si="15"/>
        <v>379.21179999999998</v>
      </c>
      <c r="AH14">
        <f t="shared" si="4"/>
        <v>299.92205999999999</v>
      </c>
      <c r="AI14">
        <f t="shared" si="16"/>
        <v>68.947600000000008</v>
      </c>
      <c r="AJ14">
        <f t="shared" si="17"/>
        <v>344.738</v>
      </c>
      <c r="AK14">
        <f t="shared" si="6"/>
        <v>206.84279999999998</v>
      </c>
      <c r="AL14" t="str">
        <f t="shared" si="18"/>
        <v/>
      </c>
      <c r="AM14" t="str">
        <f t="shared" si="19"/>
        <v/>
      </c>
      <c r="AN14">
        <f t="shared" si="20"/>
        <v>45</v>
      </c>
    </row>
    <row r="15" spans="1:50" x14ac:dyDescent="0.25">
      <c r="B15" t="s">
        <v>574</v>
      </c>
      <c r="C15" t="s">
        <v>470</v>
      </c>
      <c r="G15">
        <v>32</v>
      </c>
      <c r="H15">
        <v>58</v>
      </c>
      <c r="I15">
        <v>11</v>
      </c>
      <c r="J15">
        <v>56</v>
      </c>
      <c r="M15">
        <v>42</v>
      </c>
      <c r="Q15" t="s">
        <v>573</v>
      </c>
      <c r="R15" t="str">
        <f t="shared" si="7"/>
        <v>Coppers &amp;  High Copper Alloys</v>
      </c>
      <c r="S15" t="str">
        <f t="shared" si="8"/>
        <v/>
      </c>
      <c r="U15" s="4" t="s">
        <v>710</v>
      </c>
      <c r="V15" t="str">
        <f t="shared" si="0"/>
        <v>C14300, C14310</v>
      </c>
      <c r="W15" t="str">
        <f t="shared" si="1"/>
        <v/>
      </c>
      <c r="Z15">
        <f t="shared" si="9"/>
        <v>32000</v>
      </c>
      <c r="AA15">
        <f t="shared" si="10"/>
        <v>58000</v>
      </c>
      <c r="AB15">
        <f t="shared" si="2"/>
        <v>45000</v>
      </c>
      <c r="AC15">
        <f t="shared" si="11"/>
        <v>11000</v>
      </c>
      <c r="AD15">
        <f t="shared" si="12"/>
        <v>56000</v>
      </c>
      <c r="AE15">
        <f t="shared" si="13"/>
        <v>33500</v>
      </c>
      <c r="AF15">
        <f t="shared" si="14"/>
        <v>220.63231999999999</v>
      </c>
      <c r="AG15">
        <f t="shared" si="15"/>
        <v>399.89608000000004</v>
      </c>
      <c r="AH15">
        <f t="shared" si="4"/>
        <v>310.26420000000002</v>
      </c>
      <c r="AI15">
        <f t="shared" si="16"/>
        <v>75.842359999999999</v>
      </c>
      <c r="AJ15">
        <f t="shared" si="17"/>
        <v>386.10656</v>
      </c>
      <c r="AK15">
        <f t="shared" si="6"/>
        <v>230.97445999999999</v>
      </c>
      <c r="AL15" t="str">
        <f t="shared" si="18"/>
        <v/>
      </c>
      <c r="AM15" t="str">
        <f t="shared" si="19"/>
        <v/>
      </c>
      <c r="AN15">
        <f t="shared" si="20"/>
        <v>42</v>
      </c>
    </row>
    <row r="16" spans="1:50" x14ac:dyDescent="0.25">
      <c r="B16" t="s">
        <v>574</v>
      </c>
      <c r="C16" t="s">
        <v>471</v>
      </c>
      <c r="G16">
        <v>32</v>
      </c>
      <c r="H16">
        <v>56</v>
      </c>
      <c r="I16">
        <v>10</v>
      </c>
      <c r="J16">
        <v>51</v>
      </c>
      <c r="M16">
        <v>50</v>
      </c>
      <c r="Q16" t="s">
        <v>573</v>
      </c>
      <c r="R16" t="str">
        <f t="shared" si="7"/>
        <v>Coppers &amp;  High Copper Alloys</v>
      </c>
      <c r="S16" t="str">
        <f t="shared" si="8"/>
        <v/>
      </c>
      <c r="U16" s="4" t="s">
        <v>710</v>
      </c>
      <c r="V16" t="str">
        <f t="shared" si="0"/>
        <v>C14500, C14510, C14520</v>
      </c>
      <c r="W16" t="str">
        <f t="shared" si="1"/>
        <v/>
      </c>
      <c r="Z16">
        <f t="shared" si="9"/>
        <v>32000</v>
      </c>
      <c r="AA16">
        <f t="shared" si="10"/>
        <v>56000</v>
      </c>
      <c r="AB16">
        <f t="shared" si="2"/>
        <v>44000</v>
      </c>
      <c r="AC16">
        <f t="shared" si="11"/>
        <v>10000</v>
      </c>
      <c r="AD16">
        <f t="shared" si="12"/>
        <v>51000</v>
      </c>
      <c r="AE16">
        <f t="shared" si="13"/>
        <v>30500</v>
      </c>
      <c r="AF16">
        <f t="shared" si="14"/>
        <v>220.63231999999999</v>
      </c>
      <c r="AG16">
        <f t="shared" si="15"/>
        <v>386.10656</v>
      </c>
      <c r="AH16">
        <f t="shared" si="4"/>
        <v>303.36944</v>
      </c>
      <c r="AI16">
        <f t="shared" si="16"/>
        <v>68.947600000000008</v>
      </c>
      <c r="AJ16">
        <f t="shared" si="17"/>
        <v>351.63276000000002</v>
      </c>
      <c r="AK16">
        <f t="shared" si="6"/>
        <v>210.29017999999999</v>
      </c>
      <c r="AL16" t="str">
        <f t="shared" si="18"/>
        <v/>
      </c>
      <c r="AM16" t="str">
        <f t="shared" si="19"/>
        <v/>
      </c>
      <c r="AN16">
        <f t="shared" si="20"/>
        <v>50</v>
      </c>
    </row>
    <row r="17" spans="2:40" x14ac:dyDescent="0.25">
      <c r="B17" t="s">
        <v>574</v>
      </c>
      <c r="C17" t="s">
        <v>472</v>
      </c>
      <c r="G17">
        <v>32</v>
      </c>
      <c r="H17">
        <v>57</v>
      </c>
      <c r="I17">
        <v>10</v>
      </c>
      <c r="J17">
        <v>55</v>
      </c>
      <c r="M17">
        <v>52</v>
      </c>
      <c r="Q17" t="s">
        <v>573</v>
      </c>
      <c r="R17" t="str">
        <f t="shared" si="7"/>
        <v>Coppers &amp;  High Copper Alloys</v>
      </c>
      <c r="S17" t="str">
        <f t="shared" si="8"/>
        <v/>
      </c>
      <c r="U17" s="4" t="s">
        <v>710</v>
      </c>
      <c r="V17" t="str">
        <f t="shared" si="0"/>
        <v>C14700, C14710, C14720</v>
      </c>
      <c r="W17" t="str">
        <f t="shared" si="1"/>
        <v/>
      </c>
      <c r="Z17">
        <f t="shared" si="9"/>
        <v>32000</v>
      </c>
      <c r="AA17">
        <f t="shared" si="10"/>
        <v>57000</v>
      </c>
      <c r="AB17">
        <f t="shared" si="2"/>
        <v>44500</v>
      </c>
      <c r="AC17">
        <f t="shared" si="11"/>
        <v>10000</v>
      </c>
      <c r="AD17">
        <f t="shared" si="12"/>
        <v>55000</v>
      </c>
      <c r="AE17">
        <f t="shared" si="13"/>
        <v>32500</v>
      </c>
      <c r="AF17">
        <f t="shared" si="14"/>
        <v>220.63231999999999</v>
      </c>
      <c r="AG17">
        <f t="shared" si="15"/>
        <v>393.00132000000002</v>
      </c>
      <c r="AH17">
        <f t="shared" si="4"/>
        <v>306.81682000000001</v>
      </c>
      <c r="AI17">
        <f t="shared" si="16"/>
        <v>68.947600000000008</v>
      </c>
      <c r="AJ17">
        <f t="shared" si="17"/>
        <v>379.21179999999998</v>
      </c>
      <c r="AK17">
        <f t="shared" si="6"/>
        <v>224.0797</v>
      </c>
      <c r="AL17" t="str">
        <f t="shared" si="18"/>
        <v/>
      </c>
      <c r="AM17" t="str">
        <f t="shared" si="19"/>
        <v/>
      </c>
      <c r="AN17">
        <f t="shared" si="20"/>
        <v>52</v>
      </c>
    </row>
    <row r="18" spans="2:40" x14ac:dyDescent="0.25">
      <c r="B18" t="s">
        <v>574</v>
      </c>
      <c r="C18" t="s">
        <v>473</v>
      </c>
      <c r="G18">
        <v>29</v>
      </c>
      <c r="H18">
        <v>76</v>
      </c>
      <c r="I18">
        <v>6</v>
      </c>
      <c r="J18">
        <v>72</v>
      </c>
      <c r="M18">
        <v>54</v>
      </c>
      <c r="Q18" t="s">
        <v>573</v>
      </c>
      <c r="R18" t="str">
        <f t="shared" si="7"/>
        <v>Coppers &amp;  High Copper Alloys</v>
      </c>
      <c r="S18" t="str">
        <f t="shared" si="8"/>
        <v/>
      </c>
      <c r="U18" s="4" t="s">
        <v>710</v>
      </c>
      <c r="V18" t="str">
        <f t="shared" si="0"/>
        <v>C15000</v>
      </c>
      <c r="W18" t="str">
        <f t="shared" si="1"/>
        <v/>
      </c>
      <c r="Z18">
        <f t="shared" si="9"/>
        <v>29000</v>
      </c>
      <c r="AA18">
        <f t="shared" si="10"/>
        <v>76000</v>
      </c>
      <c r="AB18">
        <f t="shared" si="2"/>
        <v>52500</v>
      </c>
      <c r="AC18">
        <f t="shared" si="11"/>
        <v>6000</v>
      </c>
      <c r="AD18">
        <f t="shared" si="12"/>
        <v>72000</v>
      </c>
      <c r="AE18">
        <f t="shared" si="13"/>
        <v>39000</v>
      </c>
      <c r="AF18">
        <f t="shared" si="14"/>
        <v>199.94804000000002</v>
      </c>
      <c r="AG18">
        <f t="shared" si="15"/>
        <v>524.00175999999999</v>
      </c>
      <c r="AH18">
        <f t="shared" si="4"/>
        <v>361.97490000000005</v>
      </c>
      <c r="AI18">
        <f t="shared" si="16"/>
        <v>41.368559999999995</v>
      </c>
      <c r="AJ18">
        <f t="shared" si="17"/>
        <v>496.42271999999997</v>
      </c>
      <c r="AK18">
        <f t="shared" si="6"/>
        <v>268.89564000000001</v>
      </c>
      <c r="AL18" t="str">
        <f t="shared" si="18"/>
        <v/>
      </c>
      <c r="AM18" t="str">
        <f t="shared" si="19"/>
        <v/>
      </c>
      <c r="AN18">
        <f t="shared" si="20"/>
        <v>54</v>
      </c>
    </row>
    <row r="19" spans="2:40" x14ac:dyDescent="0.25">
      <c r="B19" t="s">
        <v>574</v>
      </c>
      <c r="C19" t="s">
        <v>474</v>
      </c>
      <c r="G19">
        <v>40</v>
      </c>
      <c r="H19">
        <v>80</v>
      </c>
      <c r="I19">
        <v>18</v>
      </c>
      <c r="J19">
        <v>72</v>
      </c>
      <c r="M19">
        <v>40</v>
      </c>
      <c r="Q19" t="s">
        <v>573</v>
      </c>
      <c r="R19" t="str">
        <f t="shared" si="7"/>
        <v>Coppers &amp;  High Copper Alloys</v>
      </c>
      <c r="S19" t="str">
        <f t="shared" si="8"/>
        <v/>
      </c>
      <c r="U19" s="4" t="s">
        <v>710</v>
      </c>
      <c r="V19" t="str">
        <f t="shared" si="0"/>
        <v>C15500</v>
      </c>
      <c r="W19" t="str">
        <f t="shared" si="1"/>
        <v/>
      </c>
      <c r="Z19">
        <f t="shared" si="9"/>
        <v>40000</v>
      </c>
      <c r="AA19">
        <f t="shared" si="10"/>
        <v>80000</v>
      </c>
      <c r="AB19">
        <f t="shared" si="2"/>
        <v>60000</v>
      </c>
      <c r="AC19">
        <f t="shared" si="11"/>
        <v>18000</v>
      </c>
      <c r="AD19">
        <f t="shared" si="12"/>
        <v>72000</v>
      </c>
      <c r="AE19">
        <f t="shared" si="13"/>
        <v>45000</v>
      </c>
      <c r="AF19">
        <f t="shared" si="14"/>
        <v>275.79040000000003</v>
      </c>
      <c r="AG19">
        <f t="shared" si="15"/>
        <v>551.58080000000007</v>
      </c>
      <c r="AH19">
        <f t="shared" si="4"/>
        <v>413.68559999999997</v>
      </c>
      <c r="AI19">
        <f t="shared" si="16"/>
        <v>124.10567999999999</v>
      </c>
      <c r="AJ19">
        <f t="shared" si="17"/>
        <v>496.42271999999997</v>
      </c>
      <c r="AK19">
        <f t="shared" si="6"/>
        <v>310.26420000000002</v>
      </c>
      <c r="AL19" t="str">
        <f t="shared" si="18"/>
        <v/>
      </c>
      <c r="AM19" t="str">
        <f t="shared" si="19"/>
        <v/>
      </c>
      <c r="AN19">
        <f t="shared" si="20"/>
        <v>40</v>
      </c>
    </row>
    <row r="20" spans="2:40" x14ac:dyDescent="0.25">
      <c r="B20" t="s">
        <v>574</v>
      </c>
      <c r="C20" t="s">
        <v>475</v>
      </c>
      <c r="G20">
        <v>52</v>
      </c>
      <c r="H20">
        <v>88</v>
      </c>
      <c r="I20">
        <v>44</v>
      </c>
      <c r="J20">
        <v>84</v>
      </c>
      <c r="M20">
        <v>27</v>
      </c>
      <c r="Q20" t="s">
        <v>573</v>
      </c>
      <c r="R20" t="str">
        <f t="shared" si="7"/>
        <v>Coppers &amp;  High Copper Alloys</v>
      </c>
      <c r="S20" t="str">
        <f t="shared" si="8"/>
        <v/>
      </c>
      <c r="U20" s="4" t="s">
        <v>710</v>
      </c>
      <c r="V20" t="str">
        <f t="shared" si="0"/>
        <v>C15715</v>
      </c>
      <c r="W20" t="str">
        <f t="shared" si="1"/>
        <v/>
      </c>
      <c r="Z20">
        <f t="shared" si="9"/>
        <v>52000</v>
      </c>
      <c r="AA20">
        <f t="shared" si="10"/>
        <v>88000</v>
      </c>
      <c r="AB20">
        <f t="shared" si="2"/>
        <v>70000</v>
      </c>
      <c r="AC20">
        <f t="shared" si="11"/>
        <v>44000</v>
      </c>
      <c r="AD20">
        <f t="shared" si="12"/>
        <v>84000</v>
      </c>
      <c r="AE20">
        <f t="shared" si="13"/>
        <v>64000</v>
      </c>
      <c r="AF20">
        <f t="shared" si="14"/>
        <v>358.52752000000004</v>
      </c>
      <c r="AG20">
        <f t="shared" si="15"/>
        <v>606.73887999999999</v>
      </c>
      <c r="AH20">
        <f t="shared" si="4"/>
        <v>482.63319999999999</v>
      </c>
      <c r="AI20">
        <f t="shared" si="16"/>
        <v>303.36944</v>
      </c>
      <c r="AJ20">
        <f t="shared" si="17"/>
        <v>579.15983999999992</v>
      </c>
      <c r="AK20">
        <f t="shared" si="6"/>
        <v>441.26463999999999</v>
      </c>
      <c r="AL20" t="str">
        <f t="shared" si="18"/>
        <v/>
      </c>
      <c r="AM20" t="str">
        <f t="shared" si="19"/>
        <v/>
      </c>
      <c r="AN20">
        <f t="shared" si="20"/>
        <v>27</v>
      </c>
    </row>
    <row r="21" spans="2:40" x14ac:dyDescent="0.25">
      <c r="B21" t="s">
        <v>574</v>
      </c>
      <c r="C21" t="s">
        <v>476</v>
      </c>
      <c r="G21">
        <v>64</v>
      </c>
      <c r="H21">
        <v>98</v>
      </c>
      <c r="I21">
        <v>54</v>
      </c>
      <c r="J21">
        <v>96</v>
      </c>
      <c r="M21">
        <v>25</v>
      </c>
      <c r="Q21" t="s">
        <v>573</v>
      </c>
      <c r="R21" t="str">
        <f t="shared" si="7"/>
        <v>Coppers &amp;  High Copper Alloys</v>
      </c>
      <c r="S21" t="str">
        <f t="shared" si="8"/>
        <v/>
      </c>
      <c r="U21" s="4" t="s">
        <v>710</v>
      </c>
      <c r="V21" t="str">
        <f t="shared" si="0"/>
        <v>C15720</v>
      </c>
      <c r="W21" t="str">
        <f t="shared" si="1"/>
        <v/>
      </c>
      <c r="Z21">
        <f t="shared" si="9"/>
        <v>64000</v>
      </c>
      <c r="AA21">
        <f t="shared" si="10"/>
        <v>98000</v>
      </c>
      <c r="AB21">
        <f t="shared" si="2"/>
        <v>81000</v>
      </c>
      <c r="AC21">
        <f t="shared" si="11"/>
        <v>54000</v>
      </c>
      <c r="AD21">
        <f t="shared" si="12"/>
        <v>96000</v>
      </c>
      <c r="AE21">
        <f t="shared" si="13"/>
        <v>75000</v>
      </c>
      <c r="AF21">
        <f t="shared" si="14"/>
        <v>441.26463999999999</v>
      </c>
      <c r="AG21">
        <f t="shared" si="15"/>
        <v>675.68647999999996</v>
      </c>
      <c r="AH21">
        <f t="shared" si="4"/>
        <v>558.47556000000009</v>
      </c>
      <c r="AI21">
        <f t="shared" si="16"/>
        <v>372.31703999999996</v>
      </c>
      <c r="AJ21">
        <f t="shared" si="17"/>
        <v>661.89695999999992</v>
      </c>
      <c r="AK21">
        <f t="shared" si="6"/>
        <v>517.10699999999997</v>
      </c>
      <c r="AL21" t="str">
        <f t="shared" si="18"/>
        <v/>
      </c>
      <c r="AM21" t="str">
        <f t="shared" si="19"/>
        <v/>
      </c>
      <c r="AN21">
        <f t="shared" si="20"/>
        <v>25</v>
      </c>
    </row>
    <row r="22" spans="2:40" x14ac:dyDescent="0.25">
      <c r="B22" t="s">
        <v>574</v>
      </c>
      <c r="C22" t="s">
        <v>477</v>
      </c>
      <c r="G22">
        <v>70</v>
      </c>
      <c r="H22">
        <v>90</v>
      </c>
      <c r="I22">
        <v>65</v>
      </c>
      <c r="J22">
        <v>87</v>
      </c>
      <c r="M22">
        <v>22</v>
      </c>
      <c r="Q22" t="s">
        <v>573</v>
      </c>
      <c r="R22" t="str">
        <f t="shared" si="7"/>
        <v>Coppers &amp;  High Copper Alloys</v>
      </c>
      <c r="S22" t="str">
        <f t="shared" si="8"/>
        <v/>
      </c>
      <c r="U22" s="4" t="s">
        <v>710</v>
      </c>
      <c r="V22" t="str">
        <f t="shared" si="0"/>
        <v>C15760</v>
      </c>
      <c r="W22" t="str">
        <f t="shared" si="1"/>
        <v/>
      </c>
      <c r="Z22">
        <f t="shared" si="9"/>
        <v>70000</v>
      </c>
      <c r="AA22">
        <f t="shared" si="10"/>
        <v>90000</v>
      </c>
      <c r="AB22">
        <f t="shared" si="2"/>
        <v>80000</v>
      </c>
      <c r="AC22">
        <f t="shared" si="11"/>
        <v>65000</v>
      </c>
      <c r="AD22">
        <f t="shared" si="12"/>
        <v>87000</v>
      </c>
      <c r="AE22">
        <f t="shared" si="13"/>
        <v>76000</v>
      </c>
      <c r="AF22">
        <f t="shared" si="14"/>
        <v>482.63319999999999</v>
      </c>
      <c r="AG22">
        <f t="shared" si="15"/>
        <v>620.52840000000003</v>
      </c>
      <c r="AH22">
        <f t="shared" si="4"/>
        <v>551.58080000000007</v>
      </c>
      <c r="AI22">
        <f t="shared" si="16"/>
        <v>448.15940000000001</v>
      </c>
      <c r="AJ22">
        <f t="shared" si="17"/>
        <v>599.84411999999998</v>
      </c>
      <c r="AK22">
        <f t="shared" si="6"/>
        <v>524.00175999999999</v>
      </c>
      <c r="AL22" t="str">
        <f t="shared" si="18"/>
        <v/>
      </c>
      <c r="AM22" t="str">
        <f t="shared" si="19"/>
        <v/>
      </c>
      <c r="AN22">
        <f t="shared" si="20"/>
        <v>22</v>
      </c>
    </row>
    <row r="23" spans="2:40" x14ac:dyDescent="0.25">
      <c r="B23" t="s">
        <v>574</v>
      </c>
      <c r="C23" t="s">
        <v>478</v>
      </c>
      <c r="G23">
        <v>35</v>
      </c>
      <c r="H23">
        <v>100</v>
      </c>
      <c r="I23">
        <v>7</v>
      </c>
      <c r="J23">
        <v>69</v>
      </c>
      <c r="M23">
        <v>57</v>
      </c>
      <c r="Q23" t="s">
        <v>573</v>
      </c>
      <c r="R23" t="str">
        <f t="shared" si="7"/>
        <v>Coppers &amp;  High Copper Alloys</v>
      </c>
      <c r="S23" t="str">
        <f t="shared" si="8"/>
        <v/>
      </c>
      <c r="U23" s="4" t="s">
        <v>711</v>
      </c>
      <c r="V23" t="str">
        <f t="shared" si="0"/>
        <v>C16200, C16210</v>
      </c>
      <c r="W23" t="str">
        <f t="shared" si="1"/>
        <v/>
      </c>
      <c r="Z23">
        <f t="shared" si="9"/>
        <v>35000</v>
      </c>
      <c r="AA23">
        <f t="shared" si="10"/>
        <v>100000</v>
      </c>
      <c r="AB23">
        <f t="shared" si="2"/>
        <v>67500</v>
      </c>
      <c r="AC23">
        <f t="shared" si="11"/>
        <v>7000</v>
      </c>
      <c r="AD23">
        <f t="shared" si="12"/>
        <v>69000</v>
      </c>
      <c r="AE23">
        <f t="shared" si="13"/>
        <v>38000</v>
      </c>
      <c r="AF23">
        <f t="shared" si="14"/>
        <v>241.31659999999999</v>
      </c>
      <c r="AG23">
        <f t="shared" si="15"/>
        <v>689.476</v>
      </c>
      <c r="AH23">
        <f t="shared" si="4"/>
        <v>465.3963</v>
      </c>
      <c r="AI23">
        <f t="shared" si="16"/>
        <v>48.26332</v>
      </c>
      <c r="AJ23">
        <f t="shared" si="17"/>
        <v>475.73844000000003</v>
      </c>
      <c r="AK23">
        <f t="shared" si="6"/>
        <v>262.00088</v>
      </c>
      <c r="AL23" t="str">
        <f t="shared" si="18"/>
        <v/>
      </c>
      <c r="AM23" t="str">
        <f t="shared" si="19"/>
        <v/>
      </c>
      <c r="AN23">
        <f t="shared" si="20"/>
        <v>57</v>
      </c>
    </row>
    <row r="24" spans="2:40" x14ac:dyDescent="0.25">
      <c r="B24" t="s">
        <v>574</v>
      </c>
      <c r="C24" t="s">
        <v>479</v>
      </c>
      <c r="G24">
        <v>40</v>
      </c>
      <c r="H24">
        <v>95</v>
      </c>
      <c r="I24">
        <v>14</v>
      </c>
      <c r="J24">
        <v>71</v>
      </c>
      <c r="M24">
        <v>53</v>
      </c>
      <c r="Q24" t="s">
        <v>573</v>
      </c>
      <c r="R24" t="str">
        <f t="shared" si="7"/>
        <v>Coppers &amp;  High Copper Alloys</v>
      </c>
      <c r="S24" t="str">
        <f t="shared" si="8"/>
        <v/>
      </c>
      <c r="U24" s="4" t="s">
        <v>711</v>
      </c>
      <c r="V24" t="str">
        <f t="shared" si="0"/>
        <v>C16500</v>
      </c>
      <c r="W24" t="str">
        <f t="shared" si="1"/>
        <v/>
      </c>
      <c r="Z24">
        <f t="shared" si="9"/>
        <v>40000</v>
      </c>
      <c r="AA24">
        <f t="shared" si="10"/>
        <v>95000</v>
      </c>
      <c r="AB24">
        <f t="shared" si="2"/>
        <v>67500</v>
      </c>
      <c r="AC24">
        <f t="shared" si="11"/>
        <v>14000</v>
      </c>
      <c r="AD24">
        <f t="shared" si="12"/>
        <v>71000</v>
      </c>
      <c r="AE24">
        <f t="shared" si="13"/>
        <v>42500</v>
      </c>
      <c r="AF24">
        <f t="shared" si="14"/>
        <v>275.79040000000003</v>
      </c>
      <c r="AG24">
        <f t="shared" si="15"/>
        <v>655.0021999999999</v>
      </c>
      <c r="AH24">
        <f t="shared" si="4"/>
        <v>465.3963</v>
      </c>
      <c r="AI24">
        <f t="shared" si="16"/>
        <v>96.52664</v>
      </c>
      <c r="AJ24">
        <f t="shared" si="17"/>
        <v>489.52796000000001</v>
      </c>
      <c r="AK24">
        <f t="shared" si="6"/>
        <v>293.02729999999997</v>
      </c>
      <c r="AL24" t="str">
        <f t="shared" si="18"/>
        <v/>
      </c>
      <c r="AM24" t="str">
        <f t="shared" si="19"/>
        <v/>
      </c>
      <c r="AN24">
        <f t="shared" si="20"/>
        <v>53</v>
      </c>
    </row>
    <row r="25" spans="2:40" x14ac:dyDescent="0.25">
      <c r="B25" t="s">
        <v>574</v>
      </c>
      <c r="C25" t="s">
        <v>480</v>
      </c>
      <c r="G25">
        <v>70</v>
      </c>
      <c r="H25">
        <v>190</v>
      </c>
      <c r="I25">
        <v>32</v>
      </c>
      <c r="J25">
        <v>170</v>
      </c>
      <c r="M25">
        <v>45</v>
      </c>
      <c r="Q25" t="s">
        <v>573</v>
      </c>
      <c r="R25" t="str">
        <f t="shared" si="7"/>
        <v>Coppers &amp;  High Copper Alloys</v>
      </c>
      <c r="S25" t="str">
        <f t="shared" si="8"/>
        <v/>
      </c>
      <c r="U25" s="4" t="s">
        <v>711</v>
      </c>
      <c r="V25" t="str">
        <f t="shared" si="0"/>
        <v>C17000</v>
      </c>
      <c r="W25" t="str">
        <f t="shared" si="1"/>
        <v/>
      </c>
      <c r="Z25">
        <f t="shared" si="9"/>
        <v>70000</v>
      </c>
      <c r="AA25">
        <f t="shared" si="10"/>
        <v>190000</v>
      </c>
      <c r="AB25">
        <f t="shared" si="2"/>
        <v>130000</v>
      </c>
      <c r="AC25">
        <f t="shared" si="11"/>
        <v>32000</v>
      </c>
      <c r="AD25">
        <f t="shared" si="12"/>
        <v>170000</v>
      </c>
      <c r="AE25">
        <f t="shared" si="13"/>
        <v>101000</v>
      </c>
      <c r="AF25">
        <f t="shared" si="14"/>
        <v>482.63319999999999</v>
      </c>
      <c r="AG25">
        <f t="shared" si="15"/>
        <v>1310.0043999999998</v>
      </c>
      <c r="AH25">
        <f t="shared" si="4"/>
        <v>896.31880000000001</v>
      </c>
      <c r="AI25">
        <f t="shared" si="16"/>
        <v>220.63231999999999</v>
      </c>
      <c r="AJ25">
        <f t="shared" si="17"/>
        <v>1172.1091999999999</v>
      </c>
      <c r="AK25">
        <f t="shared" si="6"/>
        <v>696.37076000000002</v>
      </c>
      <c r="AL25" t="str">
        <f t="shared" si="18"/>
        <v/>
      </c>
      <c r="AM25" t="str">
        <f t="shared" si="19"/>
        <v/>
      </c>
      <c r="AN25">
        <f t="shared" si="20"/>
        <v>45</v>
      </c>
    </row>
    <row r="26" spans="2:40" x14ac:dyDescent="0.25">
      <c r="B26" t="s">
        <v>574</v>
      </c>
      <c r="C26" t="s">
        <v>481</v>
      </c>
      <c r="G26">
        <v>68</v>
      </c>
      <c r="H26">
        <v>212</v>
      </c>
      <c r="I26">
        <v>25</v>
      </c>
      <c r="J26">
        <v>195</v>
      </c>
      <c r="M26">
        <v>48</v>
      </c>
      <c r="Q26" t="s">
        <v>573</v>
      </c>
      <c r="R26" t="str">
        <f t="shared" si="7"/>
        <v>Coppers &amp;  High Copper Alloys</v>
      </c>
      <c r="S26" t="str">
        <f t="shared" si="8"/>
        <v/>
      </c>
      <c r="U26" s="4" t="s">
        <v>711</v>
      </c>
      <c r="V26" t="str">
        <f t="shared" si="0"/>
        <v>C17200</v>
      </c>
      <c r="W26" t="str">
        <f t="shared" si="1"/>
        <v/>
      </c>
      <c r="Z26">
        <f t="shared" si="9"/>
        <v>68000</v>
      </c>
      <c r="AA26">
        <f t="shared" si="10"/>
        <v>212000</v>
      </c>
      <c r="AB26">
        <f t="shared" si="2"/>
        <v>140000</v>
      </c>
      <c r="AC26">
        <f t="shared" si="11"/>
        <v>25000</v>
      </c>
      <c r="AD26">
        <f t="shared" si="12"/>
        <v>195000</v>
      </c>
      <c r="AE26">
        <f t="shared" si="13"/>
        <v>110000</v>
      </c>
      <c r="AF26">
        <f t="shared" si="14"/>
        <v>468.84368000000001</v>
      </c>
      <c r="AG26">
        <f t="shared" si="15"/>
        <v>1461.68912</v>
      </c>
      <c r="AH26">
        <f t="shared" si="4"/>
        <v>965.26639999999998</v>
      </c>
      <c r="AI26">
        <f t="shared" si="16"/>
        <v>172.369</v>
      </c>
      <c r="AJ26">
        <f t="shared" si="17"/>
        <v>1344.4782</v>
      </c>
      <c r="AK26">
        <f t="shared" si="6"/>
        <v>758.42359999999996</v>
      </c>
      <c r="AL26" t="str">
        <f t="shared" si="18"/>
        <v/>
      </c>
      <c r="AM26" t="str">
        <f t="shared" si="19"/>
        <v/>
      </c>
      <c r="AN26">
        <f t="shared" si="20"/>
        <v>48</v>
      </c>
    </row>
    <row r="27" spans="2:40" x14ac:dyDescent="0.25">
      <c r="B27" t="s">
        <v>574</v>
      </c>
      <c r="C27" t="s">
        <v>482</v>
      </c>
      <c r="G27">
        <v>68</v>
      </c>
      <c r="H27">
        <v>212</v>
      </c>
      <c r="I27">
        <v>25</v>
      </c>
      <c r="J27">
        <v>195</v>
      </c>
      <c r="M27">
        <v>48</v>
      </c>
      <c r="Q27" t="s">
        <v>573</v>
      </c>
      <c r="R27" t="str">
        <f t="shared" si="7"/>
        <v>Coppers &amp;  High Copper Alloys</v>
      </c>
      <c r="S27" t="str">
        <f t="shared" si="8"/>
        <v/>
      </c>
      <c r="U27" s="4" t="s">
        <v>711</v>
      </c>
      <c r="V27" t="str">
        <f t="shared" si="0"/>
        <v>C17300</v>
      </c>
      <c r="W27" t="str">
        <f t="shared" si="1"/>
        <v/>
      </c>
      <c r="Z27">
        <f t="shared" si="9"/>
        <v>68000</v>
      </c>
      <c r="AA27">
        <f t="shared" si="10"/>
        <v>212000</v>
      </c>
      <c r="AB27">
        <f t="shared" si="2"/>
        <v>140000</v>
      </c>
      <c r="AC27">
        <f t="shared" si="11"/>
        <v>25000</v>
      </c>
      <c r="AD27">
        <f t="shared" si="12"/>
        <v>195000</v>
      </c>
      <c r="AE27">
        <f t="shared" si="13"/>
        <v>110000</v>
      </c>
      <c r="AF27">
        <f t="shared" si="14"/>
        <v>468.84368000000001</v>
      </c>
      <c r="AG27">
        <f t="shared" si="15"/>
        <v>1461.68912</v>
      </c>
      <c r="AH27">
        <f t="shared" si="4"/>
        <v>965.26639999999998</v>
      </c>
      <c r="AI27">
        <f t="shared" si="16"/>
        <v>172.369</v>
      </c>
      <c r="AJ27">
        <f t="shared" si="17"/>
        <v>1344.4782</v>
      </c>
      <c r="AK27">
        <f t="shared" si="6"/>
        <v>758.42359999999996</v>
      </c>
      <c r="AL27" t="str">
        <f t="shared" si="18"/>
        <v/>
      </c>
      <c r="AM27" t="str">
        <f t="shared" si="19"/>
        <v/>
      </c>
      <c r="AN27">
        <f t="shared" si="20"/>
        <v>48</v>
      </c>
    </row>
    <row r="28" spans="2:40" x14ac:dyDescent="0.25">
      <c r="B28" t="s">
        <v>574</v>
      </c>
      <c r="C28" t="s">
        <v>483</v>
      </c>
      <c r="G28">
        <v>45</v>
      </c>
      <c r="H28">
        <v>115</v>
      </c>
      <c r="I28">
        <v>25</v>
      </c>
      <c r="J28">
        <v>110</v>
      </c>
      <c r="M28">
        <v>28</v>
      </c>
      <c r="Q28" t="s">
        <v>573</v>
      </c>
      <c r="R28" t="str">
        <f t="shared" si="7"/>
        <v>Coppers &amp;  High Copper Alloys</v>
      </c>
      <c r="S28" t="str">
        <f t="shared" si="8"/>
        <v/>
      </c>
      <c r="U28" s="4" t="s">
        <v>711</v>
      </c>
      <c r="V28" t="str">
        <f t="shared" si="0"/>
        <v>C17500, C17510</v>
      </c>
      <c r="W28" t="str">
        <f t="shared" si="1"/>
        <v/>
      </c>
      <c r="Z28">
        <f t="shared" si="9"/>
        <v>45000</v>
      </c>
      <c r="AA28">
        <f t="shared" si="10"/>
        <v>115000</v>
      </c>
      <c r="AB28">
        <f t="shared" si="2"/>
        <v>80000</v>
      </c>
      <c r="AC28">
        <f t="shared" si="11"/>
        <v>25000</v>
      </c>
      <c r="AD28">
        <f t="shared" si="12"/>
        <v>110000</v>
      </c>
      <c r="AE28">
        <f t="shared" si="13"/>
        <v>67500</v>
      </c>
      <c r="AF28">
        <f t="shared" si="14"/>
        <v>310.26420000000002</v>
      </c>
      <c r="AG28">
        <f t="shared" si="15"/>
        <v>792.89740000000006</v>
      </c>
      <c r="AH28">
        <f t="shared" si="4"/>
        <v>551.58080000000007</v>
      </c>
      <c r="AI28">
        <f t="shared" si="16"/>
        <v>172.369</v>
      </c>
      <c r="AJ28">
        <f t="shared" si="17"/>
        <v>758.42359999999996</v>
      </c>
      <c r="AK28">
        <f t="shared" si="6"/>
        <v>465.3963</v>
      </c>
      <c r="AL28" t="str">
        <f t="shared" si="18"/>
        <v/>
      </c>
      <c r="AM28" t="str">
        <f t="shared" si="19"/>
        <v/>
      </c>
      <c r="AN28">
        <f t="shared" si="20"/>
        <v>28</v>
      </c>
    </row>
    <row r="29" spans="2:40" x14ac:dyDescent="0.25">
      <c r="B29" t="s">
        <v>574</v>
      </c>
      <c r="C29" t="s">
        <v>484</v>
      </c>
      <c r="G29">
        <v>34</v>
      </c>
      <c r="H29">
        <v>86</v>
      </c>
      <c r="I29">
        <v>17</v>
      </c>
      <c r="J29">
        <v>77</v>
      </c>
      <c r="M29">
        <v>40</v>
      </c>
      <c r="Q29" t="s">
        <v>573</v>
      </c>
      <c r="R29" t="str">
        <f t="shared" si="7"/>
        <v>Coppers &amp;  High Copper Alloys</v>
      </c>
      <c r="S29" t="str">
        <f t="shared" si="8"/>
        <v/>
      </c>
      <c r="U29" s="4" t="s">
        <v>711</v>
      </c>
      <c r="V29" t="str">
        <f t="shared" si="0"/>
        <v>C18200, C18400, C18500</v>
      </c>
      <c r="W29" t="str">
        <f t="shared" si="1"/>
        <v/>
      </c>
      <c r="Z29">
        <f t="shared" si="9"/>
        <v>34000</v>
      </c>
      <c r="AA29">
        <f t="shared" si="10"/>
        <v>86000</v>
      </c>
      <c r="AB29">
        <f t="shared" si="2"/>
        <v>60000</v>
      </c>
      <c r="AC29">
        <f t="shared" si="11"/>
        <v>17000</v>
      </c>
      <c r="AD29">
        <f t="shared" si="12"/>
        <v>77000</v>
      </c>
      <c r="AE29">
        <f t="shared" si="13"/>
        <v>47000</v>
      </c>
      <c r="AF29">
        <f t="shared" si="14"/>
        <v>234.42184</v>
      </c>
      <c r="AG29">
        <f t="shared" si="15"/>
        <v>592.94935999999996</v>
      </c>
      <c r="AH29">
        <f t="shared" si="4"/>
        <v>413.68559999999997</v>
      </c>
      <c r="AI29">
        <f t="shared" si="16"/>
        <v>117.21092</v>
      </c>
      <c r="AJ29">
        <f t="shared" si="17"/>
        <v>530.89652000000001</v>
      </c>
      <c r="AK29">
        <f t="shared" si="6"/>
        <v>324.05372</v>
      </c>
      <c r="AL29" t="str">
        <f t="shared" si="18"/>
        <v/>
      </c>
      <c r="AM29" t="str">
        <f t="shared" si="19"/>
        <v/>
      </c>
      <c r="AN29">
        <f t="shared" si="20"/>
        <v>40</v>
      </c>
    </row>
    <row r="30" spans="2:40" x14ac:dyDescent="0.25">
      <c r="B30" t="s">
        <v>574</v>
      </c>
      <c r="C30" t="s">
        <v>485</v>
      </c>
      <c r="G30">
        <v>32</v>
      </c>
      <c r="H30">
        <v>55</v>
      </c>
      <c r="I30">
        <v>10</v>
      </c>
      <c r="J30">
        <v>50</v>
      </c>
      <c r="M30">
        <v>45</v>
      </c>
      <c r="Q30" t="s">
        <v>573</v>
      </c>
      <c r="R30" t="str">
        <f t="shared" si="7"/>
        <v>Coppers &amp;  High Copper Alloys</v>
      </c>
      <c r="S30" t="str">
        <f t="shared" si="8"/>
        <v/>
      </c>
      <c r="U30" s="4" t="s">
        <v>711</v>
      </c>
      <c r="V30" t="str">
        <f t="shared" si="0"/>
        <v>C18700</v>
      </c>
      <c r="W30" t="str">
        <f t="shared" si="1"/>
        <v/>
      </c>
      <c r="Z30">
        <f t="shared" si="9"/>
        <v>32000</v>
      </c>
      <c r="AA30">
        <f t="shared" si="10"/>
        <v>55000</v>
      </c>
      <c r="AB30">
        <f t="shared" si="2"/>
        <v>43500</v>
      </c>
      <c r="AC30">
        <f t="shared" si="11"/>
        <v>10000</v>
      </c>
      <c r="AD30">
        <f t="shared" si="12"/>
        <v>50000</v>
      </c>
      <c r="AE30">
        <f t="shared" si="13"/>
        <v>30000</v>
      </c>
      <c r="AF30">
        <f t="shared" si="14"/>
        <v>220.63231999999999</v>
      </c>
      <c r="AG30">
        <f t="shared" si="15"/>
        <v>379.21179999999998</v>
      </c>
      <c r="AH30">
        <f t="shared" si="4"/>
        <v>299.92205999999999</v>
      </c>
      <c r="AI30">
        <f t="shared" si="16"/>
        <v>68.947600000000008</v>
      </c>
      <c r="AJ30">
        <f t="shared" si="17"/>
        <v>344.738</v>
      </c>
      <c r="AK30">
        <f t="shared" si="6"/>
        <v>206.84279999999998</v>
      </c>
      <c r="AL30" t="str">
        <f t="shared" si="18"/>
        <v/>
      </c>
      <c r="AM30" t="str">
        <f t="shared" si="19"/>
        <v/>
      </c>
      <c r="AN30">
        <f t="shared" si="20"/>
        <v>45</v>
      </c>
    </row>
    <row r="31" spans="2:40" x14ac:dyDescent="0.25">
      <c r="B31" t="s">
        <v>574</v>
      </c>
      <c r="C31" t="s">
        <v>486</v>
      </c>
      <c r="G31">
        <v>38</v>
      </c>
      <c r="H31">
        <v>95</v>
      </c>
      <c r="I31">
        <v>9</v>
      </c>
      <c r="J31">
        <v>52</v>
      </c>
      <c r="M31">
        <v>48</v>
      </c>
      <c r="Q31" t="s">
        <v>573</v>
      </c>
      <c r="R31" t="str">
        <f t="shared" si="7"/>
        <v>Coppers &amp;  High Copper Alloys</v>
      </c>
      <c r="S31" t="str">
        <f t="shared" si="8"/>
        <v/>
      </c>
      <c r="U31" s="4" t="s">
        <v>711</v>
      </c>
      <c r="V31" t="str">
        <f t="shared" si="0"/>
        <v>C18900</v>
      </c>
      <c r="W31" t="str">
        <f t="shared" si="1"/>
        <v/>
      </c>
      <c r="Z31">
        <f t="shared" si="9"/>
        <v>38000</v>
      </c>
      <c r="AA31">
        <f t="shared" si="10"/>
        <v>95000</v>
      </c>
      <c r="AB31">
        <f t="shared" si="2"/>
        <v>66500</v>
      </c>
      <c r="AC31">
        <f t="shared" si="11"/>
        <v>9000</v>
      </c>
      <c r="AD31">
        <f t="shared" si="12"/>
        <v>52000</v>
      </c>
      <c r="AE31">
        <f t="shared" si="13"/>
        <v>30500</v>
      </c>
      <c r="AF31">
        <f t="shared" si="14"/>
        <v>262.00088</v>
      </c>
      <c r="AG31">
        <f t="shared" si="15"/>
        <v>655.0021999999999</v>
      </c>
      <c r="AH31">
        <f t="shared" si="4"/>
        <v>458.50153999999998</v>
      </c>
      <c r="AI31">
        <f t="shared" si="16"/>
        <v>62.052839999999996</v>
      </c>
      <c r="AJ31">
        <f t="shared" si="17"/>
        <v>358.52752000000004</v>
      </c>
      <c r="AK31">
        <f t="shared" si="6"/>
        <v>210.29017999999999</v>
      </c>
      <c r="AL31" t="str">
        <f t="shared" si="18"/>
        <v/>
      </c>
      <c r="AM31" t="str">
        <f t="shared" si="19"/>
        <v/>
      </c>
      <c r="AN31">
        <f t="shared" si="20"/>
        <v>48</v>
      </c>
    </row>
    <row r="32" spans="2:40" x14ac:dyDescent="0.25">
      <c r="B32" t="s">
        <v>574</v>
      </c>
      <c r="C32" t="s">
        <v>487</v>
      </c>
      <c r="G32">
        <v>38</v>
      </c>
      <c r="H32">
        <v>112</v>
      </c>
      <c r="I32">
        <v>20</v>
      </c>
      <c r="J32">
        <v>81</v>
      </c>
      <c r="M32">
        <v>50</v>
      </c>
      <c r="Q32" t="s">
        <v>573</v>
      </c>
      <c r="R32" t="str">
        <f t="shared" si="7"/>
        <v>Coppers &amp;  High Copper Alloys</v>
      </c>
      <c r="S32" t="str">
        <f t="shared" si="8"/>
        <v/>
      </c>
      <c r="U32" s="4" t="s">
        <v>711</v>
      </c>
      <c r="V32" t="str">
        <f t="shared" si="0"/>
        <v>C19000</v>
      </c>
      <c r="W32" t="str">
        <f t="shared" si="1"/>
        <v/>
      </c>
      <c r="Z32">
        <f t="shared" si="9"/>
        <v>38000</v>
      </c>
      <c r="AA32">
        <f t="shared" si="10"/>
        <v>112000</v>
      </c>
      <c r="AB32">
        <f t="shared" si="2"/>
        <v>75000</v>
      </c>
      <c r="AC32">
        <f t="shared" si="11"/>
        <v>20000</v>
      </c>
      <c r="AD32">
        <f t="shared" si="12"/>
        <v>81000</v>
      </c>
      <c r="AE32">
        <f t="shared" si="13"/>
        <v>50500</v>
      </c>
      <c r="AF32">
        <f t="shared" si="14"/>
        <v>262.00088</v>
      </c>
      <c r="AG32">
        <f t="shared" si="15"/>
        <v>772.21312</v>
      </c>
      <c r="AH32">
        <f t="shared" si="4"/>
        <v>517.10699999999997</v>
      </c>
      <c r="AI32">
        <f t="shared" si="16"/>
        <v>137.89520000000002</v>
      </c>
      <c r="AJ32">
        <f t="shared" si="17"/>
        <v>558.47556000000009</v>
      </c>
      <c r="AK32">
        <f t="shared" si="6"/>
        <v>348.18538000000001</v>
      </c>
      <c r="AL32" t="str">
        <f t="shared" si="18"/>
        <v/>
      </c>
      <c r="AM32" t="str">
        <f t="shared" si="19"/>
        <v/>
      </c>
      <c r="AN32">
        <f t="shared" si="20"/>
        <v>50</v>
      </c>
    </row>
    <row r="33" spans="2:40" x14ac:dyDescent="0.25">
      <c r="B33" t="s">
        <v>574</v>
      </c>
      <c r="C33" t="s">
        <v>488</v>
      </c>
      <c r="G33">
        <v>36</v>
      </c>
      <c r="H33">
        <v>104</v>
      </c>
      <c r="I33">
        <v>10</v>
      </c>
      <c r="J33">
        <v>92</v>
      </c>
      <c r="M33">
        <v>27</v>
      </c>
      <c r="Q33" t="s">
        <v>573</v>
      </c>
      <c r="R33" t="str">
        <f t="shared" si="7"/>
        <v>Coppers &amp;  High Copper Alloys</v>
      </c>
      <c r="S33" t="str">
        <f t="shared" si="8"/>
        <v/>
      </c>
      <c r="U33" s="4" t="s">
        <v>711</v>
      </c>
      <c r="V33" t="str">
        <f t="shared" si="0"/>
        <v>C19100</v>
      </c>
      <c r="W33" t="str">
        <f t="shared" si="1"/>
        <v/>
      </c>
      <c r="Z33">
        <f t="shared" si="9"/>
        <v>36000</v>
      </c>
      <c r="AA33">
        <f t="shared" si="10"/>
        <v>104000</v>
      </c>
      <c r="AB33">
        <f t="shared" si="2"/>
        <v>70000</v>
      </c>
      <c r="AC33">
        <f t="shared" si="11"/>
        <v>10000</v>
      </c>
      <c r="AD33">
        <f t="shared" si="12"/>
        <v>92000</v>
      </c>
      <c r="AE33">
        <f t="shared" si="13"/>
        <v>51000</v>
      </c>
      <c r="AF33">
        <f t="shared" si="14"/>
        <v>248.21135999999998</v>
      </c>
      <c r="AG33">
        <f t="shared" si="15"/>
        <v>717.05504000000008</v>
      </c>
      <c r="AH33">
        <f t="shared" si="4"/>
        <v>482.63319999999999</v>
      </c>
      <c r="AI33">
        <f t="shared" si="16"/>
        <v>68.947600000000008</v>
      </c>
      <c r="AJ33">
        <f t="shared" si="17"/>
        <v>634.31792000000007</v>
      </c>
      <c r="AK33">
        <f t="shared" si="6"/>
        <v>351.63276000000002</v>
      </c>
      <c r="AL33" t="str">
        <f t="shared" si="18"/>
        <v/>
      </c>
      <c r="AM33" t="str">
        <f t="shared" si="19"/>
        <v/>
      </c>
      <c r="AN33">
        <f t="shared" si="20"/>
        <v>27</v>
      </c>
    </row>
    <row r="34" spans="2:40" x14ac:dyDescent="0.25">
      <c r="B34" t="s">
        <v>574</v>
      </c>
      <c r="C34" t="s">
        <v>489</v>
      </c>
      <c r="G34">
        <v>37</v>
      </c>
      <c r="H34">
        <v>77</v>
      </c>
      <c r="I34">
        <v>11</v>
      </c>
      <c r="J34">
        <v>74</v>
      </c>
      <c r="M34">
        <v>40</v>
      </c>
      <c r="Q34" t="s">
        <v>573</v>
      </c>
      <c r="R34" t="str">
        <f t="shared" si="7"/>
        <v>Coppers &amp;  High Copper Alloys</v>
      </c>
      <c r="S34" t="str">
        <f t="shared" si="8"/>
        <v/>
      </c>
      <c r="U34" s="4" t="s">
        <v>711</v>
      </c>
      <c r="V34" t="str">
        <f t="shared" si="0"/>
        <v>C19200</v>
      </c>
      <c r="W34" t="str">
        <f t="shared" si="1"/>
        <v/>
      </c>
      <c r="Z34">
        <f t="shared" si="9"/>
        <v>37000</v>
      </c>
      <c r="AA34">
        <f t="shared" si="10"/>
        <v>77000</v>
      </c>
      <c r="AB34">
        <f t="shared" si="2"/>
        <v>57000</v>
      </c>
      <c r="AC34">
        <f t="shared" si="11"/>
        <v>11000</v>
      </c>
      <c r="AD34">
        <f t="shared" si="12"/>
        <v>74000</v>
      </c>
      <c r="AE34">
        <f t="shared" si="13"/>
        <v>42500</v>
      </c>
      <c r="AF34">
        <f t="shared" si="14"/>
        <v>255.10612</v>
      </c>
      <c r="AG34">
        <f t="shared" si="15"/>
        <v>530.89652000000001</v>
      </c>
      <c r="AH34">
        <f t="shared" si="4"/>
        <v>393.00132000000002</v>
      </c>
      <c r="AI34">
        <f t="shared" si="16"/>
        <v>75.842359999999999</v>
      </c>
      <c r="AJ34">
        <f t="shared" si="17"/>
        <v>510.21224000000001</v>
      </c>
      <c r="AK34">
        <f t="shared" si="6"/>
        <v>293.02729999999997</v>
      </c>
      <c r="AL34" t="str">
        <f t="shared" si="18"/>
        <v/>
      </c>
      <c r="AM34" t="str">
        <f t="shared" si="19"/>
        <v/>
      </c>
      <c r="AN34">
        <f t="shared" si="20"/>
        <v>40</v>
      </c>
    </row>
    <row r="35" spans="2:40" x14ac:dyDescent="0.25">
      <c r="B35" t="s">
        <v>574</v>
      </c>
      <c r="C35" t="s">
        <v>490</v>
      </c>
      <c r="G35">
        <v>45</v>
      </c>
      <c r="H35">
        <v>76</v>
      </c>
      <c r="I35">
        <v>24</v>
      </c>
      <c r="J35">
        <v>73</v>
      </c>
      <c r="M35">
        <v>32</v>
      </c>
      <c r="Q35" t="s">
        <v>573</v>
      </c>
      <c r="R35" t="str">
        <f t="shared" si="7"/>
        <v>Coppers &amp;  High Copper Alloys</v>
      </c>
      <c r="S35" t="str">
        <f t="shared" si="8"/>
        <v/>
      </c>
      <c r="U35" s="4" t="s">
        <v>711</v>
      </c>
      <c r="V35" t="str">
        <f t="shared" si="0"/>
        <v>C19400</v>
      </c>
      <c r="W35" t="str">
        <f t="shared" si="1"/>
        <v/>
      </c>
      <c r="Z35">
        <f t="shared" si="9"/>
        <v>45000</v>
      </c>
      <c r="AA35">
        <f t="shared" si="10"/>
        <v>76000</v>
      </c>
      <c r="AB35">
        <f t="shared" si="2"/>
        <v>60500</v>
      </c>
      <c r="AC35">
        <f t="shared" si="11"/>
        <v>24000</v>
      </c>
      <c r="AD35">
        <f t="shared" si="12"/>
        <v>73000</v>
      </c>
      <c r="AE35">
        <f t="shared" si="13"/>
        <v>48500</v>
      </c>
      <c r="AF35">
        <f t="shared" si="14"/>
        <v>310.26420000000002</v>
      </c>
      <c r="AG35">
        <f t="shared" si="15"/>
        <v>524.00175999999999</v>
      </c>
      <c r="AH35">
        <f t="shared" si="4"/>
        <v>417.13297999999998</v>
      </c>
      <c r="AI35">
        <f t="shared" si="16"/>
        <v>165.47423999999998</v>
      </c>
      <c r="AJ35">
        <f t="shared" si="17"/>
        <v>503.31747999999999</v>
      </c>
      <c r="AK35">
        <f t="shared" si="6"/>
        <v>334.39585999999997</v>
      </c>
      <c r="AL35" t="str">
        <f t="shared" si="18"/>
        <v/>
      </c>
      <c r="AM35" t="str">
        <f t="shared" si="19"/>
        <v/>
      </c>
      <c r="AN35">
        <f t="shared" si="20"/>
        <v>32</v>
      </c>
    </row>
    <row r="36" spans="2:40" x14ac:dyDescent="0.25">
      <c r="B36" t="s">
        <v>574</v>
      </c>
      <c r="C36" t="s">
        <v>491</v>
      </c>
      <c r="G36">
        <v>80</v>
      </c>
      <c r="H36">
        <v>97</v>
      </c>
      <c r="I36">
        <v>65</v>
      </c>
      <c r="J36">
        <v>95</v>
      </c>
      <c r="M36">
        <v>15</v>
      </c>
      <c r="Q36" t="s">
        <v>573</v>
      </c>
      <c r="R36" t="str">
        <f t="shared" si="7"/>
        <v>Coppers &amp;  High Copper Alloys</v>
      </c>
      <c r="S36" t="str">
        <f t="shared" si="8"/>
        <v/>
      </c>
      <c r="U36" s="4" t="s">
        <v>712</v>
      </c>
      <c r="V36" t="str">
        <f t="shared" si="0"/>
        <v>C19500</v>
      </c>
      <c r="W36" t="str">
        <f t="shared" si="1"/>
        <v/>
      </c>
      <c r="Z36">
        <f t="shared" si="9"/>
        <v>80000</v>
      </c>
      <c r="AA36">
        <f t="shared" si="10"/>
        <v>97000</v>
      </c>
      <c r="AB36">
        <f t="shared" ref="AB36:AB67" si="21">AVERAGE(G36:H36)*1000</f>
        <v>88500</v>
      </c>
      <c r="AC36">
        <f t="shared" si="11"/>
        <v>65000</v>
      </c>
      <c r="AD36">
        <f t="shared" si="12"/>
        <v>95000</v>
      </c>
      <c r="AE36">
        <f t="shared" si="13"/>
        <v>80000</v>
      </c>
      <c r="AF36">
        <f t="shared" si="14"/>
        <v>551.58080000000007</v>
      </c>
      <c r="AG36">
        <f t="shared" si="15"/>
        <v>668.79171999999994</v>
      </c>
      <c r="AH36">
        <f t="shared" si="4"/>
        <v>610.18626000000006</v>
      </c>
      <c r="AI36">
        <f t="shared" si="16"/>
        <v>448.15940000000001</v>
      </c>
      <c r="AJ36">
        <f t="shared" si="17"/>
        <v>655.0021999999999</v>
      </c>
      <c r="AK36">
        <f t="shared" si="6"/>
        <v>551.58080000000007</v>
      </c>
      <c r="AL36" t="str">
        <f t="shared" si="18"/>
        <v/>
      </c>
      <c r="AM36" t="str">
        <f t="shared" si="19"/>
        <v/>
      </c>
      <c r="AN36">
        <f t="shared" si="20"/>
        <v>15</v>
      </c>
    </row>
    <row r="37" spans="2:40" x14ac:dyDescent="0.25">
      <c r="B37" t="s">
        <v>575</v>
      </c>
      <c r="C37" t="s">
        <v>492</v>
      </c>
      <c r="G37">
        <v>34</v>
      </c>
      <c r="H37">
        <v>64</v>
      </c>
      <c r="I37">
        <v>10</v>
      </c>
      <c r="J37">
        <v>58</v>
      </c>
      <c r="M37">
        <v>45</v>
      </c>
      <c r="Q37" t="s">
        <v>573</v>
      </c>
      <c r="R37" t="str">
        <f t="shared" si="7"/>
        <v>Brasses</v>
      </c>
      <c r="S37" t="str">
        <f t="shared" si="8"/>
        <v/>
      </c>
      <c r="U37" s="4" t="s">
        <v>712</v>
      </c>
      <c r="V37" t="str">
        <f t="shared" si="0"/>
        <v>C21000</v>
      </c>
      <c r="W37" t="str">
        <f t="shared" si="1"/>
        <v/>
      </c>
      <c r="Z37">
        <f t="shared" si="9"/>
        <v>34000</v>
      </c>
      <c r="AA37">
        <f t="shared" si="10"/>
        <v>64000</v>
      </c>
      <c r="AB37">
        <f t="shared" si="21"/>
        <v>49000</v>
      </c>
      <c r="AC37">
        <f t="shared" si="11"/>
        <v>10000</v>
      </c>
      <c r="AD37">
        <f t="shared" si="12"/>
        <v>58000</v>
      </c>
      <c r="AE37">
        <f t="shared" si="13"/>
        <v>34000</v>
      </c>
      <c r="AF37">
        <f t="shared" si="14"/>
        <v>234.42184</v>
      </c>
      <c r="AG37">
        <f t="shared" si="15"/>
        <v>441.26463999999999</v>
      </c>
      <c r="AH37">
        <f t="shared" si="4"/>
        <v>337.84323999999998</v>
      </c>
      <c r="AI37">
        <f t="shared" si="16"/>
        <v>68.947600000000008</v>
      </c>
      <c r="AJ37">
        <f t="shared" si="17"/>
        <v>399.89608000000004</v>
      </c>
      <c r="AK37">
        <f t="shared" si="6"/>
        <v>234.42184</v>
      </c>
      <c r="AL37" t="str">
        <f t="shared" si="18"/>
        <v/>
      </c>
      <c r="AM37" t="str">
        <f t="shared" si="19"/>
        <v/>
      </c>
      <c r="AN37">
        <f t="shared" si="20"/>
        <v>45</v>
      </c>
    </row>
    <row r="38" spans="2:40" x14ac:dyDescent="0.25">
      <c r="B38" t="s">
        <v>575</v>
      </c>
      <c r="C38" t="s">
        <v>493</v>
      </c>
      <c r="G38">
        <v>37</v>
      </c>
      <c r="H38">
        <v>72</v>
      </c>
      <c r="I38">
        <v>10</v>
      </c>
      <c r="J38">
        <v>62</v>
      </c>
      <c r="M38">
        <v>50</v>
      </c>
      <c r="Q38" t="s">
        <v>573</v>
      </c>
      <c r="R38" t="str">
        <f t="shared" si="7"/>
        <v>Brasses</v>
      </c>
      <c r="S38" t="str">
        <f t="shared" si="8"/>
        <v/>
      </c>
      <c r="U38" s="4" t="s">
        <v>712</v>
      </c>
      <c r="V38" t="str">
        <f t="shared" si="0"/>
        <v>C22000</v>
      </c>
      <c r="W38" t="str">
        <f t="shared" si="1"/>
        <v/>
      </c>
      <c r="Z38">
        <f t="shared" si="9"/>
        <v>37000</v>
      </c>
      <c r="AA38">
        <f t="shared" si="10"/>
        <v>72000</v>
      </c>
      <c r="AB38">
        <f t="shared" si="21"/>
        <v>54500</v>
      </c>
      <c r="AC38">
        <f t="shared" si="11"/>
        <v>10000</v>
      </c>
      <c r="AD38">
        <f t="shared" si="12"/>
        <v>62000</v>
      </c>
      <c r="AE38">
        <f t="shared" si="13"/>
        <v>36000</v>
      </c>
      <c r="AF38">
        <f t="shared" si="14"/>
        <v>255.10612</v>
      </c>
      <c r="AG38">
        <f t="shared" si="15"/>
        <v>496.42271999999997</v>
      </c>
      <c r="AH38">
        <f t="shared" si="4"/>
        <v>375.76441999999997</v>
      </c>
      <c r="AI38">
        <f t="shared" si="16"/>
        <v>68.947600000000008</v>
      </c>
      <c r="AJ38">
        <f t="shared" si="17"/>
        <v>427.47512</v>
      </c>
      <c r="AK38">
        <f t="shared" si="6"/>
        <v>248.21135999999998</v>
      </c>
      <c r="AL38" t="str">
        <f t="shared" si="18"/>
        <v/>
      </c>
      <c r="AM38" t="str">
        <f t="shared" si="19"/>
        <v/>
      </c>
      <c r="AN38">
        <f t="shared" si="20"/>
        <v>50</v>
      </c>
    </row>
    <row r="39" spans="2:40" x14ac:dyDescent="0.25">
      <c r="B39" t="s">
        <v>575</v>
      </c>
      <c r="C39" t="s">
        <v>494</v>
      </c>
      <c r="G39">
        <v>39</v>
      </c>
      <c r="H39">
        <v>97</v>
      </c>
      <c r="I39">
        <v>11</v>
      </c>
      <c r="J39">
        <v>62</v>
      </c>
      <c r="M39">
        <v>46</v>
      </c>
      <c r="Q39" t="s">
        <v>573</v>
      </c>
      <c r="R39" t="str">
        <f t="shared" si="7"/>
        <v>Brasses</v>
      </c>
      <c r="S39" t="str">
        <f t="shared" si="8"/>
        <v/>
      </c>
      <c r="U39" s="4" t="s">
        <v>712</v>
      </c>
      <c r="V39" t="str">
        <f t="shared" si="0"/>
        <v>C22600</v>
      </c>
      <c r="W39" t="str">
        <f t="shared" si="1"/>
        <v/>
      </c>
      <c r="Z39">
        <f t="shared" si="9"/>
        <v>39000</v>
      </c>
      <c r="AA39">
        <f t="shared" si="10"/>
        <v>97000</v>
      </c>
      <c r="AB39">
        <f t="shared" si="21"/>
        <v>68000</v>
      </c>
      <c r="AC39">
        <f t="shared" si="11"/>
        <v>11000</v>
      </c>
      <c r="AD39">
        <f t="shared" si="12"/>
        <v>62000</v>
      </c>
      <c r="AE39">
        <f t="shared" si="13"/>
        <v>36500</v>
      </c>
      <c r="AF39">
        <f t="shared" si="14"/>
        <v>268.89564000000001</v>
      </c>
      <c r="AG39">
        <f t="shared" si="15"/>
        <v>668.79171999999994</v>
      </c>
      <c r="AH39">
        <f t="shared" si="4"/>
        <v>468.84368000000001</v>
      </c>
      <c r="AI39">
        <f t="shared" si="16"/>
        <v>75.842359999999999</v>
      </c>
      <c r="AJ39">
        <f t="shared" si="17"/>
        <v>427.47512</v>
      </c>
      <c r="AK39">
        <f t="shared" si="6"/>
        <v>251.65873999999999</v>
      </c>
      <c r="AL39" t="str">
        <f t="shared" si="18"/>
        <v/>
      </c>
      <c r="AM39" t="str">
        <f t="shared" si="19"/>
        <v/>
      </c>
      <c r="AN39">
        <f t="shared" si="20"/>
        <v>46</v>
      </c>
    </row>
    <row r="40" spans="2:40" x14ac:dyDescent="0.25">
      <c r="B40" t="s">
        <v>575</v>
      </c>
      <c r="C40" t="s">
        <v>495</v>
      </c>
      <c r="G40">
        <v>39</v>
      </c>
      <c r="H40">
        <v>105</v>
      </c>
      <c r="I40">
        <v>10</v>
      </c>
      <c r="J40">
        <v>63</v>
      </c>
      <c r="M40">
        <v>55</v>
      </c>
      <c r="Q40" t="s">
        <v>573</v>
      </c>
      <c r="R40" t="str">
        <f t="shared" si="7"/>
        <v>Brasses</v>
      </c>
      <c r="S40" t="str">
        <f t="shared" si="8"/>
        <v/>
      </c>
      <c r="U40" s="4" t="s">
        <v>712</v>
      </c>
      <c r="V40" t="str">
        <f t="shared" si="0"/>
        <v>C23000</v>
      </c>
      <c r="W40" t="str">
        <f t="shared" si="1"/>
        <v/>
      </c>
      <c r="Z40">
        <f t="shared" si="9"/>
        <v>39000</v>
      </c>
      <c r="AA40">
        <f t="shared" si="10"/>
        <v>105000</v>
      </c>
      <c r="AB40">
        <f t="shared" si="21"/>
        <v>72000</v>
      </c>
      <c r="AC40">
        <f t="shared" si="11"/>
        <v>10000</v>
      </c>
      <c r="AD40">
        <f t="shared" si="12"/>
        <v>63000</v>
      </c>
      <c r="AE40">
        <f t="shared" si="13"/>
        <v>36500</v>
      </c>
      <c r="AF40">
        <f t="shared" si="14"/>
        <v>268.89564000000001</v>
      </c>
      <c r="AG40">
        <f t="shared" si="15"/>
        <v>723.9498000000001</v>
      </c>
      <c r="AH40">
        <f t="shared" si="4"/>
        <v>496.42271999999997</v>
      </c>
      <c r="AI40">
        <f t="shared" si="16"/>
        <v>68.947600000000008</v>
      </c>
      <c r="AJ40">
        <f t="shared" si="17"/>
        <v>434.36988000000002</v>
      </c>
      <c r="AK40">
        <f t="shared" si="6"/>
        <v>251.65873999999999</v>
      </c>
      <c r="AL40" t="str">
        <f t="shared" si="18"/>
        <v/>
      </c>
      <c r="AM40" t="str">
        <f t="shared" si="19"/>
        <v/>
      </c>
      <c r="AN40">
        <f t="shared" si="20"/>
        <v>55</v>
      </c>
    </row>
    <row r="41" spans="2:40" x14ac:dyDescent="0.25">
      <c r="B41" t="s">
        <v>575</v>
      </c>
      <c r="C41" t="s">
        <v>496</v>
      </c>
      <c r="G41">
        <v>42</v>
      </c>
      <c r="H41">
        <v>125</v>
      </c>
      <c r="I41">
        <v>12</v>
      </c>
      <c r="J41">
        <v>65</v>
      </c>
      <c r="M41">
        <v>55</v>
      </c>
      <c r="Q41" t="s">
        <v>573</v>
      </c>
      <c r="R41" t="str">
        <f t="shared" si="7"/>
        <v>Brasses</v>
      </c>
      <c r="S41" t="str">
        <f t="shared" si="8"/>
        <v/>
      </c>
      <c r="U41" s="4" t="s">
        <v>712</v>
      </c>
      <c r="V41" t="str">
        <f t="shared" si="0"/>
        <v>C24000</v>
      </c>
      <c r="W41" t="str">
        <f t="shared" si="1"/>
        <v/>
      </c>
      <c r="Z41">
        <f t="shared" si="9"/>
        <v>42000</v>
      </c>
      <c r="AA41">
        <f t="shared" si="10"/>
        <v>125000</v>
      </c>
      <c r="AB41">
        <f t="shared" si="21"/>
        <v>83500</v>
      </c>
      <c r="AC41">
        <f t="shared" si="11"/>
        <v>12000</v>
      </c>
      <c r="AD41">
        <f t="shared" si="12"/>
        <v>65000</v>
      </c>
      <c r="AE41">
        <f t="shared" si="13"/>
        <v>38500</v>
      </c>
      <c r="AF41">
        <f t="shared" si="14"/>
        <v>289.57991999999996</v>
      </c>
      <c r="AG41">
        <f t="shared" si="15"/>
        <v>861.84500000000003</v>
      </c>
      <c r="AH41">
        <f t="shared" si="4"/>
        <v>575.71245999999996</v>
      </c>
      <c r="AI41">
        <f t="shared" si="16"/>
        <v>82.73711999999999</v>
      </c>
      <c r="AJ41">
        <f t="shared" si="17"/>
        <v>448.15940000000001</v>
      </c>
      <c r="AK41">
        <f t="shared" si="6"/>
        <v>265.44826</v>
      </c>
      <c r="AL41" t="str">
        <f t="shared" si="18"/>
        <v/>
      </c>
      <c r="AM41" t="str">
        <f t="shared" si="19"/>
        <v/>
      </c>
      <c r="AN41">
        <f t="shared" si="20"/>
        <v>55</v>
      </c>
    </row>
    <row r="42" spans="2:40" ht="30" x14ac:dyDescent="0.25">
      <c r="B42" t="s">
        <v>575</v>
      </c>
      <c r="C42" s="1" t="s">
        <v>497</v>
      </c>
      <c r="D42" s="1"/>
      <c r="E42" s="1"/>
      <c r="F42" s="1"/>
      <c r="G42">
        <v>44</v>
      </c>
      <c r="H42">
        <v>130</v>
      </c>
      <c r="I42">
        <v>11</v>
      </c>
      <c r="J42">
        <v>65</v>
      </c>
      <c r="M42">
        <v>66</v>
      </c>
      <c r="Q42" t="s">
        <v>573</v>
      </c>
      <c r="R42" t="str">
        <f t="shared" si="7"/>
        <v>Brasses</v>
      </c>
      <c r="S42" t="str">
        <f t="shared" si="8"/>
        <v/>
      </c>
      <c r="U42" s="4" t="s">
        <v>712</v>
      </c>
      <c r="V42" t="str">
        <f t="shared" si="0"/>
        <v>C26000, C26100,
C26130, C26200</v>
      </c>
      <c r="W42" t="str">
        <f t="shared" si="1"/>
        <v/>
      </c>
      <c r="Z42">
        <f t="shared" si="9"/>
        <v>44000</v>
      </c>
      <c r="AA42">
        <f t="shared" si="10"/>
        <v>130000</v>
      </c>
      <c r="AB42">
        <f t="shared" si="21"/>
        <v>87000</v>
      </c>
      <c r="AC42">
        <f t="shared" si="11"/>
        <v>11000</v>
      </c>
      <c r="AD42">
        <f t="shared" si="12"/>
        <v>65000</v>
      </c>
      <c r="AE42">
        <f t="shared" si="13"/>
        <v>38000</v>
      </c>
      <c r="AF42">
        <f t="shared" si="14"/>
        <v>303.36944</v>
      </c>
      <c r="AG42">
        <f t="shared" si="15"/>
        <v>896.31880000000001</v>
      </c>
      <c r="AH42">
        <f t="shared" si="4"/>
        <v>599.84411999999998</v>
      </c>
      <c r="AI42">
        <f t="shared" si="16"/>
        <v>75.842359999999999</v>
      </c>
      <c r="AJ42">
        <f t="shared" si="17"/>
        <v>448.15940000000001</v>
      </c>
      <c r="AK42">
        <f t="shared" si="6"/>
        <v>262.00088</v>
      </c>
      <c r="AL42" t="str">
        <f t="shared" si="18"/>
        <v/>
      </c>
      <c r="AM42" t="str">
        <f t="shared" si="19"/>
        <v/>
      </c>
      <c r="AN42">
        <f t="shared" si="20"/>
        <v>66</v>
      </c>
    </row>
    <row r="43" spans="2:40" x14ac:dyDescent="0.25">
      <c r="B43" t="s">
        <v>575</v>
      </c>
      <c r="C43" t="s">
        <v>498</v>
      </c>
      <c r="G43">
        <v>46</v>
      </c>
      <c r="H43">
        <v>128</v>
      </c>
      <c r="I43">
        <v>14</v>
      </c>
      <c r="J43">
        <v>62</v>
      </c>
      <c r="M43">
        <v>65</v>
      </c>
      <c r="Q43" t="s">
        <v>573</v>
      </c>
      <c r="R43" t="str">
        <f t="shared" si="7"/>
        <v>Brasses</v>
      </c>
      <c r="S43" t="str">
        <f t="shared" si="8"/>
        <v/>
      </c>
      <c r="U43" s="4" t="s">
        <v>712</v>
      </c>
      <c r="V43" t="str">
        <f t="shared" si="0"/>
        <v>C26800,C27000</v>
      </c>
      <c r="W43" t="str">
        <f t="shared" si="1"/>
        <v/>
      </c>
      <c r="Z43">
        <f t="shared" si="9"/>
        <v>46000</v>
      </c>
      <c r="AA43">
        <f t="shared" si="10"/>
        <v>128000</v>
      </c>
      <c r="AB43">
        <f t="shared" si="21"/>
        <v>87000</v>
      </c>
      <c r="AC43">
        <f t="shared" si="11"/>
        <v>14000</v>
      </c>
      <c r="AD43">
        <f t="shared" si="12"/>
        <v>62000</v>
      </c>
      <c r="AE43">
        <f t="shared" si="13"/>
        <v>38000</v>
      </c>
      <c r="AF43">
        <f t="shared" si="14"/>
        <v>317.15896000000004</v>
      </c>
      <c r="AG43">
        <f t="shared" si="15"/>
        <v>882.52927999999997</v>
      </c>
      <c r="AH43">
        <f t="shared" si="4"/>
        <v>599.84411999999998</v>
      </c>
      <c r="AI43">
        <f t="shared" si="16"/>
        <v>96.52664</v>
      </c>
      <c r="AJ43">
        <f t="shared" si="17"/>
        <v>427.47512</v>
      </c>
      <c r="AK43">
        <f t="shared" si="6"/>
        <v>262.00088</v>
      </c>
      <c r="AL43" t="str">
        <f t="shared" si="18"/>
        <v/>
      </c>
      <c r="AM43" t="str">
        <f t="shared" si="19"/>
        <v/>
      </c>
      <c r="AN43">
        <f t="shared" si="20"/>
        <v>65</v>
      </c>
    </row>
    <row r="44" spans="2:40" x14ac:dyDescent="0.25">
      <c r="B44" t="s">
        <v>575</v>
      </c>
      <c r="C44" t="s">
        <v>499</v>
      </c>
      <c r="G44">
        <v>54</v>
      </c>
      <c r="H44">
        <v>74</v>
      </c>
      <c r="I44">
        <v>21</v>
      </c>
      <c r="J44">
        <v>55</v>
      </c>
      <c r="M44">
        <v>52</v>
      </c>
      <c r="Q44" t="s">
        <v>573</v>
      </c>
      <c r="R44" t="str">
        <f t="shared" si="7"/>
        <v>Brasses</v>
      </c>
      <c r="S44" t="str">
        <f t="shared" si="8"/>
        <v/>
      </c>
      <c r="U44" s="4" t="s">
        <v>712</v>
      </c>
      <c r="V44" t="str">
        <f t="shared" si="0"/>
        <v>C28000</v>
      </c>
      <c r="W44" t="str">
        <f t="shared" si="1"/>
        <v/>
      </c>
      <c r="Z44">
        <f t="shared" si="9"/>
        <v>54000</v>
      </c>
      <c r="AA44">
        <f t="shared" si="10"/>
        <v>74000</v>
      </c>
      <c r="AB44">
        <f t="shared" si="21"/>
        <v>64000</v>
      </c>
      <c r="AC44">
        <f t="shared" si="11"/>
        <v>21000</v>
      </c>
      <c r="AD44">
        <f t="shared" si="12"/>
        <v>55000</v>
      </c>
      <c r="AE44">
        <f t="shared" si="13"/>
        <v>38000</v>
      </c>
      <c r="AF44">
        <f t="shared" si="14"/>
        <v>372.31703999999996</v>
      </c>
      <c r="AG44">
        <f t="shared" si="15"/>
        <v>510.21224000000001</v>
      </c>
      <c r="AH44">
        <f t="shared" si="4"/>
        <v>441.26463999999999</v>
      </c>
      <c r="AI44">
        <f t="shared" si="16"/>
        <v>144.78995999999998</v>
      </c>
      <c r="AJ44">
        <f t="shared" si="17"/>
        <v>379.21179999999998</v>
      </c>
      <c r="AK44">
        <f t="shared" si="6"/>
        <v>262.00088</v>
      </c>
      <c r="AL44" t="str">
        <f t="shared" si="18"/>
        <v/>
      </c>
      <c r="AM44" t="str">
        <f t="shared" si="19"/>
        <v/>
      </c>
      <c r="AN44">
        <f t="shared" si="20"/>
        <v>52</v>
      </c>
    </row>
    <row r="45" spans="2:40" x14ac:dyDescent="0.25">
      <c r="B45" t="s">
        <v>575</v>
      </c>
      <c r="C45" t="s">
        <v>500</v>
      </c>
      <c r="G45">
        <v>37</v>
      </c>
      <c r="H45">
        <v>60</v>
      </c>
      <c r="I45">
        <v>12</v>
      </c>
      <c r="J45">
        <v>55</v>
      </c>
      <c r="M45">
        <v>45</v>
      </c>
      <c r="Q45" t="s">
        <v>573</v>
      </c>
      <c r="R45" t="str">
        <f t="shared" si="7"/>
        <v>Brasses</v>
      </c>
      <c r="S45" t="str">
        <f t="shared" si="8"/>
        <v/>
      </c>
      <c r="U45" s="4" t="s">
        <v>712</v>
      </c>
      <c r="V45" t="str">
        <f t="shared" si="0"/>
        <v>C31400</v>
      </c>
      <c r="W45" t="str">
        <f t="shared" si="1"/>
        <v/>
      </c>
      <c r="Z45">
        <f t="shared" si="9"/>
        <v>37000</v>
      </c>
      <c r="AA45">
        <f t="shared" si="10"/>
        <v>60000</v>
      </c>
      <c r="AB45">
        <f t="shared" si="21"/>
        <v>48500</v>
      </c>
      <c r="AC45">
        <f t="shared" si="11"/>
        <v>12000</v>
      </c>
      <c r="AD45">
        <f t="shared" si="12"/>
        <v>55000</v>
      </c>
      <c r="AE45">
        <f t="shared" si="13"/>
        <v>33500</v>
      </c>
      <c r="AF45">
        <f t="shared" si="14"/>
        <v>255.10612</v>
      </c>
      <c r="AG45">
        <f t="shared" si="15"/>
        <v>413.68559999999997</v>
      </c>
      <c r="AH45">
        <f t="shared" si="4"/>
        <v>334.39585999999997</v>
      </c>
      <c r="AI45">
        <f t="shared" si="16"/>
        <v>82.73711999999999</v>
      </c>
      <c r="AJ45">
        <f t="shared" si="17"/>
        <v>379.21179999999998</v>
      </c>
      <c r="AK45">
        <f t="shared" si="6"/>
        <v>230.97445999999999</v>
      </c>
      <c r="AL45" t="str">
        <f t="shared" si="18"/>
        <v/>
      </c>
      <c r="AM45" t="str">
        <f t="shared" si="19"/>
        <v/>
      </c>
      <c r="AN45">
        <f t="shared" si="20"/>
        <v>45</v>
      </c>
    </row>
    <row r="46" spans="2:40" x14ac:dyDescent="0.25">
      <c r="B46" t="s">
        <v>575</v>
      </c>
      <c r="C46" t="s">
        <v>501</v>
      </c>
      <c r="G46">
        <v>37</v>
      </c>
      <c r="H46">
        <v>67</v>
      </c>
      <c r="I46">
        <v>12</v>
      </c>
      <c r="J46">
        <v>59</v>
      </c>
      <c r="M46">
        <v>45</v>
      </c>
      <c r="Q46" t="s">
        <v>573</v>
      </c>
      <c r="R46" t="str">
        <f t="shared" si="7"/>
        <v>Brasses</v>
      </c>
      <c r="S46" t="str">
        <f t="shared" si="8"/>
        <v/>
      </c>
      <c r="U46" s="4" t="s">
        <v>712</v>
      </c>
      <c r="V46" t="str">
        <f t="shared" si="0"/>
        <v>C31600</v>
      </c>
      <c r="W46" t="str">
        <f t="shared" si="1"/>
        <v/>
      </c>
      <c r="Z46">
        <f t="shared" si="9"/>
        <v>37000</v>
      </c>
      <c r="AA46">
        <f t="shared" si="10"/>
        <v>67000</v>
      </c>
      <c r="AB46">
        <f t="shared" si="21"/>
        <v>52000</v>
      </c>
      <c r="AC46">
        <f t="shared" si="11"/>
        <v>12000</v>
      </c>
      <c r="AD46">
        <f t="shared" si="12"/>
        <v>59000</v>
      </c>
      <c r="AE46">
        <f t="shared" si="13"/>
        <v>35500</v>
      </c>
      <c r="AF46">
        <f t="shared" si="14"/>
        <v>255.10612</v>
      </c>
      <c r="AG46">
        <f t="shared" si="15"/>
        <v>461.94891999999999</v>
      </c>
      <c r="AH46">
        <f t="shared" si="4"/>
        <v>358.52752000000004</v>
      </c>
      <c r="AI46">
        <f t="shared" si="16"/>
        <v>82.73711999999999</v>
      </c>
      <c r="AJ46">
        <f t="shared" si="17"/>
        <v>406.79084</v>
      </c>
      <c r="AK46">
        <f t="shared" si="6"/>
        <v>244.76398</v>
      </c>
      <c r="AL46" t="str">
        <f t="shared" si="18"/>
        <v/>
      </c>
      <c r="AM46" t="str">
        <f t="shared" si="19"/>
        <v/>
      </c>
      <c r="AN46">
        <f t="shared" si="20"/>
        <v>45</v>
      </c>
    </row>
    <row r="47" spans="2:40" x14ac:dyDescent="0.25">
      <c r="B47" t="s">
        <v>575</v>
      </c>
      <c r="C47" t="s">
        <v>502</v>
      </c>
      <c r="G47">
        <v>47</v>
      </c>
      <c r="H47">
        <v>75</v>
      </c>
      <c r="I47">
        <v>15</v>
      </c>
      <c r="J47">
        <v>60</v>
      </c>
      <c r="M47">
        <v>60</v>
      </c>
      <c r="Q47" t="s">
        <v>573</v>
      </c>
      <c r="R47" t="str">
        <f t="shared" si="7"/>
        <v>Brasses</v>
      </c>
      <c r="S47" t="str">
        <f t="shared" si="8"/>
        <v/>
      </c>
      <c r="U47" s="4" t="s">
        <v>712</v>
      </c>
      <c r="V47" t="str">
        <f t="shared" si="0"/>
        <v>C33000</v>
      </c>
      <c r="W47" t="str">
        <f t="shared" si="1"/>
        <v/>
      </c>
      <c r="Z47">
        <f t="shared" si="9"/>
        <v>47000</v>
      </c>
      <c r="AA47">
        <f t="shared" si="10"/>
        <v>75000</v>
      </c>
      <c r="AB47">
        <f t="shared" si="21"/>
        <v>61000</v>
      </c>
      <c r="AC47">
        <f t="shared" si="11"/>
        <v>15000</v>
      </c>
      <c r="AD47">
        <f t="shared" si="12"/>
        <v>60000</v>
      </c>
      <c r="AE47">
        <f t="shared" si="13"/>
        <v>37500</v>
      </c>
      <c r="AF47">
        <f t="shared" si="14"/>
        <v>324.05372</v>
      </c>
      <c r="AG47">
        <f t="shared" si="15"/>
        <v>517.10699999999997</v>
      </c>
      <c r="AH47">
        <f t="shared" si="4"/>
        <v>420.58035999999998</v>
      </c>
      <c r="AI47">
        <f t="shared" si="16"/>
        <v>103.42139999999999</v>
      </c>
      <c r="AJ47">
        <f t="shared" si="17"/>
        <v>413.68559999999997</v>
      </c>
      <c r="AK47">
        <f t="shared" si="6"/>
        <v>258.55349999999999</v>
      </c>
      <c r="AL47" t="str">
        <f t="shared" si="18"/>
        <v/>
      </c>
      <c r="AM47" t="str">
        <f t="shared" si="19"/>
        <v/>
      </c>
      <c r="AN47">
        <f t="shared" si="20"/>
        <v>60</v>
      </c>
    </row>
    <row r="48" spans="2:40" x14ac:dyDescent="0.25">
      <c r="B48" t="s">
        <v>575</v>
      </c>
      <c r="C48" t="s">
        <v>503</v>
      </c>
      <c r="G48">
        <v>47</v>
      </c>
      <c r="H48">
        <v>75</v>
      </c>
      <c r="I48">
        <v>15</v>
      </c>
      <c r="J48">
        <v>60</v>
      </c>
      <c r="M48">
        <v>50</v>
      </c>
      <c r="Q48" t="s">
        <v>573</v>
      </c>
      <c r="R48" t="str">
        <f t="shared" si="7"/>
        <v>Brasses</v>
      </c>
      <c r="S48" t="str">
        <f t="shared" si="8"/>
        <v/>
      </c>
      <c r="U48" s="4" t="s">
        <v>712</v>
      </c>
      <c r="V48" t="str">
        <f t="shared" si="0"/>
        <v>C33200</v>
      </c>
      <c r="W48" t="str">
        <f t="shared" si="1"/>
        <v/>
      </c>
      <c r="Z48">
        <f t="shared" si="9"/>
        <v>47000</v>
      </c>
      <c r="AA48">
        <f t="shared" si="10"/>
        <v>75000</v>
      </c>
      <c r="AB48">
        <f t="shared" si="21"/>
        <v>61000</v>
      </c>
      <c r="AC48">
        <f t="shared" si="11"/>
        <v>15000</v>
      </c>
      <c r="AD48">
        <f t="shared" si="12"/>
        <v>60000</v>
      </c>
      <c r="AE48">
        <f t="shared" si="13"/>
        <v>37500</v>
      </c>
      <c r="AF48">
        <f t="shared" si="14"/>
        <v>324.05372</v>
      </c>
      <c r="AG48">
        <f t="shared" si="15"/>
        <v>517.10699999999997</v>
      </c>
      <c r="AH48">
        <f t="shared" si="4"/>
        <v>420.58035999999998</v>
      </c>
      <c r="AI48">
        <f t="shared" si="16"/>
        <v>103.42139999999999</v>
      </c>
      <c r="AJ48">
        <f t="shared" si="17"/>
        <v>413.68559999999997</v>
      </c>
      <c r="AK48">
        <f t="shared" si="6"/>
        <v>258.55349999999999</v>
      </c>
      <c r="AL48" t="str">
        <f t="shared" si="18"/>
        <v/>
      </c>
      <c r="AM48" t="str">
        <f t="shared" si="19"/>
        <v/>
      </c>
      <c r="AN48">
        <f t="shared" si="20"/>
        <v>50</v>
      </c>
    </row>
    <row r="49" spans="2:40" x14ac:dyDescent="0.25">
      <c r="B49" t="s">
        <v>575</v>
      </c>
      <c r="C49" t="s">
        <v>504</v>
      </c>
      <c r="G49">
        <v>46</v>
      </c>
      <c r="H49">
        <v>74</v>
      </c>
      <c r="I49">
        <v>14</v>
      </c>
      <c r="J49">
        <v>60</v>
      </c>
      <c r="M49">
        <v>65</v>
      </c>
      <c r="Q49" t="s">
        <v>573</v>
      </c>
      <c r="R49" t="str">
        <f t="shared" si="7"/>
        <v>Brasses</v>
      </c>
      <c r="S49" t="str">
        <f t="shared" si="8"/>
        <v/>
      </c>
      <c r="U49" s="4" t="s">
        <v>713</v>
      </c>
      <c r="V49" t="str">
        <f t="shared" si="0"/>
        <v>C33500</v>
      </c>
      <c r="W49" t="str">
        <f t="shared" si="1"/>
        <v/>
      </c>
      <c r="Z49">
        <f t="shared" si="9"/>
        <v>46000</v>
      </c>
      <c r="AA49">
        <f t="shared" si="10"/>
        <v>74000</v>
      </c>
      <c r="AB49">
        <f t="shared" si="21"/>
        <v>60000</v>
      </c>
      <c r="AC49">
        <f t="shared" si="11"/>
        <v>14000</v>
      </c>
      <c r="AD49">
        <f t="shared" si="12"/>
        <v>60000</v>
      </c>
      <c r="AE49">
        <f t="shared" si="13"/>
        <v>37000</v>
      </c>
      <c r="AF49">
        <f t="shared" si="14"/>
        <v>317.15896000000004</v>
      </c>
      <c r="AG49">
        <f t="shared" si="15"/>
        <v>510.21224000000001</v>
      </c>
      <c r="AH49">
        <f t="shared" si="4"/>
        <v>413.68559999999997</v>
      </c>
      <c r="AI49">
        <f t="shared" si="16"/>
        <v>96.52664</v>
      </c>
      <c r="AJ49">
        <f t="shared" si="17"/>
        <v>413.68559999999997</v>
      </c>
      <c r="AK49">
        <f t="shared" si="6"/>
        <v>255.10612</v>
      </c>
      <c r="AL49" t="str">
        <f t="shared" si="18"/>
        <v/>
      </c>
      <c r="AM49" t="str">
        <f t="shared" si="19"/>
        <v/>
      </c>
      <c r="AN49">
        <f t="shared" si="20"/>
        <v>65</v>
      </c>
    </row>
    <row r="50" spans="2:40" x14ac:dyDescent="0.25">
      <c r="B50" t="s">
        <v>575</v>
      </c>
      <c r="C50" t="s">
        <v>505</v>
      </c>
      <c r="G50">
        <v>47</v>
      </c>
      <c r="H50">
        <v>88</v>
      </c>
      <c r="I50">
        <v>15</v>
      </c>
      <c r="J50">
        <v>60</v>
      </c>
      <c r="M50">
        <v>60</v>
      </c>
      <c r="Q50" t="s">
        <v>573</v>
      </c>
      <c r="R50" t="str">
        <f t="shared" si="7"/>
        <v>Brasses</v>
      </c>
      <c r="S50" t="str">
        <f t="shared" si="8"/>
        <v/>
      </c>
      <c r="U50" s="4" t="s">
        <v>713</v>
      </c>
      <c r="V50" t="str">
        <f t="shared" si="0"/>
        <v>C34000</v>
      </c>
      <c r="W50" t="str">
        <f t="shared" si="1"/>
        <v/>
      </c>
      <c r="Z50">
        <f t="shared" si="9"/>
        <v>47000</v>
      </c>
      <c r="AA50">
        <f t="shared" si="10"/>
        <v>88000</v>
      </c>
      <c r="AB50">
        <f t="shared" si="21"/>
        <v>67500</v>
      </c>
      <c r="AC50">
        <f t="shared" si="11"/>
        <v>15000</v>
      </c>
      <c r="AD50">
        <f t="shared" si="12"/>
        <v>60000</v>
      </c>
      <c r="AE50">
        <f t="shared" si="13"/>
        <v>37500</v>
      </c>
      <c r="AF50">
        <f t="shared" si="14"/>
        <v>324.05372</v>
      </c>
      <c r="AG50">
        <f t="shared" si="15"/>
        <v>606.73887999999999</v>
      </c>
      <c r="AH50">
        <f t="shared" si="4"/>
        <v>465.3963</v>
      </c>
      <c r="AI50">
        <f t="shared" si="16"/>
        <v>103.42139999999999</v>
      </c>
      <c r="AJ50">
        <f t="shared" si="17"/>
        <v>413.68559999999997</v>
      </c>
      <c r="AK50">
        <f t="shared" si="6"/>
        <v>258.55349999999999</v>
      </c>
      <c r="AL50" t="str">
        <f t="shared" si="18"/>
        <v/>
      </c>
      <c r="AM50" t="str">
        <f t="shared" si="19"/>
        <v/>
      </c>
      <c r="AN50">
        <f t="shared" si="20"/>
        <v>60</v>
      </c>
    </row>
    <row r="51" spans="2:40" x14ac:dyDescent="0.25">
      <c r="B51" t="s">
        <v>575</v>
      </c>
      <c r="C51" t="s">
        <v>506</v>
      </c>
      <c r="G51">
        <v>49</v>
      </c>
      <c r="H51">
        <v>85</v>
      </c>
      <c r="I51">
        <v>17</v>
      </c>
      <c r="J51">
        <v>65</v>
      </c>
      <c r="M51">
        <v>52</v>
      </c>
      <c r="Q51" t="s">
        <v>573</v>
      </c>
      <c r="R51" t="str">
        <f t="shared" si="7"/>
        <v>Brasses</v>
      </c>
      <c r="S51" t="str">
        <f t="shared" si="8"/>
        <v/>
      </c>
      <c r="U51" s="4" t="s">
        <v>713</v>
      </c>
      <c r="V51" t="str">
        <f t="shared" si="0"/>
        <v>C34200</v>
      </c>
      <c r="W51" t="str">
        <f t="shared" si="1"/>
        <v/>
      </c>
      <c r="Z51">
        <f t="shared" si="9"/>
        <v>49000</v>
      </c>
      <c r="AA51">
        <f t="shared" si="10"/>
        <v>85000</v>
      </c>
      <c r="AB51">
        <f t="shared" si="21"/>
        <v>67000</v>
      </c>
      <c r="AC51">
        <f t="shared" si="11"/>
        <v>17000</v>
      </c>
      <c r="AD51">
        <f t="shared" si="12"/>
        <v>65000</v>
      </c>
      <c r="AE51">
        <f t="shared" si="13"/>
        <v>41000</v>
      </c>
      <c r="AF51">
        <f t="shared" si="14"/>
        <v>337.84323999999998</v>
      </c>
      <c r="AG51">
        <f t="shared" si="15"/>
        <v>586.05459999999994</v>
      </c>
      <c r="AH51">
        <f t="shared" si="4"/>
        <v>461.94891999999999</v>
      </c>
      <c r="AI51">
        <f t="shared" si="16"/>
        <v>117.21092</v>
      </c>
      <c r="AJ51">
        <f t="shared" si="17"/>
        <v>448.15940000000001</v>
      </c>
      <c r="AK51">
        <f t="shared" si="6"/>
        <v>282.68516</v>
      </c>
      <c r="AL51" t="str">
        <f t="shared" si="18"/>
        <v/>
      </c>
      <c r="AM51" t="str">
        <f t="shared" si="19"/>
        <v/>
      </c>
      <c r="AN51">
        <f t="shared" si="20"/>
        <v>52</v>
      </c>
    </row>
    <row r="52" spans="2:40" x14ac:dyDescent="0.25">
      <c r="B52" t="s">
        <v>575</v>
      </c>
      <c r="C52" t="s">
        <v>507</v>
      </c>
      <c r="G52">
        <v>45</v>
      </c>
      <c r="H52">
        <v>95</v>
      </c>
      <c r="I52">
        <v>13</v>
      </c>
      <c r="J52">
        <v>70</v>
      </c>
      <c r="M52">
        <v>66</v>
      </c>
      <c r="Q52" t="s">
        <v>573</v>
      </c>
      <c r="R52" t="str">
        <f t="shared" si="7"/>
        <v>Brasses</v>
      </c>
      <c r="S52" t="str">
        <f t="shared" si="8"/>
        <v/>
      </c>
      <c r="U52" s="4" t="s">
        <v>713</v>
      </c>
      <c r="V52" t="str">
        <f t="shared" si="0"/>
        <v>C35000</v>
      </c>
      <c r="W52" t="str">
        <f t="shared" si="1"/>
        <v/>
      </c>
      <c r="Z52">
        <f t="shared" si="9"/>
        <v>45000</v>
      </c>
      <c r="AA52">
        <f t="shared" si="10"/>
        <v>95000</v>
      </c>
      <c r="AB52">
        <f t="shared" si="21"/>
        <v>70000</v>
      </c>
      <c r="AC52">
        <f t="shared" si="11"/>
        <v>13000</v>
      </c>
      <c r="AD52">
        <f t="shared" si="12"/>
        <v>70000</v>
      </c>
      <c r="AE52">
        <f t="shared" si="13"/>
        <v>41500</v>
      </c>
      <c r="AF52">
        <f t="shared" si="14"/>
        <v>310.26420000000002</v>
      </c>
      <c r="AG52">
        <f t="shared" si="15"/>
        <v>655.0021999999999</v>
      </c>
      <c r="AH52">
        <f t="shared" si="4"/>
        <v>482.63319999999999</v>
      </c>
      <c r="AI52">
        <f t="shared" si="16"/>
        <v>89.63188000000001</v>
      </c>
      <c r="AJ52">
        <f t="shared" si="17"/>
        <v>482.63319999999999</v>
      </c>
      <c r="AK52">
        <f t="shared" si="6"/>
        <v>286.13254000000001</v>
      </c>
      <c r="AL52" t="str">
        <f t="shared" si="18"/>
        <v/>
      </c>
      <c r="AM52" t="str">
        <f t="shared" si="19"/>
        <v/>
      </c>
      <c r="AN52">
        <f t="shared" si="20"/>
        <v>66</v>
      </c>
    </row>
    <row r="53" spans="2:40" x14ac:dyDescent="0.25">
      <c r="B53" t="s">
        <v>575</v>
      </c>
      <c r="C53" t="s">
        <v>508</v>
      </c>
      <c r="G53">
        <v>49</v>
      </c>
      <c r="H53">
        <v>85</v>
      </c>
      <c r="I53">
        <v>17</v>
      </c>
      <c r="J53">
        <v>62</v>
      </c>
      <c r="M53">
        <v>52</v>
      </c>
      <c r="Q53" t="s">
        <v>573</v>
      </c>
      <c r="R53" t="str">
        <f t="shared" si="7"/>
        <v>Brasses</v>
      </c>
      <c r="S53" t="str">
        <f t="shared" si="8"/>
        <v/>
      </c>
      <c r="U53" s="4" t="s">
        <v>713</v>
      </c>
      <c r="V53" t="str">
        <f t="shared" si="0"/>
        <v>C35300</v>
      </c>
      <c r="W53" t="str">
        <f t="shared" si="1"/>
        <v/>
      </c>
      <c r="Z53">
        <f t="shared" si="9"/>
        <v>49000</v>
      </c>
      <c r="AA53">
        <f t="shared" si="10"/>
        <v>85000</v>
      </c>
      <c r="AB53">
        <f t="shared" si="21"/>
        <v>67000</v>
      </c>
      <c r="AC53">
        <f t="shared" si="11"/>
        <v>17000</v>
      </c>
      <c r="AD53">
        <f t="shared" si="12"/>
        <v>62000</v>
      </c>
      <c r="AE53">
        <f t="shared" si="13"/>
        <v>39500</v>
      </c>
      <c r="AF53">
        <f t="shared" si="14"/>
        <v>337.84323999999998</v>
      </c>
      <c r="AG53">
        <f t="shared" si="15"/>
        <v>586.05459999999994</v>
      </c>
      <c r="AH53">
        <f t="shared" si="4"/>
        <v>461.94891999999999</v>
      </c>
      <c r="AI53">
        <f t="shared" si="16"/>
        <v>117.21092</v>
      </c>
      <c r="AJ53">
        <f t="shared" si="17"/>
        <v>427.47512</v>
      </c>
      <c r="AK53">
        <f t="shared" si="6"/>
        <v>272.34302000000002</v>
      </c>
      <c r="AL53" t="str">
        <f t="shared" si="18"/>
        <v/>
      </c>
      <c r="AM53" t="str">
        <f t="shared" si="19"/>
        <v/>
      </c>
      <c r="AN53">
        <f t="shared" si="20"/>
        <v>52</v>
      </c>
    </row>
    <row r="54" spans="2:40" x14ac:dyDescent="0.25">
      <c r="B54" t="s">
        <v>575</v>
      </c>
      <c r="C54" t="s">
        <v>509</v>
      </c>
      <c r="G54">
        <v>47</v>
      </c>
      <c r="H54">
        <v>97</v>
      </c>
      <c r="I54">
        <v>17</v>
      </c>
      <c r="J54">
        <v>87</v>
      </c>
      <c r="M54">
        <v>60</v>
      </c>
      <c r="Q54" t="s">
        <v>573</v>
      </c>
      <c r="R54" t="str">
        <f t="shared" si="7"/>
        <v>Brasses</v>
      </c>
      <c r="S54" t="str">
        <f t="shared" si="8"/>
        <v/>
      </c>
      <c r="U54" s="4" t="s">
        <v>713</v>
      </c>
      <c r="V54" t="str">
        <f t="shared" si="0"/>
        <v>C35600</v>
      </c>
      <c r="W54" t="str">
        <f t="shared" si="1"/>
        <v/>
      </c>
      <c r="Z54">
        <f t="shared" si="9"/>
        <v>47000</v>
      </c>
      <c r="AA54">
        <f t="shared" si="10"/>
        <v>97000</v>
      </c>
      <c r="AB54">
        <f t="shared" si="21"/>
        <v>72000</v>
      </c>
      <c r="AC54">
        <f t="shared" si="11"/>
        <v>17000</v>
      </c>
      <c r="AD54">
        <f t="shared" si="12"/>
        <v>87000</v>
      </c>
      <c r="AE54">
        <f t="shared" si="13"/>
        <v>52000</v>
      </c>
      <c r="AF54">
        <f t="shared" si="14"/>
        <v>324.05372</v>
      </c>
      <c r="AG54">
        <f t="shared" si="15"/>
        <v>668.79171999999994</v>
      </c>
      <c r="AH54">
        <f t="shared" si="4"/>
        <v>496.42271999999997</v>
      </c>
      <c r="AI54">
        <f t="shared" si="16"/>
        <v>117.21092</v>
      </c>
      <c r="AJ54">
        <f t="shared" si="17"/>
        <v>599.84411999999998</v>
      </c>
      <c r="AK54">
        <f t="shared" si="6"/>
        <v>358.52752000000004</v>
      </c>
      <c r="AL54" t="str">
        <f t="shared" si="18"/>
        <v/>
      </c>
      <c r="AM54" t="str">
        <f t="shared" si="19"/>
        <v/>
      </c>
      <c r="AN54">
        <f t="shared" si="20"/>
        <v>60</v>
      </c>
    </row>
    <row r="55" spans="2:40" x14ac:dyDescent="0.25">
      <c r="B55" t="s">
        <v>575</v>
      </c>
      <c r="C55" t="s">
        <v>510</v>
      </c>
      <c r="G55">
        <v>49</v>
      </c>
      <c r="H55">
        <v>68</v>
      </c>
      <c r="I55">
        <v>18</v>
      </c>
      <c r="J55">
        <v>45</v>
      </c>
      <c r="M55">
        <v>53</v>
      </c>
      <c r="Q55" t="s">
        <v>573</v>
      </c>
      <c r="R55" t="str">
        <f t="shared" si="7"/>
        <v>Brasses</v>
      </c>
      <c r="S55" t="str">
        <f t="shared" si="8"/>
        <v/>
      </c>
      <c r="U55" s="4" t="s">
        <v>713</v>
      </c>
      <c r="V55" t="str">
        <f t="shared" si="0"/>
        <v>C36000</v>
      </c>
      <c r="W55" t="str">
        <f t="shared" si="1"/>
        <v/>
      </c>
      <c r="Z55">
        <f t="shared" si="9"/>
        <v>49000</v>
      </c>
      <c r="AA55">
        <f t="shared" si="10"/>
        <v>68000</v>
      </c>
      <c r="AB55">
        <f t="shared" si="21"/>
        <v>58500</v>
      </c>
      <c r="AC55">
        <f t="shared" si="11"/>
        <v>18000</v>
      </c>
      <c r="AD55">
        <f t="shared" si="12"/>
        <v>45000</v>
      </c>
      <c r="AE55">
        <f t="shared" si="13"/>
        <v>31500</v>
      </c>
      <c r="AF55">
        <f t="shared" si="14"/>
        <v>337.84323999999998</v>
      </c>
      <c r="AG55">
        <f t="shared" si="15"/>
        <v>468.84368000000001</v>
      </c>
      <c r="AH55">
        <f t="shared" si="4"/>
        <v>403.34345999999999</v>
      </c>
      <c r="AI55">
        <f t="shared" si="16"/>
        <v>124.10567999999999</v>
      </c>
      <c r="AJ55">
        <f t="shared" si="17"/>
        <v>310.26420000000002</v>
      </c>
      <c r="AK55">
        <f t="shared" si="6"/>
        <v>217.18494000000001</v>
      </c>
      <c r="AL55" t="str">
        <f t="shared" si="18"/>
        <v/>
      </c>
      <c r="AM55" t="str">
        <f t="shared" si="19"/>
        <v/>
      </c>
      <c r="AN55">
        <f t="shared" si="20"/>
        <v>53</v>
      </c>
    </row>
    <row r="56" spans="2:40" x14ac:dyDescent="0.25">
      <c r="B56" t="s">
        <v>575</v>
      </c>
      <c r="C56" t="s">
        <v>511</v>
      </c>
      <c r="G56">
        <v>54</v>
      </c>
      <c r="H56">
        <v>54</v>
      </c>
      <c r="I56">
        <v>20</v>
      </c>
      <c r="J56">
        <v>20</v>
      </c>
      <c r="M56">
        <v>45</v>
      </c>
      <c r="Q56" t="s">
        <v>573</v>
      </c>
      <c r="R56" t="str">
        <f t="shared" si="7"/>
        <v>Brasses</v>
      </c>
      <c r="S56" t="str">
        <f t="shared" si="8"/>
        <v/>
      </c>
      <c r="U56" s="4" t="s">
        <v>713</v>
      </c>
      <c r="V56" t="str">
        <f t="shared" si="0"/>
        <v>C36500 to C 36800</v>
      </c>
      <c r="W56" t="str">
        <f t="shared" si="1"/>
        <v/>
      </c>
      <c r="Z56">
        <f t="shared" si="9"/>
        <v>54000</v>
      </c>
      <c r="AA56">
        <f t="shared" si="10"/>
        <v>54000</v>
      </c>
      <c r="AB56">
        <f t="shared" si="21"/>
        <v>54000</v>
      </c>
      <c r="AC56">
        <f t="shared" si="11"/>
        <v>20000</v>
      </c>
      <c r="AD56">
        <f t="shared" si="12"/>
        <v>20000</v>
      </c>
      <c r="AE56">
        <f t="shared" si="13"/>
        <v>20000</v>
      </c>
      <c r="AF56">
        <f t="shared" si="14"/>
        <v>372.31703999999996</v>
      </c>
      <c r="AG56">
        <f t="shared" si="15"/>
        <v>372.31703999999996</v>
      </c>
      <c r="AH56">
        <f t="shared" si="4"/>
        <v>372.31703999999996</v>
      </c>
      <c r="AI56">
        <f t="shared" si="16"/>
        <v>137.89520000000002</v>
      </c>
      <c r="AJ56">
        <f t="shared" si="17"/>
        <v>137.89520000000002</v>
      </c>
      <c r="AK56">
        <f t="shared" si="6"/>
        <v>137.89520000000002</v>
      </c>
      <c r="AL56" t="str">
        <f t="shared" si="18"/>
        <v/>
      </c>
      <c r="AM56" t="str">
        <f t="shared" si="19"/>
        <v/>
      </c>
      <c r="AN56">
        <f t="shared" si="20"/>
        <v>45</v>
      </c>
    </row>
    <row r="57" spans="2:40" x14ac:dyDescent="0.25">
      <c r="B57" t="s">
        <v>575</v>
      </c>
      <c r="C57" t="s">
        <v>514</v>
      </c>
      <c r="G57">
        <v>54</v>
      </c>
      <c r="H57">
        <v>80</v>
      </c>
      <c r="I57">
        <v>20</v>
      </c>
      <c r="J57">
        <v>60</v>
      </c>
      <c r="M57">
        <v>40</v>
      </c>
      <c r="Q57" t="s">
        <v>573</v>
      </c>
      <c r="R57" t="str">
        <f t="shared" si="7"/>
        <v>Brasses</v>
      </c>
      <c r="S57" t="str">
        <f t="shared" si="8"/>
        <v/>
      </c>
      <c r="U57" s="4" t="s">
        <v>713</v>
      </c>
      <c r="V57" t="str">
        <f t="shared" si="0"/>
        <v>C37000</v>
      </c>
      <c r="W57" t="str">
        <f t="shared" si="1"/>
        <v/>
      </c>
      <c r="Z57">
        <f t="shared" si="9"/>
        <v>54000</v>
      </c>
      <c r="AA57">
        <f t="shared" si="10"/>
        <v>80000</v>
      </c>
      <c r="AB57">
        <f t="shared" si="21"/>
        <v>67000</v>
      </c>
      <c r="AC57">
        <f t="shared" si="11"/>
        <v>20000</v>
      </c>
      <c r="AD57">
        <f t="shared" si="12"/>
        <v>60000</v>
      </c>
      <c r="AE57">
        <f t="shared" si="13"/>
        <v>40000</v>
      </c>
      <c r="AF57">
        <f t="shared" si="14"/>
        <v>372.31703999999996</v>
      </c>
      <c r="AG57">
        <f t="shared" si="15"/>
        <v>551.58080000000007</v>
      </c>
      <c r="AH57">
        <f t="shared" si="4"/>
        <v>461.94891999999999</v>
      </c>
      <c r="AI57">
        <f t="shared" si="16"/>
        <v>137.89520000000002</v>
      </c>
      <c r="AJ57">
        <f t="shared" si="17"/>
        <v>413.68559999999997</v>
      </c>
      <c r="AK57">
        <f t="shared" si="6"/>
        <v>275.79040000000003</v>
      </c>
      <c r="AL57" t="str">
        <f t="shared" si="18"/>
        <v/>
      </c>
      <c r="AM57" t="str">
        <f t="shared" si="19"/>
        <v/>
      </c>
      <c r="AN57">
        <f t="shared" si="20"/>
        <v>40</v>
      </c>
    </row>
    <row r="58" spans="2:40" x14ac:dyDescent="0.25">
      <c r="B58" t="s">
        <v>575</v>
      </c>
      <c r="C58" t="s">
        <v>512</v>
      </c>
      <c r="G58">
        <v>52</v>
      </c>
      <c r="H58">
        <v>52</v>
      </c>
      <c r="I58">
        <v>20</v>
      </c>
      <c r="J58">
        <v>20</v>
      </c>
      <c r="M58">
        <v>45</v>
      </c>
      <c r="Q58" t="s">
        <v>573</v>
      </c>
      <c r="R58" t="str">
        <f t="shared" si="7"/>
        <v>Brasses</v>
      </c>
      <c r="S58" t="str">
        <f t="shared" si="8"/>
        <v/>
      </c>
      <c r="U58" s="4" t="s">
        <v>713</v>
      </c>
      <c r="V58" t="str">
        <f t="shared" si="0"/>
        <v>C37700</v>
      </c>
      <c r="W58" t="str">
        <f t="shared" si="1"/>
        <v/>
      </c>
      <c r="Z58">
        <f t="shared" si="9"/>
        <v>52000</v>
      </c>
      <c r="AA58">
        <f t="shared" si="10"/>
        <v>52000</v>
      </c>
      <c r="AB58">
        <f t="shared" si="21"/>
        <v>52000</v>
      </c>
      <c r="AC58">
        <f t="shared" si="11"/>
        <v>20000</v>
      </c>
      <c r="AD58">
        <f t="shared" si="12"/>
        <v>20000</v>
      </c>
      <c r="AE58">
        <f t="shared" si="13"/>
        <v>20000</v>
      </c>
      <c r="AF58">
        <f t="shared" si="14"/>
        <v>358.52752000000004</v>
      </c>
      <c r="AG58">
        <f t="shared" si="15"/>
        <v>358.52752000000004</v>
      </c>
      <c r="AH58">
        <f t="shared" si="4"/>
        <v>358.52752000000004</v>
      </c>
      <c r="AI58">
        <f t="shared" si="16"/>
        <v>137.89520000000002</v>
      </c>
      <c r="AJ58">
        <f t="shared" si="17"/>
        <v>137.89520000000002</v>
      </c>
      <c r="AK58">
        <f t="shared" si="6"/>
        <v>137.89520000000002</v>
      </c>
      <c r="AL58" t="str">
        <f t="shared" si="18"/>
        <v/>
      </c>
      <c r="AM58" t="str">
        <f t="shared" si="19"/>
        <v/>
      </c>
      <c r="AN58">
        <f t="shared" si="20"/>
        <v>45</v>
      </c>
    </row>
    <row r="59" spans="2:40" x14ac:dyDescent="0.25">
      <c r="B59" t="s">
        <v>575</v>
      </c>
      <c r="C59" t="s">
        <v>513</v>
      </c>
      <c r="G59">
        <v>60</v>
      </c>
      <c r="H59">
        <v>60</v>
      </c>
      <c r="I59">
        <v>20</v>
      </c>
      <c r="J59">
        <v>20</v>
      </c>
      <c r="M59">
        <v>30</v>
      </c>
      <c r="Q59" t="s">
        <v>573</v>
      </c>
      <c r="R59" t="str">
        <f t="shared" si="7"/>
        <v>Brasses</v>
      </c>
      <c r="S59" t="str">
        <f t="shared" si="8"/>
        <v/>
      </c>
      <c r="U59" s="4" t="s">
        <v>713</v>
      </c>
      <c r="V59" t="str">
        <f t="shared" si="0"/>
        <v>C38500</v>
      </c>
      <c r="W59" t="str">
        <f t="shared" si="1"/>
        <v/>
      </c>
      <c r="Z59">
        <f t="shared" si="9"/>
        <v>60000</v>
      </c>
      <c r="AA59">
        <f t="shared" si="10"/>
        <v>60000</v>
      </c>
      <c r="AB59">
        <f t="shared" si="21"/>
        <v>60000</v>
      </c>
      <c r="AC59">
        <f t="shared" si="11"/>
        <v>20000</v>
      </c>
      <c r="AD59">
        <f t="shared" si="12"/>
        <v>20000</v>
      </c>
      <c r="AE59">
        <f t="shared" si="13"/>
        <v>20000</v>
      </c>
      <c r="AF59">
        <f t="shared" si="14"/>
        <v>413.68559999999997</v>
      </c>
      <c r="AG59">
        <f t="shared" si="15"/>
        <v>413.68559999999997</v>
      </c>
      <c r="AH59">
        <f t="shared" si="4"/>
        <v>413.68559999999997</v>
      </c>
      <c r="AI59">
        <f t="shared" si="16"/>
        <v>137.89520000000002</v>
      </c>
      <c r="AJ59">
        <f t="shared" si="17"/>
        <v>137.89520000000002</v>
      </c>
      <c r="AK59">
        <f t="shared" si="6"/>
        <v>137.89520000000002</v>
      </c>
      <c r="AL59" t="str">
        <f t="shared" si="18"/>
        <v/>
      </c>
      <c r="AM59" t="str">
        <f t="shared" si="19"/>
        <v/>
      </c>
      <c r="AN59">
        <f t="shared" si="20"/>
        <v>30</v>
      </c>
    </row>
    <row r="60" spans="2:40" x14ac:dyDescent="0.25">
      <c r="B60" t="s">
        <v>575</v>
      </c>
      <c r="C60" t="s">
        <v>515</v>
      </c>
      <c r="G60">
        <v>39</v>
      </c>
      <c r="H60">
        <v>78</v>
      </c>
      <c r="I60">
        <v>12</v>
      </c>
      <c r="J60">
        <v>70</v>
      </c>
      <c r="M60">
        <v>49</v>
      </c>
      <c r="Q60" t="s">
        <v>573</v>
      </c>
      <c r="R60" t="str">
        <f t="shared" si="7"/>
        <v>Brasses</v>
      </c>
      <c r="S60" t="str">
        <f t="shared" si="8"/>
        <v/>
      </c>
      <c r="U60" s="4" t="s">
        <v>713</v>
      </c>
      <c r="V60" t="str">
        <f t="shared" si="0"/>
        <v>C40500</v>
      </c>
      <c r="W60" t="str">
        <f t="shared" si="1"/>
        <v/>
      </c>
      <c r="Z60">
        <f t="shared" si="9"/>
        <v>39000</v>
      </c>
      <c r="AA60">
        <f t="shared" si="10"/>
        <v>78000</v>
      </c>
      <c r="AB60">
        <f t="shared" si="21"/>
        <v>58500</v>
      </c>
      <c r="AC60">
        <f t="shared" si="11"/>
        <v>12000</v>
      </c>
      <c r="AD60">
        <f t="shared" si="12"/>
        <v>70000</v>
      </c>
      <c r="AE60">
        <f t="shared" si="13"/>
        <v>41000</v>
      </c>
      <c r="AF60">
        <f t="shared" si="14"/>
        <v>268.89564000000001</v>
      </c>
      <c r="AG60">
        <f t="shared" si="15"/>
        <v>537.79128000000003</v>
      </c>
      <c r="AH60">
        <f t="shared" si="4"/>
        <v>403.34345999999999</v>
      </c>
      <c r="AI60">
        <f t="shared" si="16"/>
        <v>82.73711999999999</v>
      </c>
      <c r="AJ60">
        <f t="shared" si="17"/>
        <v>482.63319999999999</v>
      </c>
      <c r="AK60">
        <f t="shared" si="6"/>
        <v>282.68516</v>
      </c>
      <c r="AL60" t="str">
        <f t="shared" si="18"/>
        <v/>
      </c>
      <c r="AM60" t="str">
        <f t="shared" si="19"/>
        <v/>
      </c>
      <c r="AN60">
        <f t="shared" si="20"/>
        <v>49</v>
      </c>
    </row>
    <row r="61" spans="2:40" x14ac:dyDescent="0.25">
      <c r="B61" t="s">
        <v>575</v>
      </c>
      <c r="C61" t="s">
        <v>516</v>
      </c>
      <c r="G61">
        <v>42</v>
      </c>
      <c r="H61">
        <v>79</v>
      </c>
      <c r="I61">
        <v>13</v>
      </c>
      <c r="J61">
        <v>75</v>
      </c>
      <c r="M61">
        <v>43</v>
      </c>
      <c r="Q61" t="s">
        <v>573</v>
      </c>
      <c r="R61" t="str">
        <f t="shared" si="7"/>
        <v>Brasses</v>
      </c>
      <c r="S61" t="str">
        <f t="shared" si="8"/>
        <v/>
      </c>
      <c r="U61" s="4" t="s">
        <v>713</v>
      </c>
      <c r="V61" t="str">
        <f t="shared" si="0"/>
        <v>C40800</v>
      </c>
      <c r="W61" t="str">
        <f t="shared" si="1"/>
        <v/>
      </c>
      <c r="Z61">
        <f t="shared" si="9"/>
        <v>42000</v>
      </c>
      <c r="AA61">
        <f t="shared" si="10"/>
        <v>79000</v>
      </c>
      <c r="AB61">
        <f t="shared" si="21"/>
        <v>60500</v>
      </c>
      <c r="AC61">
        <f t="shared" si="11"/>
        <v>13000</v>
      </c>
      <c r="AD61">
        <f t="shared" si="12"/>
        <v>75000</v>
      </c>
      <c r="AE61">
        <f t="shared" si="13"/>
        <v>44000</v>
      </c>
      <c r="AF61">
        <f t="shared" si="14"/>
        <v>289.57991999999996</v>
      </c>
      <c r="AG61">
        <f t="shared" si="15"/>
        <v>544.68604000000005</v>
      </c>
      <c r="AH61">
        <f t="shared" si="4"/>
        <v>417.13297999999998</v>
      </c>
      <c r="AI61">
        <f t="shared" si="16"/>
        <v>89.63188000000001</v>
      </c>
      <c r="AJ61">
        <f t="shared" si="17"/>
        <v>517.10699999999997</v>
      </c>
      <c r="AK61">
        <f t="shared" si="6"/>
        <v>303.36944</v>
      </c>
      <c r="AL61" t="str">
        <f t="shared" si="18"/>
        <v/>
      </c>
      <c r="AM61" t="str">
        <f t="shared" si="19"/>
        <v/>
      </c>
      <c r="AN61">
        <f t="shared" si="20"/>
        <v>43</v>
      </c>
    </row>
    <row r="62" spans="2:40" x14ac:dyDescent="0.25">
      <c r="B62" t="s">
        <v>575</v>
      </c>
      <c r="C62" t="s">
        <v>517</v>
      </c>
      <c r="G62">
        <v>39</v>
      </c>
      <c r="H62">
        <v>106</v>
      </c>
      <c r="I62">
        <v>11</v>
      </c>
      <c r="J62">
        <v>72</v>
      </c>
      <c r="M62">
        <v>43</v>
      </c>
      <c r="Q62" t="s">
        <v>573</v>
      </c>
      <c r="R62" t="str">
        <f t="shared" si="7"/>
        <v>Brasses</v>
      </c>
      <c r="S62" t="str">
        <f t="shared" si="8"/>
        <v/>
      </c>
      <c r="U62" s="4" t="s">
        <v>713</v>
      </c>
      <c r="V62" t="str">
        <f t="shared" si="0"/>
        <v>C41100</v>
      </c>
      <c r="W62" t="str">
        <f t="shared" si="1"/>
        <v/>
      </c>
      <c r="Z62">
        <f t="shared" si="9"/>
        <v>39000</v>
      </c>
      <c r="AA62">
        <f t="shared" si="10"/>
        <v>106000</v>
      </c>
      <c r="AB62">
        <f t="shared" si="21"/>
        <v>72500</v>
      </c>
      <c r="AC62">
        <f t="shared" si="11"/>
        <v>11000</v>
      </c>
      <c r="AD62">
        <f t="shared" si="12"/>
        <v>72000</v>
      </c>
      <c r="AE62">
        <f t="shared" si="13"/>
        <v>41500</v>
      </c>
      <c r="AF62">
        <f t="shared" si="14"/>
        <v>268.89564000000001</v>
      </c>
      <c r="AG62">
        <f t="shared" si="15"/>
        <v>730.84456</v>
      </c>
      <c r="AH62">
        <f t="shared" si="4"/>
        <v>499.87009999999998</v>
      </c>
      <c r="AI62">
        <f t="shared" si="16"/>
        <v>75.842359999999999</v>
      </c>
      <c r="AJ62">
        <f t="shared" si="17"/>
        <v>496.42271999999997</v>
      </c>
      <c r="AK62">
        <f t="shared" si="6"/>
        <v>286.13254000000001</v>
      </c>
      <c r="AL62" t="str">
        <f t="shared" si="18"/>
        <v/>
      </c>
      <c r="AM62" t="str">
        <f t="shared" si="19"/>
        <v/>
      </c>
      <c r="AN62">
        <f t="shared" si="20"/>
        <v>43</v>
      </c>
    </row>
    <row r="63" spans="2:40" x14ac:dyDescent="0.25">
      <c r="B63" t="s">
        <v>575</v>
      </c>
      <c r="C63" t="s">
        <v>518</v>
      </c>
      <c r="G63">
        <v>41</v>
      </c>
      <c r="H63">
        <v>405</v>
      </c>
      <c r="I63">
        <v>12</v>
      </c>
      <c r="J63">
        <v>82</v>
      </c>
      <c r="M63">
        <v>45</v>
      </c>
      <c r="Q63" t="s">
        <v>573</v>
      </c>
      <c r="R63" t="str">
        <f t="shared" si="7"/>
        <v>Brasses</v>
      </c>
      <c r="S63" t="str">
        <f t="shared" si="8"/>
        <v/>
      </c>
      <c r="U63" s="4" t="s">
        <v>713</v>
      </c>
      <c r="V63" t="str">
        <f t="shared" si="0"/>
        <v>C41300</v>
      </c>
      <c r="W63" t="str">
        <f t="shared" si="1"/>
        <v/>
      </c>
      <c r="Z63">
        <f t="shared" si="9"/>
        <v>41000</v>
      </c>
      <c r="AA63">
        <f t="shared" si="10"/>
        <v>405000</v>
      </c>
      <c r="AB63">
        <f t="shared" si="21"/>
        <v>223000</v>
      </c>
      <c r="AC63">
        <f t="shared" si="11"/>
        <v>12000</v>
      </c>
      <c r="AD63">
        <f t="shared" si="12"/>
        <v>82000</v>
      </c>
      <c r="AE63">
        <f t="shared" si="13"/>
        <v>47000</v>
      </c>
      <c r="AF63">
        <f t="shared" si="14"/>
        <v>282.68516</v>
      </c>
      <c r="AG63">
        <f t="shared" si="15"/>
        <v>2792.3777999999998</v>
      </c>
      <c r="AH63">
        <f t="shared" si="4"/>
        <v>1537.5314799999999</v>
      </c>
      <c r="AI63">
        <f t="shared" si="16"/>
        <v>82.73711999999999</v>
      </c>
      <c r="AJ63">
        <f t="shared" si="17"/>
        <v>565.37031999999999</v>
      </c>
      <c r="AK63">
        <f t="shared" si="6"/>
        <v>324.05372</v>
      </c>
      <c r="AL63" t="str">
        <f t="shared" si="18"/>
        <v/>
      </c>
      <c r="AM63" t="str">
        <f t="shared" si="19"/>
        <v/>
      </c>
      <c r="AN63">
        <f t="shared" si="20"/>
        <v>45</v>
      </c>
    </row>
    <row r="64" spans="2:40" x14ac:dyDescent="0.25">
      <c r="B64" t="s">
        <v>575</v>
      </c>
      <c r="C64" t="s">
        <v>519</v>
      </c>
      <c r="G64">
        <v>46</v>
      </c>
      <c r="H64">
        <v>81</v>
      </c>
      <c r="I64">
        <v>17</v>
      </c>
      <c r="J64">
        <v>75</v>
      </c>
      <c r="M64">
        <v>44</v>
      </c>
      <c r="Q64" t="s">
        <v>573</v>
      </c>
      <c r="R64" t="str">
        <f t="shared" si="7"/>
        <v>Brasses</v>
      </c>
      <c r="S64" t="str">
        <f t="shared" si="8"/>
        <v/>
      </c>
      <c r="U64" s="4" t="s">
        <v>713</v>
      </c>
      <c r="V64" t="str">
        <f t="shared" si="0"/>
        <v>C41500</v>
      </c>
      <c r="W64" t="str">
        <f t="shared" si="1"/>
        <v/>
      </c>
      <c r="Z64">
        <f t="shared" si="9"/>
        <v>46000</v>
      </c>
      <c r="AA64">
        <f t="shared" si="10"/>
        <v>81000</v>
      </c>
      <c r="AB64">
        <f t="shared" si="21"/>
        <v>63500</v>
      </c>
      <c r="AC64">
        <f t="shared" si="11"/>
        <v>17000</v>
      </c>
      <c r="AD64">
        <f t="shared" si="12"/>
        <v>75000</v>
      </c>
      <c r="AE64">
        <f t="shared" si="13"/>
        <v>46000</v>
      </c>
      <c r="AF64">
        <f t="shared" si="14"/>
        <v>317.15896000000004</v>
      </c>
      <c r="AG64">
        <f t="shared" si="15"/>
        <v>558.47556000000009</v>
      </c>
      <c r="AH64">
        <f t="shared" si="4"/>
        <v>437.81726000000003</v>
      </c>
      <c r="AI64">
        <f t="shared" si="16"/>
        <v>117.21092</v>
      </c>
      <c r="AJ64">
        <f t="shared" si="17"/>
        <v>517.10699999999997</v>
      </c>
      <c r="AK64">
        <f t="shared" si="6"/>
        <v>317.15896000000004</v>
      </c>
      <c r="AL64" t="str">
        <f t="shared" si="18"/>
        <v/>
      </c>
      <c r="AM64" t="str">
        <f t="shared" si="19"/>
        <v/>
      </c>
      <c r="AN64">
        <f t="shared" si="20"/>
        <v>44</v>
      </c>
    </row>
    <row r="65" spans="2:40" x14ac:dyDescent="0.25">
      <c r="B65" t="s">
        <v>575</v>
      </c>
      <c r="C65" t="s">
        <v>520</v>
      </c>
      <c r="G65">
        <v>43</v>
      </c>
      <c r="H65">
        <v>88</v>
      </c>
      <c r="I65">
        <v>15</v>
      </c>
      <c r="J65">
        <v>75</v>
      </c>
      <c r="M65">
        <v>46</v>
      </c>
      <c r="Q65" t="s">
        <v>573</v>
      </c>
      <c r="R65" t="str">
        <f t="shared" si="7"/>
        <v>Brasses</v>
      </c>
      <c r="S65" t="str">
        <f t="shared" si="8"/>
        <v/>
      </c>
      <c r="U65" s="4" t="s">
        <v>714</v>
      </c>
      <c r="V65" t="str">
        <f t="shared" si="0"/>
        <v>C42200</v>
      </c>
      <c r="W65" t="str">
        <f t="shared" si="1"/>
        <v/>
      </c>
      <c r="Z65">
        <f t="shared" si="9"/>
        <v>43000</v>
      </c>
      <c r="AA65">
        <f t="shared" si="10"/>
        <v>88000</v>
      </c>
      <c r="AB65">
        <f t="shared" si="21"/>
        <v>65500</v>
      </c>
      <c r="AC65">
        <f t="shared" si="11"/>
        <v>15000</v>
      </c>
      <c r="AD65">
        <f t="shared" si="12"/>
        <v>75000</v>
      </c>
      <c r="AE65">
        <f t="shared" si="13"/>
        <v>45000</v>
      </c>
      <c r="AF65">
        <f t="shared" si="14"/>
        <v>296.47467999999998</v>
      </c>
      <c r="AG65">
        <f t="shared" si="15"/>
        <v>606.73887999999999</v>
      </c>
      <c r="AH65">
        <f t="shared" si="4"/>
        <v>451.60678000000001</v>
      </c>
      <c r="AI65">
        <f t="shared" si="16"/>
        <v>103.42139999999999</v>
      </c>
      <c r="AJ65">
        <f t="shared" si="17"/>
        <v>517.10699999999997</v>
      </c>
      <c r="AK65">
        <f t="shared" si="6"/>
        <v>310.26420000000002</v>
      </c>
      <c r="AL65" t="str">
        <f t="shared" si="18"/>
        <v/>
      </c>
      <c r="AM65" t="str">
        <f t="shared" si="19"/>
        <v/>
      </c>
      <c r="AN65">
        <f t="shared" si="20"/>
        <v>46</v>
      </c>
    </row>
    <row r="66" spans="2:40" x14ac:dyDescent="0.25">
      <c r="B66" t="s">
        <v>575</v>
      </c>
      <c r="C66" t="s">
        <v>521</v>
      </c>
      <c r="G66">
        <v>45</v>
      </c>
      <c r="H66">
        <v>92</v>
      </c>
      <c r="I66">
        <v>18</v>
      </c>
      <c r="J66">
        <v>76</v>
      </c>
      <c r="M66">
        <v>49</v>
      </c>
      <c r="Q66" t="s">
        <v>573</v>
      </c>
      <c r="R66" t="str">
        <f t="shared" si="7"/>
        <v>Brasses</v>
      </c>
      <c r="S66" t="str">
        <f t="shared" si="8"/>
        <v/>
      </c>
      <c r="U66" s="4" t="s">
        <v>714</v>
      </c>
      <c r="V66" t="str">
        <f t="shared" si="0"/>
        <v>C42500</v>
      </c>
      <c r="W66" t="str">
        <f t="shared" si="1"/>
        <v/>
      </c>
      <c r="Z66">
        <f t="shared" si="9"/>
        <v>45000</v>
      </c>
      <c r="AA66">
        <f t="shared" si="10"/>
        <v>92000</v>
      </c>
      <c r="AB66">
        <f t="shared" si="21"/>
        <v>68500</v>
      </c>
      <c r="AC66">
        <f t="shared" si="11"/>
        <v>18000</v>
      </c>
      <c r="AD66">
        <f t="shared" si="12"/>
        <v>76000</v>
      </c>
      <c r="AE66">
        <f t="shared" si="13"/>
        <v>47000</v>
      </c>
      <c r="AF66">
        <f t="shared" si="14"/>
        <v>310.26420000000002</v>
      </c>
      <c r="AG66">
        <f t="shared" si="15"/>
        <v>634.31792000000007</v>
      </c>
      <c r="AH66">
        <f t="shared" si="4"/>
        <v>472.29106000000002</v>
      </c>
      <c r="AI66">
        <f t="shared" si="16"/>
        <v>124.10567999999999</v>
      </c>
      <c r="AJ66">
        <f t="shared" si="17"/>
        <v>524.00175999999999</v>
      </c>
      <c r="AK66">
        <f t="shared" si="6"/>
        <v>324.05372</v>
      </c>
      <c r="AL66" t="str">
        <f t="shared" si="18"/>
        <v/>
      </c>
      <c r="AM66" t="str">
        <f t="shared" si="19"/>
        <v/>
      </c>
      <c r="AN66">
        <f t="shared" si="20"/>
        <v>49</v>
      </c>
    </row>
    <row r="67" spans="2:40" x14ac:dyDescent="0.25">
      <c r="B67" t="s">
        <v>575</v>
      </c>
      <c r="C67" t="s">
        <v>522</v>
      </c>
      <c r="G67">
        <v>46</v>
      </c>
      <c r="H67">
        <v>94</v>
      </c>
      <c r="I67">
        <v>18</v>
      </c>
      <c r="J67">
        <v>73</v>
      </c>
      <c r="M67">
        <v>55</v>
      </c>
      <c r="Q67" t="s">
        <v>573</v>
      </c>
      <c r="R67" t="str">
        <f t="shared" si="7"/>
        <v>Brasses</v>
      </c>
      <c r="S67" t="str">
        <f t="shared" si="8"/>
        <v/>
      </c>
      <c r="U67" s="4" t="s">
        <v>714</v>
      </c>
      <c r="V67" t="str">
        <f t="shared" si="0"/>
        <v>C43000</v>
      </c>
      <c r="W67" t="str">
        <f t="shared" si="1"/>
        <v/>
      </c>
      <c r="Z67">
        <f t="shared" si="9"/>
        <v>46000</v>
      </c>
      <c r="AA67">
        <f t="shared" si="10"/>
        <v>94000</v>
      </c>
      <c r="AB67">
        <f t="shared" si="21"/>
        <v>70000</v>
      </c>
      <c r="AC67">
        <f t="shared" si="11"/>
        <v>18000</v>
      </c>
      <c r="AD67">
        <f t="shared" si="12"/>
        <v>73000</v>
      </c>
      <c r="AE67">
        <f t="shared" si="13"/>
        <v>45500</v>
      </c>
      <c r="AF67">
        <f t="shared" si="14"/>
        <v>317.15896000000004</v>
      </c>
      <c r="AG67">
        <f t="shared" si="15"/>
        <v>648.10744</v>
      </c>
      <c r="AH67">
        <f t="shared" si="4"/>
        <v>482.63319999999999</v>
      </c>
      <c r="AI67">
        <f t="shared" si="16"/>
        <v>124.10567999999999</v>
      </c>
      <c r="AJ67">
        <f t="shared" si="17"/>
        <v>503.31747999999999</v>
      </c>
      <c r="AK67">
        <f t="shared" si="6"/>
        <v>313.71158000000003</v>
      </c>
      <c r="AL67" t="str">
        <f t="shared" si="18"/>
        <v/>
      </c>
      <c r="AM67" t="str">
        <f t="shared" si="19"/>
        <v/>
      </c>
      <c r="AN67">
        <f t="shared" si="20"/>
        <v>55</v>
      </c>
    </row>
    <row r="68" spans="2:40" x14ac:dyDescent="0.25">
      <c r="B68" t="s">
        <v>575</v>
      </c>
      <c r="C68" t="s">
        <v>523</v>
      </c>
      <c r="G68">
        <v>45</v>
      </c>
      <c r="H68">
        <v>90</v>
      </c>
      <c r="I68">
        <v>15</v>
      </c>
      <c r="J68">
        <v>75</v>
      </c>
      <c r="M68">
        <v>49</v>
      </c>
      <c r="Q68" t="s">
        <v>573</v>
      </c>
      <c r="R68" t="str">
        <f t="shared" si="7"/>
        <v>Brasses</v>
      </c>
      <c r="S68" t="str">
        <f t="shared" si="8"/>
        <v/>
      </c>
      <c r="U68" s="4" t="s">
        <v>714</v>
      </c>
      <c r="V68" t="str">
        <f t="shared" ref="V68:V131" si="22">C68</f>
        <v>C43400</v>
      </c>
      <c r="W68" t="str">
        <f t="shared" ref="W68:W131" si="23">IF(E68="","",E68)</f>
        <v/>
      </c>
      <c r="Z68">
        <f t="shared" si="9"/>
        <v>45000</v>
      </c>
      <c r="AA68">
        <f t="shared" si="10"/>
        <v>90000</v>
      </c>
      <c r="AB68">
        <f t="shared" ref="AB68:AB131" si="24">AVERAGE(G68:H68)*1000</f>
        <v>67500</v>
      </c>
      <c r="AC68">
        <f t="shared" si="11"/>
        <v>15000</v>
      </c>
      <c r="AD68">
        <f t="shared" si="12"/>
        <v>75000</v>
      </c>
      <c r="AE68">
        <f t="shared" ref="AE68:AE131" si="25">AVERAGE(I68:J68)*1000</f>
        <v>45000</v>
      </c>
      <c r="AF68">
        <f t="shared" si="14"/>
        <v>310.26420000000002</v>
      </c>
      <c r="AG68">
        <f t="shared" si="15"/>
        <v>620.52840000000003</v>
      </c>
      <c r="AH68">
        <f t="shared" ref="AH68:AH131" si="26">AB68*6894.76/1000/1000</f>
        <v>465.3963</v>
      </c>
      <c r="AI68">
        <f t="shared" si="16"/>
        <v>103.42139999999999</v>
      </c>
      <c r="AJ68">
        <f t="shared" si="17"/>
        <v>517.10699999999997</v>
      </c>
      <c r="AK68">
        <f t="shared" ref="AK68:AK131" si="27">AE68*6894.76/1000/1000</f>
        <v>310.26420000000002</v>
      </c>
      <c r="AL68" t="str">
        <f t="shared" si="18"/>
        <v/>
      </c>
      <c r="AM68" t="str">
        <f t="shared" si="19"/>
        <v/>
      </c>
      <c r="AN68">
        <f t="shared" si="20"/>
        <v>49</v>
      </c>
    </row>
    <row r="69" spans="2:40" x14ac:dyDescent="0.25">
      <c r="B69" t="s">
        <v>575</v>
      </c>
      <c r="C69" t="s">
        <v>524</v>
      </c>
      <c r="G69">
        <v>46</v>
      </c>
      <c r="H69">
        <v>80</v>
      </c>
      <c r="I69">
        <v>16</v>
      </c>
      <c r="J69">
        <v>68</v>
      </c>
      <c r="M69">
        <v>46</v>
      </c>
      <c r="Q69" t="s">
        <v>573</v>
      </c>
      <c r="R69" t="str">
        <f t="shared" ref="R69:R132" si="28">B69</f>
        <v>Brasses</v>
      </c>
      <c r="S69" t="str">
        <f t="shared" ref="S69:S132" si="29">IF(D69="","",D69)</f>
        <v/>
      </c>
      <c r="U69" s="4" t="s">
        <v>714</v>
      </c>
      <c r="V69" t="str">
        <f t="shared" si="22"/>
        <v>C43500</v>
      </c>
      <c r="W69" t="str">
        <f t="shared" si="23"/>
        <v/>
      </c>
      <c r="Z69">
        <f t="shared" ref="Z69:Z132" si="30">G69*1000</f>
        <v>46000</v>
      </c>
      <c r="AA69">
        <f t="shared" ref="AA69:AA132" si="31">H69*1000</f>
        <v>80000</v>
      </c>
      <c r="AB69">
        <f t="shared" si="24"/>
        <v>63000</v>
      </c>
      <c r="AC69">
        <f t="shared" ref="AC69:AC132" si="32">I69*1000</f>
        <v>16000</v>
      </c>
      <c r="AD69">
        <f t="shared" ref="AD69:AD132" si="33">J69*1000</f>
        <v>68000</v>
      </c>
      <c r="AE69">
        <f t="shared" si="25"/>
        <v>42000</v>
      </c>
      <c r="AF69">
        <f t="shared" ref="AF69:AF132" si="34">Z69*6894.76/1000/1000</f>
        <v>317.15896000000004</v>
      </c>
      <c r="AG69">
        <f t="shared" ref="AG69:AG132" si="35">AA69*6894.76/1000/1000</f>
        <v>551.58080000000007</v>
      </c>
      <c r="AH69">
        <f t="shared" si="26"/>
        <v>434.36988000000002</v>
      </c>
      <c r="AI69">
        <f t="shared" ref="AI69:AI132" si="36">AC69*6894.76/1000/1000</f>
        <v>110.31616</v>
      </c>
      <c r="AJ69">
        <f t="shared" ref="AJ69:AJ132" si="37">AD69*6894.76/1000/1000</f>
        <v>468.84368000000001</v>
      </c>
      <c r="AK69">
        <f t="shared" si="27"/>
        <v>289.57991999999996</v>
      </c>
      <c r="AL69" t="str">
        <f t="shared" ref="AL69:AL132" si="38">IF(K69="","",K69)</f>
        <v/>
      </c>
      <c r="AM69" t="str">
        <f t="shared" ref="AM69:AM132" si="39">IF(L69="","",L69)</f>
        <v/>
      </c>
      <c r="AN69">
        <f t="shared" ref="AN69:AN132" si="40">M69</f>
        <v>46</v>
      </c>
    </row>
    <row r="70" spans="2:40" x14ac:dyDescent="0.25">
      <c r="B70" t="s">
        <v>575</v>
      </c>
      <c r="C70" t="s">
        <v>525</v>
      </c>
      <c r="G70">
        <v>48</v>
      </c>
      <c r="H70">
        <v>55</v>
      </c>
      <c r="I70">
        <v>18</v>
      </c>
      <c r="J70">
        <v>22</v>
      </c>
      <c r="M70">
        <v>65</v>
      </c>
      <c r="Q70" t="s">
        <v>573</v>
      </c>
      <c r="R70" t="str">
        <f t="shared" si="28"/>
        <v>Brasses</v>
      </c>
      <c r="S70" t="str">
        <f t="shared" si="29"/>
        <v/>
      </c>
      <c r="U70" s="4" t="s">
        <v>714</v>
      </c>
      <c r="V70" t="str">
        <f t="shared" si="22"/>
        <v>C44300, C444000, C44500</v>
      </c>
      <c r="W70" t="str">
        <f t="shared" si="23"/>
        <v/>
      </c>
      <c r="Z70">
        <f t="shared" si="30"/>
        <v>48000</v>
      </c>
      <c r="AA70">
        <f t="shared" si="31"/>
        <v>55000</v>
      </c>
      <c r="AB70">
        <f t="shared" si="24"/>
        <v>51500</v>
      </c>
      <c r="AC70">
        <f t="shared" si="32"/>
        <v>18000</v>
      </c>
      <c r="AD70">
        <f t="shared" si="33"/>
        <v>22000</v>
      </c>
      <c r="AE70">
        <f t="shared" si="25"/>
        <v>20000</v>
      </c>
      <c r="AF70">
        <f t="shared" si="34"/>
        <v>330.94847999999996</v>
      </c>
      <c r="AG70">
        <f t="shared" si="35"/>
        <v>379.21179999999998</v>
      </c>
      <c r="AH70">
        <f t="shared" si="26"/>
        <v>355.08014000000003</v>
      </c>
      <c r="AI70">
        <f t="shared" si="36"/>
        <v>124.10567999999999</v>
      </c>
      <c r="AJ70">
        <f t="shared" si="37"/>
        <v>151.68472</v>
      </c>
      <c r="AK70">
        <f t="shared" si="27"/>
        <v>137.89520000000002</v>
      </c>
      <c r="AL70" t="str">
        <f t="shared" si="38"/>
        <v/>
      </c>
      <c r="AM70" t="str">
        <f t="shared" si="39"/>
        <v/>
      </c>
      <c r="AN70">
        <f t="shared" si="40"/>
        <v>65</v>
      </c>
    </row>
    <row r="71" spans="2:40" x14ac:dyDescent="0.25">
      <c r="B71" t="s">
        <v>575</v>
      </c>
      <c r="C71" t="s">
        <v>546</v>
      </c>
      <c r="G71">
        <v>55</v>
      </c>
      <c r="H71">
        <v>88</v>
      </c>
      <c r="I71">
        <v>25</v>
      </c>
      <c r="J71">
        <v>66</v>
      </c>
      <c r="M71">
        <v>50</v>
      </c>
      <c r="Q71" t="s">
        <v>573</v>
      </c>
      <c r="R71" t="str">
        <f t="shared" si="28"/>
        <v>Brasses</v>
      </c>
      <c r="S71" t="str">
        <f t="shared" si="29"/>
        <v/>
      </c>
      <c r="U71" s="4" t="s">
        <v>714</v>
      </c>
      <c r="V71" t="str">
        <f t="shared" si="22"/>
        <v>C46400 to C46700</v>
      </c>
      <c r="W71" t="str">
        <f t="shared" si="23"/>
        <v/>
      </c>
      <c r="Z71">
        <f t="shared" si="30"/>
        <v>55000</v>
      </c>
      <c r="AA71">
        <f t="shared" si="31"/>
        <v>88000</v>
      </c>
      <c r="AB71">
        <f t="shared" si="24"/>
        <v>71500</v>
      </c>
      <c r="AC71">
        <f t="shared" si="32"/>
        <v>25000</v>
      </c>
      <c r="AD71">
        <f t="shared" si="33"/>
        <v>66000</v>
      </c>
      <c r="AE71">
        <f t="shared" si="25"/>
        <v>45500</v>
      </c>
      <c r="AF71">
        <f t="shared" si="34"/>
        <v>379.21179999999998</v>
      </c>
      <c r="AG71">
        <f t="shared" si="35"/>
        <v>606.73887999999999</v>
      </c>
      <c r="AH71">
        <f t="shared" si="26"/>
        <v>492.97534000000002</v>
      </c>
      <c r="AI71">
        <f t="shared" si="36"/>
        <v>172.369</v>
      </c>
      <c r="AJ71">
        <f t="shared" si="37"/>
        <v>455.05415999999997</v>
      </c>
      <c r="AK71">
        <f t="shared" si="27"/>
        <v>313.71158000000003</v>
      </c>
      <c r="AL71" t="str">
        <f t="shared" si="38"/>
        <v/>
      </c>
      <c r="AM71" t="str">
        <f t="shared" si="39"/>
        <v/>
      </c>
      <c r="AN71">
        <f t="shared" si="40"/>
        <v>50</v>
      </c>
    </row>
    <row r="72" spans="2:40" x14ac:dyDescent="0.25">
      <c r="B72" t="s">
        <v>575</v>
      </c>
      <c r="C72" t="s">
        <v>526</v>
      </c>
      <c r="G72">
        <v>56</v>
      </c>
      <c r="H72">
        <v>75</v>
      </c>
      <c r="I72">
        <v>25</v>
      </c>
      <c r="J72">
        <v>53</v>
      </c>
      <c r="M72">
        <v>43</v>
      </c>
      <c r="Q72" t="s">
        <v>573</v>
      </c>
      <c r="R72" t="str">
        <f t="shared" si="28"/>
        <v>Brasses</v>
      </c>
      <c r="S72" t="str">
        <f t="shared" si="29"/>
        <v/>
      </c>
      <c r="U72" s="4" t="s">
        <v>714</v>
      </c>
      <c r="V72" t="str">
        <f t="shared" si="22"/>
        <v>C48200</v>
      </c>
      <c r="W72" t="str">
        <f t="shared" si="23"/>
        <v/>
      </c>
      <c r="Z72">
        <f t="shared" si="30"/>
        <v>56000</v>
      </c>
      <c r="AA72">
        <f t="shared" si="31"/>
        <v>75000</v>
      </c>
      <c r="AB72">
        <f t="shared" si="24"/>
        <v>65500</v>
      </c>
      <c r="AC72">
        <f t="shared" si="32"/>
        <v>25000</v>
      </c>
      <c r="AD72">
        <f t="shared" si="33"/>
        <v>53000</v>
      </c>
      <c r="AE72">
        <f t="shared" si="25"/>
        <v>39000</v>
      </c>
      <c r="AF72">
        <f t="shared" si="34"/>
        <v>386.10656</v>
      </c>
      <c r="AG72">
        <f t="shared" si="35"/>
        <v>517.10699999999997</v>
      </c>
      <c r="AH72">
        <f t="shared" si="26"/>
        <v>451.60678000000001</v>
      </c>
      <c r="AI72">
        <f t="shared" si="36"/>
        <v>172.369</v>
      </c>
      <c r="AJ72">
        <f t="shared" si="37"/>
        <v>365.42228</v>
      </c>
      <c r="AK72">
        <f t="shared" si="27"/>
        <v>268.89564000000001</v>
      </c>
      <c r="AL72" t="str">
        <f t="shared" si="38"/>
        <v/>
      </c>
      <c r="AM72" t="str">
        <f t="shared" si="39"/>
        <v/>
      </c>
      <c r="AN72">
        <f t="shared" si="40"/>
        <v>43</v>
      </c>
    </row>
    <row r="73" spans="2:40" x14ac:dyDescent="0.25">
      <c r="B73" t="s">
        <v>575</v>
      </c>
      <c r="C73" t="s">
        <v>527</v>
      </c>
      <c r="G73">
        <v>57</v>
      </c>
      <c r="H73">
        <v>75</v>
      </c>
      <c r="I73">
        <v>25</v>
      </c>
      <c r="J73">
        <v>53</v>
      </c>
      <c r="M73">
        <v>40</v>
      </c>
      <c r="Q73" t="s">
        <v>573</v>
      </c>
      <c r="R73" t="str">
        <f t="shared" si="28"/>
        <v>Brasses</v>
      </c>
      <c r="S73" t="str">
        <f t="shared" si="29"/>
        <v/>
      </c>
      <c r="U73" s="4" t="s">
        <v>714</v>
      </c>
      <c r="V73" t="str">
        <f t="shared" si="22"/>
        <v>C48500</v>
      </c>
      <c r="W73" t="str">
        <f t="shared" si="23"/>
        <v/>
      </c>
      <c r="Z73">
        <f t="shared" si="30"/>
        <v>57000</v>
      </c>
      <c r="AA73">
        <f t="shared" si="31"/>
        <v>75000</v>
      </c>
      <c r="AB73">
        <f t="shared" si="24"/>
        <v>66000</v>
      </c>
      <c r="AC73">
        <f t="shared" si="32"/>
        <v>25000</v>
      </c>
      <c r="AD73">
        <f t="shared" si="33"/>
        <v>53000</v>
      </c>
      <c r="AE73">
        <f t="shared" si="25"/>
        <v>39000</v>
      </c>
      <c r="AF73">
        <f t="shared" si="34"/>
        <v>393.00132000000002</v>
      </c>
      <c r="AG73">
        <f t="shared" si="35"/>
        <v>517.10699999999997</v>
      </c>
      <c r="AH73">
        <f t="shared" si="26"/>
        <v>455.05415999999997</v>
      </c>
      <c r="AI73">
        <f t="shared" si="36"/>
        <v>172.369</v>
      </c>
      <c r="AJ73">
        <f t="shared" si="37"/>
        <v>365.42228</v>
      </c>
      <c r="AK73">
        <f t="shared" si="27"/>
        <v>268.89564000000001</v>
      </c>
      <c r="AL73" t="str">
        <f t="shared" si="38"/>
        <v/>
      </c>
      <c r="AM73" t="str">
        <f t="shared" si="39"/>
        <v/>
      </c>
      <c r="AN73">
        <f t="shared" si="40"/>
        <v>40</v>
      </c>
    </row>
    <row r="74" spans="2:40" x14ac:dyDescent="0.25">
      <c r="B74" s="10" t="s">
        <v>576</v>
      </c>
      <c r="C74" t="s">
        <v>528</v>
      </c>
      <c r="G74">
        <v>40</v>
      </c>
      <c r="H74">
        <v>79</v>
      </c>
      <c r="I74">
        <v>14</v>
      </c>
      <c r="J74">
        <v>50</v>
      </c>
      <c r="M74">
        <v>48</v>
      </c>
      <c r="Q74" t="s">
        <v>573</v>
      </c>
      <c r="R74" t="str">
        <f t="shared" si="28"/>
        <v>Phosphor Bronzes</v>
      </c>
      <c r="S74" t="str">
        <f t="shared" si="29"/>
        <v/>
      </c>
      <c r="U74" s="4" t="s">
        <v>714</v>
      </c>
      <c r="V74" t="str">
        <f t="shared" si="22"/>
        <v>C50500</v>
      </c>
      <c r="W74" t="str">
        <f t="shared" si="23"/>
        <v/>
      </c>
      <c r="Z74">
        <f t="shared" si="30"/>
        <v>40000</v>
      </c>
      <c r="AA74">
        <f t="shared" si="31"/>
        <v>79000</v>
      </c>
      <c r="AB74">
        <f t="shared" si="24"/>
        <v>59500</v>
      </c>
      <c r="AC74">
        <f t="shared" si="32"/>
        <v>14000</v>
      </c>
      <c r="AD74">
        <f t="shared" si="33"/>
        <v>50000</v>
      </c>
      <c r="AE74">
        <f t="shared" si="25"/>
        <v>32000</v>
      </c>
      <c r="AF74">
        <f t="shared" si="34"/>
        <v>275.79040000000003</v>
      </c>
      <c r="AG74">
        <f t="shared" si="35"/>
        <v>544.68604000000005</v>
      </c>
      <c r="AH74">
        <f t="shared" si="26"/>
        <v>410.23821999999996</v>
      </c>
      <c r="AI74">
        <f t="shared" si="36"/>
        <v>96.52664</v>
      </c>
      <c r="AJ74">
        <f t="shared" si="37"/>
        <v>344.738</v>
      </c>
      <c r="AK74">
        <f t="shared" si="27"/>
        <v>220.63231999999999</v>
      </c>
      <c r="AL74" t="str">
        <f t="shared" si="38"/>
        <v/>
      </c>
      <c r="AM74" t="str">
        <f t="shared" si="39"/>
        <v/>
      </c>
      <c r="AN74">
        <f t="shared" si="40"/>
        <v>48</v>
      </c>
    </row>
    <row r="75" spans="2:40" x14ac:dyDescent="0.25">
      <c r="B75" s="10" t="s">
        <v>576</v>
      </c>
      <c r="C75" t="s">
        <v>529</v>
      </c>
      <c r="G75">
        <v>47</v>
      </c>
      <c r="H75">
        <v>140</v>
      </c>
      <c r="I75">
        <v>19</v>
      </c>
      <c r="J75">
        <v>80</v>
      </c>
      <c r="M75">
        <v>64</v>
      </c>
      <c r="Q75" t="s">
        <v>573</v>
      </c>
      <c r="R75" t="str">
        <f t="shared" si="28"/>
        <v>Phosphor Bronzes</v>
      </c>
      <c r="S75" t="str">
        <f t="shared" si="29"/>
        <v/>
      </c>
      <c r="U75" s="4" t="s">
        <v>714</v>
      </c>
      <c r="V75" t="str">
        <f t="shared" si="22"/>
        <v>C51000</v>
      </c>
      <c r="W75" t="str">
        <f t="shared" si="23"/>
        <v/>
      </c>
      <c r="Z75">
        <f t="shared" si="30"/>
        <v>47000</v>
      </c>
      <c r="AA75">
        <f t="shared" si="31"/>
        <v>140000</v>
      </c>
      <c r="AB75">
        <f t="shared" si="24"/>
        <v>93500</v>
      </c>
      <c r="AC75">
        <f t="shared" si="32"/>
        <v>19000</v>
      </c>
      <c r="AD75">
        <f t="shared" si="33"/>
        <v>80000</v>
      </c>
      <c r="AE75">
        <f t="shared" si="25"/>
        <v>49500</v>
      </c>
      <c r="AF75">
        <f t="shared" si="34"/>
        <v>324.05372</v>
      </c>
      <c r="AG75">
        <f t="shared" si="35"/>
        <v>965.26639999999998</v>
      </c>
      <c r="AH75">
        <f t="shared" si="26"/>
        <v>644.66006000000004</v>
      </c>
      <c r="AI75">
        <f t="shared" si="36"/>
        <v>131.00044</v>
      </c>
      <c r="AJ75">
        <f t="shared" si="37"/>
        <v>551.58080000000007</v>
      </c>
      <c r="AK75">
        <f t="shared" si="27"/>
        <v>341.29061999999999</v>
      </c>
      <c r="AL75" t="str">
        <f t="shared" si="38"/>
        <v/>
      </c>
      <c r="AM75" t="str">
        <f t="shared" si="39"/>
        <v/>
      </c>
      <c r="AN75">
        <f t="shared" si="40"/>
        <v>64</v>
      </c>
    </row>
    <row r="76" spans="2:40" x14ac:dyDescent="0.25">
      <c r="B76" s="10" t="s">
        <v>576</v>
      </c>
      <c r="C76" t="s">
        <v>530</v>
      </c>
      <c r="G76">
        <v>46</v>
      </c>
      <c r="H76">
        <v>103</v>
      </c>
      <c r="I76">
        <v>50</v>
      </c>
      <c r="J76">
        <v>80</v>
      </c>
      <c r="M76">
        <v>48</v>
      </c>
      <c r="Q76" t="s">
        <v>573</v>
      </c>
      <c r="R76" t="str">
        <f t="shared" si="28"/>
        <v>Phosphor Bronzes</v>
      </c>
      <c r="S76" t="str">
        <f t="shared" si="29"/>
        <v/>
      </c>
      <c r="U76" s="4" t="s">
        <v>714</v>
      </c>
      <c r="V76" t="str">
        <f t="shared" si="22"/>
        <v>C51100</v>
      </c>
      <c r="W76" t="str">
        <f t="shared" si="23"/>
        <v/>
      </c>
      <c r="Z76">
        <f t="shared" si="30"/>
        <v>46000</v>
      </c>
      <c r="AA76">
        <f t="shared" si="31"/>
        <v>103000</v>
      </c>
      <c r="AB76">
        <f t="shared" si="24"/>
        <v>74500</v>
      </c>
      <c r="AC76">
        <f t="shared" si="32"/>
        <v>50000</v>
      </c>
      <c r="AD76">
        <f t="shared" si="33"/>
        <v>80000</v>
      </c>
      <c r="AE76">
        <f t="shared" si="25"/>
        <v>65000</v>
      </c>
      <c r="AF76">
        <f t="shared" si="34"/>
        <v>317.15896000000004</v>
      </c>
      <c r="AG76">
        <f t="shared" si="35"/>
        <v>710.16028000000006</v>
      </c>
      <c r="AH76">
        <f t="shared" si="26"/>
        <v>513.65962000000002</v>
      </c>
      <c r="AI76">
        <f t="shared" si="36"/>
        <v>344.738</v>
      </c>
      <c r="AJ76">
        <f t="shared" si="37"/>
        <v>551.58080000000007</v>
      </c>
      <c r="AK76">
        <f t="shared" si="27"/>
        <v>448.15940000000001</v>
      </c>
      <c r="AL76" t="str">
        <f t="shared" si="38"/>
        <v/>
      </c>
      <c r="AM76" t="str">
        <f t="shared" si="39"/>
        <v/>
      </c>
      <c r="AN76">
        <f t="shared" si="40"/>
        <v>48</v>
      </c>
    </row>
    <row r="77" spans="2:40" x14ac:dyDescent="0.25">
      <c r="B77" s="10" t="s">
        <v>576</v>
      </c>
      <c r="C77" t="s">
        <v>531</v>
      </c>
      <c r="G77">
        <v>55</v>
      </c>
      <c r="H77">
        <v>140</v>
      </c>
      <c r="I77">
        <v>24</v>
      </c>
      <c r="J77">
        <v>80</v>
      </c>
      <c r="M77">
        <v>70</v>
      </c>
      <c r="Q77" t="s">
        <v>573</v>
      </c>
      <c r="R77" t="str">
        <f t="shared" si="28"/>
        <v>Phosphor Bronzes</v>
      </c>
      <c r="S77" t="str">
        <f t="shared" si="29"/>
        <v/>
      </c>
      <c r="U77" s="4" t="s">
        <v>714</v>
      </c>
      <c r="V77" t="str">
        <f t="shared" si="22"/>
        <v>C52100</v>
      </c>
      <c r="W77" t="str">
        <f t="shared" si="23"/>
        <v/>
      </c>
      <c r="Z77">
        <f t="shared" si="30"/>
        <v>55000</v>
      </c>
      <c r="AA77">
        <f t="shared" si="31"/>
        <v>140000</v>
      </c>
      <c r="AB77">
        <f t="shared" si="24"/>
        <v>97500</v>
      </c>
      <c r="AC77">
        <f t="shared" si="32"/>
        <v>24000</v>
      </c>
      <c r="AD77">
        <f t="shared" si="33"/>
        <v>80000</v>
      </c>
      <c r="AE77">
        <f t="shared" si="25"/>
        <v>52000</v>
      </c>
      <c r="AF77">
        <f t="shared" si="34"/>
        <v>379.21179999999998</v>
      </c>
      <c r="AG77">
        <f t="shared" si="35"/>
        <v>965.26639999999998</v>
      </c>
      <c r="AH77">
        <f t="shared" si="26"/>
        <v>672.23910000000001</v>
      </c>
      <c r="AI77">
        <f t="shared" si="36"/>
        <v>165.47423999999998</v>
      </c>
      <c r="AJ77">
        <f t="shared" si="37"/>
        <v>551.58080000000007</v>
      </c>
      <c r="AK77">
        <f t="shared" si="27"/>
        <v>358.52752000000004</v>
      </c>
      <c r="AL77" t="str">
        <f t="shared" si="38"/>
        <v/>
      </c>
      <c r="AM77" t="str">
        <f t="shared" si="39"/>
        <v/>
      </c>
      <c r="AN77">
        <f t="shared" si="40"/>
        <v>70</v>
      </c>
    </row>
    <row r="78" spans="2:40" x14ac:dyDescent="0.25">
      <c r="B78" s="10" t="s">
        <v>576</v>
      </c>
      <c r="C78" t="s">
        <v>532</v>
      </c>
      <c r="G78">
        <v>66</v>
      </c>
      <c r="H78">
        <v>147</v>
      </c>
      <c r="I78">
        <v>28</v>
      </c>
      <c r="J78">
        <v>28</v>
      </c>
      <c r="M78">
        <v>70</v>
      </c>
      <c r="Q78" t="s">
        <v>573</v>
      </c>
      <c r="R78" t="str">
        <f t="shared" si="28"/>
        <v>Phosphor Bronzes</v>
      </c>
      <c r="S78" t="str">
        <f t="shared" si="29"/>
        <v/>
      </c>
      <c r="U78" s="4" t="s">
        <v>715</v>
      </c>
      <c r="V78" t="str">
        <f t="shared" si="22"/>
        <v>C52400</v>
      </c>
      <c r="W78" t="str">
        <f t="shared" si="23"/>
        <v/>
      </c>
      <c r="Z78">
        <f t="shared" si="30"/>
        <v>66000</v>
      </c>
      <c r="AA78">
        <f t="shared" si="31"/>
        <v>147000</v>
      </c>
      <c r="AB78">
        <f t="shared" si="24"/>
        <v>106500</v>
      </c>
      <c r="AC78">
        <f t="shared" si="32"/>
        <v>28000</v>
      </c>
      <c r="AD78">
        <f t="shared" si="33"/>
        <v>28000</v>
      </c>
      <c r="AE78">
        <f t="shared" si="25"/>
        <v>28000</v>
      </c>
      <c r="AF78">
        <f t="shared" si="34"/>
        <v>455.05415999999997</v>
      </c>
      <c r="AG78">
        <f t="shared" si="35"/>
        <v>1013.52972</v>
      </c>
      <c r="AH78">
        <f t="shared" si="26"/>
        <v>734.29193999999995</v>
      </c>
      <c r="AI78">
        <f t="shared" si="36"/>
        <v>193.05328</v>
      </c>
      <c r="AJ78">
        <f t="shared" si="37"/>
        <v>193.05328</v>
      </c>
      <c r="AK78">
        <f t="shared" si="27"/>
        <v>193.05328</v>
      </c>
      <c r="AL78" t="str">
        <f t="shared" si="38"/>
        <v/>
      </c>
      <c r="AM78" t="str">
        <f t="shared" si="39"/>
        <v/>
      </c>
      <c r="AN78">
        <f t="shared" si="40"/>
        <v>70</v>
      </c>
    </row>
    <row r="79" spans="2:40" x14ac:dyDescent="0.25">
      <c r="B79" s="10" t="s">
        <v>576</v>
      </c>
      <c r="C79" t="s">
        <v>533</v>
      </c>
      <c r="G79">
        <v>44</v>
      </c>
      <c r="H79">
        <v>75</v>
      </c>
      <c r="I79">
        <v>19</v>
      </c>
      <c r="J79">
        <v>63</v>
      </c>
      <c r="M79">
        <v>50</v>
      </c>
      <c r="Q79" t="s">
        <v>573</v>
      </c>
      <c r="R79" t="str">
        <f t="shared" si="28"/>
        <v>Phosphor Bronzes</v>
      </c>
      <c r="S79" t="str">
        <f t="shared" si="29"/>
        <v/>
      </c>
      <c r="U79" s="4" t="s">
        <v>715</v>
      </c>
      <c r="V79" t="str">
        <f t="shared" si="22"/>
        <v>C54400</v>
      </c>
      <c r="W79" t="str">
        <f t="shared" si="23"/>
        <v/>
      </c>
      <c r="Z79">
        <f t="shared" si="30"/>
        <v>44000</v>
      </c>
      <c r="AA79">
        <f t="shared" si="31"/>
        <v>75000</v>
      </c>
      <c r="AB79">
        <f t="shared" si="24"/>
        <v>59500</v>
      </c>
      <c r="AC79">
        <f t="shared" si="32"/>
        <v>19000</v>
      </c>
      <c r="AD79">
        <f t="shared" si="33"/>
        <v>63000</v>
      </c>
      <c r="AE79">
        <f t="shared" si="25"/>
        <v>41000</v>
      </c>
      <c r="AF79">
        <f t="shared" si="34"/>
        <v>303.36944</v>
      </c>
      <c r="AG79">
        <f t="shared" si="35"/>
        <v>517.10699999999997</v>
      </c>
      <c r="AH79">
        <f t="shared" si="26"/>
        <v>410.23821999999996</v>
      </c>
      <c r="AI79">
        <f t="shared" si="36"/>
        <v>131.00044</v>
      </c>
      <c r="AJ79">
        <f t="shared" si="37"/>
        <v>434.36988000000002</v>
      </c>
      <c r="AK79">
        <f t="shared" si="27"/>
        <v>282.68516</v>
      </c>
      <c r="AL79" t="str">
        <f t="shared" si="38"/>
        <v/>
      </c>
      <c r="AM79" t="str">
        <f t="shared" si="39"/>
        <v/>
      </c>
      <c r="AN79">
        <f t="shared" si="40"/>
        <v>50</v>
      </c>
    </row>
    <row r="80" spans="2:40" x14ac:dyDescent="0.25">
      <c r="B80" s="10" t="s">
        <v>577</v>
      </c>
      <c r="C80" t="s">
        <v>534</v>
      </c>
      <c r="G80">
        <v>60</v>
      </c>
      <c r="H80">
        <v>60</v>
      </c>
      <c r="I80">
        <v>27</v>
      </c>
      <c r="J80">
        <v>27</v>
      </c>
      <c r="M80">
        <v>55</v>
      </c>
      <c r="Q80" t="s">
        <v>573</v>
      </c>
      <c r="R80" t="str">
        <f t="shared" si="28"/>
        <v>Aluminium Bronzes</v>
      </c>
      <c r="S80" t="str">
        <f t="shared" si="29"/>
        <v/>
      </c>
      <c r="U80" s="4" t="s">
        <v>715</v>
      </c>
      <c r="V80" t="str">
        <f t="shared" si="22"/>
        <v>C60800</v>
      </c>
      <c r="W80" t="str">
        <f t="shared" si="23"/>
        <v/>
      </c>
      <c r="Z80">
        <f t="shared" si="30"/>
        <v>60000</v>
      </c>
      <c r="AA80">
        <f t="shared" si="31"/>
        <v>60000</v>
      </c>
      <c r="AB80">
        <f t="shared" si="24"/>
        <v>60000</v>
      </c>
      <c r="AC80">
        <f t="shared" si="32"/>
        <v>27000</v>
      </c>
      <c r="AD80">
        <f t="shared" si="33"/>
        <v>27000</v>
      </c>
      <c r="AE80">
        <f t="shared" si="25"/>
        <v>27000</v>
      </c>
      <c r="AF80">
        <f t="shared" si="34"/>
        <v>413.68559999999997</v>
      </c>
      <c r="AG80">
        <f t="shared" si="35"/>
        <v>413.68559999999997</v>
      </c>
      <c r="AH80">
        <f t="shared" si="26"/>
        <v>413.68559999999997</v>
      </c>
      <c r="AI80">
        <f t="shared" si="36"/>
        <v>186.15851999999998</v>
      </c>
      <c r="AJ80">
        <f t="shared" si="37"/>
        <v>186.15851999999998</v>
      </c>
      <c r="AK80">
        <f t="shared" si="27"/>
        <v>186.15851999999998</v>
      </c>
      <c r="AL80" t="str">
        <f t="shared" si="38"/>
        <v/>
      </c>
      <c r="AM80" t="str">
        <f t="shared" si="39"/>
        <v/>
      </c>
      <c r="AN80">
        <f t="shared" si="40"/>
        <v>55</v>
      </c>
    </row>
    <row r="81" spans="2:40" x14ac:dyDescent="0.25">
      <c r="B81" s="10" t="s">
        <v>577</v>
      </c>
      <c r="C81" t="s">
        <v>535</v>
      </c>
      <c r="G81">
        <v>52</v>
      </c>
      <c r="H81">
        <v>60</v>
      </c>
      <c r="I81">
        <v>17</v>
      </c>
      <c r="J81">
        <v>27</v>
      </c>
      <c r="M81">
        <v>45</v>
      </c>
      <c r="Q81" t="s">
        <v>573</v>
      </c>
      <c r="R81" t="str">
        <f t="shared" si="28"/>
        <v>Aluminium Bronzes</v>
      </c>
      <c r="S81" t="str">
        <f t="shared" si="29"/>
        <v/>
      </c>
      <c r="U81" s="4" t="s">
        <v>715</v>
      </c>
      <c r="V81" t="str">
        <f t="shared" si="22"/>
        <v>C61000</v>
      </c>
      <c r="W81" t="str">
        <f t="shared" si="23"/>
        <v/>
      </c>
      <c r="Z81">
        <f t="shared" si="30"/>
        <v>52000</v>
      </c>
      <c r="AA81">
        <f t="shared" si="31"/>
        <v>60000</v>
      </c>
      <c r="AB81">
        <f t="shared" si="24"/>
        <v>56000</v>
      </c>
      <c r="AC81">
        <f t="shared" si="32"/>
        <v>17000</v>
      </c>
      <c r="AD81">
        <f t="shared" si="33"/>
        <v>27000</v>
      </c>
      <c r="AE81">
        <f t="shared" si="25"/>
        <v>22000</v>
      </c>
      <c r="AF81">
        <f t="shared" si="34"/>
        <v>358.52752000000004</v>
      </c>
      <c r="AG81">
        <f t="shared" si="35"/>
        <v>413.68559999999997</v>
      </c>
      <c r="AH81">
        <f t="shared" si="26"/>
        <v>386.10656</v>
      </c>
      <c r="AI81">
        <f t="shared" si="36"/>
        <v>117.21092</v>
      </c>
      <c r="AJ81">
        <f t="shared" si="37"/>
        <v>186.15851999999998</v>
      </c>
      <c r="AK81">
        <f t="shared" si="27"/>
        <v>151.68472</v>
      </c>
      <c r="AL81" t="str">
        <f t="shared" si="38"/>
        <v/>
      </c>
      <c r="AM81" t="str">
        <f t="shared" si="39"/>
        <v/>
      </c>
      <c r="AN81">
        <f t="shared" si="40"/>
        <v>45</v>
      </c>
    </row>
    <row r="82" spans="2:40" x14ac:dyDescent="0.25">
      <c r="B82" s="10" t="s">
        <v>577</v>
      </c>
      <c r="C82" t="s">
        <v>536</v>
      </c>
      <c r="G82">
        <v>70</v>
      </c>
      <c r="H82">
        <v>85</v>
      </c>
      <c r="I82">
        <v>30</v>
      </c>
      <c r="J82">
        <v>58</v>
      </c>
      <c r="M82">
        <v>42</v>
      </c>
      <c r="Q82" t="s">
        <v>573</v>
      </c>
      <c r="R82" t="str">
        <f t="shared" si="28"/>
        <v>Aluminium Bronzes</v>
      </c>
      <c r="S82" t="str">
        <f t="shared" si="29"/>
        <v/>
      </c>
      <c r="U82" s="4" t="s">
        <v>715</v>
      </c>
      <c r="V82" t="str">
        <f t="shared" si="22"/>
        <v>C61300</v>
      </c>
      <c r="W82" t="str">
        <f t="shared" si="23"/>
        <v/>
      </c>
      <c r="Z82">
        <f t="shared" si="30"/>
        <v>70000</v>
      </c>
      <c r="AA82">
        <f t="shared" si="31"/>
        <v>85000</v>
      </c>
      <c r="AB82">
        <f t="shared" si="24"/>
        <v>77500</v>
      </c>
      <c r="AC82">
        <f t="shared" si="32"/>
        <v>30000</v>
      </c>
      <c r="AD82">
        <f t="shared" si="33"/>
        <v>58000</v>
      </c>
      <c r="AE82">
        <f t="shared" si="25"/>
        <v>44000</v>
      </c>
      <c r="AF82">
        <f t="shared" si="34"/>
        <v>482.63319999999999</v>
      </c>
      <c r="AG82">
        <f t="shared" si="35"/>
        <v>586.05459999999994</v>
      </c>
      <c r="AH82">
        <f t="shared" si="26"/>
        <v>534.34390000000008</v>
      </c>
      <c r="AI82">
        <f t="shared" si="36"/>
        <v>206.84279999999998</v>
      </c>
      <c r="AJ82">
        <f t="shared" si="37"/>
        <v>399.89608000000004</v>
      </c>
      <c r="AK82">
        <f t="shared" si="27"/>
        <v>303.36944</v>
      </c>
      <c r="AL82" t="str">
        <f t="shared" si="38"/>
        <v/>
      </c>
      <c r="AM82" t="str">
        <f t="shared" si="39"/>
        <v/>
      </c>
      <c r="AN82">
        <f t="shared" si="40"/>
        <v>42</v>
      </c>
    </row>
    <row r="83" spans="2:40" x14ac:dyDescent="0.25">
      <c r="B83" s="10" t="s">
        <v>577</v>
      </c>
      <c r="C83" t="s">
        <v>537</v>
      </c>
      <c r="G83">
        <v>76</v>
      </c>
      <c r="H83">
        <v>89</v>
      </c>
      <c r="I83">
        <v>33</v>
      </c>
      <c r="J83">
        <v>60</v>
      </c>
      <c r="M83">
        <v>45</v>
      </c>
      <c r="Q83" t="s">
        <v>573</v>
      </c>
      <c r="R83" t="str">
        <f t="shared" si="28"/>
        <v>Aluminium Bronzes</v>
      </c>
      <c r="S83" t="str">
        <f t="shared" si="29"/>
        <v/>
      </c>
      <c r="U83" s="4" t="s">
        <v>715</v>
      </c>
      <c r="V83" t="str">
        <f t="shared" si="22"/>
        <v>C61400</v>
      </c>
      <c r="W83" t="str">
        <f t="shared" si="23"/>
        <v/>
      </c>
      <c r="Z83">
        <f t="shared" si="30"/>
        <v>76000</v>
      </c>
      <c r="AA83">
        <f t="shared" si="31"/>
        <v>89000</v>
      </c>
      <c r="AB83">
        <f t="shared" si="24"/>
        <v>82500</v>
      </c>
      <c r="AC83">
        <f t="shared" si="32"/>
        <v>33000</v>
      </c>
      <c r="AD83">
        <f t="shared" si="33"/>
        <v>60000</v>
      </c>
      <c r="AE83">
        <f t="shared" si="25"/>
        <v>46500</v>
      </c>
      <c r="AF83">
        <f t="shared" si="34"/>
        <v>524.00175999999999</v>
      </c>
      <c r="AG83">
        <f t="shared" si="35"/>
        <v>613.63364000000001</v>
      </c>
      <c r="AH83">
        <f t="shared" si="26"/>
        <v>568.81769999999995</v>
      </c>
      <c r="AI83">
        <f t="shared" si="36"/>
        <v>227.52707999999998</v>
      </c>
      <c r="AJ83">
        <f t="shared" si="37"/>
        <v>413.68559999999997</v>
      </c>
      <c r="AK83">
        <f t="shared" si="27"/>
        <v>320.60634000000005</v>
      </c>
      <c r="AL83" t="str">
        <f t="shared" si="38"/>
        <v/>
      </c>
      <c r="AM83" t="str">
        <f t="shared" si="39"/>
        <v/>
      </c>
      <c r="AN83">
        <f t="shared" si="40"/>
        <v>45</v>
      </c>
    </row>
    <row r="84" spans="2:40" x14ac:dyDescent="0.25">
      <c r="B84" s="10" t="s">
        <v>577</v>
      </c>
      <c r="C84" t="s">
        <v>538</v>
      </c>
      <c r="G84">
        <v>70</v>
      </c>
      <c r="H84">
        <v>145</v>
      </c>
      <c r="I84">
        <v>22</v>
      </c>
      <c r="J84">
        <v>140</v>
      </c>
      <c r="M84">
        <v>55</v>
      </c>
      <c r="Q84" t="s">
        <v>573</v>
      </c>
      <c r="R84" t="str">
        <f t="shared" si="28"/>
        <v>Aluminium Bronzes</v>
      </c>
      <c r="S84" t="str">
        <f t="shared" si="29"/>
        <v/>
      </c>
      <c r="U84" s="4" t="s">
        <v>715</v>
      </c>
      <c r="V84" t="str">
        <f t="shared" si="22"/>
        <v>C61500</v>
      </c>
      <c r="W84" t="str">
        <f t="shared" si="23"/>
        <v/>
      </c>
      <c r="Z84">
        <f t="shared" si="30"/>
        <v>70000</v>
      </c>
      <c r="AA84">
        <f t="shared" si="31"/>
        <v>145000</v>
      </c>
      <c r="AB84">
        <f t="shared" si="24"/>
        <v>107500</v>
      </c>
      <c r="AC84">
        <f t="shared" si="32"/>
        <v>22000</v>
      </c>
      <c r="AD84">
        <f t="shared" si="33"/>
        <v>140000</v>
      </c>
      <c r="AE84">
        <f t="shared" si="25"/>
        <v>81000</v>
      </c>
      <c r="AF84">
        <f t="shared" si="34"/>
        <v>482.63319999999999</v>
      </c>
      <c r="AG84">
        <f t="shared" si="35"/>
        <v>999.74019999999996</v>
      </c>
      <c r="AH84">
        <f t="shared" si="26"/>
        <v>741.18669999999997</v>
      </c>
      <c r="AI84">
        <f t="shared" si="36"/>
        <v>151.68472</v>
      </c>
      <c r="AJ84">
        <f t="shared" si="37"/>
        <v>965.26639999999998</v>
      </c>
      <c r="AK84">
        <f t="shared" si="27"/>
        <v>558.47556000000009</v>
      </c>
      <c r="AL84" t="str">
        <f t="shared" si="38"/>
        <v/>
      </c>
      <c r="AM84" t="str">
        <f t="shared" si="39"/>
        <v/>
      </c>
      <c r="AN84">
        <f t="shared" si="40"/>
        <v>55</v>
      </c>
    </row>
    <row r="85" spans="2:40" x14ac:dyDescent="0.25">
      <c r="B85" s="10" t="s">
        <v>577</v>
      </c>
      <c r="C85" t="s">
        <v>539</v>
      </c>
      <c r="G85">
        <v>80</v>
      </c>
      <c r="H85">
        <v>85</v>
      </c>
      <c r="I85">
        <v>39</v>
      </c>
      <c r="J85">
        <v>42.5</v>
      </c>
      <c r="M85">
        <v>28</v>
      </c>
      <c r="Q85" t="s">
        <v>573</v>
      </c>
      <c r="R85" t="str">
        <f t="shared" si="28"/>
        <v>Aluminium Bronzes</v>
      </c>
      <c r="S85" t="str">
        <f t="shared" si="29"/>
        <v/>
      </c>
      <c r="U85" s="4" t="s">
        <v>715</v>
      </c>
      <c r="V85" t="str">
        <f t="shared" si="22"/>
        <v>C61800</v>
      </c>
      <c r="W85" t="str">
        <f t="shared" si="23"/>
        <v/>
      </c>
      <c r="Z85">
        <f t="shared" si="30"/>
        <v>80000</v>
      </c>
      <c r="AA85">
        <f t="shared" si="31"/>
        <v>85000</v>
      </c>
      <c r="AB85">
        <f t="shared" si="24"/>
        <v>82500</v>
      </c>
      <c r="AC85">
        <f t="shared" si="32"/>
        <v>39000</v>
      </c>
      <c r="AD85">
        <f t="shared" si="33"/>
        <v>42500</v>
      </c>
      <c r="AE85">
        <f t="shared" si="25"/>
        <v>40750</v>
      </c>
      <c r="AF85">
        <f t="shared" si="34"/>
        <v>551.58080000000007</v>
      </c>
      <c r="AG85">
        <f t="shared" si="35"/>
        <v>586.05459999999994</v>
      </c>
      <c r="AH85">
        <f t="shared" si="26"/>
        <v>568.81769999999995</v>
      </c>
      <c r="AI85">
        <f t="shared" si="36"/>
        <v>268.89564000000001</v>
      </c>
      <c r="AJ85">
        <f t="shared" si="37"/>
        <v>293.02729999999997</v>
      </c>
      <c r="AK85">
        <f t="shared" si="27"/>
        <v>280.96146999999996</v>
      </c>
      <c r="AL85" t="str">
        <f t="shared" si="38"/>
        <v/>
      </c>
      <c r="AM85" t="str">
        <f t="shared" si="39"/>
        <v/>
      </c>
      <c r="AN85">
        <f t="shared" si="40"/>
        <v>28</v>
      </c>
    </row>
    <row r="86" spans="2:40" x14ac:dyDescent="0.25">
      <c r="B86" s="10" t="s">
        <v>577</v>
      </c>
      <c r="C86" t="s">
        <v>540</v>
      </c>
      <c r="G86">
        <v>92</v>
      </c>
      <c r="H86">
        <v>152</v>
      </c>
      <c r="I86">
        <v>49</v>
      </c>
      <c r="J86">
        <v>145</v>
      </c>
      <c r="M86">
        <v>30</v>
      </c>
      <c r="Q86" t="s">
        <v>573</v>
      </c>
      <c r="R86" t="str">
        <f t="shared" si="28"/>
        <v>Aluminium Bronzes</v>
      </c>
      <c r="S86" t="str">
        <f t="shared" si="29"/>
        <v/>
      </c>
      <c r="U86" s="4" t="s">
        <v>715</v>
      </c>
      <c r="V86" t="str">
        <f t="shared" si="22"/>
        <v>C61900</v>
      </c>
      <c r="W86" t="str">
        <f t="shared" si="23"/>
        <v/>
      </c>
      <c r="Z86">
        <f t="shared" si="30"/>
        <v>92000</v>
      </c>
      <c r="AA86">
        <f t="shared" si="31"/>
        <v>152000</v>
      </c>
      <c r="AB86">
        <f t="shared" si="24"/>
        <v>122000</v>
      </c>
      <c r="AC86">
        <f t="shared" si="32"/>
        <v>49000</v>
      </c>
      <c r="AD86">
        <f t="shared" si="33"/>
        <v>145000</v>
      </c>
      <c r="AE86">
        <f t="shared" si="25"/>
        <v>97000</v>
      </c>
      <c r="AF86">
        <f t="shared" si="34"/>
        <v>634.31792000000007</v>
      </c>
      <c r="AG86">
        <f t="shared" si="35"/>
        <v>1048.00352</v>
      </c>
      <c r="AH86">
        <f t="shared" si="26"/>
        <v>841.16071999999997</v>
      </c>
      <c r="AI86">
        <f t="shared" si="36"/>
        <v>337.84323999999998</v>
      </c>
      <c r="AJ86">
        <f t="shared" si="37"/>
        <v>999.74019999999996</v>
      </c>
      <c r="AK86">
        <f t="shared" si="27"/>
        <v>668.79171999999994</v>
      </c>
      <c r="AL86" t="str">
        <f t="shared" si="38"/>
        <v/>
      </c>
      <c r="AM86" t="str">
        <f t="shared" si="39"/>
        <v/>
      </c>
      <c r="AN86">
        <f t="shared" si="40"/>
        <v>30</v>
      </c>
    </row>
    <row r="87" spans="2:40" x14ac:dyDescent="0.25">
      <c r="B87" s="10" t="s">
        <v>577</v>
      </c>
      <c r="C87" t="s">
        <v>541</v>
      </c>
      <c r="G87">
        <v>75</v>
      </c>
      <c r="H87">
        <v>98</v>
      </c>
      <c r="I87">
        <v>35</v>
      </c>
      <c r="J87">
        <v>52</v>
      </c>
      <c r="M87">
        <v>35</v>
      </c>
      <c r="Q87" t="s">
        <v>573</v>
      </c>
      <c r="R87" t="str">
        <f t="shared" si="28"/>
        <v>Aluminium Bronzes</v>
      </c>
      <c r="S87" t="str">
        <f t="shared" si="29"/>
        <v/>
      </c>
      <c r="U87" s="4" t="s">
        <v>715</v>
      </c>
      <c r="V87" t="str">
        <f t="shared" si="22"/>
        <v>C62300</v>
      </c>
      <c r="W87" t="str">
        <f t="shared" si="23"/>
        <v/>
      </c>
      <c r="Z87">
        <f t="shared" si="30"/>
        <v>75000</v>
      </c>
      <c r="AA87">
        <f t="shared" si="31"/>
        <v>98000</v>
      </c>
      <c r="AB87">
        <f t="shared" si="24"/>
        <v>86500</v>
      </c>
      <c r="AC87">
        <f t="shared" si="32"/>
        <v>35000</v>
      </c>
      <c r="AD87">
        <f t="shared" si="33"/>
        <v>52000</v>
      </c>
      <c r="AE87">
        <f t="shared" si="25"/>
        <v>43500</v>
      </c>
      <c r="AF87">
        <f t="shared" si="34"/>
        <v>517.10699999999997</v>
      </c>
      <c r="AG87">
        <f t="shared" si="35"/>
        <v>675.68647999999996</v>
      </c>
      <c r="AH87">
        <f t="shared" si="26"/>
        <v>596.39674000000002</v>
      </c>
      <c r="AI87">
        <f t="shared" si="36"/>
        <v>241.31659999999999</v>
      </c>
      <c r="AJ87">
        <f t="shared" si="37"/>
        <v>358.52752000000004</v>
      </c>
      <c r="AK87">
        <f t="shared" si="27"/>
        <v>299.92205999999999</v>
      </c>
      <c r="AL87" t="str">
        <f t="shared" si="38"/>
        <v/>
      </c>
      <c r="AM87" t="str">
        <f t="shared" si="39"/>
        <v/>
      </c>
      <c r="AN87">
        <f t="shared" si="40"/>
        <v>35</v>
      </c>
    </row>
    <row r="88" spans="2:40" x14ac:dyDescent="0.25">
      <c r="B88" s="10" t="s">
        <v>577</v>
      </c>
      <c r="C88" t="s">
        <v>542</v>
      </c>
      <c r="G88">
        <v>90</v>
      </c>
      <c r="H88">
        <v>105</v>
      </c>
      <c r="I88">
        <v>40</v>
      </c>
      <c r="J88">
        <v>52</v>
      </c>
      <c r="M88">
        <v>18</v>
      </c>
      <c r="Q88" t="s">
        <v>573</v>
      </c>
      <c r="R88" t="str">
        <f t="shared" si="28"/>
        <v>Aluminium Bronzes</v>
      </c>
      <c r="S88" t="str">
        <f t="shared" si="29"/>
        <v/>
      </c>
      <c r="U88" s="4" t="s">
        <v>715</v>
      </c>
      <c r="V88" t="str">
        <f t="shared" si="22"/>
        <v>C62400</v>
      </c>
      <c r="W88" t="str">
        <f t="shared" si="23"/>
        <v/>
      </c>
      <c r="Z88">
        <f t="shared" si="30"/>
        <v>90000</v>
      </c>
      <c r="AA88">
        <f t="shared" si="31"/>
        <v>105000</v>
      </c>
      <c r="AB88">
        <f t="shared" si="24"/>
        <v>97500</v>
      </c>
      <c r="AC88">
        <f t="shared" si="32"/>
        <v>40000</v>
      </c>
      <c r="AD88">
        <f t="shared" si="33"/>
        <v>52000</v>
      </c>
      <c r="AE88">
        <f t="shared" si="25"/>
        <v>46000</v>
      </c>
      <c r="AF88">
        <f t="shared" si="34"/>
        <v>620.52840000000003</v>
      </c>
      <c r="AG88">
        <f t="shared" si="35"/>
        <v>723.9498000000001</v>
      </c>
      <c r="AH88">
        <f t="shared" si="26"/>
        <v>672.23910000000001</v>
      </c>
      <c r="AI88">
        <f t="shared" si="36"/>
        <v>275.79040000000003</v>
      </c>
      <c r="AJ88">
        <f t="shared" si="37"/>
        <v>358.52752000000004</v>
      </c>
      <c r="AK88">
        <f t="shared" si="27"/>
        <v>317.15896000000004</v>
      </c>
      <c r="AL88" t="str">
        <f t="shared" si="38"/>
        <v/>
      </c>
      <c r="AM88" t="str">
        <f t="shared" si="39"/>
        <v/>
      </c>
      <c r="AN88">
        <f t="shared" si="40"/>
        <v>18</v>
      </c>
    </row>
    <row r="89" spans="2:40" x14ac:dyDescent="0.25">
      <c r="B89" s="10" t="s">
        <v>577</v>
      </c>
      <c r="C89" t="s">
        <v>543</v>
      </c>
      <c r="G89">
        <v>100</v>
      </c>
      <c r="H89">
        <v>100</v>
      </c>
      <c r="I89">
        <v>55</v>
      </c>
      <c r="J89">
        <v>55</v>
      </c>
      <c r="M89">
        <v>1</v>
      </c>
      <c r="Q89" t="s">
        <v>573</v>
      </c>
      <c r="R89" t="str">
        <f t="shared" si="28"/>
        <v>Aluminium Bronzes</v>
      </c>
      <c r="S89" t="str">
        <f t="shared" si="29"/>
        <v/>
      </c>
      <c r="U89" s="4" t="s">
        <v>715</v>
      </c>
      <c r="V89" t="str">
        <f t="shared" si="22"/>
        <v>C62500</v>
      </c>
      <c r="W89" t="str">
        <f t="shared" si="23"/>
        <v/>
      </c>
      <c r="Z89">
        <f t="shared" si="30"/>
        <v>100000</v>
      </c>
      <c r="AA89">
        <f t="shared" si="31"/>
        <v>100000</v>
      </c>
      <c r="AB89">
        <f t="shared" si="24"/>
        <v>100000</v>
      </c>
      <c r="AC89">
        <f t="shared" si="32"/>
        <v>55000</v>
      </c>
      <c r="AD89">
        <f t="shared" si="33"/>
        <v>55000</v>
      </c>
      <c r="AE89">
        <f t="shared" si="25"/>
        <v>55000</v>
      </c>
      <c r="AF89">
        <f t="shared" si="34"/>
        <v>689.476</v>
      </c>
      <c r="AG89">
        <f t="shared" si="35"/>
        <v>689.476</v>
      </c>
      <c r="AH89">
        <f t="shared" si="26"/>
        <v>689.476</v>
      </c>
      <c r="AI89">
        <f t="shared" si="36"/>
        <v>379.21179999999998</v>
      </c>
      <c r="AJ89">
        <f t="shared" si="37"/>
        <v>379.21179999999998</v>
      </c>
      <c r="AK89">
        <f t="shared" si="27"/>
        <v>379.21179999999998</v>
      </c>
      <c r="AL89" t="str">
        <f t="shared" si="38"/>
        <v/>
      </c>
      <c r="AM89" t="str">
        <f t="shared" si="39"/>
        <v/>
      </c>
      <c r="AN89">
        <f t="shared" si="40"/>
        <v>1</v>
      </c>
    </row>
    <row r="90" spans="2:40" x14ac:dyDescent="0.25">
      <c r="B90" s="10" t="s">
        <v>577</v>
      </c>
      <c r="C90" t="s">
        <v>544</v>
      </c>
      <c r="G90">
        <v>90</v>
      </c>
      <c r="H90">
        <v>118</v>
      </c>
      <c r="I90">
        <v>50</v>
      </c>
      <c r="J90">
        <v>75</v>
      </c>
      <c r="M90">
        <v>20</v>
      </c>
      <c r="Q90" t="s">
        <v>573</v>
      </c>
      <c r="R90" t="str">
        <f t="shared" si="28"/>
        <v>Aluminium Bronzes</v>
      </c>
      <c r="S90" t="str">
        <f t="shared" si="29"/>
        <v/>
      </c>
      <c r="U90" s="4" t="s">
        <v>715</v>
      </c>
      <c r="V90" t="str">
        <f t="shared" si="22"/>
        <v>C63000</v>
      </c>
      <c r="W90" t="str">
        <f t="shared" si="23"/>
        <v/>
      </c>
      <c r="Z90">
        <f t="shared" si="30"/>
        <v>90000</v>
      </c>
      <c r="AA90">
        <f t="shared" si="31"/>
        <v>118000</v>
      </c>
      <c r="AB90">
        <f t="shared" si="24"/>
        <v>104000</v>
      </c>
      <c r="AC90">
        <f t="shared" si="32"/>
        <v>50000</v>
      </c>
      <c r="AD90">
        <f t="shared" si="33"/>
        <v>75000</v>
      </c>
      <c r="AE90">
        <f t="shared" si="25"/>
        <v>62500</v>
      </c>
      <c r="AF90">
        <f t="shared" si="34"/>
        <v>620.52840000000003</v>
      </c>
      <c r="AG90">
        <f t="shared" si="35"/>
        <v>813.58168000000001</v>
      </c>
      <c r="AH90">
        <f t="shared" si="26"/>
        <v>717.05504000000008</v>
      </c>
      <c r="AI90">
        <f t="shared" si="36"/>
        <v>344.738</v>
      </c>
      <c r="AJ90">
        <f t="shared" si="37"/>
        <v>517.10699999999997</v>
      </c>
      <c r="AK90">
        <f t="shared" si="27"/>
        <v>430.92250000000001</v>
      </c>
      <c r="AL90" t="str">
        <f t="shared" si="38"/>
        <v/>
      </c>
      <c r="AM90" t="str">
        <f t="shared" si="39"/>
        <v/>
      </c>
      <c r="AN90">
        <f t="shared" si="40"/>
        <v>20</v>
      </c>
    </row>
    <row r="91" spans="2:40" x14ac:dyDescent="0.25">
      <c r="B91" s="10" t="s">
        <v>577</v>
      </c>
      <c r="C91" t="s">
        <v>545</v>
      </c>
      <c r="G91">
        <v>90</v>
      </c>
      <c r="H91">
        <v>105</v>
      </c>
      <c r="I91">
        <v>45</v>
      </c>
      <c r="J91">
        <v>53</v>
      </c>
      <c r="M91">
        <v>25</v>
      </c>
      <c r="Q91" t="s">
        <v>573</v>
      </c>
      <c r="R91" t="str">
        <f t="shared" si="28"/>
        <v>Aluminium Bronzes</v>
      </c>
      <c r="S91" t="str">
        <f t="shared" si="29"/>
        <v/>
      </c>
      <c r="U91" s="4" t="s">
        <v>715</v>
      </c>
      <c r="V91" t="str">
        <f t="shared" si="22"/>
        <v>C63200</v>
      </c>
      <c r="W91" t="str">
        <f t="shared" si="23"/>
        <v/>
      </c>
      <c r="Z91">
        <f t="shared" si="30"/>
        <v>90000</v>
      </c>
      <c r="AA91">
        <f t="shared" si="31"/>
        <v>105000</v>
      </c>
      <c r="AB91">
        <f t="shared" si="24"/>
        <v>97500</v>
      </c>
      <c r="AC91">
        <f t="shared" si="32"/>
        <v>45000</v>
      </c>
      <c r="AD91">
        <f t="shared" si="33"/>
        <v>53000</v>
      </c>
      <c r="AE91">
        <f t="shared" si="25"/>
        <v>49000</v>
      </c>
      <c r="AF91">
        <f t="shared" si="34"/>
        <v>620.52840000000003</v>
      </c>
      <c r="AG91">
        <f t="shared" si="35"/>
        <v>723.9498000000001</v>
      </c>
      <c r="AH91">
        <f t="shared" si="26"/>
        <v>672.23910000000001</v>
      </c>
      <c r="AI91">
        <f t="shared" si="36"/>
        <v>310.26420000000002</v>
      </c>
      <c r="AJ91">
        <f t="shared" si="37"/>
        <v>365.42228</v>
      </c>
      <c r="AK91">
        <f t="shared" si="27"/>
        <v>337.84323999999998</v>
      </c>
      <c r="AL91" t="str">
        <f t="shared" si="38"/>
        <v/>
      </c>
      <c r="AM91" t="str">
        <f t="shared" si="39"/>
        <v/>
      </c>
      <c r="AN91">
        <f t="shared" si="40"/>
        <v>25</v>
      </c>
    </row>
    <row r="92" spans="2:40" x14ac:dyDescent="0.25">
      <c r="B92" s="10" t="s">
        <v>577</v>
      </c>
      <c r="C92" t="s">
        <v>547</v>
      </c>
      <c r="G92">
        <v>60</v>
      </c>
      <c r="H92">
        <v>84</v>
      </c>
      <c r="M92">
        <v>64</v>
      </c>
      <c r="Q92" t="s">
        <v>573</v>
      </c>
      <c r="R92" t="str">
        <f t="shared" si="28"/>
        <v>Aluminium Bronzes</v>
      </c>
      <c r="S92" t="str">
        <f t="shared" si="29"/>
        <v/>
      </c>
      <c r="U92" s="4" t="s">
        <v>715</v>
      </c>
      <c r="V92" t="str">
        <f t="shared" si="22"/>
        <v>C63600</v>
      </c>
      <c r="W92" t="str">
        <f t="shared" si="23"/>
        <v/>
      </c>
      <c r="Z92">
        <f t="shared" si="30"/>
        <v>60000</v>
      </c>
      <c r="AA92">
        <f t="shared" si="31"/>
        <v>84000</v>
      </c>
      <c r="AB92">
        <f t="shared" si="24"/>
        <v>72000</v>
      </c>
      <c r="AF92">
        <f t="shared" si="34"/>
        <v>413.68559999999997</v>
      </c>
      <c r="AG92">
        <f t="shared" si="35"/>
        <v>579.15983999999992</v>
      </c>
      <c r="AH92">
        <f t="shared" si="26"/>
        <v>496.42271999999997</v>
      </c>
      <c r="AL92" t="str">
        <f t="shared" si="38"/>
        <v/>
      </c>
      <c r="AM92" t="str">
        <f t="shared" si="39"/>
        <v/>
      </c>
      <c r="AN92">
        <f t="shared" si="40"/>
        <v>64</v>
      </c>
    </row>
    <row r="93" spans="2:40" x14ac:dyDescent="0.25">
      <c r="B93" s="10" t="s">
        <v>577</v>
      </c>
      <c r="C93" t="s">
        <v>548</v>
      </c>
      <c r="G93">
        <v>82</v>
      </c>
      <c r="H93">
        <v>130</v>
      </c>
      <c r="I93">
        <v>54</v>
      </c>
      <c r="J93">
        <v>114</v>
      </c>
      <c r="M93">
        <v>36</v>
      </c>
      <c r="Q93" t="s">
        <v>573</v>
      </c>
      <c r="R93" t="str">
        <f t="shared" si="28"/>
        <v>Aluminium Bronzes</v>
      </c>
      <c r="S93" t="str">
        <f t="shared" si="29"/>
        <v/>
      </c>
      <c r="U93" s="4" t="s">
        <v>716</v>
      </c>
      <c r="V93" t="str">
        <f t="shared" si="22"/>
        <v>C63800</v>
      </c>
      <c r="W93" t="str">
        <f t="shared" si="23"/>
        <v/>
      </c>
      <c r="Z93">
        <f t="shared" si="30"/>
        <v>82000</v>
      </c>
      <c r="AA93">
        <f t="shared" si="31"/>
        <v>130000</v>
      </c>
      <c r="AB93">
        <f t="shared" si="24"/>
        <v>106000</v>
      </c>
      <c r="AC93">
        <f t="shared" si="32"/>
        <v>54000</v>
      </c>
      <c r="AD93">
        <f t="shared" si="33"/>
        <v>114000</v>
      </c>
      <c r="AE93">
        <f t="shared" si="25"/>
        <v>84000</v>
      </c>
      <c r="AF93">
        <f t="shared" si="34"/>
        <v>565.37031999999999</v>
      </c>
      <c r="AG93">
        <f t="shared" si="35"/>
        <v>896.31880000000001</v>
      </c>
      <c r="AH93">
        <f t="shared" si="26"/>
        <v>730.84456</v>
      </c>
      <c r="AI93">
        <f t="shared" si="36"/>
        <v>372.31703999999996</v>
      </c>
      <c r="AJ93">
        <f t="shared" si="37"/>
        <v>786.00264000000004</v>
      </c>
      <c r="AK93">
        <f t="shared" si="27"/>
        <v>579.15983999999992</v>
      </c>
      <c r="AL93" t="str">
        <f t="shared" si="38"/>
        <v/>
      </c>
      <c r="AM93" t="str">
        <f t="shared" si="39"/>
        <v/>
      </c>
      <c r="AN93">
        <f t="shared" si="40"/>
        <v>36</v>
      </c>
    </row>
    <row r="94" spans="2:40" x14ac:dyDescent="0.25">
      <c r="B94" s="10" t="s">
        <v>577</v>
      </c>
      <c r="C94" t="s">
        <v>549</v>
      </c>
      <c r="G94">
        <v>75</v>
      </c>
      <c r="H94">
        <v>102</v>
      </c>
      <c r="I94">
        <v>35</v>
      </c>
      <c r="J94">
        <v>68</v>
      </c>
      <c r="M94">
        <v>32</v>
      </c>
      <c r="Q94" t="s">
        <v>573</v>
      </c>
      <c r="R94" t="str">
        <f t="shared" si="28"/>
        <v>Aluminium Bronzes</v>
      </c>
      <c r="S94" t="str">
        <f t="shared" si="29"/>
        <v/>
      </c>
      <c r="U94" s="4" t="s">
        <v>716</v>
      </c>
      <c r="V94" t="str">
        <f t="shared" si="22"/>
        <v>C64200</v>
      </c>
      <c r="W94" t="str">
        <f t="shared" si="23"/>
        <v/>
      </c>
      <c r="Z94">
        <f t="shared" si="30"/>
        <v>75000</v>
      </c>
      <c r="AA94">
        <f t="shared" si="31"/>
        <v>102000</v>
      </c>
      <c r="AB94">
        <f t="shared" si="24"/>
        <v>88500</v>
      </c>
      <c r="AC94">
        <f t="shared" si="32"/>
        <v>35000</v>
      </c>
      <c r="AD94">
        <f t="shared" si="33"/>
        <v>68000</v>
      </c>
      <c r="AE94">
        <f t="shared" si="25"/>
        <v>51500</v>
      </c>
      <c r="AF94">
        <f t="shared" si="34"/>
        <v>517.10699999999997</v>
      </c>
      <c r="AG94">
        <f t="shared" si="35"/>
        <v>703.26552000000004</v>
      </c>
      <c r="AH94">
        <f t="shared" si="26"/>
        <v>610.18626000000006</v>
      </c>
      <c r="AI94">
        <f t="shared" si="36"/>
        <v>241.31659999999999</v>
      </c>
      <c r="AJ94">
        <f t="shared" si="37"/>
        <v>468.84368000000001</v>
      </c>
      <c r="AK94">
        <f t="shared" si="27"/>
        <v>355.08014000000003</v>
      </c>
      <c r="AL94" t="str">
        <f t="shared" si="38"/>
        <v/>
      </c>
      <c r="AM94" t="str">
        <f t="shared" si="39"/>
        <v/>
      </c>
      <c r="AN94">
        <f t="shared" si="40"/>
        <v>32</v>
      </c>
    </row>
    <row r="95" spans="2:40" x14ac:dyDescent="0.25">
      <c r="B95" s="10" t="s">
        <v>578</v>
      </c>
      <c r="C95" t="s">
        <v>550</v>
      </c>
      <c r="G95">
        <v>40</v>
      </c>
      <c r="H95">
        <v>105</v>
      </c>
      <c r="I95">
        <v>15</v>
      </c>
      <c r="J95">
        <v>71</v>
      </c>
      <c r="M95">
        <v>55</v>
      </c>
      <c r="Q95" t="s">
        <v>573</v>
      </c>
      <c r="R95" t="str">
        <f t="shared" si="28"/>
        <v>Silicon Bronzes</v>
      </c>
      <c r="S95" t="str">
        <f t="shared" si="29"/>
        <v/>
      </c>
      <c r="U95" s="4" t="s">
        <v>716</v>
      </c>
      <c r="V95" t="str">
        <f t="shared" si="22"/>
        <v>C65100</v>
      </c>
      <c r="W95" t="str">
        <f t="shared" si="23"/>
        <v/>
      </c>
      <c r="Z95">
        <f t="shared" si="30"/>
        <v>40000</v>
      </c>
      <c r="AA95">
        <f t="shared" si="31"/>
        <v>105000</v>
      </c>
      <c r="AB95">
        <f t="shared" si="24"/>
        <v>72500</v>
      </c>
      <c r="AC95">
        <f t="shared" si="32"/>
        <v>15000</v>
      </c>
      <c r="AD95">
        <f t="shared" si="33"/>
        <v>71000</v>
      </c>
      <c r="AE95">
        <f t="shared" si="25"/>
        <v>43000</v>
      </c>
      <c r="AF95">
        <f t="shared" si="34"/>
        <v>275.79040000000003</v>
      </c>
      <c r="AG95">
        <f t="shared" si="35"/>
        <v>723.9498000000001</v>
      </c>
      <c r="AH95">
        <f t="shared" si="26"/>
        <v>499.87009999999998</v>
      </c>
      <c r="AI95">
        <f t="shared" si="36"/>
        <v>103.42139999999999</v>
      </c>
      <c r="AJ95">
        <f t="shared" si="37"/>
        <v>489.52796000000001</v>
      </c>
      <c r="AK95">
        <f t="shared" si="27"/>
        <v>296.47467999999998</v>
      </c>
      <c r="AL95" t="str">
        <f t="shared" si="38"/>
        <v/>
      </c>
      <c r="AM95" t="str">
        <f t="shared" si="39"/>
        <v/>
      </c>
      <c r="AN95">
        <f t="shared" si="40"/>
        <v>55</v>
      </c>
    </row>
    <row r="96" spans="2:40" x14ac:dyDescent="0.25">
      <c r="B96" s="10" t="s">
        <v>578</v>
      </c>
      <c r="C96" t="s">
        <v>551</v>
      </c>
      <c r="G96">
        <v>56</v>
      </c>
      <c r="H96">
        <v>145</v>
      </c>
      <c r="I96">
        <v>21</v>
      </c>
      <c r="J96">
        <v>71</v>
      </c>
      <c r="M96">
        <v>63</v>
      </c>
      <c r="Q96" t="s">
        <v>573</v>
      </c>
      <c r="R96" t="str">
        <f t="shared" si="28"/>
        <v>Silicon Bronzes</v>
      </c>
      <c r="S96" t="str">
        <f t="shared" si="29"/>
        <v/>
      </c>
      <c r="U96" s="4" t="s">
        <v>716</v>
      </c>
      <c r="V96" t="str">
        <f t="shared" si="22"/>
        <v>C65500</v>
      </c>
      <c r="W96" t="str">
        <f t="shared" si="23"/>
        <v/>
      </c>
      <c r="Z96">
        <f t="shared" si="30"/>
        <v>56000</v>
      </c>
      <c r="AA96">
        <f t="shared" si="31"/>
        <v>145000</v>
      </c>
      <c r="AB96">
        <f t="shared" si="24"/>
        <v>100500</v>
      </c>
      <c r="AC96">
        <f t="shared" si="32"/>
        <v>21000</v>
      </c>
      <c r="AD96">
        <f t="shared" si="33"/>
        <v>71000</v>
      </c>
      <c r="AE96">
        <f t="shared" si="25"/>
        <v>46000</v>
      </c>
      <c r="AF96">
        <f t="shared" si="34"/>
        <v>386.10656</v>
      </c>
      <c r="AG96">
        <f t="shared" si="35"/>
        <v>999.74019999999996</v>
      </c>
      <c r="AH96">
        <f t="shared" si="26"/>
        <v>692.92337999999995</v>
      </c>
      <c r="AI96">
        <f t="shared" si="36"/>
        <v>144.78995999999998</v>
      </c>
      <c r="AJ96">
        <f t="shared" si="37"/>
        <v>489.52796000000001</v>
      </c>
      <c r="AK96">
        <f t="shared" si="27"/>
        <v>317.15896000000004</v>
      </c>
      <c r="AL96" t="str">
        <f t="shared" si="38"/>
        <v/>
      </c>
      <c r="AM96" t="str">
        <f t="shared" si="39"/>
        <v/>
      </c>
      <c r="AN96">
        <f t="shared" si="40"/>
        <v>63</v>
      </c>
    </row>
    <row r="97" spans="2:40" x14ac:dyDescent="0.25">
      <c r="B97" s="10" t="s">
        <v>574</v>
      </c>
      <c r="C97" t="s">
        <v>552</v>
      </c>
      <c r="G97">
        <v>45.8</v>
      </c>
      <c r="H97">
        <v>100</v>
      </c>
      <c r="I97">
        <v>12</v>
      </c>
      <c r="J97">
        <v>92.5</v>
      </c>
      <c r="M97">
        <v>60</v>
      </c>
      <c r="Q97" t="s">
        <v>573</v>
      </c>
      <c r="R97" t="str">
        <f t="shared" si="28"/>
        <v>Coppers &amp;  High Copper Alloys</v>
      </c>
      <c r="S97" t="str">
        <f t="shared" si="29"/>
        <v/>
      </c>
      <c r="U97" s="4" t="s">
        <v>716</v>
      </c>
      <c r="V97" t="str">
        <f t="shared" si="22"/>
        <v>C66700</v>
      </c>
      <c r="W97" t="str">
        <f t="shared" si="23"/>
        <v/>
      </c>
      <c r="Z97">
        <f t="shared" si="30"/>
        <v>45800</v>
      </c>
      <c r="AA97">
        <f t="shared" si="31"/>
        <v>100000</v>
      </c>
      <c r="AB97">
        <f t="shared" si="24"/>
        <v>72900</v>
      </c>
      <c r="AC97">
        <f t="shared" si="32"/>
        <v>12000</v>
      </c>
      <c r="AD97">
        <f t="shared" si="33"/>
        <v>92500</v>
      </c>
      <c r="AE97">
        <f t="shared" si="25"/>
        <v>52250</v>
      </c>
      <c r="AF97">
        <f t="shared" si="34"/>
        <v>315.78000799999995</v>
      </c>
      <c r="AG97">
        <f t="shared" si="35"/>
        <v>689.476</v>
      </c>
      <c r="AH97">
        <f t="shared" si="26"/>
        <v>502.62800400000003</v>
      </c>
      <c r="AI97">
        <f t="shared" si="36"/>
        <v>82.73711999999999</v>
      </c>
      <c r="AJ97">
        <f t="shared" si="37"/>
        <v>637.76530000000002</v>
      </c>
      <c r="AK97">
        <f t="shared" si="27"/>
        <v>360.25121000000001</v>
      </c>
      <c r="AL97" t="str">
        <f t="shared" si="38"/>
        <v/>
      </c>
      <c r="AM97" t="str">
        <f t="shared" si="39"/>
        <v/>
      </c>
      <c r="AN97">
        <f t="shared" si="40"/>
        <v>60</v>
      </c>
    </row>
    <row r="98" spans="2:40" x14ac:dyDescent="0.25">
      <c r="B98" s="10" t="s">
        <v>574</v>
      </c>
      <c r="C98" t="s">
        <v>553</v>
      </c>
      <c r="G98">
        <v>70</v>
      </c>
      <c r="H98">
        <v>92</v>
      </c>
      <c r="I98">
        <v>34</v>
      </c>
      <c r="J98">
        <v>55</v>
      </c>
      <c r="M98">
        <v>28</v>
      </c>
      <c r="Q98" t="s">
        <v>573</v>
      </c>
      <c r="R98" t="str">
        <f t="shared" si="28"/>
        <v>Coppers &amp;  High Copper Alloys</v>
      </c>
      <c r="S98" t="str">
        <f t="shared" si="29"/>
        <v/>
      </c>
      <c r="U98" s="4" t="s">
        <v>716</v>
      </c>
      <c r="V98" t="str">
        <f t="shared" si="22"/>
        <v>C67400</v>
      </c>
      <c r="W98" t="str">
        <f t="shared" si="23"/>
        <v/>
      </c>
      <c r="Z98">
        <f t="shared" si="30"/>
        <v>70000</v>
      </c>
      <c r="AA98">
        <f t="shared" si="31"/>
        <v>92000</v>
      </c>
      <c r="AB98">
        <f t="shared" si="24"/>
        <v>81000</v>
      </c>
      <c r="AC98">
        <f t="shared" si="32"/>
        <v>34000</v>
      </c>
      <c r="AD98">
        <f t="shared" si="33"/>
        <v>55000</v>
      </c>
      <c r="AE98">
        <f t="shared" si="25"/>
        <v>44500</v>
      </c>
      <c r="AF98">
        <f t="shared" si="34"/>
        <v>482.63319999999999</v>
      </c>
      <c r="AG98">
        <f t="shared" si="35"/>
        <v>634.31792000000007</v>
      </c>
      <c r="AH98">
        <f t="shared" si="26"/>
        <v>558.47556000000009</v>
      </c>
      <c r="AI98">
        <f t="shared" si="36"/>
        <v>234.42184</v>
      </c>
      <c r="AJ98">
        <f t="shared" si="37"/>
        <v>379.21179999999998</v>
      </c>
      <c r="AK98">
        <f t="shared" si="27"/>
        <v>306.81682000000001</v>
      </c>
      <c r="AL98" t="str">
        <f t="shared" si="38"/>
        <v/>
      </c>
      <c r="AM98" t="str">
        <f t="shared" si="39"/>
        <v/>
      </c>
      <c r="AN98">
        <f t="shared" si="40"/>
        <v>28</v>
      </c>
    </row>
    <row r="99" spans="2:40" x14ac:dyDescent="0.25">
      <c r="B99" s="10" t="s">
        <v>574</v>
      </c>
      <c r="C99" t="s">
        <v>554</v>
      </c>
      <c r="G99">
        <v>65</v>
      </c>
      <c r="H99">
        <v>84</v>
      </c>
      <c r="I99">
        <v>30</v>
      </c>
      <c r="J99">
        <v>60</v>
      </c>
      <c r="M99">
        <v>33</v>
      </c>
      <c r="Q99" t="s">
        <v>573</v>
      </c>
      <c r="R99" t="str">
        <f t="shared" si="28"/>
        <v>Coppers &amp;  High Copper Alloys</v>
      </c>
      <c r="S99" t="str">
        <f t="shared" si="29"/>
        <v/>
      </c>
      <c r="U99" s="4" t="s">
        <v>716</v>
      </c>
      <c r="V99" t="str">
        <f t="shared" si="22"/>
        <v>C67500</v>
      </c>
      <c r="W99" t="str">
        <f t="shared" si="23"/>
        <v/>
      </c>
      <c r="Z99">
        <f t="shared" si="30"/>
        <v>65000</v>
      </c>
      <c r="AA99">
        <f t="shared" si="31"/>
        <v>84000</v>
      </c>
      <c r="AB99">
        <f t="shared" si="24"/>
        <v>74500</v>
      </c>
      <c r="AC99">
        <f t="shared" si="32"/>
        <v>30000</v>
      </c>
      <c r="AD99">
        <f t="shared" si="33"/>
        <v>60000</v>
      </c>
      <c r="AE99">
        <f t="shared" si="25"/>
        <v>45000</v>
      </c>
      <c r="AF99">
        <f t="shared" si="34"/>
        <v>448.15940000000001</v>
      </c>
      <c r="AG99">
        <f t="shared" si="35"/>
        <v>579.15983999999992</v>
      </c>
      <c r="AH99">
        <f t="shared" si="26"/>
        <v>513.65962000000002</v>
      </c>
      <c r="AI99">
        <f t="shared" si="36"/>
        <v>206.84279999999998</v>
      </c>
      <c r="AJ99">
        <f t="shared" si="37"/>
        <v>413.68559999999997</v>
      </c>
      <c r="AK99">
        <f t="shared" si="27"/>
        <v>310.26420000000002</v>
      </c>
      <c r="AL99" t="str">
        <f t="shared" si="38"/>
        <v/>
      </c>
      <c r="AM99" t="str">
        <f t="shared" si="39"/>
        <v/>
      </c>
      <c r="AN99">
        <f t="shared" si="40"/>
        <v>33</v>
      </c>
    </row>
    <row r="100" spans="2:40" x14ac:dyDescent="0.25">
      <c r="B100" s="10" t="s">
        <v>574</v>
      </c>
      <c r="C100" t="s">
        <v>555</v>
      </c>
      <c r="G100">
        <v>60</v>
      </c>
      <c r="H100">
        <v>60</v>
      </c>
      <c r="I100">
        <v>27</v>
      </c>
      <c r="J100">
        <v>27</v>
      </c>
      <c r="M100">
        <v>55</v>
      </c>
      <c r="Q100" t="s">
        <v>573</v>
      </c>
      <c r="R100" t="str">
        <f t="shared" si="28"/>
        <v>Coppers &amp;  High Copper Alloys</v>
      </c>
      <c r="S100" t="str">
        <f t="shared" si="29"/>
        <v/>
      </c>
      <c r="U100" s="4" t="s">
        <v>716</v>
      </c>
      <c r="V100" t="str">
        <f t="shared" si="22"/>
        <v>C68700</v>
      </c>
      <c r="W100" t="str">
        <f t="shared" si="23"/>
        <v/>
      </c>
      <c r="Z100">
        <f t="shared" si="30"/>
        <v>60000</v>
      </c>
      <c r="AA100">
        <f t="shared" si="31"/>
        <v>60000</v>
      </c>
      <c r="AB100">
        <f t="shared" si="24"/>
        <v>60000</v>
      </c>
      <c r="AC100">
        <f t="shared" si="32"/>
        <v>27000</v>
      </c>
      <c r="AD100">
        <f t="shared" si="33"/>
        <v>27000</v>
      </c>
      <c r="AE100">
        <f t="shared" si="25"/>
        <v>27000</v>
      </c>
      <c r="AF100">
        <f t="shared" si="34"/>
        <v>413.68559999999997</v>
      </c>
      <c r="AG100">
        <f t="shared" si="35"/>
        <v>413.68559999999997</v>
      </c>
      <c r="AH100">
        <f t="shared" si="26"/>
        <v>413.68559999999997</v>
      </c>
      <c r="AI100">
        <f t="shared" si="36"/>
        <v>186.15851999999998</v>
      </c>
      <c r="AJ100">
        <f t="shared" si="37"/>
        <v>186.15851999999998</v>
      </c>
      <c r="AK100">
        <f t="shared" si="27"/>
        <v>186.15851999999998</v>
      </c>
      <c r="AL100" t="str">
        <f t="shared" si="38"/>
        <v/>
      </c>
      <c r="AM100" t="str">
        <f t="shared" si="39"/>
        <v/>
      </c>
      <c r="AN100">
        <f t="shared" si="40"/>
        <v>55</v>
      </c>
    </row>
    <row r="101" spans="2:40" x14ac:dyDescent="0.25">
      <c r="B101" s="10" t="s">
        <v>574</v>
      </c>
      <c r="C101" t="s">
        <v>556</v>
      </c>
      <c r="G101">
        <v>82</v>
      </c>
      <c r="H101">
        <v>129</v>
      </c>
      <c r="I101">
        <v>55</v>
      </c>
      <c r="J101">
        <v>114</v>
      </c>
      <c r="M101">
        <v>36</v>
      </c>
      <c r="Q101" t="s">
        <v>573</v>
      </c>
      <c r="R101" t="str">
        <f t="shared" si="28"/>
        <v>Coppers &amp;  High Copper Alloys</v>
      </c>
      <c r="S101" t="str">
        <f t="shared" si="29"/>
        <v/>
      </c>
      <c r="U101" s="4" t="s">
        <v>716</v>
      </c>
      <c r="V101" t="str">
        <f t="shared" si="22"/>
        <v>C68800</v>
      </c>
      <c r="W101" t="str">
        <f t="shared" si="23"/>
        <v/>
      </c>
      <c r="Z101">
        <f t="shared" si="30"/>
        <v>82000</v>
      </c>
      <c r="AA101">
        <f t="shared" si="31"/>
        <v>129000</v>
      </c>
      <c r="AB101">
        <f t="shared" si="24"/>
        <v>105500</v>
      </c>
      <c r="AC101">
        <f t="shared" si="32"/>
        <v>55000</v>
      </c>
      <c r="AD101">
        <f t="shared" si="33"/>
        <v>114000</v>
      </c>
      <c r="AE101">
        <f t="shared" si="25"/>
        <v>84500</v>
      </c>
      <c r="AF101">
        <f t="shared" si="34"/>
        <v>565.37031999999999</v>
      </c>
      <c r="AG101">
        <f t="shared" si="35"/>
        <v>889.42403999999999</v>
      </c>
      <c r="AH101">
        <f t="shared" si="26"/>
        <v>727.39718000000005</v>
      </c>
      <c r="AI101">
        <f t="shared" si="36"/>
        <v>379.21179999999998</v>
      </c>
      <c r="AJ101">
        <f t="shared" si="37"/>
        <v>786.00264000000004</v>
      </c>
      <c r="AK101">
        <f t="shared" si="27"/>
        <v>582.60721999999998</v>
      </c>
      <c r="AL101" t="str">
        <f t="shared" si="38"/>
        <v/>
      </c>
      <c r="AM101" t="str">
        <f t="shared" si="39"/>
        <v/>
      </c>
      <c r="AN101">
        <f t="shared" si="40"/>
        <v>36</v>
      </c>
    </row>
    <row r="102" spans="2:40" x14ac:dyDescent="0.25">
      <c r="B102" s="10" t="s">
        <v>574</v>
      </c>
      <c r="C102" t="s">
        <v>557</v>
      </c>
      <c r="G102">
        <v>82</v>
      </c>
      <c r="H102">
        <v>130</v>
      </c>
      <c r="I102">
        <v>52</v>
      </c>
      <c r="J102">
        <v>117</v>
      </c>
      <c r="M102">
        <v>35</v>
      </c>
      <c r="Q102" t="s">
        <v>573</v>
      </c>
      <c r="R102" t="str">
        <f t="shared" si="28"/>
        <v>Coppers &amp;  High Copper Alloys</v>
      </c>
      <c r="S102" t="str">
        <f t="shared" si="29"/>
        <v/>
      </c>
      <c r="U102" s="4" t="s">
        <v>716</v>
      </c>
      <c r="V102" t="str">
        <f t="shared" si="22"/>
        <v>C69000</v>
      </c>
      <c r="W102" t="str">
        <f t="shared" si="23"/>
        <v/>
      </c>
      <c r="Z102">
        <f t="shared" si="30"/>
        <v>82000</v>
      </c>
      <c r="AA102">
        <f t="shared" si="31"/>
        <v>130000</v>
      </c>
      <c r="AB102">
        <f t="shared" si="24"/>
        <v>106000</v>
      </c>
      <c r="AC102">
        <f t="shared" si="32"/>
        <v>52000</v>
      </c>
      <c r="AD102">
        <f t="shared" si="33"/>
        <v>117000</v>
      </c>
      <c r="AE102">
        <f t="shared" si="25"/>
        <v>84500</v>
      </c>
      <c r="AF102">
        <f t="shared" si="34"/>
        <v>565.37031999999999</v>
      </c>
      <c r="AG102">
        <f t="shared" si="35"/>
        <v>896.31880000000001</v>
      </c>
      <c r="AH102">
        <f t="shared" si="26"/>
        <v>730.84456</v>
      </c>
      <c r="AI102">
        <f t="shared" si="36"/>
        <v>358.52752000000004</v>
      </c>
      <c r="AJ102">
        <f t="shared" si="37"/>
        <v>806.68691999999999</v>
      </c>
      <c r="AK102">
        <f t="shared" si="27"/>
        <v>582.60721999999998</v>
      </c>
      <c r="AL102" t="str">
        <f t="shared" si="38"/>
        <v/>
      </c>
      <c r="AM102" t="str">
        <f t="shared" si="39"/>
        <v/>
      </c>
      <c r="AN102">
        <f t="shared" si="40"/>
        <v>35</v>
      </c>
    </row>
    <row r="103" spans="2:40" x14ac:dyDescent="0.25">
      <c r="B103" s="10" t="s">
        <v>574</v>
      </c>
      <c r="C103" t="s">
        <v>558</v>
      </c>
      <c r="G103">
        <v>80</v>
      </c>
      <c r="H103">
        <v>100</v>
      </c>
      <c r="I103">
        <v>40</v>
      </c>
      <c r="J103">
        <v>57</v>
      </c>
      <c r="M103">
        <v>25</v>
      </c>
      <c r="Q103" t="s">
        <v>573</v>
      </c>
      <c r="R103" t="str">
        <f t="shared" si="28"/>
        <v>Coppers &amp;  High Copper Alloys</v>
      </c>
      <c r="S103" t="str">
        <f t="shared" si="29"/>
        <v/>
      </c>
      <c r="U103" s="4" t="s">
        <v>716</v>
      </c>
      <c r="V103" t="str">
        <f t="shared" si="22"/>
        <v>C69400</v>
      </c>
      <c r="W103" t="str">
        <f t="shared" si="23"/>
        <v/>
      </c>
      <c r="Z103">
        <f t="shared" si="30"/>
        <v>80000</v>
      </c>
      <c r="AA103">
        <f t="shared" si="31"/>
        <v>100000</v>
      </c>
      <c r="AB103">
        <f t="shared" si="24"/>
        <v>90000</v>
      </c>
      <c r="AC103">
        <f t="shared" si="32"/>
        <v>40000</v>
      </c>
      <c r="AD103">
        <f t="shared" si="33"/>
        <v>57000</v>
      </c>
      <c r="AE103">
        <f t="shared" si="25"/>
        <v>48500</v>
      </c>
      <c r="AF103">
        <f t="shared" si="34"/>
        <v>551.58080000000007</v>
      </c>
      <c r="AG103">
        <f t="shared" si="35"/>
        <v>689.476</v>
      </c>
      <c r="AH103">
        <f t="shared" si="26"/>
        <v>620.52840000000003</v>
      </c>
      <c r="AI103">
        <f t="shared" si="36"/>
        <v>275.79040000000003</v>
      </c>
      <c r="AJ103">
        <f t="shared" si="37"/>
        <v>393.00132000000002</v>
      </c>
      <c r="AK103">
        <f t="shared" si="27"/>
        <v>334.39585999999997</v>
      </c>
      <c r="AL103" t="str">
        <f t="shared" si="38"/>
        <v/>
      </c>
      <c r="AM103" t="str">
        <f t="shared" si="39"/>
        <v/>
      </c>
      <c r="AN103">
        <f t="shared" si="40"/>
        <v>25</v>
      </c>
    </row>
    <row r="104" spans="2:40" x14ac:dyDescent="0.25">
      <c r="B104" s="10" t="s">
        <v>580</v>
      </c>
      <c r="C104" t="s">
        <v>559</v>
      </c>
      <c r="G104">
        <v>38</v>
      </c>
      <c r="H104">
        <v>77</v>
      </c>
      <c r="I104">
        <v>40</v>
      </c>
      <c r="J104">
        <v>76</v>
      </c>
      <c r="M104">
        <v>46</v>
      </c>
      <c r="Q104" t="s">
        <v>573</v>
      </c>
      <c r="R104" t="str">
        <f t="shared" si="28"/>
        <v>Copper Nickels, Nickel Silvers</v>
      </c>
      <c r="S104" t="str">
        <f t="shared" si="29"/>
        <v/>
      </c>
      <c r="U104" s="4" t="s">
        <v>716</v>
      </c>
      <c r="V104" t="str">
        <f t="shared" si="22"/>
        <v>C70400</v>
      </c>
      <c r="W104" t="str">
        <f t="shared" si="23"/>
        <v/>
      </c>
      <c r="Z104">
        <f t="shared" si="30"/>
        <v>38000</v>
      </c>
      <c r="AA104">
        <f t="shared" si="31"/>
        <v>77000</v>
      </c>
      <c r="AB104">
        <f t="shared" si="24"/>
        <v>57500</v>
      </c>
      <c r="AC104">
        <f t="shared" si="32"/>
        <v>40000</v>
      </c>
      <c r="AD104">
        <f t="shared" si="33"/>
        <v>76000</v>
      </c>
      <c r="AE104">
        <f t="shared" si="25"/>
        <v>58000</v>
      </c>
      <c r="AF104">
        <f t="shared" si="34"/>
        <v>262.00088</v>
      </c>
      <c r="AG104">
        <f t="shared" si="35"/>
        <v>530.89652000000001</v>
      </c>
      <c r="AH104">
        <f t="shared" si="26"/>
        <v>396.44870000000003</v>
      </c>
      <c r="AI104">
        <f t="shared" si="36"/>
        <v>275.79040000000003</v>
      </c>
      <c r="AJ104">
        <f t="shared" si="37"/>
        <v>524.00175999999999</v>
      </c>
      <c r="AK104">
        <f t="shared" si="27"/>
        <v>399.89608000000004</v>
      </c>
      <c r="AL104" t="str">
        <f t="shared" si="38"/>
        <v/>
      </c>
      <c r="AM104" t="str">
        <f t="shared" si="39"/>
        <v/>
      </c>
      <c r="AN104">
        <f t="shared" si="40"/>
        <v>46</v>
      </c>
    </row>
    <row r="105" spans="2:40" x14ac:dyDescent="0.25">
      <c r="B105" s="10" t="s">
        <v>580</v>
      </c>
      <c r="C105" t="s">
        <v>560</v>
      </c>
      <c r="G105">
        <v>44</v>
      </c>
      <c r="H105">
        <v>60</v>
      </c>
      <c r="I105">
        <v>16</v>
      </c>
      <c r="J105">
        <v>57</v>
      </c>
      <c r="M105">
        <v>42</v>
      </c>
      <c r="Q105" t="s">
        <v>573</v>
      </c>
      <c r="R105" t="str">
        <f t="shared" si="28"/>
        <v>Copper Nickels, Nickel Silvers</v>
      </c>
      <c r="S105" t="str">
        <f t="shared" si="29"/>
        <v/>
      </c>
      <c r="U105" s="4" t="s">
        <v>716</v>
      </c>
      <c r="V105" t="str">
        <f t="shared" si="22"/>
        <v>C70600</v>
      </c>
      <c r="W105" t="str">
        <f t="shared" si="23"/>
        <v/>
      </c>
      <c r="Z105">
        <f t="shared" si="30"/>
        <v>44000</v>
      </c>
      <c r="AA105">
        <f t="shared" si="31"/>
        <v>60000</v>
      </c>
      <c r="AB105">
        <f t="shared" si="24"/>
        <v>52000</v>
      </c>
      <c r="AC105">
        <f t="shared" si="32"/>
        <v>16000</v>
      </c>
      <c r="AD105">
        <f t="shared" si="33"/>
        <v>57000</v>
      </c>
      <c r="AE105">
        <f t="shared" si="25"/>
        <v>36500</v>
      </c>
      <c r="AF105">
        <f t="shared" si="34"/>
        <v>303.36944</v>
      </c>
      <c r="AG105">
        <f t="shared" si="35"/>
        <v>413.68559999999997</v>
      </c>
      <c r="AH105">
        <f t="shared" si="26"/>
        <v>358.52752000000004</v>
      </c>
      <c r="AI105">
        <f t="shared" si="36"/>
        <v>110.31616</v>
      </c>
      <c r="AJ105">
        <f t="shared" si="37"/>
        <v>393.00132000000002</v>
      </c>
      <c r="AK105">
        <f t="shared" si="27"/>
        <v>251.65873999999999</v>
      </c>
      <c r="AL105" t="str">
        <f t="shared" si="38"/>
        <v/>
      </c>
      <c r="AM105" t="str">
        <f t="shared" si="39"/>
        <v/>
      </c>
      <c r="AN105">
        <f t="shared" si="40"/>
        <v>42</v>
      </c>
    </row>
    <row r="106" spans="2:40" x14ac:dyDescent="0.25">
      <c r="B106" s="10" t="s">
        <v>580</v>
      </c>
      <c r="C106" t="s">
        <v>561</v>
      </c>
      <c r="G106">
        <v>49</v>
      </c>
      <c r="H106">
        <v>95</v>
      </c>
      <c r="I106">
        <v>13</v>
      </c>
      <c r="J106">
        <v>85</v>
      </c>
      <c r="M106">
        <v>40</v>
      </c>
      <c r="Q106" t="s">
        <v>573</v>
      </c>
      <c r="R106" t="str">
        <f t="shared" si="28"/>
        <v>Copper Nickels, Nickel Silvers</v>
      </c>
      <c r="S106" t="str">
        <f t="shared" si="29"/>
        <v/>
      </c>
      <c r="U106" s="4" t="s">
        <v>717</v>
      </c>
      <c r="V106" t="str">
        <f t="shared" si="22"/>
        <v>C71000</v>
      </c>
      <c r="W106" t="str">
        <f t="shared" si="23"/>
        <v/>
      </c>
      <c r="Z106">
        <f t="shared" si="30"/>
        <v>49000</v>
      </c>
      <c r="AA106">
        <f t="shared" si="31"/>
        <v>95000</v>
      </c>
      <c r="AB106">
        <f t="shared" si="24"/>
        <v>72000</v>
      </c>
      <c r="AC106">
        <f t="shared" si="32"/>
        <v>13000</v>
      </c>
      <c r="AD106">
        <f t="shared" si="33"/>
        <v>85000</v>
      </c>
      <c r="AE106">
        <f t="shared" si="25"/>
        <v>49000</v>
      </c>
      <c r="AF106">
        <f t="shared" si="34"/>
        <v>337.84323999999998</v>
      </c>
      <c r="AG106">
        <f t="shared" si="35"/>
        <v>655.0021999999999</v>
      </c>
      <c r="AH106">
        <f t="shared" si="26"/>
        <v>496.42271999999997</v>
      </c>
      <c r="AI106">
        <f t="shared" si="36"/>
        <v>89.63188000000001</v>
      </c>
      <c r="AJ106">
        <f t="shared" si="37"/>
        <v>586.05459999999994</v>
      </c>
      <c r="AK106">
        <f t="shared" si="27"/>
        <v>337.84323999999998</v>
      </c>
      <c r="AL106" t="str">
        <f t="shared" si="38"/>
        <v/>
      </c>
      <c r="AM106" t="str">
        <f t="shared" si="39"/>
        <v/>
      </c>
      <c r="AN106">
        <f t="shared" si="40"/>
        <v>40</v>
      </c>
    </row>
    <row r="107" spans="2:40" x14ac:dyDescent="0.25">
      <c r="B107" s="10" t="s">
        <v>580</v>
      </c>
      <c r="C107" t="s">
        <v>562</v>
      </c>
      <c r="G107">
        <v>54</v>
      </c>
      <c r="H107">
        <v>75</v>
      </c>
      <c r="I107">
        <v>20</v>
      </c>
      <c r="J107">
        <v>70</v>
      </c>
      <c r="M107">
        <v>45</v>
      </c>
      <c r="Q107" t="s">
        <v>573</v>
      </c>
      <c r="R107" t="str">
        <f t="shared" si="28"/>
        <v>Copper Nickels, Nickel Silvers</v>
      </c>
      <c r="S107" t="str">
        <f t="shared" si="29"/>
        <v/>
      </c>
      <c r="U107" s="4" t="s">
        <v>717</v>
      </c>
      <c r="V107" t="str">
        <f t="shared" si="22"/>
        <v>C71500</v>
      </c>
      <c r="W107" t="str">
        <f t="shared" si="23"/>
        <v/>
      </c>
      <c r="Z107">
        <f t="shared" si="30"/>
        <v>54000</v>
      </c>
      <c r="AA107">
        <f t="shared" si="31"/>
        <v>75000</v>
      </c>
      <c r="AB107">
        <f t="shared" si="24"/>
        <v>64500</v>
      </c>
      <c r="AC107">
        <f t="shared" si="32"/>
        <v>20000</v>
      </c>
      <c r="AD107">
        <f t="shared" si="33"/>
        <v>70000</v>
      </c>
      <c r="AE107">
        <f t="shared" si="25"/>
        <v>45000</v>
      </c>
      <c r="AF107">
        <f t="shared" si="34"/>
        <v>372.31703999999996</v>
      </c>
      <c r="AG107">
        <f t="shared" si="35"/>
        <v>517.10699999999997</v>
      </c>
      <c r="AH107">
        <f t="shared" si="26"/>
        <v>444.71202</v>
      </c>
      <c r="AI107">
        <f t="shared" si="36"/>
        <v>137.89520000000002</v>
      </c>
      <c r="AJ107">
        <f t="shared" si="37"/>
        <v>482.63319999999999</v>
      </c>
      <c r="AK107">
        <f t="shared" si="27"/>
        <v>310.26420000000002</v>
      </c>
      <c r="AL107" t="str">
        <f t="shared" si="38"/>
        <v/>
      </c>
      <c r="AM107" t="str">
        <f t="shared" si="39"/>
        <v/>
      </c>
      <c r="AN107">
        <f t="shared" si="40"/>
        <v>45</v>
      </c>
    </row>
    <row r="108" spans="2:40" x14ac:dyDescent="0.25">
      <c r="B108" s="10" t="s">
        <v>580</v>
      </c>
      <c r="C108" t="s">
        <v>563</v>
      </c>
      <c r="G108">
        <v>46</v>
      </c>
      <c r="H108">
        <v>70</v>
      </c>
      <c r="I108">
        <v>18</v>
      </c>
      <c r="J108">
        <v>66</v>
      </c>
      <c r="M108">
        <v>46</v>
      </c>
      <c r="Q108" t="s">
        <v>573</v>
      </c>
      <c r="R108" t="str">
        <f t="shared" si="28"/>
        <v>Copper Nickels, Nickel Silvers</v>
      </c>
      <c r="S108" t="str">
        <f t="shared" si="29"/>
        <v/>
      </c>
      <c r="U108" s="4" t="s">
        <v>717</v>
      </c>
      <c r="V108" t="str">
        <f t="shared" si="22"/>
        <v>C72200</v>
      </c>
      <c r="W108" t="str">
        <f t="shared" si="23"/>
        <v/>
      </c>
      <c r="Z108">
        <f t="shared" si="30"/>
        <v>46000</v>
      </c>
      <c r="AA108">
        <f t="shared" si="31"/>
        <v>70000</v>
      </c>
      <c r="AB108">
        <f t="shared" si="24"/>
        <v>58000</v>
      </c>
      <c r="AC108">
        <f t="shared" si="32"/>
        <v>18000</v>
      </c>
      <c r="AD108">
        <f t="shared" si="33"/>
        <v>66000</v>
      </c>
      <c r="AE108">
        <f t="shared" si="25"/>
        <v>42000</v>
      </c>
      <c r="AF108">
        <f t="shared" si="34"/>
        <v>317.15896000000004</v>
      </c>
      <c r="AG108">
        <f t="shared" si="35"/>
        <v>482.63319999999999</v>
      </c>
      <c r="AH108">
        <f t="shared" si="26"/>
        <v>399.89608000000004</v>
      </c>
      <c r="AI108">
        <f t="shared" si="36"/>
        <v>124.10567999999999</v>
      </c>
      <c r="AJ108">
        <f t="shared" si="37"/>
        <v>455.05415999999997</v>
      </c>
      <c r="AK108">
        <f t="shared" si="27"/>
        <v>289.57991999999996</v>
      </c>
      <c r="AL108" t="str">
        <f t="shared" si="38"/>
        <v/>
      </c>
      <c r="AM108" t="str">
        <f t="shared" si="39"/>
        <v/>
      </c>
      <c r="AN108">
        <f t="shared" si="40"/>
        <v>46</v>
      </c>
    </row>
    <row r="109" spans="2:40" x14ac:dyDescent="0.25">
      <c r="B109" s="10" t="s">
        <v>580</v>
      </c>
      <c r="C109" t="s">
        <v>564</v>
      </c>
      <c r="G109">
        <v>55</v>
      </c>
      <c r="H109">
        <v>120</v>
      </c>
      <c r="I109">
        <v>22</v>
      </c>
      <c r="J109">
        <v>108</v>
      </c>
      <c r="M109">
        <v>35</v>
      </c>
      <c r="Q109" t="s">
        <v>573</v>
      </c>
      <c r="R109" t="str">
        <f t="shared" si="28"/>
        <v>Copper Nickels, Nickel Silvers</v>
      </c>
      <c r="S109" t="str">
        <f t="shared" si="29"/>
        <v/>
      </c>
      <c r="U109" s="4" t="s">
        <v>717</v>
      </c>
      <c r="V109" t="str">
        <f t="shared" si="22"/>
        <v>C72500</v>
      </c>
      <c r="W109" t="str">
        <f t="shared" si="23"/>
        <v/>
      </c>
      <c r="Z109">
        <f t="shared" si="30"/>
        <v>55000</v>
      </c>
      <c r="AA109">
        <f t="shared" si="31"/>
        <v>120000</v>
      </c>
      <c r="AB109">
        <f t="shared" si="24"/>
        <v>87500</v>
      </c>
      <c r="AC109">
        <f t="shared" si="32"/>
        <v>22000</v>
      </c>
      <c r="AD109">
        <f t="shared" si="33"/>
        <v>108000</v>
      </c>
      <c r="AE109">
        <f t="shared" si="25"/>
        <v>65000</v>
      </c>
      <c r="AF109">
        <f t="shared" si="34"/>
        <v>379.21179999999998</v>
      </c>
      <c r="AG109">
        <f t="shared" si="35"/>
        <v>827.37119999999993</v>
      </c>
      <c r="AH109">
        <f t="shared" si="26"/>
        <v>603.29150000000004</v>
      </c>
      <c r="AI109">
        <f t="shared" si="36"/>
        <v>151.68472</v>
      </c>
      <c r="AJ109">
        <f t="shared" si="37"/>
        <v>744.63407999999993</v>
      </c>
      <c r="AK109">
        <f t="shared" si="27"/>
        <v>448.15940000000001</v>
      </c>
      <c r="AL109" t="str">
        <f t="shared" si="38"/>
        <v/>
      </c>
      <c r="AM109" t="str">
        <f t="shared" si="39"/>
        <v/>
      </c>
      <c r="AN109">
        <f t="shared" si="40"/>
        <v>35</v>
      </c>
    </row>
    <row r="110" spans="2:40" x14ac:dyDescent="0.25">
      <c r="B110" s="10" t="s">
        <v>580</v>
      </c>
      <c r="C110" t="s">
        <v>565</v>
      </c>
      <c r="G110">
        <v>50</v>
      </c>
      <c r="H110">
        <v>100</v>
      </c>
      <c r="I110">
        <v>15</v>
      </c>
      <c r="J110">
        <v>84</v>
      </c>
      <c r="M110">
        <v>37</v>
      </c>
      <c r="Q110" t="s">
        <v>573</v>
      </c>
      <c r="R110" t="str">
        <f t="shared" si="28"/>
        <v>Copper Nickels, Nickel Silvers</v>
      </c>
      <c r="S110" t="str">
        <f t="shared" si="29"/>
        <v/>
      </c>
      <c r="U110" s="4" t="s">
        <v>717</v>
      </c>
      <c r="V110" t="str">
        <f t="shared" si="22"/>
        <v>C73500</v>
      </c>
      <c r="W110" t="str">
        <f t="shared" si="23"/>
        <v/>
      </c>
      <c r="Z110">
        <f t="shared" si="30"/>
        <v>50000</v>
      </c>
      <c r="AA110">
        <f t="shared" si="31"/>
        <v>100000</v>
      </c>
      <c r="AB110">
        <f t="shared" si="24"/>
        <v>75000</v>
      </c>
      <c r="AC110">
        <f t="shared" si="32"/>
        <v>15000</v>
      </c>
      <c r="AD110">
        <f t="shared" si="33"/>
        <v>84000</v>
      </c>
      <c r="AE110">
        <f t="shared" si="25"/>
        <v>49500</v>
      </c>
      <c r="AF110">
        <f t="shared" si="34"/>
        <v>344.738</v>
      </c>
      <c r="AG110">
        <f t="shared" si="35"/>
        <v>689.476</v>
      </c>
      <c r="AH110">
        <f t="shared" si="26"/>
        <v>517.10699999999997</v>
      </c>
      <c r="AI110">
        <f t="shared" si="36"/>
        <v>103.42139999999999</v>
      </c>
      <c r="AJ110">
        <f t="shared" si="37"/>
        <v>579.15983999999992</v>
      </c>
      <c r="AK110">
        <f t="shared" si="27"/>
        <v>341.29061999999999</v>
      </c>
      <c r="AL110" t="str">
        <f t="shared" si="38"/>
        <v/>
      </c>
      <c r="AM110" t="str">
        <f t="shared" si="39"/>
        <v/>
      </c>
      <c r="AN110">
        <f t="shared" si="40"/>
        <v>37</v>
      </c>
    </row>
    <row r="111" spans="2:40" x14ac:dyDescent="0.25">
      <c r="B111" s="10" t="s">
        <v>580</v>
      </c>
      <c r="C111" t="s">
        <v>566</v>
      </c>
      <c r="G111">
        <v>49</v>
      </c>
      <c r="H111">
        <v>130</v>
      </c>
      <c r="I111">
        <v>18</v>
      </c>
      <c r="J111">
        <v>76</v>
      </c>
      <c r="M111">
        <v>50</v>
      </c>
      <c r="Q111" t="s">
        <v>573</v>
      </c>
      <c r="R111" t="str">
        <f t="shared" si="28"/>
        <v>Copper Nickels, Nickel Silvers</v>
      </c>
      <c r="S111" t="str">
        <f t="shared" si="29"/>
        <v/>
      </c>
      <c r="U111" s="4" t="s">
        <v>717</v>
      </c>
      <c r="V111" t="str">
        <f t="shared" si="22"/>
        <v>C74500</v>
      </c>
      <c r="W111" t="str">
        <f t="shared" si="23"/>
        <v/>
      </c>
      <c r="Z111">
        <f t="shared" si="30"/>
        <v>49000</v>
      </c>
      <c r="AA111">
        <f t="shared" si="31"/>
        <v>130000</v>
      </c>
      <c r="AB111">
        <f t="shared" si="24"/>
        <v>89500</v>
      </c>
      <c r="AC111">
        <f t="shared" si="32"/>
        <v>18000</v>
      </c>
      <c r="AD111">
        <f t="shared" si="33"/>
        <v>76000</v>
      </c>
      <c r="AE111">
        <f t="shared" si="25"/>
        <v>47000</v>
      </c>
      <c r="AF111">
        <f t="shared" si="34"/>
        <v>337.84323999999998</v>
      </c>
      <c r="AG111">
        <f t="shared" si="35"/>
        <v>896.31880000000001</v>
      </c>
      <c r="AH111">
        <f t="shared" si="26"/>
        <v>617.08101999999997</v>
      </c>
      <c r="AI111">
        <f t="shared" si="36"/>
        <v>124.10567999999999</v>
      </c>
      <c r="AJ111">
        <f t="shared" si="37"/>
        <v>524.00175999999999</v>
      </c>
      <c r="AK111">
        <f t="shared" si="27"/>
        <v>324.05372</v>
      </c>
      <c r="AL111" t="str">
        <f t="shared" si="38"/>
        <v/>
      </c>
      <c r="AM111" t="str">
        <f t="shared" si="39"/>
        <v/>
      </c>
      <c r="AN111">
        <f t="shared" si="40"/>
        <v>50</v>
      </c>
    </row>
    <row r="112" spans="2:40" x14ac:dyDescent="0.25">
      <c r="B112" s="10" t="s">
        <v>580</v>
      </c>
      <c r="C112" t="s">
        <v>567</v>
      </c>
      <c r="G112">
        <v>56</v>
      </c>
      <c r="H112">
        <v>103</v>
      </c>
      <c r="I112">
        <v>25</v>
      </c>
      <c r="J112">
        <v>90</v>
      </c>
      <c r="M112">
        <v>45</v>
      </c>
      <c r="Q112" t="s">
        <v>573</v>
      </c>
      <c r="R112" t="str">
        <f t="shared" si="28"/>
        <v>Copper Nickels, Nickel Silvers</v>
      </c>
      <c r="S112" t="str">
        <f t="shared" si="29"/>
        <v/>
      </c>
      <c r="U112" s="4" t="s">
        <v>717</v>
      </c>
      <c r="V112" t="str">
        <f t="shared" si="22"/>
        <v>C75200</v>
      </c>
      <c r="W112" t="str">
        <f t="shared" si="23"/>
        <v/>
      </c>
      <c r="Z112">
        <f t="shared" si="30"/>
        <v>56000</v>
      </c>
      <c r="AA112">
        <f t="shared" si="31"/>
        <v>103000</v>
      </c>
      <c r="AB112">
        <f t="shared" si="24"/>
        <v>79500</v>
      </c>
      <c r="AC112">
        <f t="shared" si="32"/>
        <v>25000</v>
      </c>
      <c r="AD112">
        <f t="shared" si="33"/>
        <v>90000</v>
      </c>
      <c r="AE112">
        <f t="shared" si="25"/>
        <v>57500</v>
      </c>
      <c r="AF112">
        <f t="shared" si="34"/>
        <v>386.10656</v>
      </c>
      <c r="AG112">
        <f t="shared" si="35"/>
        <v>710.16028000000006</v>
      </c>
      <c r="AH112">
        <f t="shared" si="26"/>
        <v>548.13342</v>
      </c>
      <c r="AI112">
        <f t="shared" si="36"/>
        <v>172.369</v>
      </c>
      <c r="AJ112">
        <f t="shared" si="37"/>
        <v>620.52840000000003</v>
      </c>
      <c r="AK112">
        <f t="shared" si="27"/>
        <v>396.44870000000003</v>
      </c>
      <c r="AL112" t="str">
        <f t="shared" si="38"/>
        <v/>
      </c>
      <c r="AM112" t="str">
        <f t="shared" si="39"/>
        <v/>
      </c>
      <c r="AN112">
        <f t="shared" si="40"/>
        <v>45</v>
      </c>
    </row>
    <row r="113" spans="2:40" x14ac:dyDescent="0.25">
      <c r="B113" s="10" t="s">
        <v>580</v>
      </c>
      <c r="C113" t="s">
        <v>568</v>
      </c>
      <c r="G113">
        <v>53</v>
      </c>
      <c r="H113">
        <v>92</v>
      </c>
      <c r="I113">
        <v>18</v>
      </c>
      <c r="J113">
        <v>79</v>
      </c>
      <c r="M113">
        <v>43</v>
      </c>
      <c r="Q113" t="s">
        <v>573</v>
      </c>
      <c r="R113" t="str">
        <f t="shared" si="28"/>
        <v>Copper Nickels, Nickel Silvers</v>
      </c>
      <c r="S113" t="str">
        <f t="shared" si="29"/>
        <v/>
      </c>
      <c r="U113" s="4" t="s">
        <v>717</v>
      </c>
      <c r="V113" t="str">
        <f t="shared" si="22"/>
        <v>C75400</v>
      </c>
      <c r="W113" t="str">
        <f t="shared" si="23"/>
        <v/>
      </c>
      <c r="Z113">
        <f t="shared" si="30"/>
        <v>53000</v>
      </c>
      <c r="AA113">
        <f t="shared" si="31"/>
        <v>92000</v>
      </c>
      <c r="AB113">
        <f t="shared" si="24"/>
        <v>72500</v>
      </c>
      <c r="AC113">
        <f t="shared" si="32"/>
        <v>18000</v>
      </c>
      <c r="AD113">
        <f t="shared" si="33"/>
        <v>79000</v>
      </c>
      <c r="AE113">
        <f t="shared" si="25"/>
        <v>48500</v>
      </c>
      <c r="AF113">
        <f t="shared" si="34"/>
        <v>365.42228</v>
      </c>
      <c r="AG113">
        <f t="shared" si="35"/>
        <v>634.31792000000007</v>
      </c>
      <c r="AH113">
        <f t="shared" si="26"/>
        <v>499.87009999999998</v>
      </c>
      <c r="AI113">
        <f t="shared" si="36"/>
        <v>124.10567999999999</v>
      </c>
      <c r="AJ113">
        <f t="shared" si="37"/>
        <v>544.68604000000005</v>
      </c>
      <c r="AK113">
        <f t="shared" si="27"/>
        <v>334.39585999999997</v>
      </c>
      <c r="AL113" t="str">
        <f t="shared" si="38"/>
        <v/>
      </c>
      <c r="AM113" t="str">
        <f t="shared" si="39"/>
        <v/>
      </c>
      <c r="AN113">
        <f t="shared" si="40"/>
        <v>43</v>
      </c>
    </row>
    <row r="114" spans="2:40" x14ac:dyDescent="0.25">
      <c r="B114" s="10" t="s">
        <v>580</v>
      </c>
      <c r="C114" t="s">
        <v>569</v>
      </c>
      <c r="G114">
        <v>52</v>
      </c>
      <c r="H114">
        <v>93</v>
      </c>
      <c r="I114">
        <v>18</v>
      </c>
      <c r="J114">
        <v>79</v>
      </c>
      <c r="M114">
        <v>48</v>
      </c>
      <c r="Q114" t="s">
        <v>573</v>
      </c>
      <c r="R114" t="str">
        <f t="shared" si="28"/>
        <v>Copper Nickels, Nickel Silvers</v>
      </c>
      <c r="S114" t="str">
        <f t="shared" si="29"/>
        <v/>
      </c>
      <c r="U114" s="4" t="s">
        <v>717</v>
      </c>
      <c r="V114" t="str">
        <f t="shared" si="22"/>
        <v>C75700</v>
      </c>
      <c r="W114" t="str">
        <f t="shared" si="23"/>
        <v/>
      </c>
      <c r="Z114">
        <f t="shared" si="30"/>
        <v>52000</v>
      </c>
      <c r="AA114">
        <f t="shared" si="31"/>
        <v>93000</v>
      </c>
      <c r="AB114">
        <f t="shared" si="24"/>
        <v>72500</v>
      </c>
      <c r="AC114">
        <f t="shared" si="32"/>
        <v>18000</v>
      </c>
      <c r="AD114">
        <f t="shared" si="33"/>
        <v>79000</v>
      </c>
      <c r="AE114">
        <f t="shared" si="25"/>
        <v>48500</v>
      </c>
      <c r="AF114">
        <f t="shared" si="34"/>
        <v>358.52752000000004</v>
      </c>
      <c r="AG114">
        <f t="shared" si="35"/>
        <v>641.21268000000009</v>
      </c>
      <c r="AH114">
        <f t="shared" si="26"/>
        <v>499.87009999999998</v>
      </c>
      <c r="AI114">
        <f t="shared" si="36"/>
        <v>124.10567999999999</v>
      </c>
      <c r="AJ114">
        <f t="shared" si="37"/>
        <v>544.68604000000005</v>
      </c>
      <c r="AK114">
        <f t="shared" si="27"/>
        <v>334.39585999999997</v>
      </c>
      <c r="AL114" t="str">
        <f t="shared" si="38"/>
        <v/>
      </c>
      <c r="AM114" t="str">
        <f t="shared" si="39"/>
        <v/>
      </c>
      <c r="AN114">
        <f t="shared" si="40"/>
        <v>48</v>
      </c>
    </row>
    <row r="115" spans="2:40" x14ac:dyDescent="0.25">
      <c r="B115" s="10" t="s">
        <v>580</v>
      </c>
      <c r="C115" t="s">
        <v>570</v>
      </c>
      <c r="G115">
        <v>90</v>
      </c>
      <c r="H115">
        <v>90</v>
      </c>
      <c r="I115">
        <v>85</v>
      </c>
      <c r="J115">
        <v>85</v>
      </c>
      <c r="M115">
        <v>6</v>
      </c>
      <c r="Q115" t="s">
        <v>573</v>
      </c>
      <c r="R115" t="str">
        <f t="shared" si="28"/>
        <v>Copper Nickels, Nickel Silvers</v>
      </c>
      <c r="S115" t="str">
        <f t="shared" si="29"/>
        <v/>
      </c>
      <c r="U115" s="4" t="s">
        <v>717</v>
      </c>
      <c r="V115" t="str">
        <f t="shared" si="22"/>
        <v>C76390</v>
      </c>
      <c r="W115" t="str">
        <f t="shared" si="23"/>
        <v/>
      </c>
      <c r="Z115">
        <f t="shared" si="30"/>
        <v>90000</v>
      </c>
      <c r="AA115">
        <f t="shared" si="31"/>
        <v>90000</v>
      </c>
      <c r="AB115">
        <f t="shared" si="24"/>
        <v>90000</v>
      </c>
      <c r="AC115">
        <f t="shared" si="32"/>
        <v>85000</v>
      </c>
      <c r="AD115">
        <f t="shared" si="33"/>
        <v>85000</v>
      </c>
      <c r="AE115">
        <f t="shared" si="25"/>
        <v>85000</v>
      </c>
      <c r="AF115">
        <f t="shared" si="34"/>
        <v>620.52840000000003</v>
      </c>
      <c r="AG115">
        <f t="shared" si="35"/>
        <v>620.52840000000003</v>
      </c>
      <c r="AH115">
        <f t="shared" si="26"/>
        <v>620.52840000000003</v>
      </c>
      <c r="AI115">
        <f t="shared" si="36"/>
        <v>586.05459999999994</v>
      </c>
      <c r="AJ115">
        <f t="shared" si="37"/>
        <v>586.05459999999994</v>
      </c>
      <c r="AK115">
        <f t="shared" si="27"/>
        <v>586.05459999999994</v>
      </c>
      <c r="AL115" t="str">
        <f t="shared" si="38"/>
        <v/>
      </c>
      <c r="AM115" t="str">
        <f t="shared" si="39"/>
        <v/>
      </c>
      <c r="AN115">
        <f t="shared" si="40"/>
        <v>6</v>
      </c>
    </row>
    <row r="116" spans="2:40" x14ac:dyDescent="0.25">
      <c r="B116" s="10" t="s">
        <v>580</v>
      </c>
      <c r="C116" t="s">
        <v>571</v>
      </c>
      <c r="G116">
        <v>60</v>
      </c>
      <c r="H116">
        <v>145</v>
      </c>
      <c r="I116">
        <v>27</v>
      </c>
      <c r="J116">
        <v>90</v>
      </c>
      <c r="M116">
        <v>40</v>
      </c>
      <c r="Q116" t="s">
        <v>573</v>
      </c>
      <c r="R116" t="str">
        <f t="shared" si="28"/>
        <v>Copper Nickels, Nickel Silvers</v>
      </c>
      <c r="S116" t="str">
        <f t="shared" si="29"/>
        <v/>
      </c>
      <c r="U116" s="4" t="s">
        <v>717</v>
      </c>
      <c r="V116" t="str">
        <f t="shared" si="22"/>
        <v>C77000</v>
      </c>
      <c r="W116" t="str">
        <f t="shared" si="23"/>
        <v/>
      </c>
      <c r="Z116">
        <f t="shared" si="30"/>
        <v>60000</v>
      </c>
      <c r="AA116">
        <f t="shared" si="31"/>
        <v>145000</v>
      </c>
      <c r="AB116">
        <f t="shared" si="24"/>
        <v>102500</v>
      </c>
      <c r="AC116">
        <f t="shared" si="32"/>
        <v>27000</v>
      </c>
      <c r="AD116">
        <f t="shared" si="33"/>
        <v>90000</v>
      </c>
      <c r="AE116">
        <f t="shared" si="25"/>
        <v>58500</v>
      </c>
      <c r="AF116">
        <f t="shared" si="34"/>
        <v>413.68559999999997</v>
      </c>
      <c r="AG116">
        <f t="shared" si="35"/>
        <v>999.74019999999996</v>
      </c>
      <c r="AH116">
        <f t="shared" si="26"/>
        <v>706.71289999999999</v>
      </c>
      <c r="AI116">
        <f t="shared" si="36"/>
        <v>186.15851999999998</v>
      </c>
      <c r="AJ116">
        <f t="shared" si="37"/>
        <v>620.52840000000003</v>
      </c>
      <c r="AK116">
        <f t="shared" si="27"/>
        <v>403.34345999999999</v>
      </c>
      <c r="AL116" t="str">
        <f t="shared" si="38"/>
        <v/>
      </c>
      <c r="AM116" t="str">
        <f t="shared" si="39"/>
        <v/>
      </c>
      <c r="AN116">
        <f t="shared" si="40"/>
        <v>40</v>
      </c>
    </row>
    <row r="117" spans="2:40" x14ac:dyDescent="0.25">
      <c r="B117" s="10" t="s">
        <v>580</v>
      </c>
      <c r="C117" t="s">
        <v>572</v>
      </c>
      <c r="G117">
        <v>53</v>
      </c>
      <c r="H117">
        <v>91</v>
      </c>
      <c r="I117">
        <v>23</v>
      </c>
      <c r="J117">
        <v>76</v>
      </c>
      <c r="M117">
        <v>40</v>
      </c>
      <c r="Q117" t="s">
        <v>573</v>
      </c>
      <c r="R117" t="str">
        <f t="shared" si="28"/>
        <v>Copper Nickels, Nickel Silvers</v>
      </c>
      <c r="S117" t="str">
        <f t="shared" si="29"/>
        <v/>
      </c>
      <c r="U117" s="4" t="s">
        <v>717</v>
      </c>
      <c r="V117" t="str">
        <f t="shared" si="22"/>
        <v>C78200</v>
      </c>
      <c r="W117" t="str">
        <f t="shared" si="23"/>
        <v/>
      </c>
      <c r="Z117">
        <f t="shared" si="30"/>
        <v>53000</v>
      </c>
      <c r="AA117">
        <f t="shared" si="31"/>
        <v>91000</v>
      </c>
      <c r="AB117">
        <f t="shared" si="24"/>
        <v>72000</v>
      </c>
      <c r="AC117">
        <f t="shared" si="32"/>
        <v>23000</v>
      </c>
      <c r="AD117">
        <f t="shared" si="33"/>
        <v>76000</v>
      </c>
      <c r="AE117">
        <f t="shared" si="25"/>
        <v>49500</v>
      </c>
      <c r="AF117">
        <f t="shared" si="34"/>
        <v>365.42228</v>
      </c>
      <c r="AG117">
        <f t="shared" si="35"/>
        <v>627.42316000000005</v>
      </c>
      <c r="AH117">
        <f t="shared" si="26"/>
        <v>496.42271999999997</v>
      </c>
      <c r="AI117">
        <f t="shared" si="36"/>
        <v>158.57948000000002</v>
      </c>
      <c r="AJ117">
        <f t="shared" si="37"/>
        <v>524.00175999999999</v>
      </c>
      <c r="AK117">
        <f t="shared" si="27"/>
        <v>341.29061999999999</v>
      </c>
      <c r="AL117" t="str">
        <f t="shared" si="38"/>
        <v/>
      </c>
      <c r="AM117" t="str">
        <f t="shared" si="39"/>
        <v/>
      </c>
      <c r="AN117">
        <f t="shared" si="40"/>
        <v>40</v>
      </c>
    </row>
    <row r="118" spans="2:40" x14ac:dyDescent="0.25">
      <c r="B118" s="10" t="s">
        <v>578</v>
      </c>
      <c r="C118">
        <v>655</v>
      </c>
      <c r="D118" t="s">
        <v>581</v>
      </c>
      <c r="E118" t="s">
        <v>582</v>
      </c>
      <c r="G118">
        <v>52</v>
      </c>
      <c r="H118">
        <v>52</v>
      </c>
      <c r="I118">
        <v>15</v>
      </c>
      <c r="J118">
        <v>15</v>
      </c>
      <c r="M118">
        <v>35</v>
      </c>
      <c r="Q118" t="s">
        <v>573</v>
      </c>
      <c r="R118" t="str">
        <f t="shared" si="28"/>
        <v>Silicon Bronzes</v>
      </c>
      <c r="S118" t="str">
        <f t="shared" si="29"/>
        <v>Everdur</v>
      </c>
      <c r="U118" s="4" t="s">
        <v>718</v>
      </c>
      <c r="V118">
        <f t="shared" si="22"/>
        <v>655</v>
      </c>
      <c r="W118" t="str">
        <f t="shared" si="23"/>
        <v>A</v>
      </c>
      <c r="Z118">
        <f t="shared" si="30"/>
        <v>52000</v>
      </c>
      <c r="AA118">
        <f t="shared" si="31"/>
        <v>52000</v>
      </c>
      <c r="AB118">
        <f t="shared" si="24"/>
        <v>52000</v>
      </c>
      <c r="AC118">
        <f t="shared" si="32"/>
        <v>15000</v>
      </c>
      <c r="AD118">
        <f t="shared" si="33"/>
        <v>15000</v>
      </c>
      <c r="AE118">
        <f t="shared" si="25"/>
        <v>15000</v>
      </c>
      <c r="AF118">
        <f t="shared" si="34"/>
        <v>358.52752000000004</v>
      </c>
      <c r="AG118">
        <f t="shared" si="35"/>
        <v>358.52752000000004</v>
      </c>
      <c r="AH118">
        <f t="shared" si="26"/>
        <v>358.52752000000004</v>
      </c>
      <c r="AI118">
        <f t="shared" si="36"/>
        <v>103.42139999999999</v>
      </c>
      <c r="AJ118">
        <f t="shared" si="37"/>
        <v>103.42139999999999</v>
      </c>
      <c r="AK118">
        <f t="shared" si="27"/>
        <v>103.42139999999999</v>
      </c>
      <c r="AL118" t="str">
        <f t="shared" si="38"/>
        <v/>
      </c>
      <c r="AM118" t="str">
        <f t="shared" si="39"/>
        <v/>
      </c>
      <c r="AN118">
        <f t="shared" si="40"/>
        <v>35</v>
      </c>
    </row>
    <row r="119" spans="2:40" x14ac:dyDescent="0.25">
      <c r="B119" s="10" t="s">
        <v>578</v>
      </c>
      <c r="C119">
        <v>655</v>
      </c>
      <c r="D119" t="s">
        <v>581</v>
      </c>
      <c r="E119" t="s">
        <v>583</v>
      </c>
      <c r="G119">
        <v>50</v>
      </c>
      <c r="H119">
        <v>50</v>
      </c>
      <c r="I119">
        <v>18</v>
      </c>
      <c r="J119">
        <v>18</v>
      </c>
      <c r="M119">
        <v>40</v>
      </c>
      <c r="Q119" t="s">
        <v>573</v>
      </c>
      <c r="R119" t="str">
        <f t="shared" si="28"/>
        <v>Silicon Bronzes</v>
      </c>
      <c r="S119" t="str">
        <f t="shared" si="29"/>
        <v>Everdur</v>
      </c>
      <c r="U119" s="4" t="s">
        <v>718</v>
      </c>
      <c r="V119">
        <f t="shared" si="22"/>
        <v>655</v>
      </c>
      <c r="W119" t="str">
        <f t="shared" si="23"/>
        <v>HRA</v>
      </c>
      <c r="Z119">
        <f t="shared" si="30"/>
        <v>50000</v>
      </c>
      <c r="AA119">
        <f t="shared" si="31"/>
        <v>50000</v>
      </c>
      <c r="AB119">
        <f t="shared" si="24"/>
        <v>50000</v>
      </c>
      <c r="AC119">
        <f t="shared" si="32"/>
        <v>18000</v>
      </c>
      <c r="AD119">
        <f t="shared" si="33"/>
        <v>18000</v>
      </c>
      <c r="AE119">
        <f t="shared" si="25"/>
        <v>18000</v>
      </c>
      <c r="AF119">
        <f t="shared" si="34"/>
        <v>344.738</v>
      </c>
      <c r="AG119">
        <f t="shared" si="35"/>
        <v>344.738</v>
      </c>
      <c r="AH119">
        <f t="shared" si="26"/>
        <v>344.738</v>
      </c>
      <c r="AI119">
        <f t="shared" si="36"/>
        <v>124.10567999999999</v>
      </c>
      <c r="AJ119">
        <f t="shared" si="37"/>
        <v>124.10567999999999</v>
      </c>
      <c r="AK119">
        <f t="shared" si="27"/>
        <v>124.10567999999999</v>
      </c>
      <c r="AL119" t="str">
        <f t="shared" si="38"/>
        <v/>
      </c>
      <c r="AM119" t="str">
        <f t="shared" si="39"/>
        <v/>
      </c>
      <c r="AN119">
        <f t="shared" si="40"/>
        <v>40</v>
      </c>
    </row>
    <row r="120" spans="2:40" x14ac:dyDescent="0.25">
      <c r="B120" s="10" t="s">
        <v>578</v>
      </c>
      <c r="C120">
        <v>655</v>
      </c>
      <c r="D120" t="s">
        <v>581</v>
      </c>
      <c r="E120" t="s">
        <v>584</v>
      </c>
      <c r="G120">
        <v>52</v>
      </c>
      <c r="H120">
        <v>52</v>
      </c>
      <c r="I120">
        <v>18</v>
      </c>
      <c r="J120">
        <v>18</v>
      </c>
      <c r="M120">
        <v>35</v>
      </c>
      <c r="Q120" t="s">
        <v>573</v>
      </c>
      <c r="R120" t="str">
        <f t="shared" si="28"/>
        <v>Silicon Bronzes</v>
      </c>
      <c r="S120" t="str">
        <f t="shared" si="29"/>
        <v>Everdur</v>
      </c>
      <c r="U120" s="4" t="s">
        <v>718</v>
      </c>
      <c r="V120">
        <f t="shared" si="22"/>
        <v>655</v>
      </c>
      <c r="W120" t="str">
        <f t="shared" si="23"/>
        <v>CRA</v>
      </c>
      <c r="Z120">
        <f t="shared" si="30"/>
        <v>52000</v>
      </c>
      <c r="AA120">
        <f t="shared" si="31"/>
        <v>52000</v>
      </c>
      <c r="AB120">
        <f t="shared" si="24"/>
        <v>52000</v>
      </c>
      <c r="AC120">
        <f t="shared" si="32"/>
        <v>18000</v>
      </c>
      <c r="AD120">
        <f t="shared" si="33"/>
        <v>18000</v>
      </c>
      <c r="AE120">
        <f t="shared" si="25"/>
        <v>18000</v>
      </c>
      <c r="AF120">
        <f t="shared" si="34"/>
        <v>358.52752000000004</v>
      </c>
      <c r="AG120">
        <f t="shared" si="35"/>
        <v>358.52752000000004</v>
      </c>
      <c r="AH120">
        <f t="shared" si="26"/>
        <v>358.52752000000004</v>
      </c>
      <c r="AI120">
        <f t="shared" si="36"/>
        <v>124.10567999999999</v>
      </c>
      <c r="AJ120">
        <f t="shared" si="37"/>
        <v>124.10567999999999</v>
      </c>
      <c r="AK120">
        <f t="shared" si="27"/>
        <v>124.10567999999999</v>
      </c>
      <c r="AL120" t="str">
        <f t="shared" si="38"/>
        <v/>
      </c>
      <c r="AM120" t="str">
        <f t="shared" si="39"/>
        <v/>
      </c>
      <c r="AN120">
        <f t="shared" si="40"/>
        <v>35</v>
      </c>
    </row>
    <row r="121" spans="2:40" x14ac:dyDescent="0.25">
      <c r="B121" s="10" t="s">
        <v>578</v>
      </c>
      <c r="C121">
        <v>655</v>
      </c>
      <c r="D121" t="s">
        <v>581</v>
      </c>
      <c r="E121" t="s">
        <v>585</v>
      </c>
      <c r="G121">
        <v>71</v>
      </c>
      <c r="H121">
        <v>71</v>
      </c>
      <c r="I121">
        <v>40</v>
      </c>
      <c r="J121">
        <v>40</v>
      </c>
      <c r="M121">
        <v>10</v>
      </c>
      <c r="Q121" t="s">
        <v>573</v>
      </c>
      <c r="R121" t="str">
        <f t="shared" si="28"/>
        <v>Silicon Bronzes</v>
      </c>
      <c r="S121" t="str">
        <f t="shared" si="29"/>
        <v>Everdur</v>
      </c>
      <c r="U121" s="4" t="s">
        <v>718</v>
      </c>
      <c r="V121">
        <f t="shared" si="22"/>
        <v>655</v>
      </c>
      <c r="W121" t="str">
        <f t="shared" si="23"/>
        <v>CRHH</v>
      </c>
      <c r="Z121">
        <f t="shared" si="30"/>
        <v>71000</v>
      </c>
      <c r="AA121">
        <f t="shared" si="31"/>
        <v>71000</v>
      </c>
      <c r="AB121">
        <f t="shared" si="24"/>
        <v>71000</v>
      </c>
      <c r="AC121">
        <f t="shared" si="32"/>
        <v>40000</v>
      </c>
      <c r="AD121">
        <f t="shared" si="33"/>
        <v>40000</v>
      </c>
      <c r="AE121">
        <f t="shared" si="25"/>
        <v>40000</v>
      </c>
      <c r="AF121">
        <f t="shared" si="34"/>
        <v>489.52796000000001</v>
      </c>
      <c r="AG121">
        <f t="shared" si="35"/>
        <v>489.52796000000001</v>
      </c>
      <c r="AH121">
        <f t="shared" si="26"/>
        <v>489.52796000000001</v>
      </c>
      <c r="AI121">
        <f t="shared" si="36"/>
        <v>275.79040000000003</v>
      </c>
      <c r="AJ121">
        <f t="shared" si="37"/>
        <v>275.79040000000003</v>
      </c>
      <c r="AK121">
        <f t="shared" si="27"/>
        <v>275.79040000000003</v>
      </c>
      <c r="AL121" t="str">
        <f t="shared" si="38"/>
        <v/>
      </c>
      <c r="AM121" t="str">
        <f t="shared" si="39"/>
        <v/>
      </c>
      <c r="AN121">
        <f t="shared" si="40"/>
        <v>10</v>
      </c>
    </row>
    <row r="122" spans="2:40" x14ac:dyDescent="0.25">
      <c r="B122" s="10" t="s">
        <v>578</v>
      </c>
      <c r="C122">
        <v>655</v>
      </c>
      <c r="D122" t="s">
        <v>581</v>
      </c>
      <c r="E122" t="s">
        <v>586</v>
      </c>
      <c r="G122">
        <v>87</v>
      </c>
      <c r="H122">
        <v>87</v>
      </c>
      <c r="I122">
        <v>60</v>
      </c>
      <c r="J122">
        <v>60</v>
      </c>
      <c r="M122">
        <v>3</v>
      </c>
      <c r="Q122" t="s">
        <v>573</v>
      </c>
      <c r="R122" t="str">
        <f t="shared" si="28"/>
        <v>Silicon Bronzes</v>
      </c>
      <c r="S122" t="str">
        <f t="shared" si="29"/>
        <v>Everdur</v>
      </c>
      <c r="U122" s="4" t="s">
        <v>718</v>
      </c>
      <c r="V122">
        <f t="shared" si="22"/>
        <v>655</v>
      </c>
      <c r="W122" t="str">
        <f t="shared" si="23"/>
        <v xml:space="preserve">CRH </v>
      </c>
      <c r="Z122">
        <f t="shared" si="30"/>
        <v>87000</v>
      </c>
      <c r="AA122">
        <f t="shared" si="31"/>
        <v>87000</v>
      </c>
      <c r="AB122">
        <f t="shared" si="24"/>
        <v>87000</v>
      </c>
      <c r="AC122">
        <f t="shared" si="32"/>
        <v>60000</v>
      </c>
      <c r="AD122">
        <f t="shared" si="33"/>
        <v>60000</v>
      </c>
      <c r="AE122">
        <f t="shared" si="25"/>
        <v>60000</v>
      </c>
      <c r="AF122">
        <f t="shared" si="34"/>
        <v>599.84411999999998</v>
      </c>
      <c r="AG122">
        <f t="shared" si="35"/>
        <v>599.84411999999998</v>
      </c>
      <c r="AH122">
        <f t="shared" si="26"/>
        <v>599.84411999999998</v>
      </c>
      <c r="AI122">
        <f t="shared" si="36"/>
        <v>413.68559999999997</v>
      </c>
      <c r="AJ122">
        <f t="shared" si="37"/>
        <v>413.68559999999997</v>
      </c>
      <c r="AK122">
        <f t="shared" si="27"/>
        <v>413.68559999999997</v>
      </c>
      <c r="AL122" t="str">
        <f t="shared" si="38"/>
        <v/>
      </c>
      <c r="AM122" t="str">
        <f t="shared" si="39"/>
        <v/>
      </c>
      <c r="AN122">
        <f t="shared" si="40"/>
        <v>3</v>
      </c>
    </row>
    <row r="123" spans="2:40" x14ac:dyDescent="0.25">
      <c r="B123" s="10" t="s">
        <v>578</v>
      </c>
      <c r="C123">
        <v>655</v>
      </c>
      <c r="D123" t="s">
        <v>581</v>
      </c>
      <c r="E123" t="s">
        <v>583</v>
      </c>
      <c r="G123">
        <v>70</v>
      </c>
      <c r="H123">
        <v>85</v>
      </c>
      <c r="I123">
        <v>38</v>
      </c>
      <c r="J123">
        <v>50</v>
      </c>
      <c r="M123">
        <f>(17+8)/2</f>
        <v>12.5</v>
      </c>
      <c r="Q123" t="s">
        <v>573</v>
      </c>
      <c r="R123" t="str">
        <f t="shared" si="28"/>
        <v>Silicon Bronzes</v>
      </c>
      <c r="S123" t="str">
        <f t="shared" si="29"/>
        <v>Everdur</v>
      </c>
      <c r="U123" s="4" t="s">
        <v>718</v>
      </c>
      <c r="V123">
        <f t="shared" si="22"/>
        <v>655</v>
      </c>
      <c r="W123" t="str">
        <f t="shared" si="23"/>
        <v>HRA</v>
      </c>
      <c r="Z123">
        <f t="shared" si="30"/>
        <v>70000</v>
      </c>
      <c r="AA123">
        <f t="shared" si="31"/>
        <v>85000</v>
      </c>
      <c r="AB123">
        <f t="shared" si="24"/>
        <v>77500</v>
      </c>
      <c r="AC123">
        <f t="shared" si="32"/>
        <v>38000</v>
      </c>
      <c r="AD123">
        <f t="shared" si="33"/>
        <v>50000</v>
      </c>
      <c r="AE123">
        <f t="shared" si="25"/>
        <v>44000</v>
      </c>
      <c r="AF123">
        <f t="shared" si="34"/>
        <v>482.63319999999999</v>
      </c>
      <c r="AG123">
        <f t="shared" si="35"/>
        <v>586.05459999999994</v>
      </c>
      <c r="AH123">
        <f t="shared" si="26"/>
        <v>534.34390000000008</v>
      </c>
      <c r="AI123">
        <f t="shared" si="36"/>
        <v>262.00088</v>
      </c>
      <c r="AJ123">
        <f t="shared" si="37"/>
        <v>344.738</v>
      </c>
      <c r="AK123">
        <f t="shared" si="27"/>
        <v>303.36944</v>
      </c>
      <c r="AL123" t="str">
        <f t="shared" si="38"/>
        <v/>
      </c>
      <c r="AM123" t="str">
        <f t="shared" si="39"/>
        <v/>
      </c>
      <c r="AN123">
        <f t="shared" si="40"/>
        <v>12.5</v>
      </c>
    </row>
    <row r="124" spans="2:40" x14ac:dyDescent="0.25">
      <c r="B124" s="10" t="s">
        <v>578</v>
      </c>
      <c r="C124">
        <v>651</v>
      </c>
      <c r="D124" t="s">
        <v>581</v>
      </c>
      <c r="E124" t="s">
        <v>587</v>
      </c>
      <c r="G124">
        <v>38</v>
      </c>
      <c r="H124">
        <v>38</v>
      </c>
      <c r="I124">
        <v>10</v>
      </c>
      <c r="J124">
        <v>10</v>
      </c>
      <c r="M124">
        <v>35</v>
      </c>
      <c r="Q124" t="s">
        <v>573</v>
      </c>
      <c r="R124" t="str">
        <f t="shared" si="28"/>
        <v>Silicon Bronzes</v>
      </c>
      <c r="S124" t="str">
        <f t="shared" si="29"/>
        <v>Everdur</v>
      </c>
      <c r="U124" s="4" t="s">
        <v>718</v>
      </c>
      <c r="V124">
        <f t="shared" si="22"/>
        <v>651</v>
      </c>
      <c r="W124" t="str">
        <f t="shared" si="23"/>
        <v>Ap</v>
      </c>
      <c r="Z124">
        <f t="shared" si="30"/>
        <v>38000</v>
      </c>
      <c r="AA124">
        <f t="shared" si="31"/>
        <v>38000</v>
      </c>
      <c r="AB124">
        <f t="shared" si="24"/>
        <v>38000</v>
      </c>
      <c r="AC124">
        <f t="shared" si="32"/>
        <v>10000</v>
      </c>
      <c r="AD124">
        <f t="shared" si="33"/>
        <v>10000</v>
      </c>
      <c r="AE124">
        <f t="shared" si="25"/>
        <v>10000</v>
      </c>
      <c r="AF124">
        <f t="shared" si="34"/>
        <v>262.00088</v>
      </c>
      <c r="AG124">
        <f t="shared" si="35"/>
        <v>262.00088</v>
      </c>
      <c r="AH124">
        <f t="shared" si="26"/>
        <v>262.00088</v>
      </c>
      <c r="AI124">
        <f t="shared" si="36"/>
        <v>68.947600000000008</v>
      </c>
      <c r="AJ124">
        <f t="shared" si="37"/>
        <v>68.947600000000008</v>
      </c>
      <c r="AK124">
        <f t="shared" si="27"/>
        <v>68.947600000000008</v>
      </c>
      <c r="AL124" t="str">
        <f t="shared" si="38"/>
        <v/>
      </c>
      <c r="AM124" t="str">
        <f t="shared" si="39"/>
        <v/>
      </c>
      <c r="AN124">
        <f t="shared" si="40"/>
        <v>35</v>
      </c>
    </row>
    <row r="125" spans="2:40" x14ac:dyDescent="0.25">
      <c r="B125" s="10" t="s">
        <v>578</v>
      </c>
      <c r="C125">
        <v>651</v>
      </c>
      <c r="D125" t="s">
        <v>581</v>
      </c>
      <c r="E125" t="s">
        <v>588</v>
      </c>
      <c r="G125">
        <v>50</v>
      </c>
      <c r="H125">
        <v>50</v>
      </c>
      <c r="I125">
        <v>40</v>
      </c>
      <c r="J125">
        <v>40</v>
      </c>
      <c r="M125">
        <v>7</v>
      </c>
      <c r="Q125" t="s">
        <v>573</v>
      </c>
      <c r="R125" t="str">
        <f t="shared" si="28"/>
        <v>Silicon Bronzes</v>
      </c>
      <c r="S125" t="str">
        <f t="shared" si="29"/>
        <v>Everdur</v>
      </c>
      <c r="U125" s="4" t="s">
        <v>718</v>
      </c>
      <c r="V125">
        <f t="shared" si="22"/>
        <v>651</v>
      </c>
      <c r="W125" t="str">
        <f t="shared" si="23"/>
        <v>HP</v>
      </c>
      <c r="Z125">
        <f t="shared" si="30"/>
        <v>50000</v>
      </c>
      <c r="AA125">
        <f t="shared" si="31"/>
        <v>50000</v>
      </c>
      <c r="AB125">
        <f t="shared" si="24"/>
        <v>50000</v>
      </c>
      <c r="AC125">
        <f t="shared" si="32"/>
        <v>40000</v>
      </c>
      <c r="AD125">
        <f t="shared" si="33"/>
        <v>40000</v>
      </c>
      <c r="AE125">
        <f t="shared" si="25"/>
        <v>40000</v>
      </c>
      <c r="AF125">
        <f t="shared" si="34"/>
        <v>344.738</v>
      </c>
      <c r="AG125">
        <f t="shared" si="35"/>
        <v>344.738</v>
      </c>
      <c r="AH125">
        <f t="shared" si="26"/>
        <v>344.738</v>
      </c>
      <c r="AI125">
        <f t="shared" si="36"/>
        <v>275.79040000000003</v>
      </c>
      <c r="AJ125">
        <f t="shared" si="37"/>
        <v>275.79040000000003</v>
      </c>
      <c r="AK125">
        <f t="shared" si="27"/>
        <v>275.79040000000003</v>
      </c>
      <c r="AL125" t="str">
        <f t="shared" si="38"/>
        <v/>
      </c>
      <c r="AM125" t="str">
        <f t="shared" si="39"/>
        <v/>
      </c>
      <c r="AN125">
        <f t="shared" si="40"/>
        <v>7</v>
      </c>
    </row>
    <row r="126" spans="2:40" x14ac:dyDescent="0.25">
      <c r="B126" s="10" t="s">
        <v>578</v>
      </c>
      <c r="C126">
        <v>651</v>
      </c>
      <c r="D126" t="s">
        <v>581</v>
      </c>
      <c r="E126" t="s">
        <v>589</v>
      </c>
      <c r="G126">
        <v>75</v>
      </c>
      <c r="H126">
        <v>85</v>
      </c>
      <c r="I126">
        <v>45</v>
      </c>
      <c r="J126">
        <v>55</v>
      </c>
      <c r="M126">
        <v>7</v>
      </c>
      <c r="Q126" t="s">
        <v>573</v>
      </c>
      <c r="R126" t="str">
        <f t="shared" si="28"/>
        <v>Silicon Bronzes</v>
      </c>
      <c r="S126" t="str">
        <f t="shared" si="29"/>
        <v>Everdur</v>
      </c>
      <c r="U126" s="4" t="s">
        <v>718</v>
      </c>
      <c r="V126">
        <f t="shared" si="22"/>
        <v>651</v>
      </c>
      <c r="W126" t="str">
        <f t="shared" si="23"/>
        <v>XHB</v>
      </c>
      <c r="Z126">
        <f t="shared" si="30"/>
        <v>75000</v>
      </c>
      <c r="AA126">
        <f t="shared" si="31"/>
        <v>85000</v>
      </c>
      <c r="AB126">
        <f t="shared" si="24"/>
        <v>80000</v>
      </c>
      <c r="AC126">
        <f t="shared" si="32"/>
        <v>45000</v>
      </c>
      <c r="AD126">
        <f t="shared" si="33"/>
        <v>55000</v>
      </c>
      <c r="AE126">
        <f t="shared" si="25"/>
        <v>50000</v>
      </c>
      <c r="AF126">
        <f t="shared" si="34"/>
        <v>517.10699999999997</v>
      </c>
      <c r="AG126">
        <f t="shared" si="35"/>
        <v>586.05459999999994</v>
      </c>
      <c r="AH126">
        <f t="shared" si="26"/>
        <v>551.58080000000007</v>
      </c>
      <c r="AI126">
        <f t="shared" si="36"/>
        <v>310.26420000000002</v>
      </c>
      <c r="AJ126">
        <f t="shared" si="37"/>
        <v>379.21179999999998</v>
      </c>
      <c r="AK126">
        <f t="shared" si="27"/>
        <v>344.738</v>
      </c>
      <c r="AL126" t="str">
        <f t="shared" si="38"/>
        <v/>
      </c>
      <c r="AM126" t="str">
        <f t="shared" si="39"/>
        <v/>
      </c>
      <c r="AN126">
        <f t="shared" si="40"/>
        <v>7</v>
      </c>
    </row>
    <row r="127" spans="2:40" x14ac:dyDescent="0.25">
      <c r="B127" s="10" t="s">
        <v>578</v>
      </c>
      <c r="C127">
        <v>661</v>
      </c>
      <c r="D127" t="s">
        <v>581</v>
      </c>
      <c r="E127" t="s">
        <v>582</v>
      </c>
      <c r="G127">
        <v>52</v>
      </c>
      <c r="H127">
        <v>52</v>
      </c>
      <c r="I127">
        <v>15</v>
      </c>
      <c r="J127">
        <v>15</v>
      </c>
      <c r="M127">
        <v>35</v>
      </c>
      <c r="Q127" t="s">
        <v>573</v>
      </c>
      <c r="R127" t="str">
        <f t="shared" si="28"/>
        <v>Silicon Bronzes</v>
      </c>
      <c r="S127" t="str">
        <f t="shared" si="29"/>
        <v>Everdur</v>
      </c>
      <c r="U127" s="4" t="s">
        <v>718</v>
      </c>
      <c r="V127">
        <f t="shared" si="22"/>
        <v>661</v>
      </c>
      <c r="W127" t="str">
        <f t="shared" si="23"/>
        <v>A</v>
      </c>
      <c r="Z127">
        <f t="shared" si="30"/>
        <v>52000</v>
      </c>
      <c r="AA127">
        <f t="shared" si="31"/>
        <v>52000</v>
      </c>
      <c r="AB127">
        <f t="shared" si="24"/>
        <v>52000</v>
      </c>
      <c r="AC127">
        <f t="shared" si="32"/>
        <v>15000</v>
      </c>
      <c r="AD127">
        <f t="shared" si="33"/>
        <v>15000</v>
      </c>
      <c r="AE127">
        <f t="shared" si="25"/>
        <v>15000</v>
      </c>
      <c r="AF127">
        <f t="shared" si="34"/>
        <v>358.52752000000004</v>
      </c>
      <c r="AG127">
        <f t="shared" si="35"/>
        <v>358.52752000000004</v>
      </c>
      <c r="AH127">
        <f t="shared" si="26"/>
        <v>358.52752000000004</v>
      </c>
      <c r="AI127">
        <f t="shared" si="36"/>
        <v>103.42139999999999</v>
      </c>
      <c r="AJ127">
        <f t="shared" si="37"/>
        <v>103.42139999999999</v>
      </c>
      <c r="AK127">
        <f t="shared" si="27"/>
        <v>103.42139999999999</v>
      </c>
      <c r="AL127" t="str">
        <f t="shared" si="38"/>
        <v/>
      </c>
      <c r="AM127" t="str">
        <f t="shared" si="39"/>
        <v/>
      </c>
      <c r="AN127">
        <f t="shared" si="40"/>
        <v>35</v>
      </c>
    </row>
    <row r="128" spans="2:40" x14ac:dyDescent="0.25">
      <c r="B128" s="10" t="s">
        <v>578</v>
      </c>
      <c r="C128">
        <v>661</v>
      </c>
      <c r="D128" t="s">
        <v>581</v>
      </c>
      <c r="E128" t="s">
        <v>590</v>
      </c>
      <c r="G128">
        <v>85</v>
      </c>
      <c r="H128">
        <v>85</v>
      </c>
      <c r="I128">
        <v>50</v>
      </c>
      <c r="J128">
        <v>50</v>
      </c>
      <c r="M128">
        <v>10.5</v>
      </c>
      <c r="Q128" t="s">
        <v>573</v>
      </c>
      <c r="R128" t="str">
        <f t="shared" si="28"/>
        <v>Silicon Bronzes</v>
      </c>
      <c r="S128" t="str">
        <f t="shared" si="29"/>
        <v>Everdur</v>
      </c>
      <c r="U128" s="4" t="s">
        <v>718</v>
      </c>
      <c r="V128">
        <f t="shared" si="22"/>
        <v>661</v>
      </c>
      <c r="W128" t="str">
        <f t="shared" si="23"/>
        <v>H</v>
      </c>
      <c r="Z128">
        <f t="shared" si="30"/>
        <v>85000</v>
      </c>
      <c r="AA128">
        <f t="shared" si="31"/>
        <v>85000</v>
      </c>
      <c r="AB128">
        <f t="shared" si="24"/>
        <v>85000</v>
      </c>
      <c r="AC128">
        <f t="shared" si="32"/>
        <v>50000</v>
      </c>
      <c r="AD128">
        <f t="shared" si="33"/>
        <v>50000</v>
      </c>
      <c r="AE128">
        <f t="shared" si="25"/>
        <v>50000</v>
      </c>
      <c r="AF128">
        <f t="shared" si="34"/>
        <v>586.05459999999994</v>
      </c>
      <c r="AG128">
        <f t="shared" si="35"/>
        <v>586.05459999999994</v>
      </c>
      <c r="AH128">
        <f t="shared" si="26"/>
        <v>586.05459999999994</v>
      </c>
      <c r="AI128">
        <f t="shared" si="36"/>
        <v>344.738</v>
      </c>
      <c r="AJ128">
        <f t="shared" si="37"/>
        <v>344.738</v>
      </c>
      <c r="AK128">
        <f t="shared" si="27"/>
        <v>344.738</v>
      </c>
      <c r="AL128" t="str">
        <f t="shared" si="38"/>
        <v/>
      </c>
      <c r="AM128" t="str">
        <f t="shared" si="39"/>
        <v/>
      </c>
      <c r="AN128">
        <f t="shared" si="40"/>
        <v>10.5</v>
      </c>
    </row>
    <row r="129" spans="2:40" x14ac:dyDescent="0.25">
      <c r="B129" s="10" t="s">
        <v>578</v>
      </c>
      <c r="C129">
        <v>6552</v>
      </c>
      <c r="D129" t="s">
        <v>581</v>
      </c>
      <c r="E129" t="s">
        <v>591</v>
      </c>
      <c r="G129">
        <v>45</v>
      </c>
      <c r="H129">
        <v>45</v>
      </c>
      <c r="M129">
        <v>15</v>
      </c>
      <c r="Q129" t="s">
        <v>573</v>
      </c>
      <c r="R129" t="str">
        <f t="shared" si="28"/>
        <v>Silicon Bronzes</v>
      </c>
      <c r="S129" t="str">
        <f t="shared" si="29"/>
        <v>Everdur</v>
      </c>
      <c r="U129" s="4" t="s">
        <v>718</v>
      </c>
      <c r="V129">
        <f t="shared" si="22"/>
        <v>6552</v>
      </c>
      <c r="W129" t="str">
        <f t="shared" si="23"/>
        <v>AC</v>
      </c>
      <c r="Z129">
        <f t="shared" si="30"/>
        <v>45000</v>
      </c>
      <c r="AA129">
        <f t="shared" si="31"/>
        <v>45000</v>
      </c>
      <c r="AB129">
        <f t="shared" si="24"/>
        <v>45000</v>
      </c>
      <c r="AF129">
        <f t="shared" si="34"/>
        <v>310.26420000000002</v>
      </c>
      <c r="AG129">
        <f t="shared" si="35"/>
        <v>310.26420000000002</v>
      </c>
      <c r="AH129">
        <f t="shared" si="26"/>
        <v>310.26420000000002</v>
      </c>
      <c r="AL129" t="str">
        <f t="shared" si="38"/>
        <v/>
      </c>
      <c r="AM129" t="str">
        <f t="shared" si="39"/>
        <v/>
      </c>
      <c r="AN129">
        <f t="shared" si="40"/>
        <v>15</v>
      </c>
    </row>
    <row r="130" spans="2:40" x14ac:dyDescent="0.25">
      <c r="B130" s="10" t="s">
        <v>578</v>
      </c>
      <c r="C130">
        <v>637</v>
      </c>
      <c r="D130" t="s">
        <v>581</v>
      </c>
      <c r="E130" t="s">
        <v>582</v>
      </c>
      <c r="G130">
        <v>75</v>
      </c>
      <c r="H130">
        <v>90</v>
      </c>
      <c r="I130">
        <v>37.5</v>
      </c>
      <c r="J130">
        <v>45</v>
      </c>
      <c r="M130">
        <v>10.5</v>
      </c>
      <c r="Q130" t="s">
        <v>573</v>
      </c>
      <c r="R130" t="str">
        <f t="shared" si="28"/>
        <v>Silicon Bronzes</v>
      </c>
      <c r="S130" t="str">
        <f t="shared" si="29"/>
        <v>Everdur</v>
      </c>
      <c r="U130" s="4" t="s">
        <v>718</v>
      </c>
      <c r="V130">
        <f t="shared" si="22"/>
        <v>637</v>
      </c>
      <c r="W130" t="str">
        <f t="shared" si="23"/>
        <v>A</v>
      </c>
      <c r="Z130">
        <f t="shared" si="30"/>
        <v>75000</v>
      </c>
      <c r="AA130">
        <f t="shared" si="31"/>
        <v>90000</v>
      </c>
      <c r="AB130">
        <f t="shared" si="24"/>
        <v>82500</v>
      </c>
      <c r="AC130">
        <f t="shared" si="32"/>
        <v>37500</v>
      </c>
      <c r="AD130">
        <f t="shared" si="33"/>
        <v>45000</v>
      </c>
      <c r="AE130">
        <f t="shared" si="25"/>
        <v>41250</v>
      </c>
      <c r="AF130">
        <f t="shared" si="34"/>
        <v>517.10699999999997</v>
      </c>
      <c r="AG130">
        <f t="shared" si="35"/>
        <v>620.52840000000003</v>
      </c>
      <c r="AH130">
        <f t="shared" si="26"/>
        <v>568.81769999999995</v>
      </c>
      <c r="AI130">
        <f t="shared" si="36"/>
        <v>258.55349999999999</v>
      </c>
      <c r="AJ130">
        <f t="shared" si="37"/>
        <v>310.26420000000002</v>
      </c>
      <c r="AK130">
        <f t="shared" si="27"/>
        <v>284.40884999999997</v>
      </c>
      <c r="AL130" t="str">
        <f t="shared" si="38"/>
        <v/>
      </c>
      <c r="AM130" t="str">
        <f t="shared" si="39"/>
        <v/>
      </c>
      <c r="AN130">
        <f t="shared" si="40"/>
        <v>10.5</v>
      </c>
    </row>
    <row r="131" spans="2:40" x14ac:dyDescent="0.25">
      <c r="B131" s="10" t="s">
        <v>592</v>
      </c>
      <c r="C131">
        <v>25</v>
      </c>
      <c r="E131" t="s">
        <v>358</v>
      </c>
      <c r="G131">
        <v>60</v>
      </c>
      <c r="H131">
        <v>85</v>
      </c>
      <c r="I131">
        <v>20</v>
      </c>
      <c r="J131">
        <v>30</v>
      </c>
      <c r="K131">
        <v>35</v>
      </c>
      <c r="L131">
        <v>60</v>
      </c>
      <c r="M131">
        <f>AVERAGE(K131:L131)</f>
        <v>47.5</v>
      </c>
      <c r="Q131" t="s">
        <v>573</v>
      </c>
      <c r="R131" t="str">
        <f t="shared" si="28"/>
        <v>Copper-Beryllium Alloys</v>
      </c>
      <c r="S131" t="str">
        <f t="shared" si="29"/>
        <v/>
      </c>
      <c r="U131" s="4" t="s">
        <v>719</v>
      </c>
      <c r="V131">
        <f t="shared" si="22"/>
        <v>25</v>
      </c>
      <c r="W131" t="str">
        <f t="shared" si="23"/>
        <v>Annealed</v>
      </c>
      <c r="Z131">
        <f t="shared" si="30"/>
        <v>60000</v>
      </c>
      <c r="AA131">
        <f t="shared" si="31"/>
        <v>85000</v>
      </c>
      <c r="AB131">
        <f t="shared" si="24"/>
        <v>72500</v>
      </c>
      <c r="AC131">
        <f t="shared" si="32"/>
        <v>20000</v>
      </c>
      <c r="AD131">
        <f t="shared" si="33"/>
        <v>30000</v>
      </c>
      <c r="AE131">
        <f t="shared" si="25"/>
        <v>25000</v>
      </c>
      <c r="AF131">
        <f t="shared" si="34"/>
        <v>413.68559999999997</v>
      </c>
      <c r="AG131">
        <f t="shared" si="35"/>
        <v>586.05459999999994</v>
      </c>
      <c r="AH131">
        <f t="shared" si="26"/>
        <v>499.87009999999998</v>
      </c>
      <c r="AI131">
        <f t="shared" si="36"/>
        <v>137.89520000000002</v>
      </c>
      <c r="AJ131">
        <f t="shared" si="37"/>
        <v>206.84279999999998</v>
      </c>
      <c r="AK131">
        <f t="shared" si="27"/>
        <v>172.369</v>
      </c>
      <c r="AL131">
        <f t="shared" si="38"/>
        <v>35</v>
      </c>
      <c r="AM131">
        <f t="shared" si="39"/>
        <v>60</v>
      </c>
      <c r="AN131">
        <f t="shared" si="40"/>
        <v>47.5</v>
      </c>
    </row>
    <row r="132" spans="2:40" x14ac:dyDescent="0.25">
      <c r="B132" s="10" t="s">
        <v>592</v>
      </c>
      <c r="C132">
        <v>25</v>
      </c>
      <c r="E132" t="s">
        <v>688</v>
      </c>
      <c r="G132">
        <v>85</v>
      </c>
      <c r="H132">
        <v>130</v>
      </c>
      <c r="I132">
        <v>75</v>
      </c>
      <c r="J132">
        <v>105</v>
      </c>
      <c r="K132">
        <v>10</v>
      </c>
      <c r="L132">
        <v>20</v>
      </c>
      <c r="M132">
        <f t="shared" ref="M132:M142" si="41">AVERAGE(K132:L132)</f>
        <v>15</v>
      </c>
      <c r="Q132" t="s">
        <v>573</v>
      </c>
      <c r="R132" t="str">
        <f t="shared" si="28"/>
        <v>Copper-Beryllium Alloys</v>
      </c>
      <c r="S132" t="str">
        <f t="shared" si="29"/>
        <v/>
      </c>
      <c r="U132" s="4" t="s">
        <v>719</v>
      </c>
      <c r="V132">
        <f t="shared" ref="V132:V146" si="42">C132</f>
        <v>25</v>
      </c>
      <c r="W132" t="str">
        <f t="shared" ref="W132:W146" si="43">IF(E132="","",E132)</f>
        <v>1/2 Hardened or Hardened</v>
      </c>
      <c r="Z132">
        <f t="shared" si="30"/>
        <v>85000</v>
      </c>
      <c r="AA132">
        <f t="shared" si="31"/>
        <v>130000</v>
      </c>
      <c r="AB132">
        <f t="shared" ref="AB132:AB146" si="44">AVERAGE(G132:H132)*1000</f>
        <v>107500</v>
      </c>
      <c r="AC132">
        <f t="shared" si="32"/>
        <v>75000</v>
      </c>
      <c r="AD132">
        <f t="shared" si="33"/>
        <v>105000</v>
      </c>
      <c r="AE132">
        <f t="shared" ref="AE132:AE146" si="45">AVERAGE(I132:J132)*1000</f>
        <v>90000</v>
      </c>
      <c r="AF132">
        <f t="shared" si="34"/>
        <v>586.05459999999994</v>
      </c>
      <c r="AG132">
        <f t="shared" si="35"/>
        <v>896.31880000000001</v>
      </c>
      <c r="AH132">
        <f t="shared" ref="AH132:AH146" si="46">AB132*6894.76/1000/1000</f>
        <v>741.18669999999997</v>
      </c>
      <c r="AI132">
        <f t="shared" si="36"/>
        <v>517.10699999999997</v>
      </c>
      <c r="AJ132">
        <f t="shared" si="37"/>
        <v>723.9498000000001</v>
      </c>
      <c r="AK132">
        <f t="shared" ref="AK132:AK146" si="47">AE132*6894.76/1000/1000</f>
        <v>620.52840000000003</v>
      </c>
      <c r="AL132">
        <f t="shared" si="38"/>
        <v>10</v>
      </c>
      <c r="AM132">
        <f t="shared" si="39"/>
        <v>20</v>
      </c>
      <c r="AN132">
        <f t="shared" si="40"/>
        <v>15</v>
      </c>
    </row>
    <row r="133" spans="2:40" ht="30" x14ac:dyDescent="0.25">
      <c r="B133" s="10" t="s">
        <v>592</v>
      </c>
      <c r="C133">
        <v>25</v>
      </c>
      <c r="E133" t="s">
        <v>689</v>
      </c>
      <c r="F133" s="1" t="s">
        <v>691</v>
      </c>
      <c r="G133">
        <v>165</v>
      </c>
      <c r="H133">
        <v>190</v>
      </c>
      <c r="I133">
        <v>145</v>
      </c>
      <c r="J133">
        <v>175</v>
      </c>
      <c r="K133">
        <v>3</v>
      </c>
      <c r="L133">
        <v>10</v>
      </c>
      <c r="M133">
        <f t="shared" si="41"/>
        <v>6.5</v>
      </c>
      <c r="Q133" t="s">
        <v>573</v>
      </c>
      <c r="R133" t="str">
        <f t="shared" ref="R133:R146" si="48">B133</f>
        <v>Copper-Beryllium Alloys</v>
      </c>
      <c r="S133" t="str">
        <f t="shared" ref="S133:S146" si="49">IF(D133="","",D133)</f>
        <v/>
      </c>
      <c r="U133" s="4" t="s">
        <v>719</v>
      </c>
      <c r="V133">
        <f t="shared" si="42"/>
        <v>25</v>
      </c>
      <c r="W133" t="str">
        <f t="shared" si="43"/>
        <v>Heat Treated From Solution Annealed</v>
      </c>
      <c r="Z133">
        <f t="shared" ref="Z133:Z146" si="50">G133*1000</f>
        <v>165000</v>
      </c>
      <c r="AA133">
        <f t="shared" ref="AA133:AA146" si="51">H133*1000</f>
        <v>190000</v>
      </c>
      <c r="AB133">
        <f t="shared" si="44"/>
        <v>177500</v>
      </c>
      <c r="AC133">
        <f t="shared" ref="AC133:AC146" si="52">I133*1000</f>
        <v>145000</v>
      </c>
      <c r="AD133">
        <f t="shared" ref="AD133:AD146" si="53">J133*1000</f>
        <v>175000</v>
      </c>
      <c r="AE133">
        <f t="shared" si="45"/>
        <v>160000</v>
      </c>
      <c r="AF133">
        <f t="shared" ref="AF133:AF146" si="54">Z133*6894.76/1000/1000</f>
        <v>1137.6353999999999</v>
      </c>
      <c r="AG133">
        <f t="shared" ref="AG133:AG146" si="55">AA133*6894.76/1000/1000</f>
        <v>1310.0043999999998</v>
      </c>
      <c r="AH133">
        <f t="shared" si="46"/>
        <v>1223.8199</v>
      </c>
      <c r="AI133">
        <f t="shared" ref="AI133:AI146" si="56">AC133*6894.76/1000/1000</f>
        <v>999.74019999999996</v>
      </c>
      <c r="AJ133">
        <f t="shared" ref="AJ133:AJ146" si="57">AD133*6894.76/1000/1000</f>
        <v>1206.5830000000001</v>
      </c>
      <c r="AK133">
        <f t="shared" si="47"/>
        <v>1103.1616000000001</v>
      </c>
      <c r="AL133">
        <f t="shared" ref="AL133:AL146" si="58">IF(K133="","",K133)</f>
        <v>3</v>
      </c>
      <c r="AM133">
        <f t="shared" ref="AM133:AM146" si="59">IF(L133="","",L133)</f>
        <v>10</v>
      </c>
      <c r="AN133">
        <f t="shared" ref="AN133:AN146" si="60">M133</f>
        <v>6.5</v>
      </c>
    </row>
    <row r="134" spans="2:40" ht="30" x14ac:dyDescent="0.25">
      <c r="B134" s="10" t="s">
        <v>592</v>
      </c>
      <c r="C134">
        <v>25</v>
      </c>
      <c r="E134" t="s">
        <v>690</v>
      </c>
      <c r="F134" s="1" t="s">
        <v>692</v>
      </c>
      <c r="G134">
        <v>175</v>
      </c>
      <c r="H134">
        <v>215</v>
      </c>
      <c r="I134">
        <v>150</v>
      </c>
      <c r="J134">
        <v>200</v>
      </c>
      <c r="K134">
        <v>2</v>
      </c>
      <c r="L134">
        <v>5</v>
      </c>
      <c r="M134">
        <f t="shared" si="41"/>
        <v>3.5</v>
      </c>
      <c r="Q134" t="s">
        <v>573</v>
      </c>
      <c r="R134" t="str">
        <f t="shared" si="48"/>
        <v>Copper-Beryllium Alloys</v>
      </c>
      <c r="S134" t="str">
        <f t="shared" si="49"/>
        <v/>
      </c>
      <c r="U134" s="4" t="s">
        <v>719</v>
      </c>
      <c r="V134">
        <f t="shared" si="42"/>
        <v>25</v>
      </c>
      <c r="W134" t="str">
        <f t="shared" si="43"/>
        <v>1/2 Heat Treated From Hardened or Heat Treated From Hardened</v>
      </c>
      <c r="Z134">
        <f t="shared" si="50"/>
        <v>175000</v>
      </c>
      <c r="AA134">
        <f t="shared" si="51"/>
        <v>215000</v>
      </c>
      <c r="AB134">
        <f t="shared" si="44"/>
        <v>195000</v>
      </c>
      <c r="AC134">
        <f t="shared" si="52"/>
        <v>150000</v>
      </c>
      <c r="AD134">
        <f t="shared" si="53"/>
        <v>200000</v>
      </c>
      <c r="AE134">
        <f t="shared" si="45"/>
        <v>175000</v>
      </c>
      <c r="AF134">
        <f t="shared" si="54"/>
        <v>1206.5830000000001</v>
      </c>
      <c r="AG134">
        <f t="shared" si="55"/>
        <v>1482.3733999999999</v>
      </c>
      <c r="AH134">
        <f t="shared" si="46"/>
        <v>1344.4782</v>
      </c>
      <c r="AI134">
        <f t="shared" si="56"/>
        <v>1034.2139999999999</v>
      </c>
      <c r="AJ134">
        <f t="shared" si="57"/>
        <v>1378.952</v>
      </c>
      <c r="AK134">
        <f t="shared" si="47"/>
        <v>1206.5830000000001</v>
      </c>
      <c r="AL134">
        <f t="shared" si="58"/>
        <v>2</v>
      </c>
      <c r="AM134">
        <f t="shared" si="59"/>
        <v>5</v>
      </c>
      <c r="AN134">
        <f t="shared" si="60"/>
        <v>3.5</v>
      </c>
    </row>
    <row r="135" spans="2:40" x14ac:dyDescent="0.25">
      <c r="B135" s="10" t="s">
        <v>592</v>
      </c>
      <c r="C135">
        <v>165</v>
      </c>
      <c r="E135" t="s">
        <v>358</v>
      </c>
      <c r="G135">
        <v>60</v>
      </c>
      <c r="H135">
        <v>85</v>
      </c>
      <c r="I135">
        <v>20</v>
      </c>
      <c r="J135">
        <v>30</v>
      </c>
      <c r="K135">
        <v>35</v>
      </c>
      <c r="L135">
        <v>65</v>
      </c>
      <c r="M135">
        <f t="shared" si="41"/>
        <v>50</v>
      </c>
      <c r="Q135" t="s">
        <v>573</v>
      </c>
      <c r="R135" t="str">
        <f t="shared" si="48"/>
        <v>Copper-Beryllium Alloys</v>
      </c>
      <c r="S135" t="str">
        <f t="shared" si="49"/>
        <v/>
      </c>
      <c r="U135" s="4" t="s">
        <v>719</v>
      </c>
      <c r="V135">
        <f t="shared" si="42"/>
        <v>165</v>
      </c>
      <c r="W135" t="str">
        <f t="shared" si="43"/>
        <v>Annealed</v>
      </c>
      <c r="Z135">
        <f t="shared" si="50"/>
        <v>60000</v>
      </c>
      <c r="AA135">
        <f t="shared" si="51"/>
        <v>85000</v>
      </c>
      <c r="AB135">
        <f t="shared" si="44"/>
        <v>72500</v>
      </c>
      <c r="AC135">
        <f t="shared" si="52"/>
        <v>20000</v>
      </c>
      <c r="AD135">
        <f t="shared" si="53"/>
        <v>30000</v>
      </c>
      <c r="AE135">
        <f t="shared" si="45"/>
        <v>25000</v>
      </c>
      <c r="AF135">
        <f t="shared" si="54"/>
        <v>413.68559999999997</v>
      </c>
      <c r="AG135">
        <f t="shared" si="55"/>
        <v>586.05459999999994</v>
      </c>
      <c r="AH135">
        <f t="shared" si="46"/>
        <v>499.87009999999998</v>
      </c>
      <c r="AI135">
        <f t="shared" si="56"/>
        <v>137.89520000000002</v>
      </c>
      <c r="AJ135">
        <f t="shared" si="57"/>
        <v>206.84279999999998</v>
      </c>
      <c r="AK135">
        <f t="shared" si="47"/>
        <v>172.369</v>
      </c>
      <c r="AL135">
        <f t="shared" si="58"/>
        <v>35</v>
      </c>
      <c r="AM135">
        <f t="shared" si="59"/>
        <v>65</v>
      </c>
      <c r="AN135">
        <f t="shared" si="60"/>
        <v>50</v>
      </c>
    </row>
    <row r="136" spans="2:40" x14ac:dyDescent="0.25">
      <c r="B136" s="10" t="s">
        <v>592</v>
      </c>
      <c r="C136">
        <v>165</v>
      </c>
      <c r="E136" t="s">
        <v>688</v>
      </c>
      <c r="G136">
        <v>85</v>
      </c>
      <c r="H136">
        <v>130</v>
      </c>
      <c r="I136">
        <v>75</v>
      </c>
      <c r="J136">
        <v>105</v>
      </c>
      <c r="K136">
        <v>10</v>
      </c>
      <c r="L136">
        <v>20</v>
      </c>
      <c r="M136">
        <f t="shared" si="41"/>
        <v>15</v>
      </c>
      <c r="Q136" t="s">
        <v>573</v>
      </c>
      <c r="R136" t="str">
        <f t="shared" si="48"/>
        <v>Copper-Beryllium Alloys</v>
      </c>
      <c r="S136" t="str">
        <f t="shared" si="49"/>
        <v/>
      </c>
      <c r="U136" s="4" t="s">
        <v>719</v>
      </c>
      <c r="V136">
        <f t="shared" si="42"/>
        <v>165</v>
      </c>
      <c r="W136" t="str">
        <f t="shared" si="43"/>
        <v>1/2 Hardened or Hardened</v>
      </c>
      <c r="Z136">
        <f t="shared" si="50"/>
        <v>85000</v>
      </c>
      <c r="AA136">
        <f t="shared" si="51"/>
        <v>130000</v>
      </c>
      <c r="AB136">
        <f t="shared" si="44"/>
        <v>107500</v>
      </c>
      <c r="AC136">
        <f t="shared" si="52"/>
        <v>75000</v>
      </c>
      <c r="AD136">
        <f t="shared" si="53"/>
        <v>105000</v>
      </c>
      <c r="AE136">
        <f t="shared" si="45"/>
        <v>90000</v>
      </c>
      <c r="AF136">
        <f t="shared" si="54"/>
        <v>586.05459999999994</v>
      </c>
      <c r="AG136">
        <f t="shared" si="55"/>
        <v>896.31880000000001</v>
      </c>
      <c r="AH136">
        <f t="shared" si="46"/>
        <v>741.18669999999997</v>
      </c>
      <c r="AI136">
        <f t="shared" si="56"/>
        <v>517.10699999999997</v>
      </c>
      <c r="AJ136">
        <f t="shared" si="57"/>
        <v>723.9498000000001</v>
      </c>
      <c r="AK136">
        <f t="shared" si="47"/>
        <v>620.52840000000003</v>
      </c>
      <c r="AL136">
        <f t="shared" si="58"/>
        <v>10</v>
      </c>
      <c r="AM136">
        <f t="shared" si="59"/>
        <v>20</v>
      </c>
      <c r="AN136">
        <f t="shared" si="60"/>
        <v>15</v>
      </c>
    </row>
    <row r="137" spans="2:40" ht="30" x14ac:dyDescent="0.25">
      <c r="B137" s="10" t="s">
        <v>592</v>
      </c>
      <c r="C137">
        <v>165</v>
      </c>
      <c r="E137" t="s">
        <v>689</v>
      </c>
      <c r="F137" s="1" t="s">
        <v>693</v>
      </c>
      <c r="G137">
        <v>150</v>
      </c>
      <c r="H137">
        <v>180</v>
      </c>
      <c r="I137">
        <v>125</v>
      </c>
      <c r="J137">
        <v>155</v>
      </c>
      <c r="K137">
        <v>4</v>
      </c>
      <c r="L137">
        <v>10</v>
      </c>
      <c r="M137">
        <f t="shared" si="41"/>
        <v>7</v>
      </c>
      <c r="Q137" t="s">
        <v>573</v>
      </c>
      <c r="R137" t="str">
        <f t="shared" si="48"/>
        <v>Copper-Beryllium Alloys</v>
      </c>
      <c r="S137" t="str">
        <f t="shared" si="49"/>
        <v/>
      </c>
      <c r="U137" s="4" t="s">
        <v>719</v>
      </c>
      <c r="V137">
        <f t="shared" si="42"/>
        <v>165</v>
      </c>
      <c r="W137" t="str">
        <f t="shared" si="43"/>
        <v>Heat Treated From Solution Annealed</v>
      </c>
      <c r="Z137">
        <f t="shared" si="50"/>
        <v>150000</v>
      </c>
      <c r="AA137">
        <f t="shared" si="51"/>
        <v>180000</v>
      </c>
      <c r="AB137">
        <f t="shared" si="44"/>
        <v>165000</v>
      </c>
      <c r="AC137">
        <f t="shared" si="52"/>
        <v>125000</v>
      </c>
      <c r="AD137">
        <f t="shared" si="53"/>
        <v>155000</v>
      </c>
      <c r="AE137">
        <f t="shared" si="45"/>
        <v>140000</v>
      </c>
      <c r="AF137">
        <f t="shared" si="54"/>
        <v>1034.2139999999999</v>
      </c>
      <c r="AG137">
        <f t="shared" si="55"/>
        <v>1241.0568000000001</v>
      </c>
      <c r="AH137">
        <f t="shared" si="46"/>
        <v>1137.6353999999999</v>
      </c>
      <c r="AI137">
        <f t="shared" si="56"/>
        <v>861.84500000000003</v>
      </c>
      <c r="AJ137">
        <f t="shared" si="57"/>
        <v>1068.6878000000002</v>
      </c>
      <c r="AK137">
        <f t="shared" si="47"/>
        <v>965.26639999999998</v>
      </c>
      <c r="AL137">
        <f t="shared" si="58"/>
        <v>4</v>
      </c>
      <c r="AM137">
        <f t="shared" si="59"/>
        <v>10</v>
      </c>
      <c r="AN137">
        <f t="shared" si="60"/>
        <v>7</v>
      </c>
    </row>
    <row r="138" spans="2:40" ht="30" x14ac:dyDescent="0.25">
      <c r="B138" s="10" t="s">
        <v>592</v>
      </c>
      <c r="C138">
        <v>165</v>
      </c>
      <c r="E138" t="s">
        <v>690</v>
      </c>
      <c r="F138" s="1" t="s">
        <v>694</v>
      </c>
      <c r="G138">
        <v>165</v>
      </c>
      <c r="H138">
        <v>200</v>
      </c>
      <c r="I138">
        <v>135</v>
      </c>
      <c r="J138">
        <v>165</v>
      </c>
      <c r="K138">
        <v>2</v>
      </c>
      <c r="L138">
        <v>5</v>
      </c>
      <c r="M138">
        <f t="shared" si="41"/>
        <v>3.5</v>
      </c>
      <c r="Q138" t="s">
        <v>573</v>
      </c>
      <c r="R138" t="str">
        <f t="shared" si="48"/>
        <v>Copper-Beryllium Alloys</v>
      </c>
      <c r="S138" t="str">
        <f t="shared" si="49"/>
        <v/>
      </c>
      <c r="U138" s="4" t="s">
        <v>719</v>
      </c>
      <c r="V138">
        <f t="shared" si="42"/>
        <v>165</v>
      </c>
      <c r="W138" t="str">
        <f t="shared" si="43"/>
        <v>1/2 Heat Treated From Hardened or Heat Treated From Hardened</v>
      </c>
      <c r="Z138">
        <f t="shared" si="50"/>
        <v>165000</v>
      </c>
      <c r="AA138">
        <f t="shared" si="51"/>
        <v>200000</v>
      </c>
      <c r="AB138">
        <f t="shared" si="44"/>
        <v>182500</v>
      </c>
      <c r="AC138">
        <f t="shared" si="52"/>
        <v>135000</v>
      </c>
      <c r="AD138">
        <f t="shared" si="53"/>
        <v>165000</v>
      </c>
      <c r="AE138">
        <f t="shared" si="45"/>
        <v>150000</v>
      </c>
      <c r="AF138">
        <f t="shared" si="54"/>
        <v>1137.6353999999999</v>
      </c>
      <c r="AG138">
        <f t="shared" si="55"/>
        <v>1378.952</v>
      </c>
      <c r="AH138">
        <f t="shared" si="46"/>
        <v>1258.2936999999999</v>
      </c>
      <c r="AI138">
        <f t="shared" si="56"/>
        <v>930.79259999999999</v>
      </c>
      <c r="AJ138">
        <f t="shared" si="57"/>
        <v>1137.6353999999999</v>
      </c>
      <c r="AK138">
        <f t="shared" si="47"/>
        <v>1034.2139999999999</v>
      </c>
      <c r="AL138">
        <f t="shared" si="58"/>
        <v>2</v>
      </c>
      <c r="AM138">
        <f t="shared" si="59"/>
        <v>5</v>
      </c>
      <c r="AN138">
        <f t="shared" si="60"/>
        <v>3.5</v>
      </c>
    </row>
    <row r="139" spans="2:40" x14ac:dyDescent="0.25">
      <c r="B139" s="10" t="s">
        <v>592</v>
      </c>
      <c r="C139">
        <v>50</v>
      </c>
      <c r="E139" t="s">
        <v>358</v>
      </c>
      <c r="G139">
        <v>35</v>
      </c>
      <c r="H139">
        <v>55</v>
      </c>
      <c r="I139">
        <v>20</v>
      </c>
      <c r="J139">
        <v>30</v>
      </c>
      <c r="K139">
        <v>20</v>
      </c>
      <c r="L139">
        <v>35</v>
      </c>
      <c r="M139">
        <f t="shared" si="41"/>
        <v>27.5</v>
      </c>
      <c r="Q139" t="s">
        <v>573</v>
      </c>
      <c r="R139" t="str">
        <f t="shared" si="48"/>
        <v>Copper-Beryllium Alloys</v>
      </c>
      <c r="S139" t="str">
        <f t="shared" si="49"/>
        <v/>
      </c>
      <c r="U139" s="4" t="s">
        <v>719</v>
      </c>
      <c r="V139">
        <f t="shared" si="42"/>
        <v>50</v>
      </c>
      <c r="W139" t="str">
        <f t="shared" si="43"/>
        <v>Annealed</v>
      </c>
      <c r="Z139">
        <f t="shared" si="50"/>
        <v>35000</v>
      </c>
      <c r="AA139">
        <f t="shared" si="51"/>
        <v>55000</v>
      </c>
      <c r="AB139">
        <f t="shared" si="44"/>
        <v>45000</v>
      </c>
      <c r="AC139">
        <f t="shared" si="52"/>
        <v>20000</v>
      </c>
      <c r="AD139">
        <f t="shared" si="53"/>
        <v>30000</v>
      </c>
      <c r="AE139">
        <f t="shared" si="45"/>
        <v>25000</v>
      </c>
      <c r="AF139">
        <f t="shared" si="54"/>
        <v>241.31659999999999</v>
      </c>
      <c r="AG139">
        <f t="shared" si="55"/>
        <v>379.21179999999998</v>
      </c>
      <c r="AH139">
        <f t="shared" si="46"/>
        <v>310.26420000000002</v>
      </c>
      <c r="AI139">
        <f t="shared" si="56"/>
        <v>137.89520000000002</v>
      </c>
      <c r="AJ139">
        <f t="shared" si="57"/>
        <v>206.84279999999998</v>
      </c>
      <c r="AK139">
        <f t="shared" si="47"/>
        <v>172.369</v>
      </c>
      <c r="AL139">
        <f t="shared" si="58"/>
        <v>20</v>
      </c>
      <c r="AM139">
        <f t="shared" si="59"/>
        <v>35</v>
      </c>
      <c r="AN139">
        <f t="shared" si="60"/>
        <v>27.5</v>
      </c>
    </row>
    <row r="140" spans="2:40" x14ac:dyDescent="0.25">
      <c r="B140" s="10" t="s">
        <v>592</v>
      </c>
      <c r="C140">
        <v>50</v>
      </c>
      <c r="E140" t="s">
        <v>688</v>
      </c>
      <c r="G140">
        <v>65</v>
      </c>
      <c r="H140">
        <v>80</v>
      </c>
      <c r="I140">
        <v>55</v>
      </c>
      <c r="J140">
        <v>75</v>
      </c>
      <c r="K140">
        <v>10</v>
      </c>
      <c r="L140">
        <v>15</v>
      </c>
      <c r="M140">
        <f t="shared" si="41"/>
        <v>12.5</v>
      </c>
      <c r="Q140" t="s">
        <v>573</v>
      </c>
      <c r="R140" t="str">
        <f t="shared" si="48"/>
        <v>Copper-Beryllium Alloys</v>
      </c>
      <c r="S140" t="str">
        <f t="shared" si="49"/>
        <v/>
      </c>
      <c r="U140" s="4" t="s">
        <v>719</v>
      </c>
      <c r="V140">
        <f t="shared" si="42"/>
        <v>50</v>
      </c>
      <c r="W140" t="str">
        <f t="shared" si="43"/>
        <v>1/2 Hardened or Hardened</v>
      </c>
      <c r="Z140">
        <f t="shared" si="50"/>
        <v>65000</v>
      </c>
      <c r="AA140">
        <f t="shared" si="51"/>
        <v>80000</v>
      </c>
      <c r="AB140">
        <f t="shared" si="44"/>
        <v>72500</v>
      </c>
      <c r="AC140">
        <f t="shared" si="52"/>
        <v>55000</v>
      </c>
      <c r="AD140">
        <f t="shared" si="53"/>
        <v>75000</v>
      </c>
      <c r="AE140">
        <f t="shared" si="45"/>
        <v>65000</v>
      </c>
      <c r="AF140">
        <f t="shared" si="54"/>
        <v>448.15940000000001</v>
      </c>
      <c r="AG140">
        <f t="shared" si="55"/>
        <v>551.58080000000007</v>
      </c>
      <c r="AH140">
        <f t="shared" si="46"/>
        <v>499.87009999999998</v>
      </c>
      <c r="AI140">
        <f t="shared" si="56"/>
        <v>379.21179999999998</v>
      </c>
      <c r="AJ140">
        <f t="shared" si="57"/>
        <v>517.10699999999997</v>
      </c>
      <c r="AK140">
        <f t="shared" si="47"/>
        <v>448.15940000000001</v>
      </c>
      <c r="AL140">
        <f t="shared" si="58"/>
        <v>10</v>
      </c>
      <c r="AM140">
        <f t="shared" si="59"/>
        <v>15</v>
      </c>
      <c r="AN140">
        <f t="shared" si="60"/>
        <v>12.5</v>
      </c>
    </row>
    <row r="141" spans="2:40" ht="30" x14ac:dyDescent="0.25">
      <c r="B141" s="10" t="s">
        <v>592</v>
      </c>
      <c r="C141">
        <v>50</v>
      </c>
      <c r="E141" t="s">
        <v>689</v>
      </c>
      <c r="F141" s="1" t="s">
        <v>695</v>
      </c>
      <c r="G141">
        <v>100</v>
      </c>
      <c r="H141">
        <v>120</v>
      </c>
      <c r="I141">
        <v>80</v>
      </c>
      <c r="J141">
        <v>100</v>
      </c>
      <c r="K141">
        <v>10</v>
      </c>
      <c r="L141">
        <v>25</v>
      </c>
      <c r="M141">
        <f t="shared" si="41"/>
        <v>17.5</v>
      </c>
      <c r="Q141" t="s">
        <v>573</v>
      </c>
      <c r="R141" t="str">
        <f t="shared" si="48"/>
        <v>Copper-Beryllium Alloys</v>
      </c>
      <c r="S141" t="str">
        <f t="shared" si="49"/>
        <v/>
      </c>
      <c r="U141" s="4" t="s">
        <v>719</v>
      </c>
      <c r="V141">
        <f t="shared" si="42"/>
        <v>50</v>
      </c>
      <c r="W141" t="str">
        <f t="shared" si="43"/>
        <v>Heat Treated From Solution Annealed</v>
      </c>
      <c r="Z141">
        <f t="shared" si="50"/>
        <v>100000</v>
      </c>
      <c r="AA141">
        <f t="shared" si="51"/>
        <v>120000</v>
      </c>
      <c r="AB141">
        <f t="shared" si="44"/>
        <v>110000</v>
      </c>
      <c r="AC141">
        <f t="shared" si="52"/>
        <v>80000</v>
      </c>
      <c r="AD141">
        <f t="shared" si="53"/>
        <v>100000</v>
      </c>
      <c r="AE141">
        <f t="shared" si="45"/>
        <v>90000</v>
      </c>
      <c r="AF141">
        <f t="shared" si="54"/>
        <v>689.476</v>
      </c>
      <c r="AG141">
        <f t="shared" si="55"/>
        <v>827.37119999999993</v>
      </c>
      <c r="AH141">
        <f t="shared" si="46"/>
        <v>758.42359999999996</v>
      </c>
      <c r="AI141">
        <f t="shared" si="56"/>
        <v>551.58080000000007</v>
      </c>
      <c r="AJ141">
        <f t="shared" si="57"/>
        <v>689.476</v>
      </c>
      <c r="AK141">
        <f t="shared" si="47"/>
        <v>620.52840000000003</v>
      </c>
      <c r="AL141">
        <f t="shared" si="58"/>
        <v>10</v>
      </c>
      <c r="AM141">
        <f t="shared" si="59"/>
        <v>25</v>
      </c>
      <c r="AN141">
        <f t="shared" si="60"/>
        <v>17.5</v>
      </c>
    </row>
    <row r="142" spans="2:40" ht="30" x14ac:dyDescent="0.25">
      <c r="B142" s="10" t="s">
        <v>592</v>
      </c>
      <c r="C142">
        <v>50</v>
      </c>
      <c r="E142" t="s">
        <v>690</v>
      </c>
      <c r="F142" s="1" t="s">
        <v>696</v>
      </c>
      <c r="G142">
        <v>110</v>
      </c>
      <c r="H142">
        <v>130</v>
      </c>
      <c r="I142">
        <v>100</v>
      </c>
      <c r="J142">
        <v>120</v>
      </c>
      <c r="K142">
        <v>8</v>
      </c>
      <c r="L142">
        <v>20</v>
      </c>
      <c r="M142">
        <f t="shared" si="41"/>
        <v>14</v>
      </c>
      <c r="Q142" t="s">
        <v>573</v>
      </c>
      <c r="R142" t="str">
        <f t="shared" si="48"/>
        <v>Copper-Beryllium Alloys</v>
      </c>
      <c r="S142" t="str">
        <f t="shared" si="49"/>
        <v/>
      </c>
      <c r="U142" s="4" t="s">
        <v>719</v>
      </c>
      <c r="V142">
        <f t="shared" si="42"/>
        <v>50</v>
      </c>
      <c r="W142" t="str">
        <f t="shared" si="43"/>
        <v>1/2 Heat Treated From Hardened or Heat Treated From Hardened</v>
      </c>
      <c r="Z142">
        <f t="shared" si="50"/>
        <v>110000</v>
      </c>
      <c r="AA142">
        <f t="shared" si="51"/>
        <v>130000</v>
      </c>
      <c r="AB142">
        <f t="shared" si="44"/>
        <v>120000</v>
      </c>
      <c r="AC142">
        <f t="shared" si="52"/>
        <v>100000</v>
      </c>
      <c r="AD142">
        <f t="shared" si="53"/>
        <v>120000</v>
      </c>
      <c r="AE142">
        <f t="shared" si="45"/>
        <v>110000</v>
      </c>
      <c r="AF142">
        <f t="shared" si="54"/>
        <v>758.42359999999996</v>
      </c>
      <c r="AG142">
        <f t="shared" si="55"/>
        <v>896.31880000000001</v>
      </c>
      <c r="AH142">
        <f t="shared" si="46"/>
        <v>827.37119999999993</v>
      </c>
      <c r="AI142">
        <f t="shared" si="56"/>
        <v>689.476</v>
      </c>
      <c r="AJ142">
        <f t="shared" si="57"/>
        <v>827.37119999999993</v>
      </c>
      <c r="AK142">
        <f t="shared" si="47"/>
        <v>758.42359999999996</v>
      </c>
      <c r="AL142">
        <f t="shared" si="58"/>
        <v>8</v>
      </c>
      <c r="AM142">
        <f t="shared" si="59"/>
        <v>20</v>
      </c>
      <c r="AN142">
        <f t="shared" si="60"/>
        <v>14</v>
      </c>
    </row>
    <row r="143" spans="2:40" x14ac:dyDescent="0.25">
      <c r="B143" s="10" t="s">
        <v>592</v>
      </c>
      <c r="C143">
        <v>35</v>
      </c>
      <c r="E143" t="s">
        <v>358</v>
      </c>
      <c r="G143">
        <v>35</v>
      </c>
      <c r="H143">
        <v>55</v>
      </c>
      <c r="I143">
        <v>20</v>
      </c>
      <c r="J143">
        <v>30</v>
      </c>
      <c r="K143">
        <v>20</v>
      </c>
      <c r="L143">
        <v>35</v>
      </c>
      <c r="M143">
        <f t="shared" ref="M143:M146" si="61">AVERAGE(K143:L143)</f>
        <v>27.5</v>
      </c>
      <c r="Q143" t="s">
        <v>573</v>
      </c>
      <c r="R143" t="str">
        <f t="shared" si="48"/>
        <v>Copper-Beryllium Alloys</v>
      </c>
      <c r="S143" t="str">
        <f t="shared" si="49"/>
        <v/>
      </c>
      <c r="U143" s="4" t="s">
        <v>719</v>
      </c>
      <c r="V143">
        <f t="shared" si="42"/>
        <v>35</v>
      </c>
      <c r="W143" t="str">
        <f t="shared" si="43"/>
        <v>Annealed</v>
      </c>
      <c r="Z143">
        <f t="shared" si="50"/>
        <v>35000</v>
      </c>
      <c r="AA143">
        <f t="shared" si="51"/>
        <v>55000</v>
      </c>
      <c r="AB143">
        <f t="shared" si="44"/>
        <v>45000</v>
      </c>
      <c r="AC143">
        <f t="shared" si="52"/>
        <v>20000</v>
      </c>
      <c r="AD143">
        <f t="shared" si="53"/>
        <v>30000</v>
      </c>
      <c r="AE143">
        <f t="shared" si="45"/>
        <v>25000</v>
      </c>
      <c r="AF143">
        <f t="shared" si="54"/>
        <v>241.31659999999999</v>
      </c>
      <c r="AG143">
        <f t="shared" si="55"/>
        <v>379.21179999999998</v>
      </c>
      <c r="AH143">
        <f t="shared" si="46"/>
        <v>310.26420000000002</v>
      </c>
      <c r="AI143">
        <f t="shared" si="56"/>
        <v>137.89520000000002</v>
      </c>
      <c r="AJ143">
        <f t="shared" si="57"/>
        <v>206.84279999999998</v>
      </c>
      <c r="AK143">
        <f t="shared" si="47"/>
        <v>172.369</v>
      </c>
      <c r="AL143">
        <f t="shared" si="58"/>
        <v>20</v>
      </c>
      <c r="AM143">
        <f t="shared" si="59"/>
        <v>35</v>
      </c>
      <c r="AN143">
        <f t="shared" si="60"/>
        <v>27.5</v>
      </c>
    </row>
    <row r="144" spans="2:40" x14ac:dyDescent="0.25">
      <c r="B144" s="10" t="s">
        <v>592</v>
      </c>
      <c r="C144">
        <v>35</v>
      </c>
      <c r="E144" t="s">
        <v>688</v>
      </c>
      <c r="G144">
        <v>65</v>
      </c>
      <c r="H144">
        <v>80</v>
      </c>
      <c r="I144">
        <v>55</v>
      </c>
      <c r="J144">
        <v>75</v>
      </c>
      <c r="K144">
        <v>10</v>
      </c>
      <c r="L144">
        <v>15</v>
      </c>
      <c r="M144">
        <f t="shared" si="61"/>
        <v>12.5</v>
      </c>
      <c r="Q144" t="s">
        <v>573</v>
      </c>
      <c r="R144" t="str">
        <f t="shared" si="48"/>
        <v>Copper-Beryllium Alloys</v>
      </c>
      <c r="S144" t="str">
        <f t="shared" si="49"/>
        <v/>
      </c>
      <c r="U144" s="4" t="s">
        <v>719</v>
      </c>
      <c r="V144">
        <f t="shared" si="42"/>
        <v>35</v>
      </c>
      <c r="W144" t="str">
        <f t="shared" si="43"/>
        <v>1/2 Hardened or Hardened</v>
      </c>
      <c r="Z144">
        <f t="shared" si="50"/>
        <v>65000</v>
      </c>
      <c r="AA144">
        <f t="shared" si="51"/>
        <v>80000</v>
      </c>
      <c r="AB144">
        <f t="shared" si="44"/>
        <v>72500</v>
      </c>
      <c r="AC144">
        <f t="shared" si="52"/>
        <v>55000</v>
      </c>
      <c r="AD144">
        <f t="shared" si="53"/>
        <v>75000</v>
      </c>
      <c r="AE144">
        <f t="shared" si="45"/>
        <v>65000</v>
      </c>
      <c r="AF144">
        <f t="shared" si="54"/>
        <v>448.15940000000001</v>
      </c>
      <c r="AG144">
        <f t="shared" si="55"/>
        <v>551.58080000000007</v>
      </c>
      <c r="AH144">
        <f t="shared" si="46"/>
        <v>499.87009999999998</v>
      </c>
      <c r="AI144">
        <f t="shared" si="56"/>
        <v>379.21179999999998</v>
      </c>
      <c r="AJ144">
        <f t="shared" si="57"/>
        <v>517.10699999999997</v>
      </c>
      <c r="AK144">
        <f t="shared" si="47"/>
        <v>448.15940000000001</v>
      </c>
      <c r="AL144">
        <f t="shared" si="58"/>
        <v>10</v>
      </c>
      <c r="AM144">
        <f t="shared" si="59"/>
        <v>15</v>
      </c>
      <c r="AN144">
        <f t="shared" si="60"/>
        <v>12.5</v>
      </c>
    </row>
    <row r="145" spans="2:40" ht="30" x14ac:dyDescent="0.25">
      <c r="B145" s="10" t="s">
        <v>592</v>
      </c>
      <c r="C145">
        <v>35</v>
      </c>
      <c r="E145" t="s">
        <v>689</v>
      </c>
      <c r="F145" s="1" t="s">
        <v>695</v>
      </c>
      <c r="G145">
        <v>100</v>
      </c>
      <c r="H145">
        <v>120</v>
      </c>
      <c r="I145">
        <v>80</v>
      </c>
      <c r="J145">
        <v>100</v>
      </c>
      <c r="K145">
        <v>10</v>
      </c>
      <c r="L145">
        <v>25</v>
      </c>
      <c r="M145">
        <f t="shared" si="61"/>
        <v>17.5</v>
      </c>
      <c r="Q145" t="s">
        <v>573</v>
      </c>
      <c r="R145" t="str">
        <f t="shared" si="48"/>
        <v>Copper-Beryllium Alloys</v>
      </c>
      <c r="S145" t="str">
        <f t="shared" si="49"/>
        <v/>
      </c>
      <c r="U145" s="4" t="s">
        <v>719</v>
      </c>
      <c r="V145">
        <f t="shared" si="42"/>
        <v>35</v>
      </c>
      <c r="W145" t="str">
        <f t="shared" si="43"/>
        <v>Heat Treated From Solution Annealed</v>
      </c>
      <c r="Z145">
        <f t="shared" si="50"/>
        <v>100000</v>
      </c>
      <c r="AA145">
        <f t="shared" si="51"/>
        <v>120000</v>
      </c>
      <c r="AB145">
        <f t="shared" si="44"/>
        <v>110000</v>
      </c>
      <c r="AC145">
        <f t="shared" si="52"/>
        <v>80000</v>
      </c>
      <c r="AD145">
        <f t="shared" si="53"/>
        <v>100000</v>
      </c>
      <c r="AE145">
        <f t="shared" si="45"/>
        <v>90000</v>
      </c>
      <c r="AF145">
        <f t="shared" si="54"/>
        <v>689.476</v>
      </c>
      <c r="AG145">
        <f t="shared" si="55"/>
        <v>827.37119999999993</v>
      </c>
      <c r="AH145">
        <f t="shared" si="46"/>
        <v>758.42359999999996</v>
      </c>
      <c r="AI145">
        <f t="shared" si="56"/>
        <v>551.58080000000007</v>
      </c>
      <c r="AJ145">
        <f t="shared" si="57"/>
        <v>689.476</v>
      </c>
      <c r="AK145">
        <f t="shared" si="47"/>
        <v>620.52840000000003</v>
      </c>
      <c r="AL145">
        <f t="shared" si="58"/>
        <v>10</v>
      </c>
      <c r="AM145">
        <f t="shared" si="59"/>
        <v>25</v>
      </c>
      <c r="AN145">
        <f t="shared" si="60"/>
        <v>17.5</v>
      </c>
    </row>
    <row r="146" spans="2:40" ht="30" x14ac:dyDescent="0.25">
      <c r="B146" s="10" t="s">
        <v>592</v>
      </c>
      <c r="C146">
        <v>35</v>
      </c>
      <c r="E146" t="s">
        <v>690</v>
      </c>
      <c r="F146" s="1" t="s">
        <v>696</v>
      </c>
      <c r="G146">
        <v>110</v>
      </c>
      <c r="H146">
        <v>130</v>
      </c>
      <c r="I146">
        <v>100</v>
      </c>
      <c r="J146">
        <v>120</v>
      </c>
      <c r="K146">
        <v>8</v>
      </c>
      <c r="L146">
        <v>20</v>
      </c>
      <c r="M146">
        <f t="shared" si="61"/>
        <v>14</v>
      </c>
      <c r="Q146" t="s">
        <v>573</v>
      </c>
      <c r="R146" t="str">
        <f t="shared" si="48"/>
        <v>Copper-Beryllium Alloys</v>
      </c>
      <c r="S146" t="str">
        <f t="shared" si="49"/>
        <v/>
      </c>
      <c r="U146" s="4" t="s">
        <v>719</v>
      </c>
      <c r="V146">
        <f t="shared" si="42"/>
        <v>35</v>
      </c>
      <c r="W146" t="str">
        <f t="shared" si="43"/>
        <v>1/2 Heat Treated From Hardened or Heat Treated From Hardened</v>
      </c>
      <c r="Z146">
        <f t="shared" si="50"/>
        <v>110000</v>
      </c>
      <c r="AA146">
        <f t="shared" si="51"/>
        <v>130000</v>
      </c>
      <c r="AB146">
        <f t="shared" si="44"/>
        <v>120000</v>
      </c>
      <c r="AC146">
        <f t="shared" si="52"/>
        <v>100000</v>
      </c>
      <c r="AD146">
        <f t="shared" si="53"/>
        <v>120000</v>
      </c>
      <c r="AE146">
        <f t="shared" si="45"/>
        <v>110000</v>
      </c>
      <c r="AF146">
        <f t="shared" si="54"/>
        <v>758.42359999999996</v>
      </c>
      <c r="AG146">
        <f t="shared" si="55"/>
        <v>896.31880000000001</v>
      </c>
      <c r="AH146">
        <f t="shared" si="46"/>
        <v>827.37119999999993</v>
      </c>
      <c r="AI146">
        <f t="shared" si="56"/>
        <v>689.476</v>
      </c>
      <c r="AJ146">
        <f t="shared" si="57"/>
        <v>827.37119999999993</v>
      </c>
      <c r="AK146">
        <f t="shared" si="47"/>
        <v>758.42359999999996</v>
      </c>
      <c r="AL146">
        <f t="shared" si="58"/>
        <v>8</v>
      </c>
      <c r="AM146">
        <f t="shared" si="59"/>
        <v>20</v>
      </c>
      <c r="AN146">
        <f t="shared" si="60"/>
        <v>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6E84-B89C-4319-823A-31371B6EB943}">
  <dimension ref="B2:K63"/>
  <sheetViews>
    <sheetView workbookViewId="0"/>
  </sheetViews>
  <sheetFormatPr defaultRowHeight="15" x14ac:dyDescent="0.25"/>
  <sheetData>
    <row r="2" spans="2:11" x14ac:dyDescent="0.25">
      <c r="B2" t="s">
        <v>593</v>
      </c>
      <c r="C2" t="s">
        <v>628</v>
      </c>
    </row>
    <row r="3" spans="2:11" x14ac:dyDescent="0.25">
      <c r="B3" t="s">
        <v>594</v>
      </c>
    </row>
    <row r="4" spans="2:11" x14ac:dyDescent="0.25">
      <c r="B4" t="s">
        <v>458</v>
      </c>
    </row>
    <row r="5" spans="2:11" x14ac:dyDescent="0.25">
      <c r="B5" t="s">
        <v>595</v>
      </c>
    </row>
    <row r="6" spans="2:11" x14ac:dyDescent="0.25">
      <c r="B6" t="s">
        <v>596</v>
      </c>
      <c r="C6" t="s">
        <v>14</v>
      </c>
      <c r="D6" t="s">
        <v>629</v>
      </c>
      <c r="E6" t="s">
        <v>630</v>
      </c>
      <c r="F6" t="s">
        <v>631</v>
      </c>
    </row>
    <row r="7" spans="2:11" x14ac:dyDescent="0.25">
      <c r="B7" t="s">
        <v>597</v>
      </c>
      <c r="C7" t="s">
        <v>590</v>
      </c>
      <c r="D7" t="s">
        <v>459</v>
      </c>
      <c r="E7" t="s">
        <v>590</v>
      </c>
      <c r="F7" t="s">
        <v>14</v>
      </c>
      <c r="G7" t="s">
        <v>632</v>
      </c>
      <c r="H7" t="s">
        <v>633</v>
      </c>
      <c r="I7" t="s">
        <v>634</v>
      </c>
    </row>
    <row r="8" spans="2:11" x14ac:dyDescent="0.25">
      <c r="B8" t="s">
        <v>598</v>
      </c>
      <c r="C8">
        <v>3</v>
      </c>
      <c r="D8" t="s">
        <v>635</v>
      </c>
      <c r="E8" t="s">
        <v>636</v>
      </c>
      <c r="F8" t="s">
        <v>388</v>
      </c>
      <c r="G8" t="s">
        <v>459</v>
      </c>
      <c r="H8" t="s">
        <v>637</v>
      </c>
    </row>
    <row r="9" spans="2:11" x14ac:dyDescent="0.25">
      <c r="B9" t="s">
        <v>599</v>
      </c>
      <c r="C9" t="s">
        <v>639</v>
      </c>
      <c r="D9" t="s">
        <v>640</v>
      </c>
      <c r="E9" t="s">
        <v>641</v>
      </c>
      <c r="F9" t="s">
        <v>642</v>
      </c>
    </row>
    <row r="10" spans="2:11" x14ac:dyDescent="0.25">
      <c r="B10" t="s">
        <v>600</v>
      </c>
      <c r="C10" t="s">
        <v>643</v>
      </c>
      <c r="D10" t="s">
        <v>459</v>
      </c>
      <c r="E10" t="s">
        <v>643</v>
      </c>
      <c r="F10">
        <v>2</v>
      </c>
      <c r="G10" t="s">
        <v>635</v>
      </c>
      <c r="H10" t="s">
        <v>636</v>
      </c>
      <c r="I10" t="s">
        <v>388</v>
      </c>
      <c r="J10" t="s">
        <v>459</v>
      </c>
      <c r="K10" t="s">
        <v>637</v>
      </c>
    </row>
    <row r="11" spans="2:11" x14ac:dyDescent="0.25">
      <c r="B11" t="s">
        <v>601</v>
      </c>
      <c r="C11" t="s">
        <v>639</v>
      </c>
      <c r="D11" t="s">
        <v>644</v>
      </c>
      <c r="E11" t="s">
        <v>645</v>
      </c>
      <c r="F11" t="s">
        <v>646</v>
      </c>
    </row>
    <row r="12" spans="2:11" x14ac:dyDescent="0.25">
      <c r="B12" t="s">
        <v>602</v>
      </c>
    </row>
    <row r="13" spans="2:11" x14ac:dyDescent="0.25">
      <c r="B13" t="s">
        <v>603</v>
      </c>
      <c r="C13" t="s">
        <v>14</v>
      </c>
      <c r="D13" t="s">
        <v>647</v>
      </c>
      <c r="E13" t="s">
        <v>648</v>
      </c>
      <c r="F13" t="s">
        <v>649</v>
      </c>
    </row>
    <row r="14" spans="2:11" x14ac:dyDescent="0.25">
      <c r="B14" t="s">
        <v>604</v>
      </c>
      <c r="C14" t="s">
        <v>590</v>
      </c>
      <c r="D14" t="s">
        <v>14</v>
      </c>
      <c r="E14" t="s">
        <v>650</v>
      </c>
      <c r="F14" t="s">
        <v>651</v>
      </c>
      <c r="G14" t="s">
        <v>652</v>
      </c>
    </row>
    <row r="15" spans="2:11" x14ac:dyDescent="0.25">
      <c r="B15" t="s">
        <v>605</v>
      </c>
      <c r="C15" t="s">
        <v>590</v>
      </c>
      <c r="D15" t="s">
        <v>14</v>
      </c>
      <c r="E15" t="s">
        <v>653</v>
      </c>
      <c r="F15" t="s">
        <v>654</v>
      </c>
      <c r="G15" t="s">
        <v>655</v>
      </c>
    </row>
    <row r="16" spans="2:11" x14ac:dyDescent="0.25">
      <c r="B16" t="s">
        <v>606</v>
      </c>
      <c r="C16" t="s">
        <v>590</v>
      </c>
      <c r="D16" t="s">
        <v>14</v>
      </c>
      <c r="E16" t="s">
        <v>656</v>
      </c>
      <c r="F16" t="s">
        <v>653</v>
      </c>
      <c r="G16" t="s">
        <v>657</v>
      </c>
    </row>
    <row r="17" spans="2:11" x14ac:dyDescent="0.25">
      <c r="B17" t="s">
        <v>607</v>
      </c>
      <c r="C17">
        <v>3</v>
      </c>
      <c r="D17" t="s">
        <v>635</v>
      </c>
      <c r="E17" t="s">
        <v>636</v>
      </c>
      <c r="F17" t="s">
        <v>388</v>
      </c>
      <c r="G17" t="s">
        <v>640</v>
      </c>
      <c r="H17" t="s">
        <v>641</v>
      </c>
      <c r="I17" t="s">
        <v>658</v>
      </c>
    </row>
    <row r="18" spans="2:11" x14ac:dyDescent="0.25">
      <c r="B18" t="s">
        <v>608</v>
      </c>
      <c r="C18" t="s">
        <v>643</v>
      </c>
      <c r="D18">
        <v>2</v>
      </c>
      <c r="E18" t="s">
        <v>635</v>
      </c>
      <c r="F18" t="s">
        <v>636</v>
      </c>
      <c r="G18" t="s">
        <v>388</v>
      </c>
      <c r="H18" t="s">
        <v>659</v>
      </c>
      <c r="I18" t="s">
        <v>660</v>
      </c>
      <c r="J18" t="s">
        <v>646</v>
      </c>
    </row>
    <row r="19" spans="2:11" x14ac:dyDescent="0.25">
      <c r="B19" t="s">
        <v>609</v>
      </c>
      <c r="C19" t="s">
        <v>643</v>
      </c>
      <c r="D19">
        <v>2</v>
      </c>
      <c r="E19" t="s">
        <v>635</v>
      </c>
      <c r="F19" t="s">
        <v>636</v>
      </c>
      <c r="G19" t="s">
        <v>388</v>
      </c>
      <c r="H19" t="s">
        <v>661</v>
      </c>
      <c r="I19" t="s">
        <v>662</v>
      </c>
      <c r="J19" t="s">
        <v>663</v>
      </c>
    </row>
    <row r="20" spans="2:11" x14ac:dyDescent="0.25">
      <c r="B20" t="s">
        <v>610</v>
      </c>
      <c r="C20" t="s">
        <v>643</v>
      </c>
      <c r="D20">
        <v>2</v>
      </c>
      <c r="E20" t="s">
        <v>635</v>
      </c>
      <c r="F20" t="s">
        <v>636</v>
      </c>
      <c r="G20" t="s">
        <v>388</v>
      </c>
      <c r="H20" t="s">
        <v>664</v>
      </c>
      <c r="I20" t="s">
        <v>665</v>
      </c>
      <c r="J20" t="s">
        <v>663</v>
      </c>
    </row>
    <row r="21" spans="2:11" x14ac:dyDescent="0.25">
      <c r="B21" t="s">
        <v>611</v>
      </c>
      <c r="C21" t="s">
        <v>666</v>
      </c>
      <c r="D21" t="s">
        <v>638</v>
      </c>
      <c r="E21" t="s">
        <v>639</v>
      </c>
      <c r="F21" t="s">
        <v>667</v>
      </c>
      <c r="G21" t="s">
        <v>668</v>
      </c>
      <c r="H21" t="s">
        <v>657</v>
      </c>
    </row>
    <row r="22" spans="2:11" x14ac:dyDescent="0.25">
      <c r="B22" t="s">
        <v>612</v>
      </c>
      <c r="C22" t="s">
        <v>628</v>
      </c>
    </row>
    <row r="23" spans="2:11" x14ac:dyDescent="0.25">
      <c r="B23" t="s">
        <v>594</v>
      </c>
    </row>
    <row r="24" spans="2:11" x14ac:dyDescent="0.25">
      <c r="B24" t="s">
        <v>458</v>
      </c>
    </row>
    <row r="25" spans="2:11" x14ac:dyDescent="0.25">
      <c r="B25" t="s">
        <v>595</v>
      </c>
    </row>
    <row r="26" spans="2:11" x14ac:dyDescent="0.25">
      <c r="B26" t="s">
        <v>596</v>
      </c>
      <c r="C26" t="s">
        <v>14</v>
      </c>
      <c r="D26" t="s">
        <v>629</v>
      </c>
      <c r="E26" t="s">
        <v>630</v>
      </c>
      <c r="F26" t="s">
        <v>631</v>
      </c>
    </row>
    <row r="27" spans="2:11" x14ac:dyDescent="0.25">
      <c r="B27" t="s">
        <v>597</v>
      </c>
      <c r="C27" t="s">
        <v>590</v>
      </c>
      <c r="D27" t="s">
        <v>459</v>
      </c>
      <c r="E27" t="s">
        <v>590</v>
      </c>
      <c r="F27" t="s">
        <v>14</v>
      </c>
      <c r="G27" t="s">
        <v>632</v>
      </c>
      <c r="H27" t="s">
        <v>633</v>
      </c>
      <c r="I27" t="s">
        <v>634</v>
      </c>
    </row>
    <row r="28" spans="2:11" x14ac:dyDescent="0.25">
      <c r="B28" t="s">
        <v>613</v>
      </c>
      <c r="C28">
        <v>3</v>
      </c>
      <c r="D28" t="s">
        <v>635</v>
      </c>
      <c r="E28" t="s">
        <v>636</v>
      </c>
      <c r="F28" t="s">
        <v>669</v>
      </c>
      <c r="G28" t="s">
        <v>459</v>
      </c>
      <c r="H28" t="s">
        <v>637</v>
      </c>
    </row>
    <row r="29" spans="2:11" x14ac:dyDescent="0.25">
      <c r="B29" t="s">
        <v>614</v>
      </c>
      <c r="C29" t="s">
        <v>639</v>
      </c>
      <c r="D29" t="s">
        <v>670</v>
      </c>
      <c r="E29" t="s">
        <v>671</v>
      </c>
      <c r="F29" t="s">
        <v>672</v>
      </c>
    </row>
    <row r="30" spans="2:11" x14ac:dyDescent="0.25">
      <c r="B30" t="s">
        <v>615</v>
      </c>
      <c r="C30" t="s">
        <v>643</v>
      </c>
      <c r="D30" t="s">
        <v>459</v>
      </c>
      <c r="E30" t="s">
        <v>643</v>
      </c>
      <c r="F30">
        <v>2</v>
      </c>
      <c r="G30" t="s">
        <v>635</v>
      </c>
      <c r="H30" t="s">
        <v>636</v>
      </c>
      <c r="I30" t="s">
        <v>669</v>
      </c>
      <c r="J30" t="s">
        <v>459</v>
      </c>
      <c r="K30" t="s">
        <v>637</v>
      </c>
    </row>
    <row r="31" spans="2:11" x14ac:dyDescent="0.25">
      <c r="B31" t="s">
        <v>616</v>
      </c>
      <c r="C31" t="s">
        <v>639</v>
      </c>
      <c r="D31" t="s">
        <v>673</v>
      </c>
      <c r="E31" t="s">
        <v>674</v>
      </c>
      <c r="F31" t="s">
        <v>646</v>
      </c>
    </row>
    <row r="32" spans="2:11" x14ac:dyDescent="0.25">
      <c r="B32" t="s">
        <v>617</v>
      </c>
      <c r="C32" t="s">
        <v>628</v>
      </c>
    </row>
    <row r="33" spans="2:11" x14ac:dyDescent="0.25">
      <c r="B33" t="s">
        <v>594</v>
      </c>
    </row>
    <row r="34" spans="2:11" x14ac:dyDescent="0.25">
      <c r="B34" t="s">
        <v>458</v>
      </c>
    </row>
    <row r="35" spans="2:11" x14ac:dyDescent="0.25">
      <c r="B35" t="s">
        <v>595</v>
      </c>
    </row>
    <row r="36" spans="2:11" x14ac:dyDescent="0.25">
      <c r="B36" t="s">
        <v>618</v>
      </c>
      <c r="C36" t="s">
        <v>14</v>
      </c>
      <c r="D36" t="s">
        <v>649</v>
      </c>
      <c r="E36" t="s">
        <v>630</v>
      </c>
      <c r="F36" t="s">
        <v>648</v>
      </c>
    </row>
    <row r="37" spans="2:11" x14ac:dyDescent="0.25">
      <c r="B37" t="s">
        <v>619</v>
      </c>
      <c r="C37" t="s">
        <v>590</v>
      </c>
      <c r="D37" t="s">
        <v>459</v>
      </c>
      <c r="E37" t="s">
        <v>590</v>
      </c>
      <c r="F37" t="s">
        <v>14</v>
      </c>
      <c r="G37" t="s">
        <v>675</v>
      </c>
      <c r="H37" t="s">
        <v>676</v>
      </c>
      <c r="I37" t="s">
        <v>677</v>
      </c>
    </row>
    <row r="38" spans="2:11" x14ac:dyDescent="0.25">
      <c r="B38" t="s">
        <v>620</v>
      </c>
      <c r="C38">
        <v>3</v>
      </c>
      <c r="D38" t="s">
        <v>635</v>
      </c>
      <c r="E38" t="s">
        <v>636</v>
      </c>
      <c r="F38" t="s">
        <v>678</v>
      </c>
      <c r="G38" t="s">
        <v>459</v>
      </c>
      <c r="H38" t="s">
        <v>637</v>
      </c>
    </row>
    <row r="39" spans="2:11" x14ac:dyDescent="0.25">
      <c r="B39" t="s">
        <v>621</v>
      </c>
      <c r="C39" t="s">
        <v>639</v>
      </c>
      <c r="D39" t="s">
        <v>679</v>
      </c>
      <c r="E39" t="s">
        <v>680</v>
      </c>
      <c r="F39" t="s">
        <v>681</v>
      </c>
    </row>
    <row r="40" spans="2:11" x14ac:dyDescent="0.25">
      <c r="B40" t="s">
        <v>622</v>
      </c>
      <c r="C40" t="s">
        <v>643</v>
      </c>
      <c r="D40" t="s">
        <v>459</v>
      </c>
      <c r="E40" t="s">
        <v>643</v>
      </c>
      <c r="F40">
        <v>2</v>
      </c>
      <c r="G40" t="s">
        <v>635</v>
      </c>
      <c r="H40" t="s">
        <v>636</v>
      </c>
      <c r="I40" t="s">
        <v>678</v>
      </c>
      <c r="J40" t="s">
        <v>459</v>
      </c>
      <c r="K40" t="s">
        <v>637</v>
      </c>
    </row>
    <row r="41" spans="2:11" x14ac:dyDescent="0.25">
      <c r="B41" t="s">
        <v>623</v>
      </c>
      <c r="C41" t="s">
        <v>639</v>
      </c>
      <c r="D41" t="s">
        <v>682</v>
      </c>
      <c r="E41" t="s">
        <v>679</v>
      </c>
      <c r="F41" t="s">
        <v>683</v>
      </c>
    </row>
    <row r="42" spans="2:11" x14ac:dyDescent="0.25">
      <c r="B42" t="s">
        <v>624</v>
      </c>
      <c r="C42" t="s">
        <v>628</v>
      </c>
    </row>
    <row r="43" spans="2:11" x14ac:dyDescent="0.25">
      <c r="B43" t="s">
        <v>594</v>
      </c>
    </row>
    <row r="44" spans="2:11" x14ac:dyDescent="0.25">
      <c r="B44" t="s">
        <v>458</v>
      </c>
    </row>
    <row r="45" spans="2:11" x14ac:dyDescent="0.25">
      <c r="B45" t="s">
        <v>595</v>
      </c>
    </row>
    <row r="46" spans="2:11" x14ac:dyDescent="0.25">
      <c r="B46" t="s">
        <v>618</v>
      </c>
      <c r="C46" t="s">
        <v>14</v>
      </c>
      <c r="D46" t="s">
        <v>649</v>
      </c>
      <c r="E46" t="s">
        <v>630</v>
      </c>
      <c r="F46" t="s">
        <v>648</v>
      </c>
    </row>
    <row r="47" spans="2:11" x14ac:dyDescent="0.25">
      <c r="B47" t="s">
        <v>619</v>
      </c>
      <c r="C47" t="s">
        <v>590</v>
      </c>
      <c r="D47" t="s">
        <v>459</v>
      </c>
      <c r="E47" t="s">
        <v>590</v>
      </c>
      <c r="F47" t="s">
        <v>14</v>
      </c>
      <c r="G47" t="s">
        <v>675</v>
      </c>
      <c r="H47" t="s">
        <v>676</v>
      </c>
      <c r="I47" t="s">
        <v>677</v>
      </c>
    </row>
    <row r="48" spans="2:11" x14ac:dyDescent="0.25">
      <c r="B48" t="s">
        <v>620</v>
      </c>
      <c r="C48">
        <v>3</v>
      </c>
      <c r="D48" t="s">
        <v>635</v>
      </c>
      <c r="E48" t="s">
        <v>636</v>
      </c>
      <c r="F48" t="s">
        <v>678</v>
      </c>
      <c r="G48" t="s">
        <v>459</v>
      </c>
      <c r="H48" t="s">
        <v>637</v>
      </c>
    </row>
    <row r="49" spans="2:11" x14ac:dyDescent="0.25">
      <c r="B49" t="s">
        <v>621</v>
      </c>
      <c r="C49" t="s">
        <v>639</v>
      </c>
      <c r="D49" t="s">
        <v>679</v>
      </c>
      <c r="E49" t="s">
        <v>680</v>
      </c>
      <c r="F49" t="s">
        <v>681</v>
      </c>
    </row>
    <row r="50" spans="2:11" x14ac:dyDescent="0.25">
      <c r="B50" t="s">
        <v>622</v>
      </c>
      <c r="C50" t="s">
        <v>643</v>
      </c>
      <c r="D50" t="s">
        <v>459</v>
      </c>
      <c r="E50" t="s">
        <v>643</v>
      </c>
      <c r="F50">
        <v>2</v>
      </c>
      <c r="G50" t="s">
        <v>635</v>
      </c>
      <c r="H50" t="s">
        <v>636</v>
      </c>
      <c r="I50" t="s">
        <v>678</v>
      </c>
      <c r="J50" t="s">
        <v>459</v>
      </c>
      <c r="K50" t="s">
        <v>637</v>
      </c>
    </row>
    <row r="51" spans="2:11" x14ac:dyDescent="0.25">
      <c r="B51" t="s">
        <v>623</v>
      </c>
      <c r="C51" t="s">
        <v>639</v>
      </c>
      <c r="D51" t="s">
        <v>682</v>
      </c>
      <c r="E51" t="s">
        <v>679</v>
      </c>
      <c r="F51" t="s">
        <v>683</v>
      </c>
    </row>
    <row r="52" spans="2:11" x14ac:dyDescent="0.25">
      <c r="B52" t="s">
        <v>625</v>
      </c>
      <c r="C52" t="s">
        <v>628</v>
      </c>
    </row>
    <row r="53" spans="2:11" x14ac:dyDescent="0.25">
      <c r="B53" t="s">
        <v>594</v>
      </c>
    </row>
    <row r="54" spans="2:11" x14ac:dyDescent="0.25">
      <c r="B54" t="s">
        <v>458</v>
      </c>
    </row>
    <row r="55" spans="2:11" x14ac:dyDescent="0.25">
      <c r="B55" t="s">
        <v>595</v>
      </c>
    </row>
    <row r="56" spans="2:11" x14ac:dyDescent="0.25">
      <c r="B56" t="s">
        <v>618</v>
      </c>
      <c r="C56" t="s">
        <v>14</v>
      </c>
      <c r="D56" t="s">
        <v>649</v>
      </c>
      <c r="E56" t="s">
        <v>630</v>
      </c>
      <c r="F56" t="s">
        <v>648</v>
      </c>
    </row>
    <row r="57" spans="2:11" x14ac:dyDescent="0.25">
      <c r="B57" t="s">
        <v>619</v>
      </c>
      <c r="C57" t="s">
        <v>590</v>
      </c>
      <c r="D57" t="s">
        <v>459</v>
      </c>
      <c r="E57" t="s">
        <v>590</v>
      </c>
      <c r="F57" t="s">
        <v>14</v>
      </c>
      <c r="G57" t="s">
        <v>675</v>
      </c>
      <c r="H57" t="s">
        <v>676</v>
      </c>
      <c r="I57" t="s">
        <v>677</v>
      </c>
    </row>
    <row r="58" spans="2:11" x14ac:dyDescent="0.25">
      <c r="B58" t="s">
        <v>620</v>
      </c>
      <c r="C58">
        <v>3</v>
      </c>
      <c r="D58" t="s">
        <v>635</v>
      </c>
      <c r="E58" t="s">
        <v>636</v>
      </c>
      <c r="F58" t="s">
        <v>678</v>
      </c>
      <c r="G58" t="s">
        <v>459</v>
      </c>
      <c r="H58" t="s">
        <v>637</v>
      </c>
    </row>
    <row r="59" spans="2:11" x14ac:dyDescent="0.25">
      <c r="B59" t="s">
        <v>621</v>
      </c>
      <c r="C59" t="s">
        <v>639</v>
      </c>
      <c r="D59" t="s">
        <v>679</v>
      </c>
      <c r="E59" t="s">
        <v>680</v>
      </c>
      <c r="F59" t="s">
        <v>681</v>
      </c>
    </row>
    <row r="60" spans="2:11" x14ac:dyDescent="0.25">
      <c r="B60" t="s">
        <v>622</v>
      </c>
      <c r="C60" t="s">
        <v>643</v>
      </c>
      <c r="D60" t="s">
        <v>459</v>
      </c>
      <c r="E60" t="s">
        <v>643</v>
      </c>
      <c r="F60">
        <v>2</v>
      </c>
      <c r="G60" t="s">
        <v>635</v>
      </c>
      <c r="H60" t="s">
        <v>636</v>
      </c>
      <c r="I60" t="s">
        <v>678</v>
      </c>
      <c r="J60" t="s">
        <v>459</v>
      </c>
      <c r="K60" t="s">
        <v>637</v>
      </c>
    </row>
    <row r="61" spans="2:11" x14ac:dyDescent="0.25">
      <c r="B61" t="s">
        <v>623</v>
      </c>
      <c r="C61" t="s">
        <v>639</v>
      </c>
      <c r="D61" t="s">
        <v>682</v>
      </c>
      <c r="E61" t="s">
        <v>679</v>
      </c>
      <c r="F61" t="s">
        <v>683</v>
      </c>
    </row>
    <row r="62" spans="2:11" x14ac:dyDescent="0.25">
      <c r="B62" t="s">
        <v>626</v>
      </c>
      <c r="C62" t="s">
        <v>684</v>
      </c>
      <c r="D62" t="s">
        <v>685</v>
      </c>
      <c r="E62" t="s">
        <v>686</v>
      </c>
    </row>
    <row r="63" spans="2:11" x14ac:dyDescent="0.25">
      <c r="B63" t="s">
        <v>627</v>
      </c>
      <c r="C63" t="s">
        <v>687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5380-DC27-47FD-9CD4-F114A1EC5429}">
  <dimension ref="C1:AU72"/>
  <sheetViews>
    <sheetView zoomScale="85" zoomScaleNormal="85" workbookViewId="0">
      <selection activeCell="Q2" sqref="Q2:AF62"/>
    </sheetView>
  </sheetViews>
  <sheetFormatPr defaultRowHeight="15" x14ac:dyDescent="0.25"/>
  <cols>
    <col min="1" max="1" width="6.140625" bestFit="1" customWidth="1"/>
    <col min="2" max="2" width="5.5703125" bestFit="1" customWidth="1"/>
    <col min="3" max="12" width="10.7109375" customWidth="1"/>
    <col min="17" max="17" width="7.28515625" bestFit="1" customWidth="1"/>
    <col min="18" max="18" width="16.42578125" bestFit="1" customWidth="1"/>
    <col min="19" max="19" width="18.7109375" bestFit="1" customWidth="1"/>
    <col min="20" max="20" width="43.85546875" bestFit="1" customWidth="1"/>
    <col min="21" max="21" width="20.7109375" bestFit="1" customWidth="1"/>
    <col min="22" max="22" width="20.28515625" bestFit="1" customWidth="1"/>
    <col min="23" max="23" width="10.5703125" bestFit="1" customWidth="1"/>
    <col min="24" max="24" width="10" bestFit="1" customWidth="1"/>
    <col min="25" max="26" width="10.140625" style="2" bestFit="1" customWidth="1"/>
    <col min="27" max="28" width="10" bestFit="1" customWidth="1"/>
    <col min="29" max="29" width="14.85546875" bestFit="1" customWidth="1"/>
    <col min="30" max="30" width="5.85546875" bestFit="1" customWidth="1"/>
    <col min="31" max="31" width="15.5703125" bestFit="1" customWidth="1"/>
    <col min="32" max="32" width="10.28515625" bestFit="1" customWidth="1"/>
    <col min="33" max="33" width="18.7109375" bestFit="1" customWidth="1"/>
    <col min="34" max="34" width="7.85546875" bestFit="1" customWidth="1"/>
    <col min="35" max="35" width="9" bestFit="1" customWidth="1"/>
  </cols>
  <sheetData>
    <row r="1" spans="3:47" ht="120" x14ac:dyDescent="0.25">
      <c r="C1" t="s">
        <v>419</v>
      </c>
      <c r="D1" t="s">
        <v>336</v>
      </c>
      <c r="E1" t="s">
        <v>355</v>
      </c>
      <c r="F1" t="s">
        <v>420</v>
      </c>
      <c r="G1" t="s">
        <v>421</v>
      </c>
      <c r="H1" s="1" t="s">
        <v>422</v>
      </c>
      <c r="I1" s="1" t="s">
        <v>17</v>
      </c>
      <c r="J1" s="1" t="s">
        <v>423</v>
      </c>
      <c r="K1" s="1" t="s">
        <v>353</v>
      </c>
      <c r="L1" s="1" t="s">
        <v>327</v>
      </c>
      <c r="Q1" s="4" t="s">
        <v>2</v>
      </c>
      <c r="R1" s="4" t="s">
        <v>4</v>
      </c>
      <c r="S1" s="4" t="s">
        <v>425</v>
      </c>
      <c r="T1" s="4" t="s">
        <v>132</v>
      </c>
      <c r="U1" s="4" t="s">
        <v>6</v>
      </c>
      <c r="V1" s="4" t="s">
        <v>318</v>
      </c>
      <c r="W1" s="5" t="s">
        <v>342</v>
      </c>
      <c r="X1" s="7" t="s">
        <v>343</v>
      </c>
      <c r="Y1" s="7" t="s">
        <v>324</v>
      </c>
      <c r="Z1" s="7" t="s">
        <v>325</v>
      </c>
      <c r="AA1" s="5" t="s">
        <v>99</v>
      </c>
      <c r="AB1" s="5" t="s">
        <v>100</v>
      </c>
      <c r="AC1" s="4" t="s">
        <v>17</v>
      </c>
      <c r="AD1" s="5" t="s">
        <v>326</v>
      </c>
      <c r="AE1" s="5" t="s">
        <v>327</v>
      </c>
      <c r="AF1" s="5" t="s">
        <v>426</v>
      </c>
      <c r="AG1" s="5" t="s">
        <v>328</v>
      </c>
      <c r="AH1" s="5" t="s">
        <v>329</v>
      </c>
      <c r="AI1" s="5" t="s">
        <v>344</v>
      </c>
      <c r="AJ1" s="1"/>
      <c r="AK1" s="1"/>
      <c r="AL1" s="1"/>
      <c r="AM1" s="1"/>
      <c r="AN1" s="1"/>
      <c r="AO1" s="1"/>
      <c r="AQ1" s="1"/>
      <c r="AR1" s="1"/>
      <c r="AS1" s="1"/>
      <c r="AT1" s="1"/>
      <c r="AU1" s="1"/>
    </row>
    <row r="2" spans="3:47" x14ac:dyDescent="0.25">
      <c r="C2" t="s">
        <v>356</v>
      </c>
      <c r="D2">
        <v>201</v>
      </c>
      <c r="E2" t="s">
        <v>358</v>
      </c>
      <c r="G2" s="3">
        <v>115000</v>
      </c>
      <c r="H2" s="3">
        <v>55000</v>
      </c>
      <c r="I2">
        <v>55</v>
      </c>
      <c r="J2" t="s">
        <v>14</v>
      </c>
      <c r="K2" t="s">
        <v>359</v>
      </c>
      <c r="L2" t="s">
        <v>14</v>
      </c>
      <c r="Q2" s="4" t="s">
        <v>357</v>
      </c>
      <c r="R2" s="4" t="s">
        <v>424</v>
      </c>
      <c r="S2" s="4" t="str">
        <f>C2</f>
        <v>Austenitic</v>
      </c>
      <c r="T2" s="4" t="s">
        <v>427</v>
      </c>
      <c r="U2" s="4">
        <f>D2</f>
        <v>201</v>
      </c>
      <c r="V2" s="4" t="str">
        <f>E2</f>
        <v>Annealed</v>
      </c>
      <c r="W2" s="4" t="str">
        <f>IF(F2="","",LEFT(F2,LEN(F2)-2))</f>
        <v/>
      </c>
      <c r="X2" s="6" t="str">
        <f>IF(W2="","",(W2-32)*5/9)</f>
        <v/>
      </c>
      <c r="Y2" s="6">
        <f>IF(ISNUMBER(G2),G2,LEFT(G2,LEN(G2)-1))</f>
        <v>115000</v>
      </c>
      <c r="Z2" s="6">
        <f>IF(ISNUMBER(H2),H2,LEFT(H2,LEN(H2)-1))</f>
        <v>55000</v>
      </c>
      <c r="AA2" s="6">
        <f>Y2*6894.76/1000/1000</f>
        <v>792.89740000000006</v>
      </c>
      <c r="AB2" s="6">
        <f>Z2*6894.76/1000/1000</f>
        <v>379.21179999999998</v>
      </c>
      <c r="AC2" s="4">
        <f>IF(ISNUMBER(I2),I2,LEFT(I2,LEN(I2)-1))</f>
        <v>55</v>
      </c>
      <c r="AD2" s="4" t="str">
        <f>IF(J2="…","",J2)</f>
        <v/>
      </c>
      <c r="AE2" s="4" t="str">
        <f>IF(L2="…","",L2)</f>
        <v/>
      </c>
      <c r="AF2" s="4" t="str">
        <f>IF(K2="…","",K2)</f>
        <v>B90</v>
      </c>
      <c r="AG2" s="4"/>
      <c r="AH2" s="6"/>
      <c r="AI2" s="4"/>
    </row>
    <row r="3" spans="3:47" x14ac:dyDescent="0.25">
      <c r="C3" t="s">
        <v>356</v>
      </c>
      <c r="D3">
        <v>201</v>
      </c>
      <c r="E3" t="s">
        <v>354</v>
      </c>
      <c r="G3">
        <v>125000</v>
      </c>
      <c r="H3">
        <v>75000</v>
      </c>
      <c r="I3" t="s">
        <v>360</v>
      </c>
      <c r="J3" t="s">
        <v>14</v>
      </c>
      <c r="K3" t="s">
        <v>361</v>
      </c>
      <c r="L3" t="s">
        <v>14</v>
      </c>
      <c r="Q3" s="4" t="s">
        <v>357</v>
      </c>
      <c r="R3" s="4" t="s">
        <v>424</v>
      </c>
      <c r="S3" s="4" t="str">
        <f t="shared" ref="S3:S62" si="0">C3</f>
        <v>Austenitic</v>
      </c>
      <c r="T3" s="4" t="s">
        <v>427</v>
      </c>
      <c r="U3" s="4">
        <f t="shared" ref="U3:U62" si="1">D3</f>
        <v>201</v>
      </c>
      <c r="V3" s="4" t="str">
        <f t="shared" ref="V3:V62" si="2">E3</f>
        <v>1⁄4-hard</v>
      </c>
      <c r="W3" s="4" t="str">
        <f t="shared" ref="W3:W56" si="3">IF(F3="","",LEFT(F3,LEN(F3)-2))</f>
        <v/>
      </c>
      <c r="X3" s="6" t="str">
        <f t="shared" ref="X3:X62" si="4">IF(W3="","",(W3-32)*5/9)</f>
        <v/>
      </c>
      <c r="Y3" s="6">
        <f t="shared" ref="Y3:Y56" si="5">IF(ISNUMBER(G3),G3,LEFT(G3,LEN(G3)-1))</f>
        <v>125000</v>
      </c>
      <c r="Z3" s="6">
        <f t="shared" ref="Z3:Z56" si="6">IF(ISNUMBER(H3),H3,LEFT(H3,LEN(H3)-1))</f>
        <v>75000</v>
      </c>
      <c r="AA3" s="6">
        <f t="shared" ref="AA3:AA56" si="7">Y3*6894.76/1000/1000</f>
        <v>861.84500000000003</v>
      </c>
      <c r="AB3" s="6">
        <f t="shared" ref="AB3:AB56" si="8">Z3*6894.76/1000/1000</f>
        <v>517.10699999999997</v>
      </c>
      <c r="AC3" s="4" t="str">
        <f t="shared" ref="AC3:AC62" si="9">IF(ISNUMBER(I3),I3,LEFT(I3,LEN(I3)-1))</f>
        <v>20</v>
      </c>
      <c r="AD3" s="4" t="str">
        <f t="shared" ref="AD3:AD56" si="10">IF(J3="…","",J3)</f>
        <v/>
      </c>
      <c r="AE3" s="4" t="str">
        <f t="shared" ref="AE3:AE56" si="11">IF(L3="…","",L3)</f>
        <v/>
      </c>
      <c r="AF3" s="4" t="str">
        <f t="shared" ref="AF3:AF56" si="12">IF(K3="…","",K3)</f>
        <v>C25</v>
      </c>
      <c r="AG3" s="4"/>
      <c r="AH3" s="6"/>
      <c r="AI3" s="4"/>
    </row>
    <row r="4" spans="3:47" x14ac:dyDescent="0.25">
      <c r="C4" t="s">
        <v>356</v>
      </c>
      <c r="D4">
        <v>201</v>
      </c>
      <c r="E4" t="s">
        <v>362</v>
      </c>
      <c r="G4">
        <v>150000</v>
      </c>
      <c r="H4">
        <v>110000</v>
      </c>
      <c r="I4" t="s">
        <v>363</v>
      </c>
      <c r="J4" t="s">
        <v>14</v>
      </c>
      <c r="K4" t="s">
        <v>364</v>
      </c>
      <c r="L4" t="s">
        <v>14</v>
      </c>
      <c r="Q4" s="4" t="s">
        <v>357</v>
      </c>
      <c r="R4" s="4" t="s">
        <v>424</v>
      </c>
      <c r="S4" s="4" t="str">
        <f t="shared" si="0"/>
        <v>Austenitic</v>
      </c>
      <c r="T4" s="4" t="s">
        <v>427</v>
      </c>
      <c r="U4" s="4">
        <f t="shared" si="1"/>
        <v>201</v>
      </c>
      <c r="V4" s="4" t="str">
        <f t="shared" si="2"/>
        <v>1⁄2-hard</v>
      </c>
      <c r="W4" s="4" t="str">
        <f t="shared" si="3"/>
        <v/>
      </c>
      <c r="X4" s="6" t="str">
        <f t="shared" si="4"/>
        <v/>
      </c>
      <c r="Y4" s="6">
        <f t="shared" si="5"/>
        <v>150000</v>
      </c>
      <c r="Z4" s="6">
        <f t="shared" si="6"/>
        <v>110000</v>
      </c>
      <c r="AA4" s="6">
        <f t="shared" si="7"/>
        <v>1034.2139999999999</v>
      </c>
      <c r="AB4" s="6">
        <f t="shared" si="8"/>
        <v>758.42359999999996</v>
      </c>
      <c r="AC4" s="4" t="str">
        <f t="shared" si="9"/>
        <v>10</v>
      </c>
      <c r="AD4" s="4" t="str">
        <f t="shared" si="10"/>
        <v/>
      </c>
      <c r="AE4" s="4" t="str">
        <f t="shared" si="11"/>
        <v/>
      </c>
      <c r="AF4" s="4" t="str">
        <f t="shared" si="12"/>
        <v>C32</v>
      </c>
      <c r="AG4" s="4"/>
      <c r="AH4" s="6"/>
      <c r="AI4" s="4"/>
    </row>
    <row r="5" spans="3:47" x14ac:dyDescent="0.25">
      <c r="C5" t="s">
        <v>356</v>
      </c>
      <c r="D5">
        <v>201</v>
      </c>
      <c r="E5" t="s">
        <v>365</v>
      </c>
      <c r="G5">
        <v>175000</v>
      </c>
      <c r="H5">
        <v>135000</v>
      </c>
      <c r="I5" t="s">
        <v>366</v>
      </c>
      <c r="J5" t="s">
        <v>14</v>
      </c>
      <c r="K5" t="s">
        <v>367</v>
      </c>
      <c r="L5" t="s">
        <v>14</v>
      </c>
      <c r="Q5" s="4" t="s">
        <v>357</v>
      </c>
      <c r="R5" s="4" t="s">
        <v>424</v>
      </c>
      <c r="S5" s="4" t="str">
        <f t="shared" si="0"/>
        <v>Austenitic</v>
      </c>
      <c r="T5" s="4" t="s">
        <v>427</v>
      </c>
      <c r="U5" s="4">
        <f t="shared" si="1"/>
        <v>201</v>
      </c>
      <c r="V5" s="4" t="str">
        <f t="shared" si="2"/>
        <v>3⁄4-hard</v>
      </c>
      <c r="W5" s="4" t="str">
        <f t="shared" si="3"/>
        <v/>
      </c>
      <c r="X5" s="6" t="str">
        <f t="shared" si="4"/>
        <v/>
      </c>
      <c r="Y5" s="6">
        <f t="shared" si="5"/>
        <v>175000</v>
      </c>
      <c r="Z5" s="6">
        <f t="shared" si="6"/>
        <v>135000</v>
      </c>
      <c r="AA5" s="6">
        <f t="shared" si="7"/>
        <v>1206.5830000000001</v>
      </c>
      <c r="AB5" s="6">
        <f t="shared" si="8"/>
        <v>930.79259999999999</v>
      </c>
      <c r="AC5" s="4" t="str">
        <f t="shared" si="9"/>
        <v>5</v>
      </c>
      <c r="AD5" s="4" t="str">
        <f t="shared" si="10"/>
        <v/>
      </c>
      <c r="AE5" s="4" t="str">
        <f t="shared" si="11"/>
        <v/>
      </c>
      <c r="AF5" s="4" t="str">
        <f t="shared" si="12"/>
        <v>C37</v>
      </c>
      <c r="AG5" s="4"/>
      <c r="AH5" s="6"/>
      <c r="AI5" s="4"/>
    </row>
    <row r="6" spans="3:47" x14ac:dyDescent="0.25">
      <c r="C6" t="s">
        <v>356</v>
      </c>
      <c r="D6">
        <v>201</v>
      </c>
      <c r="E6" t="s">
        <v>368</v>
      </c>
      <c r="G6">
        <v>185000</v>
      </c>
      <c r="H6">
        <v>140000</v>
      </c>
      <c r="I6" t="s">
        <v>369</v>
      </c>
      <c r="J6" t="s">
        <v>14</v>
      </c>
      <c r="K6" t="s">
        <v>370</v>
      </c>
      <c r="L6" t="s">
        <v>14</v>
      </c>
      <c r="Q6" s="4" t="s">
        <v>357</v>
      </c>
      <c r="R6" s="4" t="s">
        <v>424</v>
      </c>
      <c r="S6" s="4" t="str">
        <f t="shared" si="0"/>
        <v>Austenitic</v>
      </c>
      <c r="T6" s="4" t="s">
        <v>427</v>
      </c>
      <c r="U6" s="4">
        <f t="shared" si="1"/>
        <v>201</v>
      </c>
      <c r="V6" s="4" t="str">
        <f t="shared" si="2"/>
        <v>Full-hard</v>
      </c>
      <c r="W6" s="4" t="str">
        <f t="shared" si="3"/>
        <v/>
      </c>
      <c r="X6" s="6" t="str">
        <f t="shared" si="4"/>
        <v/>
      </c>
      <c r="Y6" s="6">
        <f t="shared" si="5"/>
        <v>185000</v>
      </c>
      <c r="Z6" s="6">
        <f t="shared" si="6"/>
        <v>140000</v>
      </c>
      <c r="AA6" s="6">
        <f t="shared" si="7"/>
        <v>1275.5306</v>
      </c>
      <c r="AB6" s="6">
        <f t="shared" si="8"/>
        <v>965.26639999999998</v>
      </c>
      <c r="AC6" s="4" t="str">
        <f t="shared" si="9"/>
        <v>4</v>
      </c>
      <c r="AD6" s="4" t="str">
        <f t="shared" si="10"/>
        <v/>
      </c>
      <c r="AE6" s="4" t="str">
        <f t="shared" si="11"/>
        <v/>
      </c>
      <c r="AF6" s="4" t="str">
        <f t="shared" si="12"/>
        <v>C41</v>
      </c>
      <c r="AG6" s="4"/>
      <c r="AH6" s="6"/>
      <c r="AI6" s="4"/>
    </row>
    <row r="7" spans="3:47" x14ac:dyDescent="0.25">
      <c r="C7" t="s">
        <v>356</v>
      </c>
      <c r="D7">
        <v>202</v>
      </c>
      <c r="E7" t="s">
        <v>358</v>
      </c>
      <c r="G7" s="3">
        <v>105000</v>
      </c>
      <c r="H7" s="3">
        <v>55000</v>
      </c>
      <c r="I7">
        <v>55</v>
      </c>
      <c r="J7" t="s">
        <v>14</v>
      </c>
      <c r="K7" t="s">
        <v>359</v>
      </c>
      <c r="L7" t="s">
        <v>14</v>
      </c>
      <c r="Q7" s="4" t="s">
        <v>357</v>
      </c>
      <c r="R7" s="4" t="s">
        <v>424</v>
      </c>
      <c r="S7" s="4" t="str">
        <f t="shared" si="0"/>
        <v>Austenitic</v>
      </c>
      <c r="T7" s="4" t="s">
        <v>427</v>
      </c>
      <c r="U7" s="4">
        <f t="shared" si="1"/>
        <v>202</v>
      </c>
      <c r="V7" s="4" t="str">
        <f t="shared" si="2"/>
        <v>Annealed</v>
      </c>
      <c r="W7" s="4" t="str">
        <f t="shared" si="3"/>
        <v/>
      </c>
      <c r="X7" s="6" t="str">
        <f t="shared" si="4"/>
        <v/>
      </c>
      <c r="Y7" s="6">
        <f t="shared" si="5"/>
        <v>105000</v>
      </c>
      <c r="Z7" s="6">
        <f t="shared" si="6"/>
        <v>55000</v>
      </c>
      <c r="AA7" s="6">
        <f t="shared" si="7"/>
        <v>723.9498000000001</v>
      </c>
      <c r="AB7" s="6">
        <f t="shared" si="8"/>
        <v>379.21179999999998</v>
      </c>
      <c r="AC7" s="4">
        <f t="shared" si="9"/>
        <v>55</v>
      </c>
      <c r="AD7" s="4" t="str">
        <f t="shared" si="10"/>
        <v/>
      </c>
      <c r="AE7" s="4" t="str">
        <f t="shared" si="11"/>
        <v/>
      </c>
      <c r="AF7" s="4" t="str">
        <f t="shared" si="12"/>
        <v>B90</v>
      </c>
      <c r="AG7" s="4"/>
      <c r="AH7" s="6"/>
      <c r="AI7" s="4"/>
    </row>
    <row r="8" spans="3:47" x14ac:dyDescent="0.25">
      <c r="C8" t="s">
        <v>356</v>
      </c>
      <c r="D8">
        <v>202</v>
      </c>
      <c r="E8" t="s">
        <v>354</v>
      </c>
      <c r="G8">
        <v>125000</v>
      </c>
      <c r="H8">
        <v>75000</v>
      </c>
      <c r="I8" t="s">
        <v>371</v>
      </c>
      <c r="J8" t="s">
        <v>14</v>
      </c>
      <c r="K8" t="s">
        <v>372</v>
      </c>
      <c r="L8" t="s">
        <v>14</v>
      </c>
      <c r="Q8" s="4" t="s">
        <v>357</v>
      </c>
      <c r="R8" s="4" t="s">
        <v>424</v>
      </c>
      <c r="S8" s="4" t="str">
        <f t="shared" si="0"/>
        <v>Austenitic</v>
      </c>
      <c r="T8" s="4" t="s">
        <v>427</v>
      </c>
      <c r="U8" s="4">
        <f t="shared" si="1"/>
        <v>202</v>
      </c>
      <c r="V8" s="4" t="str">
        <f t="shared" si="2"/>
        <v>1⁄4-hard</v>
      </c>
      <c r="W8" s="4" t="str">
        <f t="shared" si="3"/>
        <v/>
      </c>
      <c r="X8" s="6" t="str">
        <f t="shared" si="4"/>
        <v/>
      </c>
      <c r="Y8" s="6">
        <f t="shared" si="5"/>
        <v>125000</v>
      </c>
      <c r="Z8" s="6">
        <f t="shared" si="6"/>
        <v>75000</v>
      </c>
      <c r="AA8" s="6">
        <f t="shared" si="7"/>
        <v>861.84500000000003</v>
      </c>
      <c r="AB8" s="6">
        <f t="shared" si="8"/>
        <v>517.10699999999997</v>
      </c>
      <c r="AC8" s="4" t="str">
        <f t="shared" si="9"/>
        <v>12</v>
      </c>
      <c r="AD8" s="4" t="str">
        <f t="shared" si="10"/>
        <v/>
      </c>
      <c r="AE8" s="4" t="str">
        <f t="shared" si="11"/>
        <v/>
      </c>
      <c r="AF8" s="4" t="str">
        <f t="shared" si="12"/>
        <v>C27</v>
      </c>
      <c r="AG8" s="4"/>
      <c r="AH8" s="6"/>
      <c r="AI8" s="4"/>
    </row>
    <row r="9" spans="3:47" x14ac:dyDescent="0.25">
      <c r="C9" t="s">
        <v>356</v>
      </c>
      <c r="D9">
        <v>301</v>
      </c>
      <c r="E9" t="s">
        <v>358</v>
      </c>
      <c r="G9" s="3">
        <v>110000</v>
      </c>
      <c r="H9" s="3">
        <v>40000</v>
      </c>
      <c r="I9">
        <v>60</v>
      </c>
      <c r="J9" t="s">
        <v>14</v>
      </c>
      <c r="K9" t="s">
        <v>373</v>
      </c>
      <c r="L9">
        <v>165</v>
      </c>
      <c r="Q9" s="4" t="s">
        <v>357</v>
      </c>
      <c r="R9" s="4" t="s">
        <v>424</v>
      </c>
      <c r="S9" s="4" t="str">
        <f t="shared" si="0"/>
        <v>Austenitic</v>
      </c>
      <c r="T9" s="4" t="s">
        <v>427</v>
      </c>
      <c r="U9" s="4">
        <f t="shared" si="1"/>
        <v>301</v>
      </c>
      <c r="V9" s="4" t="str">
        <f t="shared" si="2"/>
        <v>Annealed</v>
      </c>
      <c r="W9" s="4" t="str">
        <f t="shared" si="3"/>
        <v/>
      </c>
      <c r="X9" s="6" t="str">
        <f t="shared" si="4"/>
        <v/>
      </c>
      <c r="Y9" s="6">
        <f t="shared" si="5"/>
        <v>110000</v>
      </c>
      <c r="Z9" s="6">
        <f t="shared" si="6"/>
        <v>40000</v>
      </c>
      <c r="AA9" s="6">
        <f t="shared" si="7"/>
        <v>758.42359999999996</v>
      </c>
      <c r="AB9" s="6">
        <f t="shared" si="8"/>
        <v>275.79040000000003</v>
      </c>
      <c r="AC9" s="4">
        <f t="shared" si="9"/>
        <v>60</v>
      </c>
      <c r="AD9" s="4" t="str">
        <f t="shared" si="10"/>
        <v/>
      </c>
      <c r="AE9" s="4">
        <f t="shared" si="11"/>
        <v>165</v>
      </c>
      <c r="AF9" s="4" t="str">
        <f t="shared" si="12"/>
        <v>B85</v>
      </c>
      <c r="AG9" s="4"/>
      <c r="AH9" s="6"/>
      <c r="AI9" s="4"/>
    </row>
    <row r="10" spans="3:47" x14ac:dyDescent="0.25">
      <c r="C10" t="s">
        <v>356</v>
      </c>
      <c r="D10">
        <v>301</v>
      </c>
      <c r="E10" t="s">
        <v>354</v>
      </c>
      <c r="G10">
        <v>125000</v>
      </c>
      <c r="H10">
        <v>75000</v>
      </c>
      <c r="I10" t="s">
        <v>374</v>
      </c>
      <c r="J10" t="s">
        <v>14</v>
      </c>
      <c r="K10" t="s">
        <v>361</v>
      </c>
      <c r="L10" t="s">
        <v>14</v>
      </c>
      <c r="Q10" s="4" t="s">
        <v>357</v>
      </c>
      <c r="R10" s="4" t="s">
        <v>424</v>
      </c>
      <c r="S10" s="4" t="str">
        <f t="shared" si="0"/>
        <v>Austenitic</v>
      </c>
      <c r="T10" s="4" t="s">
        <v>427</v>
      </c>
      <c r="U10" s="4">
        <f t="shared" si="1"/>
        <v>301</v>
      </c>
      <c r="V10" s="4" t="str">
        <f t="shared" si="2"/>
        <v>1⁄4-hard</v>
      </c>
      <c r="W10" s="4" t="str">
        <f t="shared" si="3"/>
        <v/>
      </c>
      <c r="X10" s="6" t="str">
        <f t="shared" si="4"/>
        <v/>
      </c>
      <c r="Y10" s="6">
        <f t="shared" si="5"/>
        <v>125000</v>
      </c>
      <c r="Z10" s="6">
        <f t="shared" si="6"/>
        <v>75000</v>
      </c>
      <c r="AA10" s="6">
        <f t="shared" si="7"/>
        <v>861.84500000000003</v>
      </c>
      <c r="AB10" s="6">
        <f t="shared" si="8"/>
        <v>517.10699999999997</v>
      </c>
      <c r="AC10" s="4" t="str">
        <f t="shared" si="9"/>
        <v>25</v>
      </c>
      <c r="AD10" s="4" t="str">
        <f t="shared" si="10"/>
        <v/>
      </c>
      <c r="AE10" s="4" t="str">
        <f t="shared" si="11"/>
        <v/>
      </c>
      <c r="AF10" s="4" t="str">
        <f t="shared" si="12"/>
        <v>C25</v>
      </c>
      <c r="AG10" s="4"/>
      <c r="AH10" s="6"/>
      <c r="AI10" s="4"/>
    </row>
    <row r="11" spans="3:47" x14ac:dyDescent="0.25">
      <c r="C11" t="s">
        <v>356</v>
      </c>
      <c r="D11">
        <v>301</v>
      </c>
      <c r="E11" t="s">
        <v>362</v>
      </c>
      <c r="G11">
        <v>150000</v>
      </c>
      <c r="H11">
        <v>110000</v>
      </c>
      <c r="I11" t="s">
        <v>375</v>
      </c>
      <c r="J11" t="s">
        <v>14</v>
      </c>
      <c r="K11" t="s">
        <v>364</v>
      </c>
      <c r="L11" t="s">
        <v>14</v>
      </c>
      <c r="Q11" s="4" t="s">
        <v>357</v>
      </c>
      <c r="R11" s="4" t="s">
        <v>424</v>
      </c>
      <c r="S11" s="4" t="str">
        <f t="shared" si="0"/>
        <v>Austenitic</v>
      </c>
      <c r="T11" s="4" t="s">
        <v>427</v>
      </c>
      <c r="U11" s="4">
        <f t="shared" si="1"/>
        <v>301</v>
      </c>
      <c r="V11" s="4" t="str">
        <f t="shared" si="2"/>
        <v>1⁄2-hard</v>
      </c>
      <c r="W11" s="4" t="str">
        <f t="shared" si="3"/>
        <v/>
      </c>
      <c r="X11" s="6" t="str">
        <f t="shared" si="4"/>
        <v/>
      </c>
      <c r="Y11" s="6">
        <f t="shared" si="5"/>
        <v>150000</v>
      </c>
      <c r="Z11" s="6">
        <f t="shared" si="6"/>
        <v>110000</v>
      </c>
      <c r="AA11" s="6">
        <f t="shared" si="7"/>
        <v>1034.2139999999999</v>
      </c>
      <c r="AB11" s="6">
        <f t="shared" si="8"/>
        <v>758.42359999999996</v>
      </c>
      <c r="AC11" s="4" t="str">
        <f t="shared" si="9"/>
        <v>15</v>
      </c>
      <c r="AD11" s="4" t="str">
        <f t="shared" si="10"/>
        <v/>
      </c>
      <c r="AE11" s="4" t="str">
        <f t="shared" si="11"/>
        <v/>
      </c>
      <c r="AF11" s="4" t="str">
        <f t="shared" si="12"/>
        <v>C32</v>
      </c>
      <c r="AG11" s="4"/>
      <c r="AH11" s="6"/>
      <c r="AI11" s="4"/>
    </row>
    <row r="12" spans="3:47" x14ac:dyDescent="0.25">
      <c r="C12" t="s">
        <v>356</v>
      </c>
      <c r="D12">
        <v>301</v>
      </c>
      <c r="E12" t="s">
        <v>365</v>
      </c>
      <c r="G12">
        <v>175000</v>
      </c>
      <c r="H12">
        <v>135000</v>
      </c>
      <c r="I12" t="s">
        <v>371</v>
      </c>
      <c r="J12" t="s">
        <v>14</v>
      </c>
      <c r="K12" t="s">
        <v>367</v>
      </c>
      <c r="L12" t="s">
        <v>14</v>
      </c>
      <c r="Q12" s="4" t="s">
        <v>357</v>
      </c>
      <c r="R12" s="4" t="s">
        <v>424</v>
      </c>
      <c r="S12" s="4" t="str">
        <f t="shared" si="0"/>
        <v>Austenitic</v>
      </c>
      <c r="T12" s="4" t="s">
        <v>427</v>
      </c>
      <c r="U12" s="4">
        <f t="shared" si="1"/>
        <v>301</v>
      </c>
      <c r="V12" s="4" t="str">
        <f t="shared" si="2"/>
        <v>3⁄4-hard</v>
      </c>
      <c r="W12" s="4" t="str">
        <f t="shared" si="3"/>
        <v/>
      </c>
      <c r="X12" s="6" t="str">
        <f t="shared" si="4"/>
        <v/>
      </c>
      <c r="Y12" s="6">
        <f t="shared" si="5"/>
        <v>175000</v>
      </c>
      <c r="Z12" s="6">
        <f t="shared" si="6"/>
        <v>135000</v>
      </c>
      <c r="AA12" s="6">
        <f t="shared" si="7"/>
        <v>1206.5830000000001</v>
      </c>
      <c r="AB12" s="6">
        <f t="shared" si="8"/>
        <v>930.79259999999999</v>
      </c>
      <c r="AC12" s="4" t="str">
        <f t="shared" si="9"/>
        <v>12</v>
      </c>
      <c r="AD12" s="4" t="str">
        <f t="shared" si="10"/>
        <v/>
      </c>
      <c r="AE12" s="4" t="str">
        <f t="shared" si="11"/>
        <v/>
      </c>
      <c r="AF12" s="4" t="str">
        <f t="shared" si="12"/>
        <v>C37</v>
      </c>
      <c r="AG12" s="4"/>
      <c r="AH12" s="6"/>
      <c r="AI12" s="4"/>
    </row>
    <row r="13" spans="3:47" x14ac:dyDescent="0.25">
      <c r="C13" t="s">
        <v>356</v>
      </c>
      <c r="D13">
        <v>301</v>
      </c>
      <c r="E13" t="s">
        <v>368</v>
      </c>
      <c r="G13" s="3">
        <v>185000</v>
      </c>
      <c r="H13">
        <v>140000</v>
      </c>
      <c r="I13" t="s">
        <v>376</v>
      </c>
      <c r="J13" t="s">
        <v>14</v>
      </c>
      <c r="K13" t="s">
        <v>370</v>
      </c>
      <c r="L13" t="s">
        <v>14</v>
      </c>
      <c r="Q13" s="4" t="s">
        <v>357</v>
      </c>
      <c r="R13" s="4" t="s">
        <v>424</v>
      </c>
      <c r="S13" s="4" t="str">
        <f t="shared" si="0"/>
        <v>Austenitic</v>
      </c>
      <c r="T13" s="4" t="s">
        <v>427</v>
      </c>
      <c r="U13" s="4">
        <f t="shared" si="1"/>
        <v>301</v>
      </c>
      <c r="V13" s="4" t="str">
        <f t="shared" si="2"/>
        <v>Full-hard</v>
      </c>
      <c r="W13" s="4" t="str">
        <f t="shared" si="3"/>
        <v/>
      </c>
      <c r="X13" s="6" t="str">
        <f t="shared" si="4"/>
        <v/>
      </c>
      <c r="Y13" s="6">
        <f t="shared" si="5"/>
        <v>185000</v>
      </c>
      <c r="Z13" s="6">
        <f t="shared" si="6"/>
        <v>140000</v>
      </c>
      <c r="AA13" s="6">
        <f t="shared" si="7"/>
        <v>1275.5306</v>
      </c>
      <c r="AB13" s="6">
        <f t="shared" si="8"/>
        <v>965.26639999999998</v>
      </c>
      <c r="AC13" s="4" t="str">
        <f t="shared" si="9"/>
        <v>8</v>
      </c>
      <c r="AD13" s="4" t="str">
        <f t="shared" si="10"/>
        <v/>
      </c>
      <c r="AE13" s="4" t="str">
        <f t="shared" si="11"/>
        <v/>
      </c>
      <c r="AF13" s="4" t="str">
        <f t="shared" si="12"/>
        <v>C41</v>
      </c>
      <c r="AG13" s="4"/>
      <c r="AH13" s="6"/>
      <c r="AI13" s="4"/>
    </row>
    <row r="14" spans="3:47" x14ac:dyDescent="0.25">
      <c r="C14" t="s">
        <v>356</v>
      </c>
      <c r="D14">
        <v>302</v>
      </c>
      <c r="E14" t="s">
        <v>358</v>
      </c>
      <c r="G14" s="3">
        <v>90000</v>
      </c>
      <c r="H14" s="3">
        <v>37000</v>
      </c>
      <c r="I14">
        <v>55</v>
      </c>
      <c r="J14">
        <v>65</v>
      </c>
      <c r="K14" t="s">
        <v>377</v>
      </c>
      <c r="L14">
        <v>155</v>
      </c>
      <c r="Q14" s="4" t="s">
        <v>357</v>
      </c>
      <c r="R14" s="4" t="s">
        <v>424</v>
      </c>
      <c r="S14" s="4" t="str">
        <f t="shared" si="0"/>
        <v>Austenitic</v>
      </c>
      <c r="T14" s="4" t="s">
        <v>427</v>
      </c>
      <c r="U14" s="4">
        <f t="shared" si="1"/>
        <v>302</v>
      </c>
      <c r="V14" s="4" t="str">
        <f t="shared" si="2"/>
        <v>Annealed</v>
      </c>
      <c r="W14" s="4" t="str">
        <f t="shared" si="3"/>
        <v/>
      </c>
      <c r="X14" s="6" t="str">
        <f t="shared" si="4"/>
        <v/>
      </c>
      <c r="Y14" s="6">
        <f t="shared" si="5"/>
        <v>90000</v>
      </c>
      <c r="Z14" s="6">
        <f t="shared" si="6"/>
        <v>37000</v>
      </c>
      <c r="AA14" s="6">
        <f t="shared" si="7"/>
        <v>620.52840000000003</v>
      </c>
      <c r="AB14" s="6">
        <f t="shared" si="8"/>
        <v>255.10612</v>
      </c>
      <c r="AC14" s="4">
        <f t="shared" si="9"/>
        <v>55</v>
      </c>
      <c r="AD14" s="4">
        <f t="shared" si="10"/>
        <v>65</v>
      </c>
      <c r="AE14" s="4">
        <f t="shared" si="11"/>
        <v>155</v>
      </c>
      <c r="AF14" s="4" t="str">
        <f t="shared" si="12"/>
        <v>B82</v>
      </c>
      <c r="AG14" s="4"/>
      <c r="AH14" s="6"/>
      <c r="AI14" s="4"/>
    </row>
    <row r="15" spans="3:47" x14ac:dyDescent="0.25">
      <c r="C15" t="s">
        <v>356</v>
      </c>
      <c r="D15">
        <v>302</v>
      </c>
      <c r="E15" t="s">
        <v>354</v>
      </c>
      <c r="G15">
        <v>125000</v>
      </c>
      <c r="H15">
        <v>75000</v>
      </c>
      <c r="I15" t="s">
        <v>371</v>
      </c>
      <c r="J15" t="s">
        <v>14</v>
      </c>
      <c r="K15" t="s">
        <v>361</v>
      </c>
      <c r="L15" t="s">
        <v>14</v>
      </c>
      <c r="Q15" s="4" t="s">
        <v>357</v>
      </c>
      <c r="R15" s="4" t="s">
        <v>424</v>
      </c>
      <c r="S15" s="4" t="str">
        <f t="shared" si="0"/>
        <v>Austenitic</v>
      </c>
      <c r="T15" s="4" t="s">
        <v>427</v>
      </c>
      <c r="U15" s="4">
        <f t="shared" si="1"/>
        <v>302</v>
      </c>
      <c r="V15" s="4" t="str">
        <f t="shared" si="2"/>
        <v>1⁄4-hard</v>
      </c>
      <c r="W15" s="4" t="str">
        <f t="shared" si="3"/>
        <v/>
      </c>
      <c r="X15" s="6" t="str">
        <f t="shared" si="4"/>
        <v/>
      </c>
      <c r="Y15" s="6">
        <f t="shared" si="5"/>
        <v>125000</v>
      </c>
      <c r="Z15" s="6">
        <f t="shared" si="6"/>
        <v>75000</v>
      </c>
      <c r="AA15" s="6">
        <f t="shared" si="7"/>
        <v>861.84500000000003</v>
      </c>
      <c r="AB15" s="6">
        <f t="shared" si="8"/>
        <v>517.10699999999997</v>
      </c>
      <c r="AC15" s="4" t="str">
        <f t="shared" si="9"/>
        <v>12</v>
      </c>
      <c r="AD15" s="4" t="str">
        <f t="shared" si="10"/>
        <v/>
      </c>
      <c r="AE15" s="4" t="str">
        <f t="shared" si="11"/>
        <v/>
      </c>
      <c r="AF15" s="4" t="str">
        <f t="shared" si="12"/>
        <v>C25</v>
      </c>
      <c r="AG15" s="4"/>
      <c r="AH15" s="6"/>
      <c r="AI15" s="4"/>
    </row>
    <row r="16" spans="3:47" x14ac:dyDescent="0.25">
      <c r="C16" t="s">
        <v>356</v>
      </c>
      <c r="D16" t="s">
        <v>378</v>
      </c>
      <c r="E16" t="s">
        <v>358</v>
      </c>
      <c r="G16" s="3">
        <v>95000</v>
      </c>
      <c r="H16" s="3">
        <v>40000</v>
      </c>
      <c r="I16">
        <v>50</v>
      </c>
      <c r="J16">
        <v>65</v>
      </c>
      <c r="K16" t="s">
        <v>373</v>
      </c>
      <c r="L16">
        <v>165</v>
      </c>
      <c r="Q16" s="4" t="s">
        <v>357</v>
      </c>
      <c r="R16" s="4" t="s">
        <v>424</v>
      </c>
      <c r="S16" s="4" t="str">
        <f t="shared" si="0"/>
        <v>Austenitic</v>
      </c>
      <c r="T16" s="4" t="s">
        <v>427</v>
      </c>
      <c r="U16" s="4" t="str">
        <f t="shared" si="1"/>
        <v>302B</v>
      </c>
      <c r="V16" s="4" t="str">
        <f t="shared" si="2"/>
        <v>Annealed</v>
      </c>
      <c r="W16" s="4" t="str">
        <f t="shared" si="3"/>
        <v/>
      </c>
      <c r="X16" s="6" t="str">
        <f t="shared" si="4"/>
        <v/>
      </c>
      <c r="Y16" s="6">
        <f t="shared" si="5"/>
        <v>95000</v>
      </c>
      <c r="Z16" s="6">
        <f t="shared" si="6"/>
        <v>40000</v>
      </c>
      <c r="AA16" s="6">
        <f t="shared" si="7"/>
        <v>655.0021999999999</v>
      </c>
      <c r="AB16" s="6">
        <f t="shared" si="8"/>
        <v>275.79040000000003</v>
      </c>
      <c r="AC16" s="4">
        <f t="shared" si="9"/>
        <v>50</v>
      </c>
      <c r="AD16" s="4">
        <f t="shared" si="10"/>
        <v>65</v>
      </c>
      <c r="AE16" s="4">
        <f t="shared" si="11"/>
        <v>165</v>
      </c>
      <c r="AF16" s="4" t="str">
        <f t="shared" si="12"/>
        <v>B85</v>
      </c>
      <c r="AG16" s="4"/>
      <c r="AH16" s="6"/>
      <c r="AI16" s="4"/>
    </row>
    <row r="17" spans="3:35" x14ac:dyDescent="0.25">
      <c r="C17" t="s">
        <v>356</v>
      </c>
      <c r="D17" t="s">
        <v>397</v>
      </c>
      <c r="E17" t="s">
        <v>358</v>
      </c>
      <c r="G17" s="3">
        <v>90000</v>
      </c>
      <c r="H17" s="3">
        <v>35000</v>
      </c>
      <c r="I17">
        <v>50</v>
      </c>
      <c r="J17">
        <v>55</v>
      </c>
      <c r="K17" t="s">
        <v>379</v>
      </c>
      <c r="L17">
        <v>160</v>
      </c>
      <c r="Q17" s="4" t="s">
        <v>357</v>
      </c>
      <c r="R17" s="4" t="s">
        <v>424</v>
      </c>
      <c r="S17" s="4" t="str">
        <f t="shared" si="0"/>
        <v>Austenitic</v>
      </c>
      <c r="T17" s="4" t="s">
        <v>427</v>
      </c>
      <c r="U17" s="4" t="str">
        <f t="shared" si="1"/>
        <v>303, 303Se</v>
      </c>
      <c r="V17" s="4" t="str">
        <f t="shared" si="2"/>
        <v>Annealed</v>
      </c>
      <c r="W17" s="4" t="str">
        <f t="shared" si="3"/>
        <v/>
      </c>
      <c r="X17" s="6" t="str">
        <f t="shared" si="4"/>
        <v/>
      </c>
      <c r="Y17" s="6">
        <f t="shared" si="5"/>
        <v>90000</v>
      </c>
      <c r="Z17" s="6">
        <f t="shared" si="6"/>
        <v>35000</v>
      </c>
      <c r="AA17" s="6">
        <f t="shared" si="7"/>
        <v>620.52840000000003</v>
      </c>
      <c r="AB17" s="6">
        <f t="shared" si="8"/>
        <v>241.31659999999999</v>
      </c>
      <c r="AC17" s="4">
        <f t="shared" si="9"/>
        <v>50</v>
      </c>
      <c r="AD17" s="4">
        <f t="shared" si="10"/>
        <v>55</v>
      </c>
      <c r="AE17" s="4">
        <f t="shared" si="11"/>
        <v>160</v>
      </c>
      <c r="AF17" s="4" t="str">
        <f t="shared" si="12"/>
        <v>B84</v>
      </c>
      <c r="AG17" s="4"/>
      <c r="AH17" s="6"/>
      <c r="AI17" s="4"/>
    </row>
    <row r="18" spans="3:35" x14ac:dyDescent="0.25">
      <c r="C18" t="s">
        <v>356</v>
      </c>
      <c r="D18">
        <v>304</v>
      </c>
      <c r="E18" t="s">
        <v>358</v>
      </c>
      <c r="G18" s="3">
        <v>85000</v>
      </c>
      <c r="H18" s="3">
        <v>35000</v>
      </c>
      <c r="I18">
        <v>55</v>
      </c>
      <c r="J18">
        <v>65</v>
      </c>
      <c r="K18" t="s">
        <v>380</v>
      </c>
      <c r="L18">
        <v>150</v>
      </c>
      <c r="Q18" s="4" t="s">
        <v>357</v>
      </c>
      <c r="R18" s="4" t="s">
        <v>424</v>
      </c>
      <c r="S18" s="4" t="str">
        <f t="shared" si="0"/>
        <v>Austenitic</v>
      </c>
      <c r="T18" s="4" t="s">
        <v>427</v>
      </c>
      <c r="U18" s="4">
        <f t="shared" si="1"/>
        <v>304</v>
      </c>
      <c r="V18" s="4" t="str">
        <f t="shared" si="2"/>
        <v>Annealed</v>
      </c>
      <c r="W18" s="4" t="str">
        <f t="shared" si="3"/>
        <v/>
      </c>
      <c r="X18" s="6" t="str">
        <f t="shared" si="4"/>
        <v/>
      </c>
      <c r="Y18" s="6">
        <f t="shared" si="5"/>
        <v>85000</v>
      </c>
      <c r="Z18" s="6">
        <f t="shared" si="6"/>
        <v>35000</v>
      </c>
      <c r="AA18" s="6">
        <f t="shared" si="7"/>
        <v>586.05459999999994</v>
      </c>
      <c r="AB18" s="6">
        <f t="shared" si="8"/>
        <v>241.31659999999999</v>
      </c>
      <c r="AC18" s="4">
        <f t="shared" si="9"/>
        <v>55</v>
      </c>
      <c r="AD18" s="4">
        <f t="shared" si="10"/>
        <v>65</v>
      </c>
      <c r="AE18" s="4">
        <f t="shared" si="11"/>
        <v>150</v>
      </c>
      <c r="AF18" s="4" t="str">
        <f t="shared" si="12"/>
        <v>B80</v>
      </c>
      <c r="AG18" s="4"/>
      <c r="AH18" s="6"/>
      <c r="AI18" s="4"/>
    </row>
    <row r="19" spans="3:35" x14ac:dyDescent="0.25">
      <c r="C19" t="s">
        <v>356</v>
      </c>
      <c r="D19" t="s">
        <v>381</v>
      </c>
      <c r="E19" t="s">
        <v>358</v>
      </c>
      <c r="G19" s="3">
        <v>80000</v>
      </c>
      <c r="H19" s="3">
        <v>30000</v>
      </c>
      <c r="I19">
        <v>55</v>
      </c>
      <c r="J19">
        <v>65</v>
      </c>
      <c r="K19" t="s">
        <v>382</v>
      </c>
      <c r="L19">
        <v>140</v>
      </c>
      <c r="Q19" s="4" t="s">
        <v>357</v>
      </c>
      <c r="R19" s="4" t="s">
        <v>424</v>
      </c>
      <c r="S19" s="4" t="str">
        <f t="shared" si="0"/>
        <v>Austenitic</v>
      </c>
      <c r="T19" s="4" t="s">
        <v>427</v>
      </c>
      <c r="U19" s="4" t="str">
        <f t="shared" si="1"/>
        <v>304L</v>
      </c>
      <c r="V19" s="4" t="str">
        <f t="shared" si="2"/>
        <v>Annealed</v>
      </c>
      <c r="W19" s="4" t="str">
        <f t="shared" si="3"/>
        <v/>
      </c>
      <c r="X19" s="6" t="str">
        <f t="shared" si="4"/>
        <v/>
      </c>
      <c r="Y19" s="6">
        <f t="shared" si="5"/>
        <v>80000</v>
      </c>
      <c r="Z19" s="6">
        <f t="shared" si="6"/>
        <v>30000</v>
      </c>
      <c r="AA19" s="6">
        <f t="shared" si="7"/>
        <v>551.58080000000007</v>
      </c>
      <c r="AB19" s="6">
        <f t="shared" si="8"/>
        <v>206.84279999999998</v>
      </c>
      <c r="AC19" s="4">
        <f t="shared" si="9"/>
        <v>55</v>
      </c>
      <c r="AD19" s="4">
        <f t="shared" si="10"/>
        <v>65</v>
      </c>
      <c r="AE19" s="4">
        <f t="shared" si="11"/>
        <v>140</v>
      </c>
      <c r="AF19" s="4" t="str">
        <f t="shared" si="12"/>
        <v>B76</v>
      </c>
      <c r="AG19" s="4"/>
      <c r="AH19" s="6"/>
      <c r="AI19" s="4"/>
    </row>
    <row r="20" spans="3:35" x14ac:dyDescent="0.25">
      <c r="C20" t="s">
        <v>356</v>
      </c>
      <c r="D20">
        <v>305</v>
      </c>
      <c r="E20" t="s">
        <v>358</v>
      </c>
      <c r="G20" s="3">
        <v>85000</v>
      </c>
      <c r="H20" s="3">
        <v>37000</v>
      </c>
      <c r="I20">
        <v>55</v>
      </c>
      <c r="J20">
        <v>70</v>
      </c>
      <c r="K20" t="s">
        <v>377</v>
      </c>
      <c r="L20">
        <v>156</v>
      </c>
      <c r="Q20" s="4" t="s">
        <v>357</v>
      </c>
      <c r="R20" s="4" t="s">
        <v>424</v>
      </c>
      <c r="S20" s="4" t="str">
        <f t="shared" si="0"/>
        <v>Austenitic</v>
      </c>
      <c r="T20" s="4" t="s">
        <v>427</v>
      </c>
      <c r="U20" s="4">
        <f t="shared" si="1"/>
        <v>305</v>
      </c>
      <c r="V20" s="4" t="str">
        <f t="shared" si="2"/>
        <v>Annealed</v>
      </c>
      <c r="W20" s="4" t="str">
        <f t="shared" si="3"/>
        <v/>
      </c>
      <c r="X20" s="6" t="str">
        <f t="shared" si="4"/>
        <v/>
      </c>
      <c r="Y20" s="6">
        <f t="shared" si="5"/>
        <v>85000</v>
      </c>
      <c r="Z20" s="6">
        <f t="shared" si="6"/>
        <v>37000</v>
      </c>
      <c r="AA20" s="6">
        <f t="shared" si="7"/>
        <v>586.05459999999994</v>
      </c>
      <c r="AB20" s="6">
        <f t="shared" si="8"/>
        <v>255.10612</v>
      </c>
      <c r="AC20" s="4">
        <f t="shared" si="9"/>
        <v>55</v>
      </c>
      <c r="AD20" s="4">
        <f t="shared" si="10"/>
        <v>70</v>
      </c>
      <c r="AE20" s="4">
        <f t="shared" si="11"/>
        <v>156</v>
      </c>
      <c r="AF20" s="4" t="str">
        <f t="shared" si="12"/>
        <v>B82</v>
      </c>
      <c r="AG20" s="4"/>
      <c r="AH20" s="6"/>
      <c r="AI20" s="4"/>
    </row>
    <row r="21" spans="3:35" x14ac:dyDescent="0.25">
      <c r="C21" t="s">
        <v>356</v>
      </c>
      <c r="D21">
        <v>308</v>
      </c>
      <c r="E21" t="s">
        <v>358</v>
      </c>
      <c r="G21" s="3">
        <v>85000</v>
      </c>
      <c r="H21" s="3">
        <v>35000</v>
      </c>
      <c r="I21">
        <v>55</v>
      </c>
      <c r="J21">
        <v>65</v>
      </c>
      <c r="K21" t="s">
        <v>380</v>
      </c>
      <c r="L21">
        <v>150</v>
      </c>
      <c r="Q21" s="4" t="s">
        <v>357</v>
      </c>
      <c r="R21" s="4" t="s">
        <v>424</v>
      </c>
      <c r="S21" s="4" t="str">
        <f t="shared" si="0"/>
        <v>Austenitic</v>
      </c>
      <c r="T21" s="4" t="s">
        <v>427</v>
      </c>
      <c r="U21" s="4">
        <f t="shared" si="1"/>
        <v>308</v>
      </c>
      <c r="V21" s="4" t="str">
        <f t="shared" si="2"/>
        <v>Annealed</v>
      </c>
      <c r="W21" s="4" t="str">
        <f t="shared" si="3"/>
        <v/>
      </c>
      <c r="X21" s="6" t="str">
        <f t="shared" si="4"/>
        <v/>
      </c>
      <c r="Y21" s="6">
        <f t="shared" si="5"/>
        <v>85000</v>
      </c>
      <c r="Z21" s="6">
        <f t="shared" si="6"/>
        <v>35000</v>
      </c>
      <c r="AA21" s="6">
        <f t="shared" si="7"/>
        <v>586.05459999999994</v>
      </c>
      <c r="AB21" s="6">
        <f t="shared" si="8"/>
        <v>241.31659999999999</v>
      </c>
      <c r="AC21" s="4">
        <f t="shared" si="9"/>
        <v>55</v>
      </c>
      <c r="AD21" s="4">
        <f t="shared" si="10"/>
        <v>65</v>
      </c>
      <c r="AE21" s="4">
        <f t="shared" si="11"/>
        <v>150</v>
      </c>
      <c r="AF21" s="4" t="str">
        <f t="shared" si="12"/>
        <v>B80</v>
      </c>
      <c r="AG21" s="4"/>
      <c r="AH21" s="6"/>
      <c r="AI21" s="4"/>
    </row>
    <row r="22" spans="3:35" x14ac:dyDescent="0.25">
      <c r="C22" t="s">
        <v>356</v>
      </c>
      <c r="D22" t="s">
        <v>398</v>
      </c>
      <c r="E22" t="s">
        <v>358</v>
      </c>
      <c r="G22" s="3">
        <v>90000</v>
      </c>
      <c r="H22" s="3">
        <v>40000</v>
      </c>
      <c r="I22">
        <v>45</v>
      </c>
      <c r="J22">
        <v>65</v>
      </c>
      <c r="K22" t="s">
        <v>373</v>
      </c>
      <c r="L22">
        <v>165</v>
      </c>
      <c r="Q22" s="4" t="s">
        <v>357</v>
      </c>
      <c r="R22" s="4" t="s">
        <v>424</v>
      </c>
      <c r="S22" s="4" t="str">
        <f t="shared" si="0"/>
        <v>Austenitic</v>
      </c>
      <c r="T22" s="4" t="s">
        <v>427</v>
      </c>
      <c r="U22" s="4" t="str">
        <f t="shared" si="1"/>
        <v>309, 309S</v>
      </c>
      <c r="V22" s="4" t="str">
        <f t="shared" si="2"/>
        <v>Annealed</v>
      </c>
      <c r="W22" s="4" t="str">
        <f t="shared" si="3"/>
        <v/>
      </c>
      <c r="X22" s="6" t="str">
        <f t="shared" si="4"/>
        <v/>
      </c>
      <c r="Y22" s="6">
        <f t="shared" si="5"/>
        <v>90000</v>
      </c>
      <c r="Z22" s="6">
        <f t="shared" si="6"/>
        <v>40000</v>
      </c>
      <c r="AA22" s="6">
        <f t="shared" si="7"/>
        <v>620.52840000000003</v>
      </c>
      <c r="AB22" s="6">
        <f t="shared" si="8"/>
        <v>275.79040000000003</v>
      </c>
      <c r="AC22" s="4">
        <f t="shared" si="9"/>
        <v>45</v>
      </c>
      <c r="AD22" s="4">
        <f t="shared" si="10"/>
        <v>65</v>
      </c>
      <c r="AE22" s="4">
        <f t="shared" si="11"/>
        <v>165</v>
      </c>
      <c r="AF22" s="4" t="str">
        <f t="shared" si="12"/>
        <v>B85</v>
      </c>
      <c r="AG22" s="4"/>
      <c r="AH22" s="6"/>
      <c r="AI22" s="4"/>
    </row>
    <row r="23" spans="3:35" x14ac:dyDescent="0.25">
      <c r="C23" t="s">
        <v>356</v>
      </c>
      <c r="D23" t="s">
        <v>399</v>
      </c>
      <c r="E23" t="s">
        <v>358</v>
      </c>
      <c r="G23" s="3">
        <v>95000</v>
      </c>
      <c r="H23" s="3">
        <v>40000</v>
      </c>
      <c r="I23">
        <v>45</v>
      </c>
      <c r="J23">
        <v>65</v>
      </c>
      <c r="K23" t="s">
        <v>383</v>
      </c>
      <c r="L23">
        <v>170</v>
      </c>
      <c r="Q23" s="4" t="s">
        <v>357</v>
      </c>
      <c r="R23" s="4" t="s">
        <v>424</v>
      </c>
      <c r="S23" s="4" t="str">
        <f t="shared" si="0"/>
        <v>Austenitic</v>
      </c>
      <c r="T23" s="4" t="s">
        <v>427</v>
      </c>
      <c r="U23" s="4" t="str">
        <f t="shared" si="1"/>
        <v>310, 310S</v>
      </c>
      <c r="V23" s="4" t="str">
        <f t="shared" si="2"/>
        <v>Annealed</v>
      </c>
      <c r="W23" s="4" t="str">
        <f t="shared" si="3"/>
        <v/>
      </c>
      <c r="X23" s="6" t="str">
        <f t="shared" si="4"/>
        <v/>
      </c>
      <c r="Y23" s="6">
        <f t="shared" si="5"/>
        <v>95000</v>
      </c>
      <c r="Z23" s="6">
        <f t="shared" si="6"/>
        <v>40000</v>
      </c>
      <c r="AA23" s="6">
        <f t="shared" si="7"/>
        <v>655.0021999999999</v>
      </c>
      <c r="AB23" s="6">
        <f t="shared" si="8"/>
        <v>275.79040000000003</v>
      </c>
      <c r="AC23" s="4">
        <f t="shared" si="9"/>
        <v>45</v>
      </c>
      <c r="AD23" s="4">
        <f t="shared" si="10"/>
        <v>65</v>
      </c>
      <c r="AE23" s="4">
        <f t="shared" si="11"/>
        <v>170</v>
      </c>
      <c r="AF23" s="4" t="str">
        <f t="shared" si="12"/>
        <v>B87</v>
      </c>
      <c r="AG23" s="4"/>
      <c r="AH23" s="6"/>
      <c r="AI23" s="4"/>
    </row>
    <row r="24" spans="3:35" x14ac:dyDescent="0.25">
      <c r="C24" t="s">
        <v>356</v>
      </c>
      <c r="D24">
        <v>314</v>
      </c>
      <c r="E24" t="s">
        <v>358</v>
      </c>
      <c r="G24" s="3">
        <v>100000</v>
      </c>
      <c r="H24" s="3">
        <v>50000</v>
      </c>
      <c r="I24">
        <v>45</v>
      </c>
      <c r="J24">
        <v>60</v>
      </c>
      <c r="K24" t="s">
        <v>383</v>
      </c>
      <c r="L24">
        <v>170</v>
      </c>
      <c r="Q24" s="4" t="s">
        <v>357</v>
      </c>
      <c r="R24" s="4" t="s">
        <v>424</v>
      </c>
      <c r="S24" s="4" t="str">
        <f t="shared" si="0"/>
        <v>Austenitic</v>
      </c>
      <c r="T24" s="4" t="s">
        <v>427</v>
      </c>
      <c r="U24" s="4">
        <f t="shared" si="1"/>
        <v>314</v>
      </c>
      <c r="V24" s="4" t="str">
        <f t="shared" si="2"/>
        <v>Annealed</v>
      </c>
      <c r="W24" s="4" t="str">
        <f t="shared" si="3"/>
        <v/>
      </c>
      <c r="X24" s="6" t="str">
        <f t="shared" si="4"/>
        <v/>
      </c>
      <c r="Y24" s="6">
        <f t="shared" si="5"/>
        <v>100000</v>
      </c>
      <c r="Z24" s="6">
        <f t="shared" si="6"/>
        <v>50000</v>
      </c>
      <c r="AA24" s="6">
        <f t="shared" si="7"/>
        <v>689.476</v>
      </c>
      <c r="AB24" s="6">
        <f t="shared" si="8"/>
        <v>344.738</v>
      </c>
      <c r="AC24" s="4">
        <f t="shared" si="9"/>
        <v>45</v>
      </c>
      <c r="AD24" s="4">
        <f t="shared" si="10"/>
        <v>60</v>
      </c>
      <c r="AE24" s="4">
        <f t="shared" si="11"/>
        <v>170</v>
      </c>
      <c r="AF24" s="4" t="str">
        <f t="shared" si="12"/>
        <v>B87</v>
      </c>
      <c r="AG24" s="4"/>
      <c r="AH24" s="6"/>
      <c r="AI24" s="4"/>
    </row>
    <row r="25" spans="3:35" x14ac:dyDescent="0.25">
      <c r="C25" t="s">
        <v>356</v>
      </c>
      <c r="D25">
        <v>316</v>
      </c>
      <c r="E25" t="s">
        <v>358</v>
      </c>
      <c r="G25" s="3">
        <v>85000</v>
      </c>
      <c r="H25" s="3">
        <v>35000</v>
      </c>
      <c r="I25">
        <v>55</v>
      </c>
      <c r="J25">
        <v>70</v>
      </c>
      <c r="K25" t="s">
        <v>380</v>
      </c>
      <c r="L25">
        <v>150</v>
      </c>
      <c r="Q25" s="4" t="s">
        <v>357</v>
      </c>
      <c r="R25" s="4" t="s">
        <v>424</v>
      </c>
      <c r="S25" s="4" t="str">
        <f t="shared" si="0"/>
        <v>Austenitic</v>
      </c>
      <c r="T25" s="4" t="s">
        <v>427</v>
      </c>
      <c r="U25" s="4">
        <f t="shared" si="1"/>
        <v>316</v>
      </c>
      <c r="V25" s="4" t="str">
        <f t="shared" si="2"/>
        <v>Annealed</v>
      </c>
      <c r="W25" s="4" t="str">
        <f t="shared" si="3"/>
        <v/>
      </c>
      <c r="X25" s="6" t="str">
        <f t="shared" si="4"/>
        <v/>
      </c>
      <c r="Y25" s="6">
        <f t="shared" si="5"/>
        <v>85000</v>
      </c>
      <c r="Z25" s="6">
        <f t="shared" si="6"/>
        <v>35000</v>
      </c>
      <c r="AA25" s="6">
        <f t="shared" si="7"/>
        <v>586.05459999999994</v>
      </c>
      <c r="AB25" s="6">
        <f t="shared" si="8"/>
        <v>241.31659999999999</v>
      </c>
      <c r="AC25" s="4">
        <f t="shared" si="9"/>
        <v>55</v>
      </c>
      <c r="AD25" s="4">
        <f t="shared" si="10"/>
        <v>70</v>
      </c>
      <c r="AE25" s="4">
        <f t="shared" si="11"/>
        <v>150</v>
      </c>
      <c r="AF25" s="4" t="str">
        <f t="shared" si="12"/>
        <v>B80</v>
      </c>
      <c r="AG25" s="4"/>
      <c r="AH25" s="6"/>
      <c r="AI25" s="4"/>
    </row>
    <row r="26" spans="3:35" x14ac:dyDescent="0.25">
      <c r="C26" t="s">
        <v>356</v>
      </c>
      <c r="D26" t="s">
        <v>384</v>
      </c>
      <c r="E26" t="s">
        <v>358</v>
      </c>
      <c r="G26" s="3">
        <v>78000</v>
      </c>
      <c r="H26" s="3">
        <v>30000</v>
      </c>
      <c r="I26">
        <v>55</v>
      </c>
      <c r="J26">
        <v>65</v>
      </c>
      <c r="K26" t="s">
        <v>382</v>
      </c>
      <c r="L26">
        <v>145</v>
      </c>
      <c r="Q26" s="4" t="s">
        <v>357</v>
      </c>
      <c r="R26" s="4" t="s">
        <v>424</v>
      </c>
      <c r="S26" s="4" t="str">
        <f t="shared" si="0"/>
        <v>Austenitic</v>
      </c>
      <c r="T26" s="4" t="s">
        <v>427</v>
      </c>
      <c r="U26" s="4" t="str">
        <f t="shared" si="1"/>
        <v>316L</v>
      </c>
      <c r="V26" s="4" t="str">
        <f t="shared" si="2"/>
        <v>Annealed</v>
      </c>
      <c r="W26" s="4" t="str">
        <f t="shared" si="3"/>
        <v/>
      </c>
      <c r="X26" s="6" t="str">
        <f t="shared" si="4"/>
        <v/>
      </c>
      <c r="Y26" s="6">
        <f t="shared" si="5"/>
        <v>78000</v>
      </c>
      <c r="Z26" s="6">
        <f t="shared" si="6"/>
        <v>30000</v>
      </c>
      <c r="AA26" s="6">
        <f t="shared" si="7"/>
        <v>537.79128000000003</v>
      </c>
      <c r="AB26" s="6">
        <f t="shared" si="8"/>
        <v>206.84279999999998</v>
      </c>
      <c r="AC26" s="4">
        <f t="shared" si="9"/>
        <v>55</v>
      </c>
      <c r="AD26" s="4">
        <f t="shared" si="10"/>
        <v>65</v>
      </c>
      <c r="AE26" s="4">
        <f t="shared" si="11"/>
        <v>145</v>
      </c>
      <c r="AF26" s="4" t="str">
        <f t="shared" si="12"/>
        <v>B76</v>
      </c>
      <c r="AG26" s="4"/>
      <c r="AH26" s="6"/>
      <c r="AI26" s="4"/>
    </row>
    <row r="27" spans="3:35" x14ac:dyDescent="0.25">
      <c r="C27" t="s">
        <v>356</v>
      </c>
      <c r="D27">
        <v>317</v>
      </c>
      <c r="E27" t="s">
        <v>358</v>
      </c>
      <c r="G27" s="3">
        <v>90000</v>
      </c>
      <c r="H27" s="3">
        <v>40000</v>
      </c>
      <c r="I27">
        <v>50</v>
      </c>
      <c r="J27">
        <v>55</v>
      </c>
      <c r="K27" t="s">
        <v>373</v>
      </c>
      <c r="L27">
        <v>160</v>
      </c>
      <c r="Q27" s="4" t="s">
        <v>357</v>
      </c>
      <c r="R27" s="4" t="s">
        <v>424</v>
      </c>
      <c r="S27" s="4" t="str">
        <f t="shared" si="0"/>
        <v>Austenitic</v>
      </c>
      <c r="T27" s="4" t="s">
        <v>427</v>
      </c>
      <c r="U27" s="4">
        <f t="shared" si="1"/>
        <v>317</v>
      </c>
      <c r="V27" s="4" t="str">
        <f t="shared" si="2"/>
        <v>Annealed</v>
      </c>
      <c r="W27" s="4" t="str">
        <f t="shared" si="3"/>
        <v/>
      </c>
      <c r="X27" s="6" t="str">
        <f t="shared" si="4"/>
        <v/>
      </c>
      <c r="Y27" s="6">
        <f t="shared" si="5"/>
        <v>90000</v>
      </c>
      <c r="Z27" s="6">
        <f t="shared" si="6"/>
        <v>40000</v>
      </c>
      <c r="AA27" s="6">
        <f t="shared" si="7"/>
        <v>620.52840000000003</v>
      </c>
      <c r="AB27" s="6">
        <f t="shared" si="8"/>
        <v>275.79040000000003</v>
      </c>
      <c r="AC27" s="4">
        <f t="shared" si="9"/>
        <v>50</v>
      </c>
      <c r="AD27" s="4">
        <f t="shared" si="10"/>
        <v>55</v>
      </c>
      <c r="AE27" s="4">
        <f t="shared" si="11"/>
        <v>160</v>
      </c>
      <c r="AF27" s="4" t="str">
        <f t="shared" si="12"/>
        <v>B85</v>
      </c>
      <c r="AG27" s="4"/>
      <c r="AH27" s="6"/>
      <c r="AI27" s="4"/>
    </row>
    <row r="28" spans="3:35" x14ac:dyDescent="0.25">
      <c r="C28" t="s">
        <v>356</v>
      </c>
      <c r="D28">
        <v>321</v>
      </c>
      <c r="E28" t="s">
        <v>358</v>
      </c>
      <c r="G28" s="3">
        <v>87000</v>
      </c>
      <c r="H28" s="3">
        <v>35000</v>
      </c>
      <c r="I28">
        <v>55</v>
      </c>
      <c r="J28">
        <v>65</v>
      </c>
      <c r="K28" t="s">
        <v>380</v>
      </c>
      <c r="L28">
        <v>150</v>
      </c>
      <c r="Q28" s="4" t="s">
        <v>357</v>
      </c>
      <c r="R28" s="4" t="s">
        <v>424</v>
      </c>
      <c r="S28" s="4" t="str">
        <f t="shared" si="0"/>
        <v>Austenitic</v>
      </c>
      <c r="T28" s="4" t="s">
        <v>427</v>
      </c>
      <c r="U28" s="4">
        <f t="shared" si="1"/>
        <v>321</v>
      </c>
      <c r="V28" s="4" t="str">
        <f t="shared" si="2"/>
        <v>Annealed</v>
      </c>
      <c r="W28" s="4" t="str">
        <f t="shared" si="3"/>
        <v/>
      </c>
      <c r="X28" s="6" t="str">
        <f t="shared" si="4"/>
        <v/>
      </c>
      <c r="Y28" s="6">
        <f t="shared" si="5"/>
        <v>87000</v>
      </c>
      <c r="Z28" s="6">
        <f t="shared" si="6"/>
        <v>35000</v>
      </c>
      <c r="AA28" s="6">
        <f t="shared" si="7"/>
        <v>599.84411999999998</v>
      </c>
      <c r="AB28" s="6">
        <f t="shared" si="8"/>
        <v>241.31659999999999</v>
      </c>
      <c r="AC28" s="4">
        <f t="shared" si="9"/>
        <v>55</v>
      </c>
      <c r="AD28" s="4">
        <f t="shared" si="10"/>
        <v>65</v>
      </c>
      <c r="AE28" s="4">
        <f t="shared" si="11"/>
        <v>150</v>
      </c>
      <c r="AF28" s="4" t="str">
        <f t="shared" si="12"/>
        <v>B80</v>
      </c>
      <c r="AG28" s="4"/>
      <c r="AH28" s="6"/>
      <c r="AI28" s="4"/>
    </row>
    <row r="29" spans="3:35" x14ac:dyDescent="0.25">
      <c r="C29" t="s">
        <v>356</v>
      </c>
      <c r="D29" t="s">
        <v>400</v>
      </c>
      <c r="E29" t="s">
        <v>358</v>
      </c>
      <c r="G29" s="3">
        <v>92000</v>
      </c>
      <c r="H29" s="3">
        <v>35000</v>
      </c>
      <c r="I29">
        <v>50</v>
      </c>
      <c r="J29">
        <v>65</v>
      </c>
      <c r="K29" t="s">
        <v>379</v>
      </c>
      <c r="L29">
        <v>160</v>
      </c>
      <c r="Q29" s="4" t="s">
        <v>357</v>
      </c>
      <c r="R29" s="4" t="s">
        <v>424</v>
      </c>
      <c r="S29" s="4" t="str">
        <f t="shared" si="0"/>
        <v>Austenitic</v>
      </c>
      <c r="T29" s="4" t="s">
        <v>427</v>
      </c>
      <c r="U29" s="4" t="str">
        <f t="shared" si="1"/>
        <v>347, 348</v>
      </c>
      <c r="V29" s="4" t="str">
        <f t="shared" si="2"/>
        <v>Annealed</v>
      </c>
      <c r="W29" s="4" t="str">
        <f t="shared" si="3"/>
        <v/>
      </c>
      <c r="X29" s="6" t="str">
        <f t="shared" si="4"/>
        <v/>
      </c>
      <c r="Y29" s="6">
        <f t="shared" si="5"/>
        <v>92000</v>
      </c>
      <c r="Z29" s="6">
        <f t="shared" si="6"/>
        <v>35000</v>
      </c>
      <c r="AA29" s="6">
        <f t="shared" si="7"/>
        <v>634.31792000000007</v>
      </c>
      <c r="AB29" s="6">
        <f t="shared" si="8"/>
        <v>241.31659999999999</v>
      </c>
      <c r="AC29" s="4">
        <f t="shared" si="9"/>
        <v>50</v>
      </c>
      <c r="AD29" s="4">
        <f t="shared" si="10"/>
        <v>65</v>
      </c>
      <c r="AE29" s="4">
        <f t="shared" si="11"/>
        <v>160</v>
      </c>
      <c r="AF29" s="4" t="str">
        <f t="shared" si="12"/>
        <v>B84</v>
      </c>
      <c r="AG29" s="4"/>
      <c r="AH29" s="6"/>
      <c r="AI29" s="4"/>
    </row>
    <row r="30" spans="3:35" x14ac:dyDescent="0.25">
      <c r="C30" t="s">
        <v>385</v>
      </c>
      <c r="D30" t="s">
        <v>413</v>
      </c>
      <c r="E30" t="s">
        <v>358</v>
      </c>
      <c r="G30" s="3">
        <v>75000</v>
      </c>
      <c r="H30" s="3">
        <v>40000</v>
      </c>
      <c r="I30">
        <v>30</v>
      </c>
      <c r="J30">
        <v>65</v>
      </c>
      <c r="K30" t="s">
        <v>377</v>
      </c>
      <c r="L30">
        <v>155</v>
      </c>
      <c r="Q30" s="4" t="s">
        <v>357</v>
      </c>
      <c r="R30" s="4" t="s">
        <v>424</v>
      </c>
      <c r="S30" s="4" t="str">
        <f t="shared" si="0"/>
        <v>Martensitic</v>
      </c>
      <c r="T30" s="4" t="s">
        <v>427</v>
      </c>
      <c r="U30" s="4" t="str">
        <f t="shared" si="1"/>
        <v>403, 410, 416, 416Se</v>
      </c>
      <c r="V30" s="4" t="str">
        <f t="shared" si="2"/>
        <v>Annealed</v>
      </c>
      <c r="W30" s="4" t="str">
        <f t="shared" si="3"/>
        <v/>
      </c>
      <c r="X30" s="6" t="str">
        <f t="shared" si="4"/>
        <v/>
      </c>
      <c r="Y30" s="6">
        <f t="shared" si="5"/>
        <v>75000</v>
      </c>
      <c r="Z30" s="6">
        <f t="shared" si="6"/>
        <v>40000</v>
      </c>
      <c r="AA30" s="6">
        <f t="shared" si="7"/>
        <v>517.10699999999997</v>
      </c>
      <c r="AB30" s="6">
        <f t="shared" si="8"/>
        <v>275.79040000000003</v>
      </c>
      <c r="AC30" s="4">
        <f t="shared" si="9"/>
        <v>30</v>
      </c>
      <c r="AD30" s="4">
        <f t="shared" si="10"/>
        <v>65</v>
      </c>
      <c r="AE30" s="4">
        <f t="shared" si="11"/>
        <v>155</v>
      </c>
      <c r="AF30" s="4" t="str">
        <f t="shared" si="12"/>
        <v>B82</v>
      </c>
      <c r="AG30" s="4"/>
      <c r="AH30" s="6"/>
      <c r="AI30" s="4"/>
    </row>
    <row r="31" spans="3:35" x14ac:dyDescent="0.25">
      <c r="C31" t="s">
        <v>385</v>
      </c>
      <c r="D31" t="s">
        <v>413</v>
      </c>
      <c r="E31" t="s">
        <v>341</v>
      </c>
      <c r="F31" t="s">
        <v>387</v>
      </c>
      <c r="G31" s="3">
        <v>190000</v>
      </c>
      <c r="H31" s="3">
        <v>145000</v>
      </c>
      <c r="I31">
        <v>15</v>
      </c>
      <c r="J31">
        <v>55</v>
      </c>
      <c r="K31" t="s">
        <v>370</v>
      </c>
      <c r="L31">
        <v>390</v>
      </c>
      <c r="Q31" s="4" t="s">
        <v>357</v>
      </c>
      <c r="R31" s="4" t="s">
        <v>424</v>
      </c>
      <c r="S31" s="4" t="str">
        <f t="shared" si="0"/>
        <v>Martensitic</v>
      </c>
      <c r="T31" s="4" t="s">
        <v>427</v>
      </c>
      <c r="U31" s="4" t="str">
        <f t="shared" si="1"/>
        <v>403, 410, 416, 416Se</v>
      </c>
      <c r="V31" s="4" t="str">
        <f t="shared" si="2"/>
        <v>Tempered</v>
      </c>
      <c r="W31" s="4" t="str">
        <f t="shared" si="3"/>
        <v>400</v>
      </c>
      <c r="X31" s="6">
        <f t="shared" si="4"/>
        <v>204.44444444444446</v>
      </c>
      <c r="Y31" s="6">
        <f t="shared" si="5"/>
        <v>190000</v>
      </c>
      <c r="Z31" s="6">
        <f t="shared" si="6"/>
        <v>145000</v>
      </c>
      <c r="AA31" s="6">
        <f t="shared" si="7"/>
        <v>1310.0043999999998</v>
      </c>
      <c r="AB31" s="6">
        <f t="shared" si="8"/>
        <v>999.74019999999996</v>
      </c>
      <c r="AC31" s="4">
        <f t="shared" si="9"/>
        <v>15</v>
      </c>
      <c r="AD31" s="4">
        <f t="shared" si="10"/>
        <v>55</v>
      </c>
      <c r="AE31" s="4">
        <f t="shared" si="11"/>
        <v>390</v>
      </c>
      <c r="AF31" s="4" t="str">
        <f t="shared" si="12"/>
        <v>C41</v>
      </c>
      <c r="AG31" s="4"/>
      <c r="AH31" s="6"/>
      <c r="AI31" s="4"/>
    </row>
    <row r="32" spans="3:35" x14ac:dyDescent="0.25">
      <c r="C32" t="s">
        <v>385</v>
      </c>
      <c r="D32" t="s">
        <v>413</v>
      </c>
      <c r="E32" t="s">
        <v>341</v>
      </c>
      <c r="F32" t="s">
        <v>388</v>
      </c>
      <c r="G32" s="3">
        <v>180000</v>
      </c>
      <c r="H32" s="3">
        <v>140000</v>
      </c>
      <c r="I32">
        <v>15</v>
      </c>
      <c r="J32">
        <v>55</v>
      </c>
      <c r="K32" t="s">
        <v>389</v>
      </c>
      <c r="L32">
        <v>375</v>
      </c>
      <c r="Q32" s="4" t="s">
        <v>357</v>
      </c>
      <c r="R32" s="4" t="s">
        <v>424</v>
      </c>
      <c r="S32" s="4" t="str">
        <f t="shared" si="0"/>
        <v>Martensitic</v>
      </c>
      <c r="T32" s="4" t="s">
        <v>427</v>
      </c>
      <c r="U32" s="4" t="str">
        <f t="shared" si="1"/>
        <v>403, 410, 416, 416Se</v>
      </c>
      <c r="V32" s="4" t="str">
        <f t="shared" si="2"/>
        <v>Tempered</v>
      </c>
      <c r="W32" s="4" t="str">
        <f t="shared" si="3"/>
        <v>600</v>
      </c>
      <c r="X32" s="6">
        <f t="shared" si="4"/>
        <v>315.55555555555554</v>
      </c>
      <c r="Y32" s="6">
        <f t="shared" si="5"/>
        <v>180000</v>
      </c>
      <c r="Z32" s="6">
        <f t="shared" si="6"/>
        <v>140000</v>
      </c>
      <c r="AA32" s="6">
        <f t="shared" si="7"/>
        <v>1241.0568000000001</v>
      </c>
      <c r="AB32" s="6">
        <f t="shared" si="8"/>
        <v>965.26639999999998</v>
      </c>
      <c r="AC32" s="4">
        <f t="shared" si="9"/>
        <v>15</v>
      </c>
      <c r="AD32" s="4">
        <f t="shared" si="10"/>
        <v>55</v>
      </c>
      <c r="AE32" s="4">
        <f t="shared" si="11"/>
        <v>375</v>
      </c>
      <c r="AF32" s="4" t="str">
        <f t="shared" si="12"/>
        <v>C39</v>
      </c>
      <c r="AG32" s="4"/>
      <c r="AH32" s="6"/>
      <c r="AI32" s="4"/>
    </row>
    <row r="33" spans="3:35" x14ac:dyDescent="0.25">
      <c r="C33" t="s">
        <v>385</v>
      </c>
      <c r="D33" t="s">
        <v>413</v>
      </c>
      <c r="E33" t="s">
        <v>341</v>
      </c>
      <c r="F33" t="s">
        <v>390</v>
      </c>
      <c r="G33" s="3">
        <v>195000</v>
      </c>
      <c r="H33" s="3">
        <v>150000</v>
      </c>
      <c r="I33">
        <v>17</v>
      </c>
      <c r="J33">
        <v>55</v>
      </c>
      <c r="K33" t="s">
        <v>370</v>
      </c>
      <c r="L33">
        <v>390</v>
      </c>
      <c r="Q33" s="4" t="s">
        <v>357</v>
      </c>
      <c r="R33" s="4" t="s">
        <v>424</v>
      </c>
      <c r="S33" s="4" t="str">
        <f t="shared" si="0"/>
        <v>Martensitic</v>
      </c>
      <c r="T33" s="4" t="s">
        <v>427</v>
      </c>
      <c r="U33" s="4" t="str">
        <f t="shared" si="1"/>
        <v>403, 410, 416, 416Se</v>
      </c>
      <c r="V33" s="4" t="str">
        <f t="shared" si="2"/>
        <v>Tempered</v>
      </c>
      <c r="W33" s="4" t="str">
        <f t="shared" si="3"/>
        <v>800</v>
      </c>
      <c r="X33" s="6">
        <f t="shared" si="4"/>
        <v>426.66666666666669</v>
      </c>
      <c r="Y33" s="6">
        <f t="shared" si="5"/>
        <v>195000</v>
      </c>
      <c r="Z33" s="6">
        <f t="shared" si="6"/>
        <v>150000</v>
      </c>
      <c r="AA33" s="6">
        <f t="shared" si="7"/>
        <v>1344.4782</v>
      </c>
      <c r="AB33" s="6">
        <f t="shared" si="8"/>
        <v>1034.2139999999999</v>
      </c>
      <c r="AC33" s="4">
        <f t="shared" si="9"/>
        <v>17</v>
      </c>
      <c r="AD33" s="4">
        <f t="shared" si="10"/>
        <v>55</v>
      </c>
      <c r="AE33" s="4">
        <f t="shared" si="11"/>
        <v>390</v>
      </c>
      <c r="AF33" s="4" t="str">
        <f t="shared" si="12"/>
        <v>C41</v>
      </c>
      <c r="AG33" s="4"/>
      <c r="AH33" s="6"/>
      <c r="AI33" s="4"/>
    </row>
    <row r="34" spans="3:35" x14ac:dyDescent="0.25">
      <c r="C34" t="s">
        <v>385</v>
      </c>
      <c r="D34" t="s">
        <v>413</v>
      </c>
      <c r="E34" t="s">
        <v>341</v>
      </c>
      <c r="F34" t="s">
        <v>391</v>
      </c>
      <c r="G34" s="3">
        <v>145000</v>
      </c>
      <c r="H34" s="3">
        <v>115000</v>
      </c>
      <c r="I34">
        <v>20</v>
      </c>
      <c r="J34">
        <v>65</v>
      </c>
      <c r="K34" t="s">
        <v>392</v>
      </c>
      <c r="L34">
        <v>300</v>
      </c>
      <c r="Q34" s="4" t="s">
        <v>357</v>
      </c>
      <c r="R34" s="4" t="s">
        <v>424</v>
      </c>
      <c r="S34" s="4" t="str">
        <f t="shared" si="0"/>
        <v>Martensitic</v>
      </c>
      <c r="T34" s="4" t="s">
        <v>427</v>
      </c>
      <c r="U34" s="4" t="str">
        <f t="shared" si="1"/>
        <v>403, 410, 416, 416Se</v>
      </c>
      <c r="V34" s="4" t="str">
        <f t="shared" si="2"/>
        <v>Tempered</v>
      </c>
      <c r="W34" s="4" t="str">
        <f t="shared" si="3"/>
        <v>1000</v>
      </c>
      <c r="X34" s="6">
        <f t="shared" si="4"/>
        <v>537.77777777777783</v>
      </c>
      <c r="Y34" s="6">
        <f t="shared" si="5"/>
        <v>145000</v>
      </c>
      <c r="Z34" s="6">
        <f t="shared" si="6"/>
        <v>115000</v>
      </c>
      <c r="AA34" s="6">
        <f t="shared" si="7"/>
        <v>999.74019999999996</v>
      </c>
      <c r="AB34" s="6">
        <f t="shared" si="8"/>
        <v>792.89740000000006</v>
      </c>
      <c r="AC34" s="4">
        <f t="shared" si="9"/>
        <v>20</v>
      </c>
      <c r="AD34" s="4">
        <f t="shared" si="10"/>
        <v>65</v>
      </c>
      <c r="AE34" s="4">
        <f t="shared" si="11"/>
        <v>300</v>
      </c>
      <c r="AF34" s="4" t="str">
        <f t="shared" si="12"/>
        <v>C31</v>
      </c>
      <c r="AG34" s="4"/>
      <c r="AH34" s="6"/>
      <c r="AI34" s="4"/>
    </row>
    <row r="35" spans="3:35" x14ac:dyDescent="0.25">
      <c r="C35" t="s">
        <v>385</v>
      </c>
      <c r="D35" t="s">
        <v>413</v>
      </c>
      <c r="E35" t="s">
        <v>341</v>
      </c>
      <c r="F35" t="s">
        <v>393</v>
      </c>
      <c r="G35" s="3">
        <v>110000</v>
      </c>
      <c r="H35" s="3">
        <v>85000</v>
      </c>
      <c r="I35">
        <v>23</v>
      </c>
      <c r="J35">
        <v>65</v>
      </c>
      <c r="K35" t="s">
        <v>394</v>
      </c>
      <c r="L35">
        <v>225</v>
      </c>
      <c r="Q35" s="4" t="s">
        <v>357</v>
      </c>
      <c r="R35" s="4" t="s">
        <v>424</v>
      </c>
      <c r="S35" s="4" t="str">
        <f t="shared" si="0"/>
        <v>Martensitic</v>
      </c>
      <c r="T35" s="4" t="s">
        <v>427</v>
      </c>
      <c r="U35" s="4" t="str">
        <f t="shared" si="1"/>
        <v>403, 410, 416, 416Se</v>
      </c>
      <c r="V35" s="4" t="str">
        <f t="shared" si="2"/>
        <v>Tempered</v>
      </c>
      <c r="W35" s="4" t="str">
        <f t="shared" si="3"/>
        <v>1200</v>
      </c>
      <c r="X35" s="6">
        <f t="shared" si="4"/>
        <v>648.88888888888891</v>
      </c>
      <c r="Y35" s="6">
        <f t="shared" si="5"/>
        <v>110000</v>
      </c>
      <c r="Z35" s="6">
        <f t="shared" si="6"/>
        <v>85000</v>
      </c>
      <c r="AA35" s="6">
        <f t="shared" si="7"/>
        <v>758.42359999999996</v>
      </c>
      <c r="AB35" s="6">
        <f t="shared" si="8"/>
        <v>586.05459999999994</v>
      </c>
      <c r="AC35" s="4">
        <f t="shared" si="9"/>
        <v>23</v>
      </c>
      <c r="AD35" s="4">
        <f t="shared" si="10"/>
        <v>65</v>
      </c>
      <c r="AE35" s="4">
        <f t="shared" si="11"/>
        <v>225</v>
      </c>
      <c r="AF35" s="4" t="str">
        <f t="shared" si="12"/>
        <v>B97</v>
      </c>
      <c r="AG35" s="4"/>
      <c r="AH35" s="6"/>
      <c r="AI35" s="4"/>
    </row>
    <row r="36" spans="3:35" x14ac:dyDescent="0.25">
      <c r="C36" t="s">
        <v>385</v>
      </c>
      <c r="D36" t="s">
        <v>413</v>
      </c>
      <c r="E36" t="s">
        <v>341</v>
      </c>
      <c r="F36" t="s">
        <v>395</v>
      </c>
      <c r="G36" s="3">
        <v>90000</v>
      </c>
      <c r="H36" s="3">
        <v>60000</v>
      </c>
      <c r="I36">
        <v>30</v>
      </c>
      <c r="J36">
        <v>70</v>
      </c>
      <c r="K36" t="s">
        <v>396</v>
      </c>
      <c r="L36">
        <v>180</v>
      </c>
      <c r="Q36" s="4" t="s">
        <v>357</v>
      </c>
      <c r="R36" s="4" t="s">
        <v>424</v>
      </c>
      <c r="S36" s="4" t="str">
        <f t="shared" si="0"/>
        <v>Martensitic</v>
      </c>
      <c r="T36" s="4" t="s">
        <v>427</v>
      </c>
      <c r="U36" s="4" t="str">
        <f t="shared" si="1"/>
        <v>403, 410, 416, 416Se</v>
      </c>
      <c r="V36" s="4" t="str">
        <f t="shared" si="2"/>
        <v>Tempered</v>
      </c>
      <c r="W36" s="4" t="str">
        <f t="shared" si="3"/>
        <v>1400</v>
      </c>
      <c r="X36" s="6">
        <f t="shared" si="4"/>
        <v>760</v>
      </c>
      <c r="Y36" s="6">
        <f t="shared" si="5"/>
        <v>90000</v>
      </c>
      <c r="Z36" s="6">
        <f t="shared" si="6"/>
        <v>60000</v>
      </c>
      <c r="AA36" s="6">
        <f t="shared" si="7"/>
        <v>620.52840000000003</v>
      </c>
      <c r="AB36" s="6">
        <f t="shared" si="8"/>
        <v>413.68559999999997</v>
      </c>
      <c r="AC36" s="4">
        <f t="shared" si="9"/>
        <v>30</v>
      </c>
      <c r="AD36" s="4">
        <f t="shared" si="10"/>
        <v>70</v>
      </c>
      <c r="AE36" s="4">
        <f t="shared" si="11"/>
        <v>180</v>
      </c>
      <c r="AF36" s="4" t="str">
        <f t="shared" si="12"/>
        <v>B89</v>
      </c>
      <c r="AG36" s="4"/>
      <c r="AH36" s="6"/>
      <c r="AI36" s="4"/>
    </row>
    <row r="37" spans="3:35" x14ac:dyDescent="0.25">
      <c r="C37" t="s">
        <v>385</v>
      </c>
      <c r="D37">
        <v>414</v>
      </c>
      <c r="E37" t="s">
        <v>358</v>
      </c>
      <c r="G37" s="3">
        <v>120000</v>
      </c>
      <c r="H37" s="3">
        <v>95000</v>
      </c>
      <c r="I37">
        <v>17</v>
      </c>
      <c r="J37">
        <v>55</v>
      </c>
      <c r="K37" t="s">
        <v>401</v>
      </c>
      <c r="L37">
        <v>235</v>
      </c>
      <c r="Q37" s="4" t="s">
        <v>357</v>
      </c>
      <c r="R37" s="4" t="s">
        <v>424</v>
      </c>
      <c r="S37" s="4" t="str">
        <f t="shared" si="0"/>
        <v>Martensitic</v>
      </c>
      <c r="T37" s="4" t="s">
        <v>428</v>
      </c>
      <c r="U37" s="4">
        <f t="shared" si="1"/>
        <v>414</v>
      </c>
      <c r="V37" s="4" t="str">
        <f t="shared" si="2"/>
        <v>Annealed</v>
      </c>
      <c r="W37" s="4" t="str">
        <f t="shared" si="3"/>
        <v/>
      </c>
      <c r="X37" s="6" t="str">
        <f t="shared" si="4"/>
        <v/>
      </c>
      <c r="Y37" s="6">
        <f t="shared" si="5"/>
        <v>120000</v>
      </c>
      <c r="Z37" s="6">
        <f t="shared" si="6"/>
        <v>95000</v>
      </c>
      <c r="AA37" s="6">
        <f t="shared" si="7"/>
        <v>827.37119999999993</v>
      </c>
      <c r="AB37" s="6">
        <f t="shared" si="8"/>
        <v>655.0021999999999</v>
      </c>
      <c r="AC37" s="4">
        <f t="shared" si="9"/>
        <v>17</v>
      </c>
      <c r="AD37" s="4">
        <f t="shared" si="10"/>
        <v>55</v>
      </c>
      <c r="AE37" s="4">
        <f t="shared" si="11"/>
        <v>235</v>
      </c>
      <c r="AF37" s="4" t="str">
        <f t="shared" si="12"/>
        <v>C22</v>
      </c>
      <c r="AG37" s="4"/>
      <c r="AH37" s="6"/>
      <c r="AI37" s="4"/>
    </row>
    <row r="38" spans="3:35" x14ac:dyDescent="0.25">
      <c r="C38" t="s">
        <v>385</v>
      </c>
      <c r="D38">
        <v>414</v>
      </c>
      <c r="E38" t="s">
        <v>341</v>
      </c>
      <c r="F38" t="s">
        <v>387</v>
      </c>
      <c r="G38" s="3">
        <v>200000</v>
      </c>
      <c r="H38" s="3">
        <v>150000</v>
      </c>
      <c r="I38">
        <v>15</v>
      </c>
      <c r="J38">
        <v>55</v>
      </c>
      <c r="K38" t="s">
        <v>386</v>
      </c>
      <c r="L38">
        <v>415</v>
      </c>
      <c r="Q38" s="4" t="s">
        <v>357</v>
      </c>
      <c r="R38" s="4" t="s">
        <v>424</v>
      </c>
      <c r="S38" s="4" t="str">
        <f t="shared" si="0"/>
        <v>Martensitic</v>
      </c>
      <c r="T38" s="4" t="s">
        <v>428</v>
      </c>
      <c r="U38" s="4">
        <f t="shared" si="1"/>
        <v>414</v>
      </c>
      <c r="V38" s="4" t="str">
        <f t="shared" si="2"/>
        <v>Tempered</v>
      </c>
      <c r="W38" s="4" t="str">
        <f t="shared" si="3"/>
        <v>400</v>
      </c>
      <c r="X38" s="6">
        <f t="shared" si="4"/>
        <v>204.44444444444446</v>
      </c>
      <c r="Y38" s="6">
        <f t="shared" si="5"/>
        <v>200000</v>
      </c>
      <c r="Z38" s="6">
        <f t="shared" si="6"/>
        <v>150000</v>
      </c>
      <c r="AA38" s="6">
        <f t="shared" si="7"/>
        <v>1378.952</v>
      </c>
      <c r="AB38" s="6">
        <f t="shared" si="8"/>
        <v>1034.2139999999999</v>
      </c>
      <c r="AC38" s="4">
        <f t="shared" si="9"/>
        <v>15</v>
      </c>
      <c r="AD38" s="4">
        <f t="shared" si="10"/>
        <v>55</v>
      </c>
      <c r="AE38" s="4">
        <f t="shared" si="11"/>
        <v>415</v>
      </c>
      <c r="AF38" s="4" t="str">
        <f t="shared" si="12"/>
        <v>C43</v>
      </c>
      <c r="AG38" s="4"/>
      <c r="AH38" s="6"/>
      <c r="AI38" s="4"/>
    </row>
    <row r="39" spans="3:35" x14ac:dyDescent="0.25">
      <c r="C39" t="s">
        <v>385</v>
      </c>
      <c r="D39">
        <v>414</v>
      </c>
      <c r="E39" t="s">
        <v>341</v>
      </c>
      <c r="F39" t="s">
        <v>388</v>
      </c>
      <c r="G39" s="3">
        <v>190000</v>
      </c>
      <c r="H39" s="3">
        <v>145000</v>
      </c>
      <c r="I39">
        <v>15</v>
      </c>
      <c r="J39">
        <v>55</v>
      </c>
      <c r="K39" t="s">
        <v>370</v>
      </c>
      <c r="L39">
        <v>400</v>
      </c>
      <c r="Q39" s="4" t="s">
        <v>357</v>
      </c>
      <c r="R39" s="4" t="s">
        <v>424</v>
      </c>
      <c r="S39" s="4" t="str">
        <f t="shared" si="0"/>
        <v>Martensitic</v>
      </c>
      <c r="T39" s="4" t="s">
        <v>428</v>
      </c>
      <c r="U39" s="4">
        <f t="shared" si="1"/>
        <v>414</v>
      </c>
      <c r="V39" s="4" t="str">
        <f t="shared" si="2"/>
        <v>Tempered</v>
      </c>
      <c r="W39" s="4" t="str">
        <f t="shared" si="3"/>
        <v>600</v>
      </c>
      <c r="X39" s="6">
        <f t="shared" si="4"/>
        <v>315.55555555555554</v>
      </c>
      <c r="Y39" s="6">
        <f t="shared" si="5"/>
        <v>190000</v>
      </c>
      <c r="Z39" s="6">
        <f t="shared" si="6"/>
        <v>145000</v>
      </c>
      <c r="AA39" s="6">
        <f t="shared" si="7"/>
        <v>1310.0043999999998</v>
      </c>
      <c r="AB39" s="6">
        <f t="shared" si="8"/>
        <v>999.74019999999996</v>
      </c>
      <c r="AC39" s="4">
        <f t="shared" si="9"/>
        <v>15</v>
      </c>
      <c r="AD39" s="4">
        <f t="shared" si="10"/>
        <v>55</v>
      </c>
      <c r="AE39" s="4">
        <f t="shared" si="11"/>
        <v>400</v>
      </c>
      <c r="AF39" s="4" t="str">
        <f t="shared" si="12"/>
        <v>C41</v>
      </c>
      <c r="AG39" s="4"/>
      <c r="AH39" s="6"/>
      <c r="AI39" s="4"/>
    </row>
    <row r="40" spans="3:35" x14ac:dyDescent="0.25">
      <c r="C40" t="s">
        <v>385</v>
      </c>
      <c r="D40">
        <v>414</v>
      </c>
      <c r="E40" t="s">
        <v>341</v>
      </c>
      <c r="F40" t="s">
        <v>390</v>
      </c>
      <c r="G40" s="3">
        <v>200000</v>
      </c>
      <c r="H40" s="3">
        <v>150000</v>
      </c>
      <c r="I40">
        <v>16</v>
      </c>
      <c r="J40">
        <v>58</v>
      </c>
      <c r="K40" t="s">
        <v>386</v>
      </c>
      <c r="L40">
        <v>415</v>
      </c>
      <c r="Q40" s="4" t="s">
        <v>357</v>
      </c>
      <c r="R40" s="4" t="s">
        <v>424</v>
      </c>
      <c r="S40" s="4" t="str">
        <f t="shared" si="0"/>
        <v>Martensitic</v>
      </c>
      <c r="T40" s="4" t="s">
        <v>428</v>
      </c>
      <c r="U40" s="4">
        <f t="shared" si="1"/>
        <v>414</v>
      </c>
      <c r="V40" s="4" t="str">
        <f t="shared" si="2"/>
        <v>Tempered</v>
      </c>
      <c r="W40" s="4" t="str">
        <f t="shared" si="3"/>
        <v>800</v>
      </c>
      <c r="X40" s="6">
        <f t="shared" si="4"/>
        <v>426.66666666666669</v>
      </c>
      <c r="Y40" s="6">
        <f t="shared" si="5"/>
        <v>200000</v>
      </c>
      <c r="Z40" s="6">
        <f t="shared" si="6"/>
        <v>150000</v>
      </c>
      <c r="AA40" s="6">
        <f t="shared" si="7"/>
        <v>1378.952</v>
      </c>
      <c r="AB40" s="6">
        <f t="shared" si="8"/>
        <v>1034.2139999999999</v>
      </c>
      <c r="AC40" s="4">
        <f t="shared" si="9"/>
        <v>16</v>
      </c>
      <c r="AD40" s="4">
        <f t="shared" si="10"/>
        <v>58</v>
      </c>
      <c r="AE40" s="4">
        <f t="shared" si="11"/>
        <v>415</v>
      </c>
      <c r="AF40" s="4" t="str">
        <f t="shared" si="12"/>
        <v>C43</v>
      </c>
      <c r="AG40" s="4"/>
      <c r="AH40" s="6"/>
      <c r="AI40" s="4"/>
    </row>
    <row r="41" spans="3:35" x14ac:dyDescent="0.25">
      <c r="C41" t="s">
        <v>385</v>
      </c>
      <c r="D41">
        <v>414</v>
      </c>
      <c r="E41" t="s">
        <v>341</v>
      </c>
      <c r="F41" t="s">
        <v>391</v>
      </c>
      <c r="G41" s="3">
        <v>145000</v>
      </c>
      <c r="H41" s="3">
        <v>120000</v>
      </c>
      <c r="I41">
        <v>20</v>
      </c>
      <c r="J41">
        <v>60</v>
      </c>
      <c r="K41" t="s">
        <v>402</v>
      </c>
      <c r="L41">
        <v>325</v>
      </c>
      <c r="Q41" s="4" t="s">
        <v>357</v>
      </c>
      <c r="R41" s="4" t="s">
        <v>424</v>
      </c>
      <c r="S41" s="4" t="str">
        <f t="shared" si="0"/>
        <v>Martensitic</v>
      </c>
      <c r="T41" s="4" t="s">
        <v>428</v>
      </c>
      <c r="U41" s="4">
        <f t="shared" si="1"/>
        <v>414</v>
      </c>
      <c r="V41" s="4" t="str">
        <f t="shared" si="2"/>
        <v>Tempered</v>
      </c>
      <c r="W41" s="4" t="str">
        <f t="shared" si="3"/>
        <v>1000</v>
      </c>
      <c r="X41" s="6">
        <f t="shared" si="4"/>
        <v>537.77777777777783</v>
      </c>
      <c r="Y41" s="6">
        <f t="shared" si="5"/>
        <v>145000</v>
      </c>
      <c r="Z41" s="6">
        <f t="shared" si="6"/>
        <v>120000</v>
      </c>
      <c r="AA41" s="6">
        <f t="shared" si="7"/>
        <v>999.74019999999996</v>
      </c>
      <c r="AB41" s="6">
        <f t="shared" si="8"/>
        <v>827.37119999999993</v>
      </c>
      <c r="AC41" s="4">
        <f t="shared" si="9"/>
        <v>20</v>
      </c>
      <c r="AD41" s="4">
        <f t="shared" si="10"/>
        <v>60</v>
      </c>
      <c r="AE41" s="4">
        <f t="shared" si="11"/>
        <v>325</v>
      </c>
      <c r="AF41" s="4" t="str">
        <f t="shared" si="12"/>
        <v>C34</v>
      </c>
      <c r="AG41" s="4"/>
      <c r="AH41" s="6"/>
      <c r="AI41" s="4"/>
    </row>
    <row r="42" spans="3:35" x14ac:dyDescent="0.25">
      <c r="C42" t="s">
        <v>385</v>
      </c>
      <c r="D42">
        <v>414</v>
      </c>
      <c r="E42" t="s">
        <v>341</v>
      </c>
      <c r="F42" t="s">
        <v>393</v>
      </c>
      <c r="G42" s="3">
        <v>120000</v>
      </c>
      <c r="H42" s="3">
        <v>105000</v>
      </c>
      <c r="I42">
        <v>20</v>
      </c>
      <c r="J42">
        <v>65</v>
      </c>
      <c r="K42" t="s">
        <v>403</v>
      </c>
      <c r="L42">
        <v>260</v>
      </c>
      <c r="Q42" s="4" t="s">
        <v>357</v>
      </c>
      <c r="R42" s="4" t="s">
        <v>424</v>
      </c>
      <c r="S42" s="4" t="str">
        <f t="shared" si="0"/>
        <v>Martensitic</v>
      </c>
      <c r="T42" s="4" t="s">
        <v>428</v>
      </c>
      <c r="U42" s="4">
        <f t="shared" si="1"/>
        <v>414</v>
      </c>
      <c r="V42" s="4" t="str">
        <f t="shared" si="2"/>
        <v>Tempered</v>
      </c>
      <c r="W42" s="4" t="str">
        <f t="shared" si="3"/>
        <v>1200</v>
      </c>
      <c r="X42" s="6">
        <f t="shared" si="4"/>
        <v>648.88888888888891</v>
      </c>
      <c r="Y42" s="6">
        <f t="shared" si="5"/>
        <v>120000</v>
      </c>
      <c r="Z42" s="6">
        <f t="shared" si="6"/>
        <v>105000</v>
      </c>
      <c r="AA42" s="6">
        <f t="shared" si="7"/>
        <v>827.37119999999993</v>
      </c>
      <c r="AB42" s="6">
        <f t="shared" si="8"/>
        <v>723.9498000000001</v>
      </c>
      <c r="AC42" s="4">
        <f t="shared" si="9"/>
        <v>20</v>
      </c>
      <c r="AD42" s="4">
        <f t="shared" si="10"/>
        <v>65</v>
      </c>
      <c r="AE42" s="4">
        <f t="shared" si="11"/>
        <v>260</v>
      </c>
      <c r="AF42" s="4" t="str">
        <f t="shared" si="12"/>
        <v>C24</v>
      </c>
      <c r="AG42" s="4"/>
      <c r="AH42" s="6"/>
      <c r="AI42" s="4"/>
    </row>
    <row r="43" spans="3:35" x14ac:dyDescent="0.25">
      <c r="C43" t="s">
        <v>385</v>
      </c>
      <c r="D43" t="s">
        <v>414</v>
      </c>
      <c r="E43" t="s">
        <v>358</v>
      </c>
      <c r="G43" s="3">
        <v>95000</v>
      </c>
      <c r="H43" s="3">
        <v>50000</v>
      </c>
      <c r="I43">
        <v>25</v>
      </c>
      <c r="J43">
        <v>55</v>
      </c>
      <c r="K43" t="s">
        <v>404</v>
      </c>
      <c r="L43">
        <v>195</v>
      </c>
      <c r="Q43" s="4" t="s">
        <v>357</v>
      </c>
      <c r="R43" s="4" t="s">
        <v>424</v>
      </c>
      <c r="S43" s="4" t="str">
        <f t="shared" si="0"/>
        <v>Martensitic</v>
      </c>
      <c r="T43" s="4" t="s">
        <v>428</v>
      </c>
      <c r="U43" s="4" t="str">
        <f t="shared" si="1"/>
        <v>420, 420F</v>
      </c>
      <c r="V43" s="4" t="str">
        <f t="shared" si="2"/>
        <v>Annealed</v>
      </c>
      <c r="W43" s="4" t="str">
        <f t="shared" si="3"/>
        <v/>
      </c>
      <c r="X43" s="6" t="str">
        <f t="shared" si="4"/>
        <v/>
      </c>
      <c r="Y43" s="6">
        <f t="shared" si="5"/>
        <v>95000</v>
      </c>
      <c r="Z43" s="6">
        <f t="shared" si="6"/>
        <v>50000</v>
      </c>
      <c r="AA43" s="6">
        <f t="shared" si="7"/>
        <v>655.0021999999999</v>
      </c>
      <c r="AB43" s="6">
        <f t="shared" si="8"/>
        <v>344.738</v>
      </c>
      <c r="AC43" s="4">
        <f t="shared" si="9"/>
        <v>25</v>
      </c>
      <c r="AD43" s="4">
        <f t="shared" si="10"/>
        <v>55</v>
      </c>
      <c r="AE43" s="4">
        <f t="shared" si="11"/>
        <v>195</v>
      </c>
      <c r="AF43" s="4" t="str">
        <f t="shared" si="12"/>
        <v>B92</v>
      </c>
      <c r="AG43" s="4"/>
      <c r="AH43" s="6"/>
      <c r="AI43" s="4"/>
    </row>
    <row r="44" spans="3:35" x14ac:dyDescent="0.25">
      <c r="C44" t="s">
        <v>385</v>
      </c>
      <c r="D44" t="s">
        <v>414</v>
      </c>
      <c r="E44" t="s">
        <v>341</v>
      </c>
      <c r="F44" t="s">
        <v>388</v>
      </c>
      <c r="G44" s="3">
        <v>230000</v>
      </c>
      <c r="H44" s="3">
        <v>195000</v>
      </c>
      <c r="I44">
        <v>8</v>
      </c>
      <c r="J44">
        <v>25</v>
      </c>
      <c r="K44" t="s">
        <v>405</v>
      </c>
      <c r="L44">
        <v>500</v>
      </c>
      <c r="Q44" s="4" t="s">
        <v>357</v>
      </c>
      <c r="R44" s="4" t="s">
        <v>424</v>
      </c>
      <c r="S44" s="4" t="str">
        <f t="shared" si="0"/>
        <v>Martensitic</v>
      </c>
      <c r="T44" s="4" t="s">
        <v>428</v>
      </c>
      <c r="U44" s="4" t="str">
        <f t="shared" si="1"/>
        <v>420, 420F</v>
      </c>
      <c r="V44" s="4" t="str">
        <f t="shared" si="2"/>
        <v>Tempered</v>
      </c>
      <c r="W44" s="4" t="str">
        <f t="shared" si="3"/>
        <v>600</v>
      </c>
      <c r="X44" s="6">
        <f t="shared" si="4"/>
        <v>315.55555555555554</v>
      </c>
      <c r="Y44" s="6">
        <f t="shared" si="5"/>
        <v>230000</v>
      </c>
      <c r="Z44" s="6">
        <f t="shared" si="6"/>
        <v>195000</v>
      </c>
      <c r="AA44" s="6">
        <f t="shared" si="7"/>
        <v>1585.7948000000001</v>
      </c>
      <c r="AB44" s="6">
        <f t="shared" si="8"/>
        <v>1344.4782</v>
      </c>
      <c r="AC44" s="4">
        <f t="shared" si="9"/>
        <v>8</v>
      </c>
      <c r="AD44" s="4">
        <f t="shared" si="10"/>
        <v>25</v>
      </c>
      <c r="AE44" s="4">
        <f t="shared" si="11"/>
        <v>500</v>
      </c>
      <c r="AF44" s="4" t="str">
        <f t="shared" si="12"/>
        <v>C50</v>
      </c>
      <c r="AG44" s="4"/>
      <c r="AH44" s="6"/>
      <c r="AI44" s="4"/>
    </row>
    <row r="45" spans="3:35" x14ac:dyDescent="0.25">
      <c r="C45" t="s">
        <v>385</v>
      </c>
      <c r="D45">
        <v>431</v>
      </c>
      <c r="E45" t="s">
        <v>358</v>
      </c>
      <c r="G45" s="3">
        <v>125000</v>
      </c>
      <c r="H45" s="3">
        <v>95000</v>
      </c>
      <c r="I45">
        <v>20</v>
      </c>
      <c r="J45">
        <v>60</v>
      </c>
      <c r="K45" t="s">
        <v>403</v>
      </c>
      <c r="L45">
        <v>260</v>
      </c>
      <c r="Q45" s="4" t="s">
        <v>357</v>
      </c>
      <c r="R45" s="4" t="s">
        <v>424</v>
      </c>
      <c r="S45" s="4" t="str">
        <f t="shared" si="0"/>
        <v>Martensitic</v>
      </c>
      <c r="T45" s="4" t="s">
        <v>428</v>
      </c>
      <c r="U45" s="4">
        <f t="shared" si="1"/>
        <v>431</v>
      </c>
      <c r="V45" s="4" t="str">
        <f t="shared" si="2"/>
        <v>Annealed</v>
      </c>
      <c r="W45" s="4" t="str">
        <f t="shared" si="3"/>
        <v/>
      </c>
      <c r="X45" s="6" t="str">
        <f t="shared" si="4"/>
        <v/>
      </c>
      <c r="Y45" s="6">
        <f t="shared" si="5"/>
        <v>125000</v>
      </c>
      <c r="Z45" s="6">
        <f t="shared" si="6"/>
        <v>95000</v>
      </c>
      <c r="AA45" s="6">
        <f t="shared" si="7"/>
        <v>861.84500000000003</v>
      </c>
      <c r="AB45" s="6">
        <f t="shared" si="8"/>
        <v>655.0021999999999</v>
      </c>
      <c r="AC45" s="4">
        <f t="shared" si="9"/>
        <v>20</v>
      </c>
      <c r="AD45" s="4">
        <f t="shared" si="10"/>
        <v>60</v>
      </c>
      <c r="AE45" s="4">
        <f t="shared" si="11"/>
        <v>260</v>
      </c>
      <c r="AF45" s="4" t="str">
        <f t="shared" si="12"/>
        <v>C24</v>
      </c>
      <c r="AG45" s="4"/>
      <c r="AH45" s="6"/>
      <c r="AI45" s="4"/>
    </row>
    <row r="46" spans="3:35" x14ac:dyDescent="0.25">
      <c r="C46" t="s">
        <v>385</v>
      </c>
      <c r="D46">
        <v>431</v>
      </c>
      <c r="E46" t="s">
        <v>341</v>
      </c>
      <c r="F46" t="s">
        <v>387</v>
      </c>
      <c r="G46" s="3">
        <v>205000</v>
      </c>
      <c r="H46" s="3">
        <v>155000</v>
      </c>
      <c r="I46">
        <v>15</v>
      </c>
      <c r="J46">
        <v>55</v>
      </c>
      <c r="K46" t="s">
        <v>386</v>
      </c>
      <c r="L46">
        <v>415</v>
      </c>
      <c r="Q46" s="4" t="s">
        <v>357</v>
      </c>
      <c r="R46" s="4" t="s">
        <v>424</v>
      </c>
      <c r="S46" s="4" t="str">
        <f t="shared" si="0"/>
        <v>Martensitic</v>
      </c>
      <c r="T46" s="4" t="s">
        <v>428</v>
      </c>
      <c r="U46" s="4">
        <f t="shared" si="1"/>
        <v>431</v>
      </c>
      <c r="V46" s="4" t="str">
        <f t="shared" si="2"/>
        <v>Tempered</v>
      </c>
      <c r="W46" s="4" t="str">
        <f t="shared" si="3"/>
        <v>400</v>
      </c>
      <c r="X46" s="6">
        <f t="shared" si="4"/>
        <v>204.44444444444446</v>
      </c>
      <c r="Y46" s="6">
        <f t="shared" si="5"/>
        <v>205000</v>
      </c>
      <c r="Z46" s="6">
        <f t="shared" si="6"/>
        <v>155000</v>
      </c>
      <c r="AA46" s="6">
        <f t="shared" si="7"/>
        <v>1413.4258</v>
      </c>
      <c r="AB46" s="6">
        <f t="shared" si="8"/>
        <v>1068.6878000000002</v>
      </c>
      <c r="AC46" s="4">
        <f t="shared" si="9"/>
        <v>15</v>
      </c>
      <c r="AD46" s="4">
        <f t="shared" si="10"/>
        <v>55</v>
      </c>
      <c r="AE46" s="4">
        <f t="shared" si="11"/>
        <v>415</v>
      </c>
      <c r="AF46" s="4" t="str">
        <f t="shared" si="12"/>
        <v>C43</v>
      </c>
      <c r="AG46" s="4"/>
      <c r="AH46" s="6"/>
      <c r="AI46" s="4"/>
    </row>
    <row r="47" spans="3:35" x14ac:dyDescent="0.25">
      <c r="C47" t="s">
        <v>385</v>
      </c>
      <c r="D47">
        <v>431</v>
      </c>
      <c r="E47" t="s">
        <v>341</v>
      </c>
      <c r="F47" t="s">
        <v>388</v>
      </c>
      <c r="G47" s="3">
        <v>195000</v>
      </c>
      <c r="H47" s="3">
        <v>150000</v>
      </c>
      <c r="I47">
        <v>15</v>
      </c>
      <c r="J47">
        <v>55</v>
      </c>
      <c r="K47" t="s">
        <v>370</v>
      </c>
      <c r="L47">
        <v>400</v>
      </c>
      <c r="Q47" s="4" t="s">
        <v>357</v>
      </c>
      <c r="R47" s="4" t="s">
        <v>424</v>
      </c>
      <c r="S47" s="4" t="str">
        <f t="shared" si="0"/>
        <v>Martensitic</v>
      </c>
      <c r="T47" s="4" t="s">
        <v>428</v>
      </c>
      <c r="U47" s="4">
        <f t="shared" si="1"/>
        <v>431</v>
      </c>
      <c r="V47" s="4" t="str">
        <f t="shared" si="2"/>
        <v>Tempered</v>
      </c>
      <c r="W47" s="4" t="str">
        <f t="shared" si="3"/>
        <v>600</v>
      </c>
      <c r="X47" s="6">
        <f t="shared" si="4"/>
        <v>315.55555555555554</v>
      </c>
      <c r="Y47" s="6">
        <f t="shared" si="5"/>
        <v>195000</v>
      </c>
      <c r="Z47" s="6">
        <f t="shared" si="6"/>
        <v>150000</v>
      </c>
      <c r="AA47" s="6">
        <f t="shared" si="7"/>
        <v>1344.4782</v>
      </c>
      <c r="AB47" s="6">
        <f t="shared" si="8"/>
        <v>1034.2139999999999</v>
      </c>
      <c r="AC47" s="4">
        <f t="shared" si="9"/>
        <v>15</v>
      </c>
      <c r="AD47" s="4">
        <f t="shared" si="10"/>
        <v>55</v>
      </c>
      <c r="AE47" s="4">
        <f t="shared" si="11"/>
        <v>400</v>
      </c>
      <c r="AF47" s="4" t="str">
        <f t="shared" si="12"/>
        <v>C41</v>
      </c>
      <c r="AG47" s="4"/>
      <c r="AH47" s="6"/>
      <c r="AI47" s="4"/>
    </row>
    <row r="48" spans="3:35" x14ac:dyDescent="0.25">
      <c r="C48" t="s">
        <v>385</v>
      </c>
      <c r="D48">
        <v>431</v>
      </c>
      <c r="E48" t="s">
        <v>341</v>
      </c>
      <c r="F48" t="s">
        <v>390</v>
      </c>
      <c r="G48" s="3">
        <v>205000</v>
      </c>
      <c r="H48" s="3">
        <v>155000</v>
      </c>
      <c r="I48">
        <v>15</v>
      </c>
      <c r="J48">
        <v>60</v>
      </c>
      <c r="K48" t="s">
        <v>386</v>
      </c>
      <c r="L48">
        <v>415</v>
      </c>
      <c r="Q48" s="4" t="s">
        <v>357</v>
      </c>
      <c r="R48" s="4" t="s">
        <v>424</v>
      </c>
      <c r="S48" s="4" t="str">
        <f t="shared" si="0"/>
        <v>Martensitic</v>
      </c>
      <c r="T48" s="4" t="s">
        <v>428</v>
      </c>
      <c r="U48" s="4">
        <f t="shared" si="1"/>
        <v>431</v>
      </c>
      <c r="V48" s="4" t="str">
        <f t="shared" si="2"/>
        <v>Tempered</v>
      </c>
      <c r="W48" s="4" t="str">
        <f t="shared" si="3"/>
        <v>800</v>
      </c>
      <c r="X48" s="6">
        <f t="shared" si="4"/>
        <v>426.66666666666669</v>
      </c>
      <c r="Y48" s="6">
        <f t="shared" si="5"/>
        <v>205000</v>
      </c>
      <c r="Z48" s="6">
        <f t="shared" si="6"/>
        <v>155000</v>
      </c>
      <c r="AA48" s="6">
        <f t="shared" si="7"/>
        <v>1413.4258</v>
      </c>
      <c r="AB48" s="6">
        <f t="shared" si="8"/>
        <v>1068.6878000000002</v>
      </c>
      <c r="AC48" s="4">
        <f t="shared" si="9"/>
        <v>15</v>
      </c>
      <c r="AD48" s="4">
        <f t="shared" si="10"/>
        <v>60</v>
      </c>
      <c r="AE48" s="4">
        <f t="shared" si="11"/>
        <v>415</v>
      </c>
      <c r="AF48" s="4" t="str">
        <f t="shared" si="12"/>
        <v>C43</v>
      </c>
      <c r="AG48" s="4"/>
      <c r="AH48" s="6"/>
      <c r="AI48" s="4"/>
    </row>
    <row r="49" spans="3:35" x14ac:dyDescent="0.25">
      <c r="C49" t="s">
        <v>385</v>
      </c>
      <c r="D49">
        <v>431</v>
      </c>
      <c r="E49" t="s">
        <v>341</v>
      </c>
      <c r="F49" t="s">
        <v>391</v>
      </c>
      <c r="G49" s="3">
        <v>150000</v>
      </c>
      <c r="H49" s="3">
        <v>130000</v>
      </c>
      <c r="I49">
        <v>18</v>
      </c>
      <c r="J49">
        <v>60</v>
      </c>
      <c r="K49" t="s">
        <v>402</v>
      </c>
      <c r="L49">
        <v>325</v>
      </c>
      <c r="Q49" s="4" t="s">
        <v>357</v>
      </c>
      <c r="R49" s="4" t="s">
        <v>424</v>
      </c>
      <c r="S49" s="4" t="str">
        <f t="shared" si="0"/>
        <v>Martensitic</v>
      </c>
      <c r="T49" s="4" t="s">
        <v>428</v>
      </c>
      <c r="U49" s="4">
        <f t="shared" si="1"/>
        <v>431</v>
      </c>
      <c r="V49" s="4" t="str">
        <f t="shared" si="2"/>
        <v>Tempered</v>
      </c>
      <c r="W49" s="4" t="str">
        <f t="shared" si="3"/>
        <v>1000</v>
      </c>
      <c r="X49" s="6">
        <f t="shared" si="4"/>
        <v>537.77777777777783</v>
      </c>
      <c r="Y49" s="6">
        <f t="shared" si="5"/>
        <v>150000</v>
      </c>
      <c r="Z49" s="6">
        <f t="shared" si="6"/>
        <v>130000</v>
      </c>
      <c r="AA49" s="6">
        <f t="shared" si="7"/>
        <v>1034.2139999999999</v>
      </c>
      <c r="AB49" s="6">
        <f t="shared" si="8"/>
        <v>896.31880000000001</v>
      </c>
      <c r="AC49" s="4">
        <f t="shared" si="9"/>
        <v>18</v>
      </c>
      <c r="AD49" s="4">
        <f t="shared" si="10"/>
        <v>60</v>
      </c>
      <c r="AE49" s="4">
        <f t="shared" si="11"/>
        <v>325</v>
      </c>
      <c r="AF49" s="4" t="str">
        <f t="shared" si="12"/>
        <v>C34</v>
      </c>
      <c r="AG49" s="4"/>
      <c r="AH49" s="6"/>
      <c r="AI49" s="4"/>
    </row>
    <row r="50" spans="3:35" x14ac:dyDescent="0.25">
      <c r="C50" t="s">
        <v>385</v>
      </c>
      <c r="D50">
        <v>431</v>
      </c>
      <c r="E50" t="s">
        <v>341</v>
      </c>
      <c r="F50" t="s">
        <v>393</v>
      </c>
      <c r="G50" s="3">
        <v>125000</v>
      </c>
      <c r="H50" s="3">
        <v>95000</v>
      </c>
      <c r="I50">
        <v>20</v>
      </c>
      <c r="J50">
        <v>60</v>
      </c>
      <c r="K50" t="s">
        <v>403</v>
      </c>
      <c r="L50">
        <v>260</v>
      </c>
      <c r="Q50" s="4" t="s">
        <v>357</v>
      </c>
      <c r="R50" s="4" t="s">
        <v>424</v>
      </c>
      <c r="S50" s="4" t="str">
        <f t="shared" si="0"/>
        <v>Martensitic</v>
      </c>
      <c r="T50" s="4" t="s">
        <v>428</v>
      </c>
      <c r="U50" s="4">
        <f t="shared" si="1"/>
        <v>431</v>
      </c>
      <c r="V50" s="4" t="str">
        <f t="shared" si="2"/>
        <v>Tempered</v>
      </c>
      <c r="W50" s="4" t="str">
        <f t="shared" si="3"/>
        <v>1200</v>
      </c>
      <c r="X50" s="6">
        <f t="shared" si="4"/>
        <v>648.88888888888891</v>
      </c>
      <c r="Y50" s="6">
        <f t="shared" si="5"/>
        <v>125000</v>
      </c>
      <c r="Z50" s="6">
        <f t="shared" si="6"/>
        <v>95000</v>
      </c>
      <c r="AA50" s="6">
        <f t="shared" si="7"/>
        <v>861.84500000000003</v>
      </c>
      <c r="AB50" s="6">
        <f t="shared" si="8"/>
        <v>655.0021999999999</v>
      </c>
      <c r="AC50" s="4">
        <f t="shared" si="9"/>
        <v>20</v>
      </c>
      <c r="AD50" s="4">
        <f t="shared" si="10"/>
        <v>60</v>
      </c>
      <c r="AE50" s="4">
        <f t="shared" si="11"/>
        <v>260</v>
      </c>
      <c r="AF50" s="4" t="str">
        <f t="shared" si="12"/>
        <v>C24</v>
      </c>
      <c r="AG50" s="4"/>
      <c r="AH50" s="6"/>
      <c r="AI50" s="4"/>
    </row>
    <row r="51" spans="3:35" x14ac:dyDescent="0.25">
      <c r="C51" t="s">
        <v>385</v>
      </c>
      <c r="D51" t="s">
        <v>406</v>
      </c>
      <c r="E51" t="s">
        <v>358</v>
      </c>
      <c r="G51" s="3">
        <v>105000</v>
      </c>
      <c r="H51" s="3">
        <v>60000</v>
      </c>
      <c r="I51">
        <v>20</v>
      </c>
      <c r="J51">
        <v>45</v>
      </c>
      <c r="K51" t="s">
        <v>407</v>
      </c>
      <c r="L51">
        <v>215</v>
      </c>
      <c r="Q51" s="4" t="s">
        <v>357</v>
      </c>
      <c r="R51" s="4" t="s">
        <v>424</v>
      </c>
      <c r="S51" s="4" t="str">
        <f t="shared" si="0"/>
        <v>Martensitic</v>
      </c>
      <c r="T51" s="4" t="s">
        <v>428</v>
      </c>
      <c r="U51" s="4" t="str">
        <f t="shared" si="1"/>
        <v>440A</v>
      </c>
      <c r="V51" s="4" t="str">
        <f t="shared" si="2"/>
        <v>Annealed</v>
      </c>
      <c r="W51" s="4" t="str">
        <f t="shared" si="3"/>
        <v/>
      </c>
      <c r="X51" s="6" t="str">
        <f t="shared" si="4"/>
        <v/>
      </c>
      <c r="Y51" s="6">
        <f t="shared" si="5"/>
        <v>105000</v>
      </c>
      <c r="Z51" s="6">
        <f t="shared" si="6"/>
        <v>60000</v>
      </c>
      <c r="AA51" s="6">
        <f t="shared" si="7"/>
        <v>723.9498000000001</v>
      </c>
      <c r="AB51" s="6">
        <f t="shared" si="8"/>
        <v>413.68559999999997</v>
      </c>
      <c r="AC51" s="4">
        <f t="shared" si="9"/>
        <v>20</v>
      </c>
      <c r="AD51" s="4">
        <f t="shared" si="10"/>
        <v>45</v>
      </c>
      <c r="AE51" s="4">
        <f t="shared" si="11"/>
        <v>215</v>
      </c>
      <c r="AF51" s="4" t="str">
        <f t="shared" si="12"/>
        <v>B95</v>
      </c>
      <c r="AG51" s="4"/>
      <c r="AH51" s="6"/>
      <c r="AI51" s="4"/>
    </row>
    <row r="52" spans="3:35" x14ac:dyDescent="0.25">
      <c r="C52" t="s">
        <v>385</v>
      </c>
      <c r="D52" t="s">
        <v>406</v>
      </c>
      <c r="E52" t="s">
        <v>341</v>
      </c>
      <c r="F52" t="s">
        <v>388</v>
      </c>
      <c r="G52" s="3">
        <v>260000</v>
      </c>
      <c r="H52" s="3">
        <v>240000</v>
      </c>
      <c r="I52">
        <v>5</v>
      </c>
      <c r="J52">
        <v>20</v>
      </c>
      <c r="K52" t="s">
        <v>408</v>
      </c>
      <c r="L52">
        <v>510</v>
      </c>
      <c r="Q52" s="4" t="s">
        <v>357</v>
      </c>
      <c r="R52" s="4" t="s">
        <v>424</v>
      </c>
      <c r="S52" s="4" t="str">
        <f t="shared" si="0"/>
        <v>Martensitic</v>
      </c>
      <c r="T52" s="4" t="s">
        <v>428</v>
      </c>
      <c r="U52" s="4" t="str">
        <f t="shared" si="1"/>
        <v>440A</v>
      </c>
      <c r="V52" s="4" t="str">
        <f t="shared" si="2"/>
        <v>Tempered</v>
      </c>
      <c r="W52" s="4" t="str">
        <f t="shared" si="3"/>
        <v>600</v>
      </c>
      <c r="X52" s="6">
        <f t="shared" si="4"/>
        <v>315.55555555555554</v>
      </c>
      <c r="Y52" s="6">
        <f t="shared" si="5"/>
        <v>260000</v>
      </c>
      <c r="Z52" s="6">
        <f t="shared" si="6"/>
        <v>240000</v>
      </c>
      <c r="AA52" s="6">
        <f t="shared" si="7"/>
        <v>1792.6376</v>
      </c>
      <c r="AB52" s="6">
        <f t="shared" si="8"/>
        <v>1654.7423999999999</v>
      </c>
      <c r="AC52" s="4">
        <f t="shared" si="9"/>
        <v>5</v>
      </c>
      <c r="AD52" s="4">
        <f t="shared" si="10"/>
        <v>20</v>
      </c>
      <c r="AE52" s="4">
        <f t="shared" si="11"/>
        <v>510</v>
      </c>
      <c r="AF52" s="4" t="str">
        <f t="shared" si="12"/>
        <v>C51</v>
      </c>
      <c r="AG52" s="4"/>
      <c r="AH52" s="6"/>
      <c r="AI52" s="4"/>
    </row>
    <row r="53" spans="3:35" x14ac:dyDescent="0.25">
      <c r="C53" t="s">
        <v>385</v>
      </c>
      <c r="D53" t="s">
        <v>409</v>
      </c>
      <c r="E53" t="s">
        <v>358</v>
      </c>
      <c r="G53" s="3">
        <v>107000</v>
      </c>
      <c r="H53" s="3">
        <v>62000</v>
      </c>
      <c r="I53">
        <v>18</v>
      </c>
      <c r="J53">
        <v>35</v>
      </c>
      <c r="K53" t="s">
        <v>410</v>
      </c>
      <c r="L53">
        <v>220</v>
      </c>
      <c r="Q53" s="4" t="s">
        <v>357</v>
      </c>
      <c r="R53" s="4" t="s">
        <v>424</v>
      </c>
      <c r="S53" s="4" t="str">
        <f t="shared" si="0"/>
        <v>Martensitic</v>
      </c>
      <c r="T53" s="4" t="s">
        <v>428</v>
      </c>
      <c r="U53" s="4" t="str">
        <f t="shared" si="1"/>
        <v>440B</v>
      </c>
      <c r="V53" s="4" t="str">
        <f t="shared" si="2"/>
        <v>Annealed</v>
      </c>
      <c r="W53" s="4" t="str">
        <f t="shared" si="3"/>
        <v/>
      </c>
      <c r="X53" s="6" t="str">
        <f t="shared" si="4"/>
        <v/>
      </c>
      <c r="Y53" s="6">
        <f t="shared" si="5"/>
        <v>107000</v>
      </c>
      <c r="Z53" s="6">
        <f t="shared" si="6"/>
        <v>62000</v>
      </c>
      <c r="AA53" s="6">
        <f t="shared" si="7"/>
        <v>737.73931999999991</v>
      </c>
      <c r="AB53" s="6">
        <f t="shared" si="8"/>
        <v>427.47512</v>
      </c>
      <c r="AC53" s="4">
        <f t="shared" si="9"/>
        <v>18</v>
      </c>
      <c r="AD53" s="4">
        <f t="shared" si="10"/>
        <v>35</v>
      </c>
      <c r="AE53" s="4">
        <f t="shared" si="11"/>
        <v>220</v>
      </c>
      <c r="AF53" s="4" t="str">
        <f t="shared" si="12"/>
        <v>B96</v>
      </c>
      <c r="AG53" s="4"/>
      <c r="AH53" s="6"/>
      <c r="AI53" s="4"/>
    </row>
    <row r="54" spans="3:35" x14ac:dyDescent="0.25">
      <c r="C54" t="s">
        <v>385</v>
      </c>
      <c r="D54" t="s">
        <v>409</v>
      </c>
      <c r="E54" t="s">
        <v>341</v>
      </c>
      <c r="F54" t="s">
        <v>388</v>
      </c>
      <c r="G54" s="3">
        <v>280000</v>
      </c>
      <c r="H54" s="3">
        <v>270000</v>
      </c>
      <c r="I54">
        <v>3</v>
      </c>
      <c r="J54">
        <v>15</v>
      </c>
      <c r="K54" t="s">
        <v>411</v>
      </c>
      <c r="L54">
        <v>555</v>
      </c>
      <c r="Q54" s="4" t="s">
        <v>357</v>
      </c>
      <c r="R54" s="4" t="s">
        <v>424</v>
      </c>
      <c r="S54" s="4" t="str">
        <f t="shared" si="0"/>
        <v>Martensitic</v>
      </c>
      <c r="T54" s="4" t="s">
        <v>428</v>
      </c>
      <c r="U54" s="4" t="str">
        <f>D54</f>
        <v>440B</v>
      </c>
      <c r="V54" s="4" t="str">
        <f t="shared" si="2"/>
        <v>Tempered</v>
      </c>
      <c r="W54" s="4" t="str">
        <f t="shared" si="3"/>
        <v>600</v>
      </c>
      <c r="X54" s="6">
        <f t="shared" si="4"/>
        <v>315.55555555555554</v>
      </c>
      <c r="Y54" s="6">
        <f t="shared" si="5"/>
        <v>280000</v>
      </c>
      <c r="Z54" s="6">
        <f t="shared" si="6"/>
        <v>270000</v>
      </c>
      <c r="AA54" s="6">
        <f t="shared" si="7"/>
        <v>1930.5328</v>
      </c>
      <c r="AB54" s="6">
        <f t="shared" si="8"/>
        <v>1861.5852</v>
      </c>
      <c r="AC54" s="4">
        <f t="shared" si="9"/>
        <v>3</v>
      </c>
      <c r="AD54" s="4">
        <f t="shared" si="10"/>
        <v>15</v>
      </c>
      <c r="AE54" s="4">
        <f t="shared" si="11"/>
        <v>555</v>
      </c>
      <c r="AF54" s="4" t="str">
        <f t="shared" si="12"/>
        <v>C55</v>
      </c>
      <c r="AG54" s="4"/>
      <c r="AH54" s="6"/>
      <c r="AI54" s="4"/>
    </row>
    <row r="55" spans="3:35" x14ac:dyDescent="0.25">
      <c r="C55" t="s">
        <v>385</v>
      </c>
      <c r="D55" t="s">
        <v>415</v>
      </c>
      <c r="E55" t="s">
        <v>358</v>
      </c>
      <c r="G55" s="3">
        <v>110000</v>
      </c>
      <c r="H55" s="3">
        <v>65000</v>
      </c>
      <c r="I55">
        <v>13</v>
      </c>
      <c r="J55">
        <v>25</v>
      </c>
      <c r="K55" t="s">
        <v>394</v>
      </c>
      <c r="L55">
        <v>230</v>
      </c>
      <c r="Q55" s="4" t="s">
        <v>357</v>
      </c>
      <c r="R55" s="4" t="s">
        <v>424</v>
      </c>
      <c r="S55" s="4" t="str">
        <f t="shared" si="0"/>
        <v>Martensitic</v>
      </c>
      <c r="T55" s="4" t="s">
        <v>428</v>
      </c>
      <c r="U55" s="4" t="str">
        <f t="shared" si="1"/>
        <v>440C, 440F</v>
      </c>
      <c r="V55" s="4" t="str">
        <f t="shared" si="2"/>
        <v>Annealed</v>
      </c>
      <c r="W55" s="4" t="str">
        <f t="shared" si="3"/>
        <v/>
      </c>
      <c r="X55" s="6" t="str">
        <f t="shared" si="4"/>
        <v/>
      </c>
      <c r="Y55" s="6">
        <f t="shared" si="5"/>
        <v>110000</v>
      </c>
      <c r="Z55" s="6">
        <f t="shared" si="6"/>
        <v>65000</v>
      </c>
      <c r="AA55" s="6">
        <f t="shared" si="7"/>
        <v>758.42359999999996</v>
      </c>
      <c r="AB55" s="6">
        <f t="shared" si="8"/>
        <v>448.15940000000001</v>
      </c>
      <c r="AC55" s="4">
        <f t="shared" si="9"/>
        <v>13</v>
      </c>
      <c r="AD55" s="4">
        <f t="shared" si="10"/>
        <v>25</v>
      </c>
      <c r="AE55" s="4">
        <f t="shared" si="11"/>
        <v>230</v>
      </c>
      <c r="AF55" s="4" t="str">
        <f t="shared" si="12"/>
        <v>B97</v>
      </c>
      <c r="AG55" s="4"/>
      <c r="AH55" s="6"/>
      <c r="AI55" s="4"/>
    </row>
    <row r="56" spans="3:35" x14ac:dyDescent="0.25">
      <c r="C56" t="s">
        <v>385</v>
      </c>
      <c r="D56" t="s">
        <v>415</v>
      </c>
      <c r="E56" t="s">
        <v>341</v>
      </c>
      <c r="F56" t="s">
        <v>388</v>
      </c>
      <c r="G56" s="3">
        <v>285000</v>
      </c>
      <c r="H56" s="3">
        <v>275000</v>
      </c>
      <c r="I56">
        <v>2</v>
      </c>
      <c r="J56">
        <v>10</v>
      </c>
      <c r="K56" t="s">
        <v>412</v>
      </c>
      <c r="L56">
        <v>580</v>
      </c>
      <c r="Q56" s="4" t="s">
        <v>357</v>
      </c>
      <c r="R56" s="4" t="s">
        <v>424</v>
      </c>
      <c r="S56" s="4" t="str">
        <f t="shared" si="0"/>
        <v>Martensitic</v>
      </c>
      <c r="T56" s="4" t="s">
        <v>428</v>
      </c>
      <c r="U56" s="4" t="str">
        <f t="shared" si="1"/>
        <v>440C, 440F</v>
      </c>
      <c r="V56" s="4" t="str">
        <f t="shared" si="2"/>
        <v>Tempered</v>
      </c>
      <c r="W56" s="4" t="str">
        <f t="shared" si="3"/>
        <v>600</v>
      </c>
      <c r="X56" s="6">
        <f t="shared" si="4"/>
        <v>315.55555555555554</v>
      </c>
      <c r="Y56" s="6">
        <f t="shared" si="5"/>
        <v>285000</v>
      </c>
      <c r="Z56" s="6">
        <f t="shared" si="6"/>
        <v>275000</v>
      </c>
      <c r="AA56" s="6">
        <f t="shared" si="7"/>
        <v>1965.0066000000002</v>
      </c>
      <c r="AB56" s="6">
        <f t="shared" si="8"/>
        <v>1896.059</v>
      </c>
      <c r="AC56" s="4">
        <f t="shared" si="9"/>
        <v>2</v>
      </c>
      <c r="AD56" s="4">
        <f t="shared" si="10"/>
        <v>10</v>
      </c>
      <c r="AE56" s="4">
        <f t="shared" si="11"/>
        <v>580</v>
      </c>
      <c r="AF56" s="4" t="str">
        <f t="shared" si="12"/>
        <v>C57</v>
      </c>
      <c r="AG56" s="4"/>
      <c r="AH56" s="6"/>
      <c r="AI56" s="4"/>
    </row>
    <row r="57" spans="3:35" x14ac:dyDescent="0.25">
      <c r="C57" t="s">
        <v>385</v>
      </c>
      <c r="D57">
        <v>501</v>
      </c>
      <c r="E57" t="s">
        <v>358</v>
      </c>
      <c r="G57" s="3">
        <v>70000</v>
      </c>
      <c r="H57" s="3">
        <v>30000</v>
      </c>
      <c r="I57">
        <v>28</v>
      </c>
      <c r="J57">
        <v>65</v>
      </c>
      <c r="K57" t="s">
        <v>14</v>
      </c>
      <c r="L57">
        <v>160</v>
      </c>
      <c r="Q57" s="4" t="s">
        <v>357</v>
      </c>
      <c r="R57" s="4" t="s">
        <v>424</v>
      </c>
      <c r="S57" s="4" t="str">
        <f t="shared" si="0"/>
        <v>Martensitic</v>
      </c>
      <c r="T57" s="4" t="s">
        <v>428</v>
      </c>
      <c r="U57" s="4">
        <f t="shared" si="1"/>
        <v>501</v>
      </c>
      <c r="V57" s="4" t="str">
        <f t="shared" si="2"/>
        <v>Annealed</v>
      </c>
      <c r="W57" s="4" t="str">
        <f t="shared" ref="W57:W62" si="13">IF(F57="","",LEFT(F57,LEN(F57)-2))</f>
        <v/>
      </c>
      <c r="X57" s="6" t="str">
        <f t="shared" si="4"/>
        <v/>
      </c>
      <c r="Y57" s="6">
        <f t="shared" ref="Y57:Y62" si="14">IF(ISNUMBER(G57),G57,LEFT(G57,LEN(G57)-1))</f>
        <v>70000</v>
      </c>
      <c r="Z57" s="6">
        <f t="shared" ref="Z57:Z62" si="15">IF(ISNUMBER(H57),H57,LEFT(H57,LEN(H57)-1))</f>
        <v>30000</v>
      </c>
      <c r="AA57" s="6">
        <f t="shared" ref="AA57:AA62" si="16">Y57*6894.76/1000/1000</f>
        <v>482.63319999999999</v>
      </c>
      <c r="AB57" s="6">
        <f t="shared" ref="AB57:AB62" si="17">Z57*6894.76/1000/1000</f>
        <v>206.84279999999998</v>
      </c>
      <c r="AC57" s="4">
        <f t="shared" si="9"/>
        <v>28</v>
      </c>
      <c r="AD57" s="4">
        <f t="shared" ref="AD57:AD62" si="18">IF(J57="…","",J57)</f>
        <v>65</v>
      </c>
      <c r="AE57" s="4">
        <f t="shared" ref="AE57:AE62" si="19">IF(L57="…","",L57)</f>
        <v>160</v>
      </c>
      <c r="AF57" s="4" t="str">
        <f t="shared" ref="AF57:AF62" si="20">IF(K57="…","",K57)</f>
        <v/>
      </c>
      <c r="AG57" s="4"/>
      <c r="AH57" s="6"/>
      <c r="AI57" s="4"/>
    </row>
    <row r="58" spans="3:35" x14ac:dyDescent="0.25">
      <c r="C58" t="s">
        <v>385</v>
      </c>
      <c r="D58">
        <v>502</v>
      </c>
      <c r="E58" t="s">
        <v>358</v>
      </c>
      <c r="G58" s="3">
        <v>70000</v>
      </c>
      <c r="H58" s="3">
        <v>30000</v>
      </c>
      <c r="I58">
        <v>30</v>
      </c>
      <c r="J58">
        <v>75</v>
      </c>
      <c r="K58" t="s">
        <v>380</v>
      </c>
      <c r="L58">
        <v>150</v>
      </c>
      <c r="Q58" s="4" t="s">
        <v>357</v>
      </c>
      <c r="R58" s="4" t="s">
        <v>424</v>
      </c>
      <c r="S58" s="4" t="str">
        <f t="shared" si="0"/>
        <v>Martensitic</v>
      </c>
      <c r="T58" s="4" t="s">
        <v>428</v>
      </c>
      <c r="U58" s="4">
        <f t="shared" si="1"/>
        <v>502</v>
      </c>
      <c r="V58" s="4" t="str">
        <f t="shared" si="2"/>
        <v>Annealed</v>
      </c>
      <c r="W58" s="4" t="str">
        <f t="shared" si="13"/>
        <v/>
      </c>
      <c r="X58" s="6" t="str">
        <f t="shared" si="4"/>
        <v/>
      </c>
      <c r="Y58" s="6">
        <f t="shared" si="14"/>
        <v>70000</v>
      </c>
      <c r="Z58" s="6">
        <f t="shared" si="15"/>
        <v>30000</v>
      </c>
      <c r="AA58" s="6">
        <f t="shared" si="16"/>
        <v>482.63319999999999</v>
      </c>
      <c r="AB58" s="6">
        <f t="shared" si="17"/>
        <v>206.84279999999998</v>
      </c>
      <c r="AC58" s="4">
        <f t="shared" si="9"/>
        <v>30</v>
      </c>
      <c r="AD58" s="4">
        <f t="shared" si="18"/>
        <v>75</v>
      </c>
      <c r="AE58" s="4">
        <f t="shared" si="19"/>
        <v>150</v>
      </c>
      <c r="AF58" s="4" t="str">
        <f t="shared" si="20"/>
        <v>B80</v>
      </c>
      <c r="AG58" s="4"/>
      <c r="AH58" s="6"/>
      <c r="AI58" s="4"/>
    </row>
    <row r="59" spans="3:35" x14ac:dyDescent="0.25">
      <c r="C59" t="s">
        <v>418</v>
      </c>
      <c r="D59">
        <v>405</v>
      </c>
      <c r="E59" t="s">
        <v>358</v>
      </c>
      <c r="G59" s="3">
        <v>70000</v>
      </c>
      <c r="H59" s="3">
        <v>40000</v>
      </c>
      <c r="I59" s="3">
        <v>30</v>
      </c>
      <c r="J59" s="3">
        <v>60</v>
      </c>
      <c r="K59" t="s">
        <v>380</v>
      </c>
      <c r="L59">
        <v>150</v>
      </c>
      <c r="Q59" s="4" t="s">
        <v>357</v>
      </c>
      <c r="R59" s="4" t="s">
        <v>424</v>
      </c>
      <c r="S59" s="4" t="str">
        <f t="shared" si="0"/>
        <v>Ferritic</v>
      </c>
      <c r="T59" s="4" t="s">
        <v>428</v>
      </c>
      <c r="U59" s="4">
        <f t="shared" si="1"/>
        <v>405</v>
      </c>
      <c r="V59" s="4" t="str">
        <f t="shared" si="2"/>
        <v>Annealed</v>
      </c>
      <c r="W59" s="4" t="str">
        <f t="shared" si="13"/>
        <v/>
      </c>
      <c r="X59" s="6" t="str">
        <f t="shared" si="4"/>
        <v/>
      </c>
      <c r="Y59" s="6">
        <f t="shared" si="14"/>
        <v>70000</v>
      </c>
      <c r="Z59" s="6">
        <f t="shared" si="15"/>
        <v>40000</v>
      </c>
      <c r="AA59" s="6">
        <f t="shared" si="16"/>
        <v>482.63319999999999</v>
      </c>
      <c r="AB59" s="6">
        <f t="shared" si="17"/>
        <v>275.79040000000003</v>
      </c>
      <c r="AC59" s="4">
        <f t="shared" si="9"/>
        <v>30</v>
      </c>
      <c r="AD59" s="4">
        <f t="shared" si="18"/>
        <v>60</v>
      </c>
      <c r="AE59" s="4">
        <f t="shared" si="19"/>
        <v>150</v>
      </c>
      <c r="AF59" s="4" t="str">
        <f t="shared" si="20"/>
        <v>B80</v>
      </c>
      <c r="AG59" s="4"/>
      <c r="AH59" s="6"/>
      <c r="AI59" s="4"/>
    </row>
    <row r="60" spans="3:35" x14ac:dyDescent="0.25">
      <c r="C60" t="s">
        <v>418</v>
      </c>
      <c r="D60">
        <v>430</v>
      </c>
      <c r="E60" t="s">
        <v>358</v>
      </c>
      <c r="G60" s="3">
        <v>75000</v>
      </c>
      <c r="H60" s="3">
        <v>45000</v>
      </c>
      <c r="I60">
        <v>30</v>
      </c>
      <c r="J60">
        <v>60</v>
      </c>
      <c r="K60" t="s">
        <v>377</v>
      </c>
      <c r="L60">
        <v>155</v>
      </c>
      <c r="Q60" s="4" t="s">
        <v>357</v>
      </c>
      <c r="R60" s="4" t="s">
        <v>424</v>
      </c>
      <c r="S60" s="4" t="str">
        <f t="shared" si="0"/>
        <v>Ferritic</v>
      </c>
      <c r="T60" s="4" t="s">
        <v>428</v>
      </c>
      <c r="U60" s="4">
        <f t="shared" si="1"/>
        <v>430</v>
      </c>
      <c r="V60" s="4" t="str">
        <f t="shared" si="2"/>
        <v>Annealed</v>
      </c>
      <c r="W60" s="4" t="str">
        <f t="shared" si="13"/>
        <v/>
      </c>
      <c r="X60" s="6" t="str">
        <f t="shared" si="4"/>
        <v/>
      </c>
      <c r="Y60" s="6">
        <f t="shared" si="14"/>
        <v>75000</v>
      </c>
      <c r="Z60" s="6">
        <f t="shared" si="15"/>
        <v>45000</v>
      </c>
      <c r="AA60" s="6">
        <f t="shared" si="16"/>
        <v>517.10699999999997</v>
      </c>
      <c r="AB60" s="6">
        <f t="shared" si="17"/>
        <v>310.26420000000002</v>
      </c>
      <c r="AC60" s="4">
        <f t="shared" si="9"/>
        <v>30</v>
      </c>
      <c r="AD60" s="4">
        <f t="shared" si="18"/>
        <v>60</v>
      </c>
      <c r="AE60" s="4">
        <f t="shared" si="19"/>
        <v>155</v>
      </c>
      <c r="AF60" s="4" t="str">
        <f t="shared" si="20"/>
        <v>B82</v>
      </c>
      <c r="AG60" s="4"/>
      <c r="AH60" s="6"/>
      <c r="AI60" s="4"/>
    </row>
    <row r="61" spans="3:35" x14ac:dyDescent="0.25">
      <c r="C61" t="s">
        <v>418</v>
      </c>
      <c r="D61" t="s">
        <v>417</v>
      </c>
      <c r="E61" t="s">
        <v>358</v>
      </c>
      <c r="G61" s="3">
        <v>80000</v>
      </c>
      <c r="H61" s="3">
        <v>55000</v>
      </c>
      <c r="I61">
        <v>25</v>
      </c>
      <c r="J61">
        <v>60</v>
      </c>
      <c r="K61" t="s">
        <v>416</v>
      </c>
      <c r="L61">
        <v>170</v>
      </c>
      <c r="Q61" s="4" t="s">
        <v>357</v>
      </c>
      <c r="R61" s="4" t="s">
        <v>424</v>
      </c>
      <c r="S61" s="4" t="str">
        <f t="shared" si="0"/>
        <v>Ferritic</v>
      </c>
      <c r="T61" s="4" t="s">
        <v>428</v>
      </c>
      <c r="U61" s="4" t="str">
        <f t="shared" si="1"/>
        <v>430F, 430Se</v>
      </c>
      <c r="V61" s="4" t="str">
        <f t="shared" si="2"/>
        <v>Annealed</v>
      </c>
      <c r="W61" s="4" t="str">
        <f t="shared" si="13"/>
        <v/>
      </c>
      <c r="X61" s="6" t="str">
        <f t="shared" si="4"/>
        <v/>
      </c>
      <c r="Y61" s="6">
        <f t="shared" si="14"/>
        <v>80000</v>
      </c>
      <c r="Z61" s="6">
        <f t="shared" si="15"/>
        <v>55000</v>
      </c>
      <c r="AA61" s="6">
        <f t="shared" si="16"/>
        <v>551.58080000000007</v>
      </c>
      <c r="AB61" s="6">
        <f t="shared" si="17"/>
        <v>379.21179999999998</v>
      </c>
      <c r="AC61" s="4">
        <f t="shared" si="9"/>
        <v>25</v>
      </c>
      <c r="AD61" s="4">
        <f t="shared" si="18"/>
        <v>60</v>
      </c>
      <c r="AE61" s="4">
        <f t="shared" si="19"/>
        <v>170</v>
      </c>
      <c r="AF61" s="4" t="str">
        <f t="shared" si="20"/>
        <v>B86</v>
      </c>
      <c r="AG61" s="4"/>
      <c r="AH61" s="6"/>
      <c r="AI61" s="4"/>
    </row>
    <row r="62" spans="3:35" x14ac:dyDescent="0.25">
      <c r="C62" t="s">
        <v>418</v>
      </c>
      <c r="D62">
        <v>446</v>
      </c>
      <c r="E62" t="s">
        <v>358</v>
      </c>
      <c r="G62" s="3">
        <v>80000</v>
      </c>
      <c r="H62" s="3">
        <v>50000</v>
      </c>
      <c r="I62">
        <v>23</v>
      </c>
      <c r="J62">
        <v>50</v>
      </c>
      <c r="K62" t="s">
        <v>416</v>
      </c>
      <c r="L62">
        <v>170</v>
      </c>
      <c r="Q62" s="4" t="s">
        <v>357</v>
      </c>
      <c r="R62" s="4" t="s">
        <v>424</v>
      </c>
      <c r="S62" s="4" t="str">
        <f t="shared" si="0"/>
        <v>Ferritic</v>
      </c>
      <c r="T62" s="4" t="s">
        <v>428</v>
      </c>
      <c r="U62" s="4">
        <f t="shared" si="1"/>
        <v>446</v>
      </c>
      <c r="V62" s="4" t="str">
        <f t="shared" si="2"/>
        <v>Annealed</v>
      </c>
      <c r="W62" s="4" t="str">
        <f t="shared" si="13"/>
        <v/>
      </c>
      <c r="X62" s="6" t="str">
        <f t="shared" si="4"/>
        <v/>
      </c>
      <c r="Y62" s="6">
        <f t="shared" si="14"/>
        <v>80000</v>
      </c>
      <c r="Z62" s="6">
        <f t="shared" si="15"/>
        <v>50000</v>
      </c>
      <c r="AA62" s="6">
        <f t="shared" si="16"/>
        <v>551.58080000000007</v>
      </c>
      <c r="AB62" s="6">
        <f t="shared" si="17"/>
        <v>344.738</v>
      </c>
      <c r="AC62" s="4">
        <f t="shared" si="9"/>
        <v>23</v>
      </c>
      <c r="AD62" s="4">
        <f t="shared" si="18"/>
        <v>50</v>
      </c>
      <c r="AE62" s="4">
        <f t="shared" si="19"/>
        <v>170</v>
      </c>
      <c r="AF62" s="4" t="str">
        <f t="shared" si="20"/>
        <v>B86</v>
      </c>
      <c r="AG62" s="4"/>
      <c r="AH62" s="6"/>
      <c r="AI62" s="4"/>
    </row>
    <row r="63" spans="3:35" x14ac:dyDescent="0.25">
      <c r="Q63" s="4"/>
      <c r="R63" s="4"/>
      <c r="S63" s="4"/>
      <c r="T63" s="4"/>
      <c r="U63" s="4"/>
      <c r="V63" s="4"/>
      <c r="W63" s="4"/>
      <c r="X63" s="6"/>
      <c r="Y63" s="6"/>
      <c r="Z63" s="6"/>
      <c r="AA63" s="6"/>
      <c r="AB63" s="6"/>
      <c r="AC63" s="4"/>
      <c r="AD63" s="4"/>
      <c r="AE63" s="4"/>
      <c r="AF63" s="4"/>
      <c r="AG63" s="4"/>
      <c r="AH63" s="6"/>
      <c r="AI63" s="4"/>
    </row>
    <row r="64" spans="3:35" x14ac:dyDescent="0.25">
      <c r="Q64" s="4"/>
      <c r="R64" s="4"/>
      <c r="S64" s="4"/>
      <c r="T64" s="4"/>
      <c r="U64" s="4"/>
      <c r="V64" s="4"/>
      <c r="W64" s="4"/>
      <c r="X64" s="6"/>
      <c r="Y64" s="6"/>
      <c r="Z64" s="6"/>
      <c r="AA64" s="6"/>
      <c r="AB64" s="6"/>
      <c r="AC64" s="4"/>
      <c r="AD64" s="4"/>
      <c r="AE64" s="4"/>
      <c r="AF64" s="4"/>
      <c r="AG64" s="4"/>
      <c r="AH64" s="6"/>
      <c r="AI64" s="4"/>
    </row>
    <row r="65" spans="17:35" x14ac:dyDescent="0.25">
      <c r="Q65" s="4"/>
      <c r="R65" s="4"/>
      <c r="S65" s="4"/>
      <c r="T65" s="4"/>
      <c r="U65" s="4"/>
      <c r="V65" s="4"/>
      <c r="W65" s="4"/>
      <c r="X65" s="6"/>
      <c r="Y65" s="6"/>
      <c r="Z65" s="6"/>
      <c r="AA65" s="6"/>
      <c r="AB65" s="6"/>
      <c r="AC65" s="4"/>
      <c r="AD65" s="4"/>
      <c r="AE65" s="4"/>
      <c r="AF65" s="4"/>
      <c r="AG65" s="4"/>
      <c r="AH65" s="6"/>
      <c r="AI65" s="4"/>
    </row>
    <row r="66" spans="17:35" x14ac:dyDescent="0.25">
      <c r="Q66" s="4"/>
      <c r="R66" s="4"/>
      <c r="S66" s="4"/>
      <c r="T66" s="4"/>
      <c r="U66" s="4"/>
      <c r="V66" s="4"/>
      <c r="W66" s="4"/>
      <c r="X66" s="6"/>
      <c r="Y66" s="6"/>
      <c r="Z66" s="6"/>
      <c r="AA66" s="6"/>
      <c r="AB66" s="6"/>
      <c r="AC66" s="4"/>
      <c r="AD66" s="4"/>
      <c r="AE66" s="4"/>
      <c r="AF66" s="4"/>
      <c r="AG66" s="4"/>
      <c r="AH66" s="6"/>
      <c r="AI66" s="4"/>
    </row>
    <row r="67" spans="17:35" x14ac:dyDescent="0.25">
      <c r="Q67" s="4"/>
      <c r="R67" s="4"/>
      <c r="S67" s="4"/>
      <c r="T67" s="4"/>
      <c r="U67" s="4"/>
      <c r="V67" s="4"/>
      <c r="W67" s="4"/>
      <c r="X67" s="6"/>
      <c r="Y67" s="6"/>
      <c r="Z67" s="6"/>
      <c r="AA67" s="6"/>
      <c r="AB67" s="6"/>
      <c r="AC67" s="4"/>
      <c r="AD67" s="4"/>
      <c r="AE67" s="4"/>
      <c r="AF67" s="4"/>
      <c r="AG67" s="4"/>
      <c r="AH67" s="6"/>
      <c r="AI67" s="4"/>
    </row>
    <row r="68" spans="17:35" x14ac:dyDescent="0.25">
      <c r="Q68" s="4"/>
      <c r="R68" s="4"/>
      <c r="S68" s="4"/>
      <c r="T68" s="4"/>
      <c r="U68" s="4"/>
      <c r="V68" s="4"/>
      <c r="W68" s="4"/>
      <c r="X68" s="6"/>
      <c r="Y68" s="6"/>
      <c r="Z68" s="6"/>
      <c r="AA68" s="6"/>
      <c r="AB68" s="6"/>
      <c r="AC68" s="4"/>
      <c r="AD68" s="4"/>
      <c r="AE68" s="4"/>
      <c r="AF68" s="4"/>
      <c r="AG68" s="4"/>
      <c r="AH68" s="6"/>
      <c r="AI68" s="4"/>
    </row>
    <row r="69" spans="17:35" x14ac:dyDescent="0.25">
      <c r="Q69" s="4"/>
      <c r="R69" s="4"/>
      <c r="S69" s="4"/>
      <c r="T69" s="4"/>
      <c r="U69" s="4"/>
      <c r="V69" s="4"/>
      <c r="W69" s="4"/>
      <c r="X69" s="6"/>
      <c r="Y69" s="6"/>
      <c r="Z69" s="6"/>
      <c r="AA69" s="6"/>
      <c r="AB69" s="6"/>
      <c r="AC69" s="4"/>
      <c r="AD69" s="4"/>
      <c r="AE69" s="4"/>
      <c r="AF69" s="4"/>
      <c r="AG69" s="4"/>
      <c r="AH69" s="6"/>
      <c r="AI69" s="4"/>
    </row>
    <row r="70" spans="17:35" x14ac:dyDescent="0.25">
      <c r="Q70" s="4"/>
      <c r="R70" s="4"/>
      <c r="S70" s="4"/>
      <c r="T70" s="4"/>
      <c r="U70" s="4"/>
      <c r="V70" s="4"/>
      <c r="W70" s="4"/>
      <c r="X70" s="6"/>
      <c r="Y70" s="6"/>
      <c r="Z70" s="6"/>
      <c r="AA70" s="6"/>
      <c r="AB70" s="6"/>
      <c r="AC70" s="4"/>
      <c r="AD70" s="4"/>
      <c r="AE70" s="4"/>
      <c r="AF70" s="4"/>
      <c r="AG70" s="4"/>
      <c r="AH70" s="6"/>
      <c r="AI70" s="4"/>
    </row>
    <row r="71" spans="17:35" x14ac:dyDescent="0.25">
      <c r="Q71" s="4"/>
      <c r="R71" s="4"/>
      <c r="S71" s="4"/>
      <c r="T71" s="4"/>
      <c r="U71" s="4"/>
      <c r="V71" s="4"/>
      <c r="W71" s="4"/>
      <c r="X71" s="6"/>
      <c r="Y71" s="6"/>
      <c r="Z71" s="6"/>
      <c r="AA71" s="6"/>
      <c r="AB71" s="6"/>
      <c r="AC71" s="4"/>
      <c r="AD71" s="4"/>
      <c r="AE71" s="4"/>
      <c r="AF71" s="4"/>
      <c r="AG71" s="4"/>
      <c r="AH71" s="6"/>
      <c r="AI71" s="4"/>
    </row>
    <row r="72" spans="17:35" x14ac:dyDescent="0.25">
      <c r="Q72" s="4"/>
      <c r="R72" s="4"/>
      <c r="S72" s="4"/>
      <c r="T72" s="4"/>
      <c r="U72" s="4"/>
      <c r="V72" s="4"/>
      <c r="W72" s="4"/>
      <c r="X72" s="6"/>
      <c r="Y72" s="6"/>
      <c r="Z72" s="6"/>
      <c r="AA72" s="6"/>
      <c r="AB72" s="6"/>
      <c r="AC72" s="4"/>
      <c r="AD72" s="4"/>
      <c r="AE72" s="4"/>
      <c r="AF72" s="4"/>
      <c r="AG72" s="4"/>
      <c r="AH72" s="6"/>
      <c r="AI72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413A-C89E-4225-BCA5-1A4AD95ADF1D}">
  <dimension ref="A7:U55"/>
  <sheetViews>
    <sheetView workbookViewId="0">
      <selection activeCell="G11" sqref="G11"/>
    </sheetView>
  </sheetViews>
  <sheetFormatPr defaultRowHeight="15" x14ac:dyDescent="0.25"/>
  <cols>
    <col min="1" max="1" width="19.85546875" bestFit="1" customWidth="1"/>
    <col min="13" max="13" width="15.28515625" bestFit="1" customWidth="1"/>
    <col min="14" max="14" width="8.7109375" bestFit="1" customWidth="1"/>
    <col min="15" max="15" width="5.42578125" bestFit="1" customWidth="1"/>
    <col min="16" max="16" width="14.85546875" bestFit="1" customWidth="1"/>
    <col min="17" max="17" width="13.85546875" bestFit="1" customWidth="1"/>
    <col min="18" max="18" width="13.85546875" customWidth="1"/>
    <col min="19" max="19" width="6.85546875" bestFit="1" customWidth="1"/>
    <col min="20" max="20" width="14.140625" bestFit="1" customWidth="1"/>
    <col min="21" max="21" width="15" bestFit="1" customWidth="1"/>
  </cols>
  <sheetData>
    <row r="7" spans="1:21" x14ac:dyDescent="0.25">
      <c r="A7" t="s">
        <v>10</v>
      </c>
      <c r="B7" t="s">
        <v>12</v>
      </c>
      <c r="C7" t="s">
        <v>13</v>
      </c>
      <c r="D7" t="s">
        <v>183</v>
      </c>
      <c r="E7" t="s">
        <v>183</v>
      </c>
      <c r="F7" t="s">
        <v>15</v>
      </c>
      <c r="G7" t="s">
        <v>184</v>
      </c>
      <c r="H7" t="s">
        <v>185</v>
      </c>
      <c r="M7" t="s">
        <v>6</v>
      </c>
      <c r="N7" t="s">
        <v>12</v>
      </c>
      <c r="O7" t="s">
        <v>13</v>
      </c>
      <c r="P7" t="s">
        <v>186</v>
      </c>
      <c r="Q7" t="s">
        <v>183</v>
      </c>
      <c r="R7" t="s">
        <v>11</v>
      </c>
      <c r="S7" t="s">
        <v>15</v>
      </c>
      <c r="T7" t="s">
        <v>184</v>
      </c>
      <c r="U7" t="s">
        <v>185</v>
      </c>
    </row>
    <row r="8" spans="1:21" x14ac:dyDescent="0.25">
      <c r="A8" t="s">
        <v>291</v>
      </c>
      <c r="B8">
        <v>22</v>
      </c>
      <c r="C8">
        <v>12</v>
      </c>
      <c r="D8" t="s">
        <v>14</v>
      </c>
      <c r="E8">
        <v>18</v>
      </c>
      <c r="F8">
        <v>43</v>
      </c>
      <c r="G8">
        <v>14</v>
      </c>
      <c r="H8" t="s">
        <v>14</v>
      </c>
      <c r="M8" t="str">
        <f>A8</f>
        <v>6066-O</v>
      </c>
      <c r="N8">
        <f>B8</f>
        <v>22</v>
      </c>
      <c r="O8">
        <f t="shared" ref="O8:O55" si="0">C8</f>
        <v>12</v>
      </c>
      <c r="P8" t="str">
        <f>IF(D8="…","",D8)</f>
        <v/>
      </c>
      <c r="Q8">
        <f>IF(E8="…","",E8)</f>
        <v>18</v>
      </c>
      <c r="R8">
        <f>IF(P8="…",IF(Q8="","",Q8),IF(Q8="",P8,AVERAGE(P8:Q8)))</f>
        <v>18</v>
      </c>
      <c r="S8">
        <f>IF(F8="…","",F8)</f>
        <v>43</v>
      </c>
      <c r="T8">
        <f>IF(G8="…","",G8)</f>
        <v>14</v>
      </c>
      <c r="U8" t="str">
        <f t="shared" ref="U8" si="1">IF(H8="…","",H8)</f>
        <v/>
      </c>
    </row>
    <row r="9" spans="1:21" x14ac:dyDescent="0.25">
      <c r="A9" t="s">
        <v>308</v>
      </c>
      <c r="B9">
        <v>52</v>
      </c>
      <c r="C9">
        <v>30</v>
      </c>
      <c r="D9" t="s">
        <v>14</v>
      </c>
      <c r="E9">
        <v>18</v>
      </c>
      <c r="F9">
        <v>90</v>
      </c>
      <c r="G9">
        <v>29</v>
      </c>
      <c r="H9" t="s">
        <v>14</v>
      </c>
      <c r="M9" t="str">
        <f t="shared" ref="M9:M54" si="2">A9</f>
        <v>6066-T4, T451</v>
      </c>
      <c r="N9">
        <f t="shared" ref="N9:N55" si="3">B9</f>
        <v>52</v>
      </c>
      <c r="O9">
        <f t="shared" si="0"/>
        <v>30</v>
      </c>
      <c r="P9">
        <f>IF(B9="…","",B9)</f>
        <v>52</v>
      </c>
      <c r="Q9">
        <f>IF(C9="…","",C9)</f>
        <v>30</v>
      </c>
      <c r="R9">
        <f t="shared" ref="R9:R55" si="4">IF(P9="…",IF(Q9="","",Q9),IF(Q9="",P9,AVERAGE(P9:Q9)))</f>
        <v>41</v>
      </c>
      <c r="S9" t="str">
        <f>IF(D9="…","",D9)</f>
        <v/>
      </c>
      <c r="T9">
        <f>IF(E9="…","",E9)</f>
        <v>18</v>
      </c>
      <c r="U9">
        <f>IF(F9="…","",F9)</f>
        <v>90</v>
      </c>
    </row>
    <row r="10" spans="1:21" x14ac:dyDescent="0.25">
      <c r="A10" t="s">
        <v>309</v>
      </c>
      <c r="B10">
        <v>57</v>
      </c>
      <c r="C10">
        <v>52</v>
      </c>
      <c r="D10" t="s">
        <v>14</v>
      </c>
      <c r="E10">
        <v>12</v>
      </c>
      <c r="F10">
        <v>120</v>
      </c>
      <c r="G10">
        <v>34</v>
      </c>
      <c r="H10">
        <v>16</v>
      </c>
      <c r="M10" t="str">
        <f t="shared" si="2"/>
        <v>6066-T6, T651</v>
      </c>
      <c r="N10">
        <f t="shared" si="3"/>
        <v>57</v>
      </c>
      <c r="O10">
        <f t="shared" si="0"/>
        <v>52</v>
      </c>
      <c r="P10">
        <f>IF(C10="…","",C10)</f>
        <v>52</v>
      </c>
      <c r="Q10" t="str">
        <f>IF(D10="…","",D10)</f>
        <v/>
      </c>
      <c r="R10">
        <f t="shared" si="4"/>
        <v>52</v>
      </c>
      <c r="S10">
        <f>IF(E10="…","",E10)</f>
        <v>12</v>
      </c>
      <c r="T10">
        <f>IF(F10="…","",F10)</f>
        <v>120</v>
      </c>
      <c r="U10">
        <f>IF(G10="…","",G10)</f>
        <v>34</v>
      </c>
    </row>
    <row r="11" spans="1:21" x14ac:dyDescent="0.25">
      <c r="A11" t="s">
        <v>292</v>
      </c>
      <c r="B11">
        <v>55</v>
      </c>
      <c r="C11">
        <v>51</v>
      </c>
      <c r="D11">
        <v>10</v>
      </c>
      <c r="E11" t="s">
        <v>14</v>
      </c>
      <c r="F11" t="s">
        <v>14</v>
      </c>
      <c r="G11">
        <v>34</v>
      </c>
      <c r="H11">
        <v>14</v>
      </c>
      <c r="M11" t="str">
        <f t="shared" si="2"/>
        <v>6070-T6</v>
      </c>
      <c r="N11">
        <f t="shared" si="3"/>
        <v>55</v>
      </c>
      <c r="O11">
        <f t="shared" si="0"/>
        <v>51</v>
      </c>
      <c r="P11">
        <f t="shared" ref="P11:P55" si="5">IF(D11="…","",D11)</f>
        <v>10</v>
      </c>
      <c r="Q11" t="str">
        <f t="shared" ref="Q11:Q55" si="6">IF(E11="…","",E11)</f>
        <v/>
      </c>
      <c r="R11">
        <f t="shared" si="4"/>
        <v>10</v>
      </c>
      <c r="S11" t="str">
        <f t="shared" ref="S11:S55" si="7">IF(F11="…","",F11)</f>
        <v/>
      </c>
      <c r="T11">
        <f t="shared" ref="T11:T20" si="8">IF(G11="…","",G11)</f>
        <v>34</v>
      </c>
      <c r="U11">
        <f t="shared" ref="U11:U21" si="9">IF(H11="…","",H11)</f>
        <v>14</v>
      </c>
    </row>
    <row r="12" spans="1:21" x14ac:dyDescent="0.25">
      <c r="A12" t="s">
        <v>293</v>
      </c>
      <c r="B12">
        <v>14</v>
      </c>
      <c r="C12">
        <v>11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M12" t="str">
        <f t="shared" si="2"/>
        <v>6101-H111</v>
      </c>
      <c r="N12">
        <f t="shared" si="3"/>
        <v>14</v>
      </c>
      <c r="O12">
        <f t="shared" si="0"/>
        <v>11</v>
      </c>
      <c r="P12" t="str">
        <f t="shared" si="5"/>
        <v/>
      </c>
      <c r="Q12" t="str">
        <f t="shared" si="6"/>
        <v/>
      </c>
      <c r="R12" t="str">
        <f t="shared" si="4"/>
        <v/>
      </c>
      <c r="S12" t="str">
        <f t="shared" si="7"/>
        <v/>
      </c>
      <c r="T12" t="str">
        <f t="shared" si="8"/>
        <v/>
      </c>
      <c r="U12" t="str">
        <f t="shared" si="9"/>
        <v/>
      </c>
    </row>
    <row r="13" spans="1:21" x14ac:dyDescent="0.25">
      <c r="A13" t="s">
        <v>294</v>
      </c>
      <c r="B13">
        <v>32</v>
      </c>
      <c r="C13">
        <v>28</v>
      </c>
      <c r="D13">
        <v>15</v>
      </c>
      <c r="E13" t="s">
        <v>14</v>
      </c>
      <c r="F13">
        <v>71</v>
      </c>
      <c r="G13">
        <v>20</v>
      </c>
      <c r="H13" t="s">
        <v>14</v>
      </c>
      <c r="M13" t="str">
        <f t="shared" si="2"/>
        <v>6101-T6</v>
      </c>
      <c r="N13">
        <f t="shared" si="3"/>
        <v>32</v>
      </c>
      <c r="O13">
        <f t="shared" si="0"/>
        <v>28</v>
      </c>
      <c r="P13">
        <f t="shared" si="5"/>
        <v>15</v>
      </c>
      <c r="Q13" t="str">
        <f t="shared" si="6"/>
        <v/>
      </c>
      <c r="R13">
        <f t="shared" si="4"/>
        <v>15</v>
      </c>
      <c r="S13">
        <f t="shared" si="7"/>
        <v>71</v>
      </c>
      <c r="T13">
        <f t="shared" si="8"/>
        <v>20</v>
      </c>
      <c r="U13" t="str">
        <f t="shared" si="9"/>
        <v/>
      </c>
    </row>
    <row r="14" spans="1:21" x14ac:dyDescent="0.25">
      <c r="A14" t="s">
        <v>295</v>
      </c>
      <c r="B14">
        <v>58</v>
      </c>
      <c r="C14">
        <v>55</v>
      </c>
      <c r="D14" t="s">
        <v>14</v>
      </c>
      <c r="E14">
        <v>10</v>
      </c>
      <c r="F14">
        <v>120</v>
      </c>
      <c r="G14">
        <v>35</v>
      </c>
      <c r="H14">
        <v>13</v>
      </c>
      <c r="M14" t="str">
        <f t="shared" si="2"/>
        <v>6262-T9</v>
      </c>
      <c r="N14">
        <f t="shared" si="3"/>
        <v>58</v>
      </c>
      <c r="O14">
        <f t="shared" si="0"/>
        <v>55</v>
      </c>
      <c r="P14" t="str">
        <f t="shared" si="5"/>
        <v/>
      </c>
      <c r="Q14">
        <f t="shared" si="6"/>
        <v>10</v>
      </c>
      <c r="R14">
        <f t="shared" si="4"/>
        <v>10</v>
      </c>
      <c r="S14">
        <f t="shared" si="7"/>
        <v>120</v>
      </c>
      <c r="T14">
        <f t="shared" si="8"/>
        <v>35</v>
      </c>
      <c r="U14">
        <f t="shared" si="9"/>
        <v>13</v>
      </c>
    </row>
    <row r="15" spans="1:21" x14ac:dyDescent="0.25">
      <c r="A15" t="s">
        <v>296</v>
      </c>
      <c r="B15">
        <v>36</v>
      </c>
      <c r="C15">
        <v>22</v>
      </c>
      <c r="D15">
        <v>20</v>
      </c>
      <c r="E15" t="s">
        <v>14</v>
      </c>
      <c r="F15" t="s">
        <v>14</v>
      </c>
      <c r="G15" t="s">
        <v>14</v>
      </c>
      <c r="H15" t="s">
        <v>14</v>
      </c>
      <c r="M15" t="str">
        <f t="shared" si="2"/>
        <v>6351-T4</v>
      </c>
      <c r="N15">
        <f t="shared" si="3"/>
        <v>36</v>
      </c>
      <c r="O15">
        <f t="shared" si="0"/>
        <v>22</v>
      </c>
      <c r="P15">
        <f t="shared" si="5"/>
        <v>20</v>
      </c>
      <c r="Q15" t="str">
        <f t="shared" si="6"/>
        <v/>
      </c>
      <c r="R15">
        <f t="shared" si="4"/>
        <v>20</v>
      </c>
      <c r="S15" t="str">
        <f t="shared" si="7"/>
        <v/>
      </c>
      <c r="T15" t="str">
        <f t="shared" si="8"/>
        <v/>
      </c>
      <c r="U15" t="str">
        <f t="shared" si="9"/>
        <v/>
      </c>
    </row>
    <row r="16" spans="1:21" x14ac:dyDescent="0.25">
      <c r="A16" t="s">
        <v>297</v>
      </c>
      <c r="B16">
        <v>45</v>
      </c>
      <c r="C16">
        <v>41</v>
      </c>
      <c r="D16">
        <v>14</v>
      </c>
      <c r="E16" t="s">
        <v>14</v>
      </c>
      <c r="F16">
        <v>95</v>
      </c>
      <c r="G16">
        <v>29</v>
      </c>
      <c r="H16">
        <v>13</v>
      </c>
      <c r="M16" t="str">
        <f t="shared" si="2"/>
        <v>6351-T6</v>
      </c>
      <c r="N16">
        <f t="shared" si="3"/>
        <v>45</v>
      </c>
      <c r="O16">
        <f t="shared" si="0"/>
        <v>41</v>
      </c>
      <c r="P16">
        <f t="shared" si="5"/>
        <v>14</v>
      </c>
      <c r="Q16" t="str">
        <f t="shared" si="6"/>
        <v/>
      </c>
      <c r="R16">
        <f t="shared" si="4"/>
        <v>14</v>
      </c>
      <c r="S16">
        <f t="shared" si="7"/>
        <v>95</v>
      </c>
      <c r="T16">
        <f t="shared" si="8"/>
        <v>29</v>
      </c>
      <c r="U16">
        <f t="shared" si="9"/>
        <v>13</v>
      </c>
    </row>
    <row r="17" spans="1:21" x14ac:dyDescent="0.25">
      <c r="A17" t="s">
        <v>298</v>
      </c>
      <c r="B17">
        <v>22</v>
      </c>
      <c r="C17">
        <v>13</v>
      </c>
      <c r="D17">
        <v>20</v>
      </c>
      <c r="E17" t="s">
        <v>14</v>
      </c>
      <c r="F17">
        <v>42</v>
      </c>
      <c r="G17">
        <v>14</v>
      </c>
      <c r="H17">
        <v>10</v>
      </c>
      <c r="M17" t="str">
        <f t="shared" si="2"/>
        <v>6463-T1</v>
      </c>
      <c r="N17">
        <f t="shared" si="3"/>
        <v>22</v>
      </c>
      <c r="O17">
        <f t="shared" si="0"/>
        <v>13</v>
      </c>
      <c r="P17">
        <f t="shared" si="5"/>
        <v>20</v>
      </c>
      <c r="Q17" t="str">
        <f t="shared" si="6"/>
        <v/>
      </c>
      <c r="R17">
        <f t="shared" si="4"/>
        <v>20</v>
      </c>
      <c r="S17">
        <f t="shared" si="7"/>
        <v>42</v>
      </c>
      <c r="T17">
        <f t="shared" si="8"/>
        <v>14</v>
      </c>
      <c r="U17">
        <f t="shared" si="9"/>
        <v>10</v>
      </c>
    </row>
    <row r="18" spans="1:21" x14ac:dyDescent="0.25">
      <c r="A18" t="s">
        <v>299</v>
      </c>
      <c r="B18">
        <v>27</v>
      </c>
      <c r="C18">
        <v>21</v>
      </c>
      <c r="D18">
        <v>12</v>
      </c>
      <c r="E18" t="s">
        <v>14</v>
      </c>
      <c r="F18">
        <v>60</v>
      </c>
      <c r="G18">
        <v>17</v>
      </c>
      <c r="H18">
        <v>10</v>
      </c>
      <c r="M18" t="str">
        <f t="shared" si="2"/>
        <v>6463-T5</v>
      </c>
      <c r="N18">
        <f t="shared" si="3"/>
        <v>27</v>
      </c>
      <c r="O18">
        <f t="shared" si="0"/>
        <v>21</v>
      </c>
      <c r="P18">
        <f t="shared" si="5"/>
        <v>12</v>
      </c>
      <c r="Q18" t="str">
        <f t="shared" si="6"/>
        <v/>
      </c>
      <c r="R18">
        <f t="shared" si="4"/>
        <v>12</v>
      </c>
      <c r="S18">
        <f t="shared" si="7"/>
        <v>60</v>
      </c>
      <c r="T18">
        <f t="shared" si="8"/>
        <v>17</v>
      </c>
      <c r="U18">
        <f t="shared" si="9"/>
        <v>10</v>
      </c>
    </row>
    <row r="19" spans="1:21" x14ac:dyDescent="0.25">
      <c r="A19" t="s">
        <v>300</v>
      </c>
      <c r="B19">
        <v>35</v>
      </c>
      <c r="C19">
        <v>31</v>
      </c>
      <c r="D19">
        <v>12</v>
      </c>
      <c r="E19" t="s">
        <v>14</v>
      </c>
      <c r="F19">
        <v>74</v>
      </c>
      <c r="G19">
        <v>22</v>
      </c>
      <c r="H19">
        <v>10</v>
      </c>
      <c r="M19" t="str">
        <f t="shared" si="2"/>
        <v>6463-T6</v>
      </c>
      <c r="N19">
        <f t="shared" si="3"/>
        <v>35</v>
      </c>
      <c r="O19">
        <f t="shared" si="0"/>
        <v>31</v>
      </c>
      <c r="P19">
        <f>IF(C19="…","",C19)</f>
        <v>31</v>
      </c>
      <c r="Q19">
        <f>IF(D19="…","",D19)</f>
        <v>12</v>
      </c>
      <c r="R19">
        <f t="shared" si="4"/>
        <v>21.5</v>
      </c>
      <c r="S19" t="str">
        <f>IF(E19="…","",E19)</f>
        <v/>
      </c>
      <c r="T19">
        <f>IF(F19="…","",F19)</f>
        <v>74</v>
      </c>
      <c r="U19">
        <f>IF(G19="…","",G19)</f>
        <v>22</v>
      </c>
    </row>
    <row r="20" spans="1:21" x14ac:dyDescent="0.25">
      <c r="A20" t="s">
        <v>301</v>
      </c>
      <c r="B20">
        <v>75</v>
      </c>
      <c r="C20">
        <v>65</v>
      </c>
      <c r="D20" t="s">
        <v>14</v>
      </c>
      <c r="E20">
        <v>12</v>
      </c>
      <c r="F20">
        <v>135</v>
      </c>
      <c r="G20">
        <v>44</v>
      </c>
      <c r="H20" t="s">
        <v>14</v>
      </c>
      <c r="M20" t="str">
        <f t="shared" si="2"/>
        <v>7049-T73</v>
      </c>
      <c r="N20">
        <f t="shared" si="3"/>
        <v>75</v>
      </c>
      <c r="O20">
        <f t="shared" si="0"/>
        <v>65</v>
      </c>
      <c r="P20" t="str">
        <f t="shared" si="5"/>
        <v/>
      </c>
      <c r="Q20">
        <f t="shared" si="6"/>
        <v>12</v>
      </c>
      <c r="R20">
        <f t="shared" si="4"/>
        <v>12</v>
      </c>
      <c r="S20">
        <f t="shared" si="7"/>
        <v>135</v>
      </c>
      <c r="T20">
        <f t="shared" si="8"/>
        <v>44</v>
      </c>
      <c r="U20" t="str">
        <f t="shared" si="9"/>
        <v/>
      </c>
    </row>
    <row r="21" spans="1:21" x14ac:dyDescent="0.25">
      <c r="A21" t="s">
        <v>302</v>
      </c>
      <c r="B21">
        <v>75</v>
      </c>
      <c r="C21">
        <v>63</v>
      </c>
      <c r="D21" t="s">
        <v>14</v>
      </c>
      <c r="E21">
        <v>11</v>
      </c>
      <c r="F21">
        <v>135</v>
      </c>
      <c r="G21">
        <v>43</v>
      </c>
      <c r="H21" t="s">
        <v>14</v>
      </c>
      <c r="M21" t="str">
        <f t="shared" si="2"/>
        <v>7049-T7352</v>
      </c>
      <c r="N21">
        <f t="shared" si="3"/>
        <v>75</v>
      </c>
      <c r="O21">
        <f t="shared" si="0"/>
        <v>63</v>
      </c>
      <c r="P21" t="str">
        <f t="shared" si="5"/>
        <v/>
      </c>
      <c r="Q21">
        <f t="shared" si="6"/>
        <v>11</v>
      </c>
      <c r="R21">
        <f t="shared" si="4"/>
        <v>11</v>
      </c>
      <c r="S21">
        <f t="shared" si="7"/>
        <v>135</v>
      </c>
      <c r="T21">
        <f>IF(G21="…","",G21)</f>
        <v>43</v>
      </c>
      <c r="U21" t="str">
        <f t="shared" si="9"/>
        <v/>
      </c>
    </row>
    <row r="22" spans="1:21" x14ac:dyDescent="0.25">
      <c r="A22" t="s">
        <v>310</v>
      </c>
      <c r="B22">
        <v>72</v>
      </c>
      <c r="C22">
        <v>63</v>
      </c>
      <c r="D22" t="s">
        <v>14</v>
      </c>
      <c r="E22">
        <v>12</v>
      </c>
      <c r="F22" t="s">
        <v>14</v>
      </c>
      <c r="G22" t="s">
        <v>14</v>
      </c>
      <c r="H22" t="s">
        <v>14</v>
      </c>
      <c r="M22" t="str">
        <f t="shared" si="2"/>
        <v>7050-T73510, T73511</v>
      </c>
      <c r="N22">
        <f t="shared" si="3"/>
        <v>72</v>
      </c>
      <c r="O22">
        <f t="shared" si="0"/>
        <v>63</v>
      </c>
      <c r="P22" t="str">
        <f t="shared" si="5"/>
        <v/>
      </c>
      <c r="Q22">
        <f t="shared" si="6"/>
        <v>12</v>
      </c>
      <c r="R22">
        <f t="shared" si="4"/>
        <v>12</v>
      </c>
      <c r="S22" t="str">
        <f t="shared" si="7"/>
        <v/>
      </c>
      <c r="T22" t="str">
        <f t="shared" ref="T22:T55" si="10">IF(G22="…","",G22)</f>
        <v/>
      </c>
      <c r="U22" t="str">
        <f t="shared" ref="U22:U55" si="11">IF(H22="…","",H22)</f>
        <v/>
      </c>
    </row>
    <row r="23" spans="1:21" x14ac:dyDescent="0.25">
      <c r="A23" t="s">
        <v>303</v>
      </c>
      <c r="B23">
        <v>76</v>
      </c>
      <c r="C23">
        <v>68</v>
      </c>
      <c r="D23" t="s">
        <v>14</v>
      </c>
      <c r="E23">
        <v>11</v>
      </c>
      <c r="F23" t="s">
        <v>14</v>
      </c>
      <c r="G23">
        <v>44</v>
      </c>
      <c r="H23" t="s">
        <v>14</v>
      </c>
      <c r="M23" t="str">
        <f t="shared" si="2"/>
        <v>7050-T7451f</v>
      </c>
      <c r="N23">
        <f t="shared" si="3"/>
        <v>76</v>
      </c>
      <c r="O23">
        <f t="shared" si="0"/>
        <v>68</v>
      </c>
      <c r="P23" t="str">
        <f t="shared" si="5"/>
        <v/>
      </c>
      <c r="Q23">
        <f t="shared" si="6"/>
        <v>11</v>
      </c>
      <c r="R23">
        <f t="shared" si="4"/>
        <v>11</v>
      </c>
      <c r="S23" t="str">
        <f t="shared" si="7"/>
        <v/>
      </c>
      <c r="T23">
        <f t="shared" si="10"/>
        <v>44</v>
      </c>
      <c r="U23" t="str">
        <f t="shared" si="11"/>
        <v/>
      </c>
    </row>
    <row r="24" spans="1:21" x14ac:dyDescent="0.25">
      <c r="A24" t="s">
        <v>304</v>
      </c>
      <c r="B24">
        <v>80</v>
      </c>
      <c r="C24">
        <v>71</v>
      </c>
      <c r="D24" t="s">
        <v>14</v>
      </c>
      <c r="E24">
        <v>11</v>
      </c>
      <c r="F24" t="s">
        <v>14</v>
      </c>
      <c r="G24">
        <v>47</v>
      </c>
      <c r="H24" t="s">
        <v>14</v>
      </c>
      <c r="M24" t="str">
        <f t="shared" si="2"/>
        <v>7050-T7651</v>
      </c>
      <c r="N24">
        <f t="shared" si="3"/>
        <v>80</v>
      </c>
      <c r="O24">
        <f t="shared" si="0"/>
        <v>71</v>
      </c>
      <c r="P24" t="str">
        <f t="shared" si="5"/>
        <v/>
      </c>
      <c r="Q24">
        <f t="shared" si="6"/>
        <v>11</v>
      </c>
      <c r="R24">
        <f t="shared" si="4"/>
        <v>11</v>
      </c>
      <c r="S24" t="str">
        <f t="shared" si="7"/>
        <v/>
      </c>
      <c r="T24">
        <f t="shared" si="10"/>
        <v>47</v>
      </c>
      <c r="U24" t="str">
        <f t="shared" si="11"/>
        <v/>
      </c>
    </row>
    <row r="25" spans="1:21" x14ac:dyDescent="0.25">
      <c r="A25" t="s">
        <v>305</v>
      </c>
      <c r="B25">
        <v>33</v>
      </c>
      <c r="C25">
        <v>15</v>
      </c>
      <c r="D25">
        <v>17</v>
      </c>
      <c r="E25">
        <v>16</v>
      </c>
      <c r="F25">
        <v>60</v>
      </c>
      <c r="G25">
        <v>22</v>
      </c>
      <c r="H25" t="s">
        <v>14</v>
      </c>
      <c r="M25" t="str">
        <f t="shared" si="2"/>
        <v>7075-O</v>
      </c>
      <c r="N25">
        <f t="shared" si="3"/>
        <v>33</v>
      </c>
      <c r="O25">
        <f t="shared" si="0"/>
        <v>15</v>
      </c>
      <c r="P25">
        <f t="shared" si="5"/>
        <v>17</v>
      </c>
      <c r="Q25">
        <f t="shared" si="6"/>
        <v>16</v>
      </c>
      <c r="R25">
        <f t="shared" si="4"/>
        <v>16.5</v>
      </c>
      <c r="S25">
        <f t="shared" si="7"/>
        <v>60</v>
      </c>
      <c r="T25">
        <f t="shared" si="10"/>
        <v>22</v>
      </c>
      <c r="U25" t="str">
        <f t="shared" si="11"/>
        <v/>
      </c>
    </row>
    <row r="26" spans="1:21" x14ac:dyDescent="0.25">
      <c r="A26" t="s">
        <v>311</v>
      </c>
      <c r="B26">
        <v>83</v>
      </c>
      <c r="C26">
        <v>73</v>
      </c>
      <c r="D26">
        <v>11</v>
      </c>
      <c r="E26">
        <v>11</v>
      </c>
      <c r="F26">
        <v>150</v>
      </c>
      <c r="G26">
        <v>48</v>
      </c>
      <c r="H26">
        <v>23</v>
      </c>
      <c r="M26" t="str">
        <f t="shared" si="2"/>
        <v>7075-T6, T651</v>
      </c>
      <c r="N26">
        <f t="shared" si="3"/>
        <v>83</v>
      </c>
      <c r="O26">
        <f t="shared" si="0"/>
        <v>73</v>
      </c>
      <c r="P26">
        <f t="shared" si="5"/>
        <v>11</v>
      </c>
      <c r="Q26">
        <f t="shared" si="6"/>
        <v>11</v>
      </c>
      <c r="R26">
        <f t="shared" si="4"/>
        <v>11</v>
      </c>
      <c r="S26">
        <f t="shared" si="7"/>
        <v>150</v>
      </c>
      <c r="T26">
        <f t="shared" si="10"/>
        <v>48</v>
      </c>
      <c r="U26">
        <f t="shared" si="11"/>
        <v>23</v>
      </c>
    </row>
    <row r="27" spans="1:21" x14ac:dyDescent="0.25">
      <c r="A27" t="s">
        <v>312</v>
      </c>
      <c r="B27">
        <v>32</v>
      </c>
      <c r="C27">
        <v>14</v>
      </c>
      <c r="D27">
        <v>17</v>
      </c>
      <c r="E27" t="s">
        <v>14</v>
      </c>
      <c r="F27" t="s">
        <v>14</v>
      </c>
      <c r="G27">
        <v>22</v>
      </c>
      <c r="H27" t="s">
        <v>14</v>
      </c>
      <c r="M27" t="str">
        <f t="shared" si="2"/>
        <v>Alclad 7075-O</v>
      </c>
      <c r="N27">
        <f t="shared" si="3"/>
        <v>32</v>
      </c>
      <c r="O27">
        <f t="shared" si="0"/>
        <v>14</v>
      </c>
      <c r="P27">
        <f t="shared" si="5"/>
        <v>17</v>
      </c>
      <c r="Q27" t="str">
        <f t="shared" si="6"/>
        <v/>
      </c>
      <c r="R27">
        <f t="shared" si="4"/>
        <v>17</v>
      </c>
      <c r="S27" t="str">
        <f t="shared" si="7"/>
        <v/>
      </c>
      <c r="T27">
        <f t="shared" si="10"/>
        <v>22</v>
      </c>
      <c r="U27" t="str">
        <f t="shared" si="11"/>
        <v/>
      </c>
    </row>
    <row r="28" spans="1:21" x14ac:dyDescent="0.25">
      <c r="A28" t="s">
        <v>313</v>
      </c>
      <c r="B28">
        <v>76</v>
      </c>
      <c r="C28">
        <v>67</v>
      </c>
      <c r="D28">
        <v>11</v>
      </c>
      <c r="E28" t="s">
        <v>14</v>
      </c>
      <c r="F28" t="s">
        <v>14</v>
      </c>
      <c r="G28">
        <v>46</v>
      </c>
      <c r="H28" t="s">
        <v>14</v>
      </c>
      <c r="M28" t="str">
        <f t="shared" si="2"/>
        <v>Alclad 7075-T6, T651</v>
      </c>
      <c r="N28">
        <f t="shared" si="3"/>
        <v>76</v>
      </c>
      <c r="O28">
        <f t="shared" si="0"/>
        <v>67</v>
      </c>
      <c r="P28">
        <f t="shared" si="5"/>
        <v>11</v>
      </c>
      <c r="Q28" t="str">
        <f t="shared" si="6"/>
        <v/>
      </c>
      <c r="R28">
        <f t="shared" si="4"/>
        <v>11</v>
      </c>
      <c r="S28" t="str">
        <f t="shared" si="7"/>
        <v/>
      </c>
      <c r="T28">
        <f t="shared" si="10"/>
        <v>46</v>
      </c>
      <c r="U28" t="str">
        <f t="shared" si="11"/>
        <v/>
      </c>
    </row>
    <row r="29" spans="1:21" x14ac:dyDescent="0.25">
      <c r="A29" t="s">
        <v>306</v>
      </c>
      <c r="B29">
        <v>33</v>
      </c>
      <c r="C29">
        <v>15</v>
      </c>
      <c r="D29">
        <v>15</v>
      </c>
      <c r="E29">
        <v>16</v>
      </c>
      <c r="F29" t="s">
        <v>14</v>
      </c>
      <c r="G29" t="s">
        <v>14</v>
      </c>
      <c r="H29" t="s">
        <v>14</v>
      </c>
      <c r="M29" t="str">
        <f t="shared" si="2"/>
        <v>7178-O</v>
      </c>
      <c r="N29">
        <f t="shared" si="3"/>
        <v>33</v>
      </c>
      <c r="O29">
        <f t="shared" si="0"/>
        <v>15</v>
      </c>
      <c r="P29">
        <f t="shared" si="5"/>
        <v>15</v>
      </c>
      <c r="Q29">
        <f t="shared" si="6"/>
        <v>16</v>
      </c>
      <c r="R29">
        <f t="shared" si="4"/>
        <v>15.5</v>
      </c>
      <c r="S29" t="str">
        <f t="shared" si="7"/>
        <v/>
      </c>
      <c r="T29" t="str">
        <f t="shared" si="10"/>
        <v/>
      </c>
      <c r="U29" t="str">
        <f t="shared" si="11"/>
        <v/>
      </c>
    </row>
    <row r="30" spans="1:21" x14ac:dyDescent="0.25">
      <c r="A30" t="s">
        <v>314</v>
      </c>
      <c r="B30">
        <v>88</v>
      </c>
      <c r="C30">
        <v>78</v>
      </c>
      <c r="D30">
        <v>10</v>
      </c>
      <c r="E30">
        <v>11</v>
      </c>
      <c r="F30" t="s">
        <v>14</v>
      </c>
      <c r="G30" t="s">
        <v>14</v>
      </c>
      <c r="H30" t="s">
        <v>14</v>
      </c>
      <c r="M30" t="str">
        <f t="shared" si="2"/>
        <v>7178-T6, T651</v>
      </c>
      <c r="N30">
        <f t="shared" si="3"/>
        <v>88</v>
      </c>
      <c r="O30">
        <f t="shared" si="0"/>
        <v>78</v>
      </c>
      <c r="P30">
        <f t="shared" si="5"/>
        <v>10</v>
      </c>
      <c r="Q30">
        <f t="shared" si="6"/>
        <v>11</v>
      </c>
      <c r="R30">
        <f t="shared" si="4"/>
        <v>10.5</v>
      </c>
      <c r="S30" t="str">
        <f t="shared" si="7"/>
        <v/>
      </c>
      <c r="T30" t="str">
        <f t="shared" si="10"/>
        <v/>
      </c>
      <c r="U30" t="str">
        <f t="shared" si="11"/>
        <v/>
      </c>
    </row>
    <row r="31" spans="1:21" x14ac:dyDescent="0.25">
      <c r="A31" t="s">
        <v>315</v>
      </c>
      <c r="B31">
        <v>83</v>
      </c>
      <c r="C31">
        <v>73</v>
      </c>
      <c r="D31" t="s">
        <v>14</v>
      </c>
      <c r="E31">
        <v>11</v>
      </c>
      <c r="F31" t="s">
        <v>14</v>
      </c>
      <c r="G31" t="s">
        <v>14</v>
      </c>
      <c r="H31" t="s">
        <v>14</v>
      </c>
      <c r="M31" t="str">
        <f t="shared" si="2"/>
        <v>7178-T76, T7651</v>
      </c>
      <c r="N31">
        <f t="shared" si="3"/>
        <v>83</v>
      </c>
      <c r="O31">
        <f t="shared" si="0"/>
        <v>73</v>
      </c>
      <c r="P31" t="str">
        <f t="shared" si="5"/>
        <v/>
      </c>
      <c r="Q31">
        <f t="shared" si="6"/>
        <v>11</v>
      </c>
      <c r="R31">
        <f t="shared" si="4"/>
        <v>11</v>
      </c>
      <c r="S31" t="str">
        <f t="shared" si="7"/>
        <v/>
      </c>
      <c r="T31" t="str">
        <f t="shared" si="10"/>
        <v/>
      </c>
      <c r="U31" t="str">
        <f t="shared" si="11"/>
        <v/>
      </c>
    </row>
    <row r="32" spans="1:21" x14ac:dyDescent="0.25">
      <c r="A32" t="s">
        <v>316</v>
      </c>
      <c r="B32">
        <v>32</v>
      </c>
      <c r="C32">
        <v>14</v>
      </c>
      <c r="D32">
        <v>16</v>
      </c>
      <c r="E32" t="s">
        <v>14</v>
      </c>
      <c r="F32" t="s">
        <v>14</v>
      </c>
      <c r="G32" t="s">
        <v>14</v>
      </c>
      <c r="H32" t="s">
        <v>14</v>
      </c>
      <c r="M32" t="str">
        <f t="shared" si="2"/>
        <v>Alclad 7178-O</v>
      </c>
      <c r="N32">
        <f t="shared" si="3"/>
        <v>32</v>
      </c>
      <c r="O32">
        <f t="shared" si="0"/>
        <v>14</v>
      </c>
      <c r="P32">
        <f t="shared" si="5"/>
        <v>16</v>
      </c>
      <c r="Q32" t="str">
        <f t="shared" si="6"/>
        <v/>
      </c>
      <c r="R32">
        <f t="shared" si="4"/>
        <v>16</v>
      </c>
      <c r="S32" t="str">
        <f t="shared" si="7"/>
        <v/>
      </c>
      <c r="T32" t="str">
        <f t="shared" si="10"/>
        <v/>
      </c>
      <c r="U32" t="str">
        <f t="shared" si="11"/>
        <v/>
      </c>
    </row>
    <row r="33" spans="1:21" x14ac:dyDescent="0.25">
      <c r="A33" t="s">
        <v>317</v>
      </c>
      <c r="B33">
        <v>81</v>
      </c>
      <c r="C33">
        <v>71</v>
      </c>
      <c r="D33">
        <v>10</v>
      </c>
      <c r="E33" t="s">
        <v>14</v>
      </c>
      <c r="F33" t="s">
        <v>14</v>
      </c>
      <c r="G33" t="s">
        <v>14</v>
      </c>
      <c r="H33" t="s">
        <v>14</v>
      </c>
      <c r="M33" t="str">
        <f t="shared" si="2"/>
        <v>Alclad 7178-T6, T651</v>
      </c>
      <c r="N33">
        <f t="shared" si="3"/>
        <v>81</v>
      </c>
      <c r="O33">
        <f t="shared" si="0"/>
        <v>71</v>
      </c>
      <c r="P33">
        <f t="shared" si="5"/>
        <v>10</v>
      </c>
      <c r="Q33" t="str">
        <f t="shared" si="6"/>
        <v/>
      </c>
      <c r="R33">
        <f t="shared" si="4"/>
        <v>10</v>
      </c>
      <c r="S33" t="str">
        <f t="shared" si="7"/>
        <v/>
      </c>
      <c r="T33" t="str">
        <f t="shared" si="10"/>
        <v/>
      </c>
      <c r="U33" t="str">
        <f t="shared" si="11"/>
        <v/>
      </c>
    </row>
    <row r="34" spans="1:21" x14ac:dyDescent="0.25">
      <c r="A34" t="s">
        <v>307</v>
      </c>
      <c r="B34">
        <v>17</v>
      </c>
      <c r="C34">
        <v>14</v>
      </c>
      <c r="D34">
        <v>15</v>
      </c>
      <c r="E34" t="s">
        <v>14</v>
      </c>
      <c r="F34" t="s">
        <v>14</v>
      </c>
      <c r="G34">
        <v>10</v>
      </c>
      <c r="H34" t="s">
        <v>14</v>
      </c>
      <c r="M34" t="str">
        <f t="shared" si="2"/>
        <v>8176-H24</v>
      </c>
      <c r="N34">
        <f t="shared" si="3"/>
        <v>17</v>
      </c>
      <c r="O34">
        <f t="shared" si="0"/>
        <v>14</v>
      </c>
      <c r="P34">
        <f t="shared" si="5"/>
        <v>15</v>
      </c>
      <c r="Q34" t="str">
        <f t="shared" si="6"/>
        <v/>
      </c>
      <c r="R34">
        <f t="shared" si="4"/>
        <v>15</v>
      </c>
      <c r="S34" t="str">
        <f t="shared" si="7"/>
        <v/>
      </c>
      <c r="T34">
        <f t="shared" si="10"/>
        <v>10</v>
      </c>
      <c r="U34" t="str">
        <f t="shared" si="11"/>
        <v/>
      </c>
    </row>
    <row r="35" spans="1:21" x14ac:dyDescent="0.25">
      <c r="M35">
        <f t="shared" si="2"/>
        <v>0</v>
      </c>
      <c r="N35">
        <f t="shared" si="3"/>
        <v>0</v>
      </c>
      <c r="O35">
        <f t="shared" si="0"/>
        <v>0</v>
      </c>
      <c r="P35">
        <f t="shared" si="5"/>
        <v>0</v>
      </c>
      <c r="Q35">
        <f t="shared" si="6"/>
        <v>0</v>
      </c>
      <c r="R35">
        <f t="shared" si="4"/>
        <v>0</v>
      </c>
      <c r="S35">
        <f t="shared" si="7"/>
        <v>0</v>
      </c>
      <c r="T35">
        <f t="shared" si="10"/>
        <v>0</v>
      </c>
      <c r="U35">
        <f t="shared" si="11"/>
        <v>0</v>
      </c>
    </row>
    <row r="36" spans="1:21" x14ac:dyDescent="0.25">
      <c r="M36">
        <f t="shared" si="2"/>
        <v>0</v>
      </c>
      <c r="N36">
        <f t="shared" si="3"/>
        <v>0</v>
      </c>
      <c r="O36">
        <f t="shared" si="0"/>
        <v>0</v>
      </c>
      <c r="P36">
        <f t="shared" si="5"/>
        <v>0</v>
      </c>
      <c r="Q36">
        <f t="shared" si="6"/>
        <v>0</v>
      </c>
      <c r="R36">
        <f t="shared" si="4"/>
        <v>0</v>
      </c>
      <c r="S36">
        <f t="shared" si="7"/>
        <v>0</v>
      </c>
      <c r="T36">
        <f t="shared" si="10"/>
        <v>0</v>
      </c>
      <c r="U36">
        <f t="shared" si="11"/>
        <v>0</v>
      </c>
    </row>
    <row r="37" spans="1:21" x14ac:dyDescent="0.25">
      <c r="M37">
        <f t="shared" si="2"/>
        <v>0</v>
      </c>
      <c r="N37">
        <f t="shared" si="3"/>
        <v>0</v>
      </c>
      <c r="O37">
        <f t="shared" si="0"/>
        <v>0</v>
      </c>
      <c r="P37">
        <f t="shared" si="5"/>
        <v>0</v>
      </c>
      <c r="Q37">
        <f t="shared" si="6"/>
        <v>0</v>
      </c>
      <c r="R37">
        <f t="shared" si="4"/>
        <v>0</v>
      </c>
      <c r="S37">
        <f t="shared" si="7"/>
        <v>0</v>
      </c>
      <c r="T37">
        <f t="shared" si="10"/>
        <v>0</v>
      </c>
      <c r="U37">
        <f t="shared" si="11"/>
        <v>0</v>
      </c>
    </row>
    <row r="38" spans="1:21" x14ac:dyDescent="0.25">
      <c r="M38">
        <f t="shared" si="2"/>
        <v>0</v>
      </c>
      <c r="N38">
        <f t="shared" si="3"/>
        <v>0</v>
      </c>
      <c r="O38">
        <f t="shared" si="0"/>
        <v>0</v>
      </c>
      <c r="P38">
        <f t="shared" si="5"/>
        <v>0</v>
      </c>
      <c r="Q38">
        <f t="shared" si="6"/>
        <v>0</v>
      </c>
      <c r="R38">
        <f t="shared" si="4"/>
        <v>0</v>
      </c>
      <c r="S38">
        <f t="shared" si="7"/>
        <v>0</v>
      </c>
      <c r="T38">
        <f t="shared" si="10"/>
        <v>0</v>
      </c>
      <c r="U38">
        <f t="shared" si="11"/>
        <v>0</v>
      </c>
    </row>
    <row r="39" spans="1:21" x14ac:dyDescent="0.25">
      <c r="M39">
        <f t="shared" si="2"/>
        <v>0</v>
      </c>
      <c r="N39">
        <f t="shared" si="3"/>
        <v>0</v>
      </c>
      <c r="O39">
        <f t="shared" si="0"/>
        <v>0</v>
      </c>
      <c r="P39">
        <f t="shared" si="5"/>
        <v>0</v>
      </c>
      <c r="Q39">
        <f t="shared" si="6"/>
        <v>0</v>
      </c>
      <c r="R39">
        <f t="shared" si="4"/>
        <v>0</v>
      </c>
      <c r="S39">
        <f t="shared" si="7"/>
        <v>0</v>
      </c>
      <c r="T39">
        <f t="shared" si="10"/>
        <v>0</v>
      </c>
      <c r="U39">
        <f t="shared" si="11"/>
        <v>0</v>
      </c>
    </row>
    <row r="40" spans="1:21" x14ac:dyDescent="0.25">
      <c r="M40">
        <f t="shared" si="2"/>
        <v>0</v>
      </c>
      <c r="N40">
        <f t="shared" si="3"/>
        <v>0</v>
      </c>
      <c r="O40">
        <f t="shared" si="0"/>
        <v>0</v>
      </c>
      <c r="P40">
        <f t="shared" si="5"/>
        <v>0</v>
      </c>
      <c r="Q40">
        <f t="shared" si="6"/>
        <v>0</v>
      </c>
      <c r="R40">
        <f t="shared" si="4"/>
        <v>0</v>
      </c>
      <c r="S40">
        <f t="shared" si="7"/>
        <v>0</v>
      </c>
      <c r="T40">
        <f t="shared" si="10"/>
        <v>0</v>
      </c>
      <c r="U40">
        <f t="shared" si="11"/>
        <v>0</v>
      </c>
    </row>
    <row r="41" spans="1:21" x14ac:dyDescent="0.25">
      <c r="I41" t="s">
        <v>14</v>
      </c>
      <c r="M41">
        <f t="shared" si="2"/>
        <v>0</v>
      </c>
      <c r="N41">
        <f t="shared" si="3"/>
        <v>0</v>
      </c>
      <c r="O41">
        <f t="shared" si="0"/>
        <v>0</v>
      </c>
      <c r="P41">
        <f t="shared" si="5"/>
        <v>0</v>
      </c>
      <c r="Q41">
        <f t="shared" si="6"/>
        <v>0</v>
      </c>
      <c r="R41">
        <f t="shared" si="4"/>
        <v>0</v>
      </c>
      <c r="S41">
        <f t="shared" si="7"/>
        <v>0</v>
      </c>
      <c r="T41">
        <f t="shared" si="10"/>
        <v>0</v>
      </c>
      <c r="U41">
        <f t="shared" si="11"/>
        <v>0</v>
      </c>
    </row>
    <row r="42" spans="1:21" x14ac:dyDescent="0.25">
      <c r="M42">
        <f t="shared" si="2"/>
        <v>0</v>
      </c>
      <c r="N42">
        <f t="shared" si="3"/>
        <v>0</v>
      </c>
      <c r="O42">
        <f t="shared" si="0"/>
        <v>0</v>
      </c>
      <c r="P42">
        <f t="shared" si="5"/>
        <v>0</v>
      </c>
      <c r="Q42">
        <f t="shared" si="6"/>
        <v>0</v>
      </c>
      <c r="R42">
        <f t="shared" si="4"/>
        <v>0</v>
      </c>
      <c r="S42">
        <f t="shared" si="7"/>
        <v>0</v>
      </c>
      <c r="T42">
        <f t="shared" si="10"/>
        <v>0</v>
      </c>
      <c r="U42">
        <f t="shared" si="11"/>
        <v>0</v>
      </c>
    </row>
    <row r="43" spans="1:21" x14ac:dyDescent="0.25">
      <c r="M43">
        <f t="shared" si="2"/>
        <v>0</v>
      </c>
      <c r="N43">
        <f t="shared" si="3"/>
        <v>0</v>
      </c>
      <c r="O43">
        <f t="shared" si="0"/>
        <v>0</v>
      </c>
      <c r="P43">
        <f t="shared" si="5"/>
        <v>0</v>
      </c>
      <c r="Q43">
        <f t="shared" si="6"/>
        <v>0</v>
      </c>
      <c r="R43">
        <f t="shared" si="4"/>
        <v>0</v>
      </c>
      <c r="S43">
        <f t="shared" si="7"/>
        <v>0</v>
      </c>
      <c r="T43">
        <f t="shared" si="10"/>
        <v>0</v>
      </c>
      <c r="U43">
        <f t="shared" si="11"/>
        <v>0</v>
      </c>
    </row>
    <row r="44" spans="1:21" x14ac:dyDescent="0.25">
      <c r="M44">
        <f t="shared" si="2"/>
        <v>0</v>
      </c>
      <c r="N44">
        <f t="shared" si="3"/>
        <v>0</v>
      </c>
      <c r="O44">
        <f t="shared" si="0"/>
        <v>0</v>
      </c>
      <c r="P44">
        <f t="shared" si="5"/>
        <v>0</v>
      </c>
      <c r="Q44">
        <f t="shared" si="6"/>
        <v>0</v>
      </c>
      <c r="R44">
        <f t="shared" si="4"/>
        <v>0</v>
      </c>
      <c r="S44">
        <f t="shared" si="7"/>
        <v>0</v>
      </c>
      <c r="T44">
        <f t="shared" si="10"/>
        <v>0</v>
      </c>
      <c r="U44">
        <f t="shared" si="11"/>
        <v>0</v>
      </c>
    </row>
    <row r="45" spans="1:21" x14ac:dyDescent="0.25">
      <c r="I45" t="s">
        <v>14</v>
      </c>
      <c r="M45">
        <f t="shared" si="2"/>
        <v>0</v>
      </c>
      <c r="N45">
        <f t="shared" si="3"/>
        <v>0</v>
      </c>
      <c r="O45">
        <f t="shared" si="0"/>
        <v>0</v>
      </c>
      <c r="P45">
        <f t="shared" si="5"/>
        <v>0</v>
      </c>
      <c r="Q45">
        <f t="shared" si="6"/>
        <v>0</v>
      </c>
      <c r="R45">
        <f t="shared" si="4"/>
        <v>0</v>
      </c>
      <c r="S45">
        <f t="shared" si="7"/>
        <v>0</v>
      </c>
      <c r="T45">
        <f t="shared" si="10"/>
        <v>0</v>
      </c>
      <c r="U45">
        <f t="shared" si="11"/>
        <v>0</v>
      </c>
    </row>
    <row r="46" spans="1:21" x14ac:dyDescent="0.25">
      <c r="M46">
        <f t="shared" si="2"/>
        <v>0</v>
      </c>
      <c r="N46">
        <f t="shared" si="3"/>
        <v>0</v>
      </c>
      <c r="O46">
        <f t="shared" si="0"/>
        <v>0</v>
      </c>
      <c r="P46">
        <f t="shared" si="5"/>
        <v>0</v>
      </c>
      <c r="Q46">
        <f t="shared" si="6"/>
        <v>0</v>
      </c>
      <c r="R46">
        <f t="shared" si="4"/>
        <v>0</v>
      </c>
      <c r="S46">
        <f t="shared" si="7"/>
        <v>0</v>
      </c>
      <c r="T46">
        <f t="shared" si="10"/>
        <v>0</v>
      </c>
      <c r="U46">
        <f t="shared" si="11"/>
        <v>0</v>
      </c>
    </row>
    <row r="47" spans="1:21" x14ac:dyDescent="0.25">
      <c r="M47">
        <f t="shared" si="2"/>
        <v>0</v>
      </c>
      <c r="N47">
        <f t="shared" si="3"/>
        <v>0</v>
      </c>
      <c r="O47">
        <f t="shared" si="0"/>
        <v>0</v>
      </c>
      <c r="P47">
        <f t="shared" si="5"/>
        <v>0</v>
      </c>
      <c r="Q47">
        <f t="shared" si="6"/>
        <v>0</v>
      </c>
      <c r="R47">
        <f t="shared" si="4"/>
        <v>0</v>
      </c>
      <c r="S47">
        <f t="shared" si="7"/>
        <v>0</v>
      </c>
      <c r="T47">
        <f t="shared" si="10"/>
        <v>0</v>
      </c>
      <c r="U47">
        <f t="shared" si="11"/>
        <v>0</v>
      </c>
    </row>
    <row r="48" spans="1:21" x14ac:dyDescent="0.25">
      <c r="M48">
        <f t="shared" si="2"/>
        <v>0</v>
      </c>
      <c r="N48">
        <f t="shared" si="3"/>
        <v>0</v>
      </c>
      <c r="O48">
        <f t="shared" si="0"/>
        <v>0</v>
      </c>
      <c r="P48">
        <f t="shared" si="5"/>
        <v>0</v>
      </c>
      <c r="Q48">
        <f t="shared" si="6"/>
        <v>0</v>
      </c>
      <c r="R48">
        <f t="shared" si="4"/>
        <v>0</v>
      </c>
      <c r="S48">
        <f t="shared" si="7"/>
        <v>0</v>
      </c>
      <c r="T48">
        <f t="shared" si="10"/>
        <v>0</v>
      </c>
      <c r="U48">
        <f t="shared" si="11"/>
        <v>0</v>
      </c>
    </row>
    <row r="49" spans="13:21" x14ac:dyDescent="0.25">
      <c r="M49">
        <f t="shared" si="2"/>
        <v>0</v>
      </c>
      <c r="N49">
        <f t="shared" si="3"/>
        <v>0</v>
      </c>
      <c r="O49">
        <f t="shared" si="0"/>
        <v>0</v>
      </c>
      <c r="P49">
        <f t="shared" si="5"/>
        <v>0</v>
      </c>
      <c r="Q49">
        <f t="shared" si="6"/>
        <v>0</v>
      </c>
      <c r="R49">
        <f t="shared" si="4"/>
        <v>0</v>
      </c>
      <c r="S49">
        <f t="shared" si="7"/>
        <v>0</v>
      </c>
      <c r="T49">
        <f t="shared" si="10"/>
        <v>0</v>
      </c>
      <c r="U49">
        <f t="shared" si="11"/>
        <v>0</v>
      </c>
    </row>
    <row r="50" spans="13:21" x14ac:dyDescent="0.25">
      <c r="M50">
        <f t="shared" si="2"/>
        <v>0</v>
      </c>
      <c r="N50">
        <f t="shared" si="3"/>
        <v>0</v>
      </c>
      <c r="O50">
        <f t="shared" si="0"/>
        <v>0</v>
      </c>
      <c r="P50">
        <f t="shared" si="5"/>
        <v>0</v>
      </c>
      <c r="Q50">
        <f t="shared" si="6"/>
        <v>0</v>
      </c>
      <c r="R50">
        <f t="shared" si="4"/>
        <v>0</v>
      </c>
      <c r="S50">
        <f t="shared" si="7"/>
        <v>0</v>
      </c>
      <c r="T50">
        <f t="shared" si="10"/>
        <v>0</v>
      </c>
      <c r="U50">
        <f t="shared" si="11"/>
        <v>0</v>
      </c>
    </row>
    <row r="51" spans="13:21" x14ac:dyDescent="0.25">
      <c r="M51">
        <f t="shared" si="2"/>
        <v>0</v>
      </c>
      <c r="N51">
        <f t="shared" si="3"/>
        <v>0</v>
      </c>
      <c r="O51">
        <f t="shared" si="0"/>
        <v>0</v>
      </c>
      <c r="P51">
        <f t="shared" si="5"/>
        <v>0</v>
      </c>
      <c r="Q51">
        <f t="shared" si="6"/>
        <v>0</v>
      </c>
      <c r="R51">
        <f t="shared" si="4"/>
        <v>0</v>
      </c>
      <c r="S51">
        <f t="shared" si="7"/>
        <v>0</v>
      </c>
      <c r="T51">
        <f t="shared" si="10"/>
        <v>0</v>
      </c>
      <c r="U51">
        <f t="shared" si="11"/>
        <v>0</v>
      </c>
    </row>
    <row r="52" spans="13:21" x14ac:dyDescent="0.25">
      <c r="M52">
        <f t="shared" si="2"/>
        <v>0</v>
      </c>
      <c r="N52">
        <f t="shared" si="3"/>
        <v>0</v>
      </c>
      <c r="O52">
        <f t="shared" si="0"/>
        <v>0</v>
      </c>
      <c r="P52">
        <f t="shared" si="5"/>
        <v>0</v>
      </c>
      <c r="Q52">
        <f t="shared" si="6"/>
        <v>0</v>
      </c>
      <c r="R52">
        <f t="shared" si="4"/>
        <v>0</v>
      </c>
      <c r="S52">
        <f t="shared" si="7"/>
        <v>0</v>
      </c>
      <c r="T52">
        <f t="shared" si="10"/>
        <v>0</v>
      </c>
      <c r="U52">
        <f t="shared" si="11"/>
        <v>0</v>
      </c>
    </row>
    <row r="53" spans="13:21" x14ac:dyDescent="0.25">
      <c r="M53">
        <f t="shared" si="2"/>
        <v>0</v>
      </c>
      <c r="N53">
        <f t="shared" si="3"/>
        <v>0</v>
      </c>
      <c r="O53">
        <f t="shared" si="0"/>
        <v>0</v>
      </c>
      <c r="P53">
        <f t="shared" si="5"/>
        <v>0</v>
      </c>
      <c r="Q53">
        <f t="shared" si="6"/>
        <v>0</v>
      </c>
      <c r="R53">
        <f t="shared" si="4"/>
        <v>0</v>
      </c>
      <c r="S53">
        <f t="shared" si="7"/>
        <v>0</v>
      </c>
      <c r="T53">
        <f t="shared" si="10"/>
        <v>0</v>
      </c>
      <c r="U53">
        <f t="shared" si="11"/>
        <v>0</v>
      </c>
    </row>
    <row r="54" spans="13:21" x14ac:dyDescent="0.25">
      <c r="M54">
        <f t="shared" si="2"/>
        <v>0</v>
      </c>
      <c r="N54">
        <f t="shared" si="3"/>
        <v>0</v>
      </c>
      <c r="O54">
        <f t="shared" si="0"/>
        <v>0</v>
      </c>
      <c r="P54">
        <f t="shared" si="5"/>
        <v>0</v>
      </c>
      <c r="Q54">
        <f t="shared" si="6"/>
        <v>0</v>
      </c>
      <c r="R54">
        <f t="shared" si="4"/>
        <v>0</v>
      </c>
      <c r="S54">
        <f t="shared" si="7"/>
        <v>0</v>
      </c>
      <c r="T54">
        <f t="shared" si="10"/>
        <v>0</v>
      </c>
      <c r="U54">
        <f t="shared" si="11"/>
        <v>0</v>
      </c>
    </row>
    <row r="55" spans="13:21" x14ac:dyDescent="0.25">
      <c r="M55">
        <f t="shared" ref="M55" si="12">A55</f>
        <v>0</v>
      </c>
      <c r="N55">
        <f t="shared" si="3"/>
        <v>0</v>
      </c>
      <c r="O55">
        <f t="shared" si="0"/>
        <v>0</v>
      </c>
      <c r="P55">
        <f t="shared" si="5"/>
        <v>0</v>
      </c>
      <c r="Q55">
        <f t="shared" si="6"/>
        <v>0</v>
      </c>
      <c r="R55">
        <f t="shared" si="4"/>
        <v>0</v>
      </c>
      <c r="S55">
        <f t="shared" si="7"/>
        <v>0</v>
      </c>
      <c r="T55">
        <f t="shared" si="10"/>
        <v>0</v>
      </c>
      <c r="U55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MaterialDatabase</vt:lpstr>
      <vt:lpstr>Steels</vt:lpstr>
      <vt:lpstr>Aluminiums</vt:lpstr>
      <vt:lpstr>Coppers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Lehmann</dc:creator>
  <cp:lastModifiedBy>Samuel Lehmann</cp:lastModifiedBy>
  <dcterms:created xsi:type="dcterms:W3CDTF">2022-03-12T20:32:05Z</dcterms:created>
  <dcterms:modified xsi:type="dcterms:W3CDTF">2022-03-26T23:18:34Z</dcterms:modified>
</cp:coreProperties>
</file>