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Dropbox (MIT)/MIT/projects/active/pro_siderophores/analyses/iron_ligand_measurements/from_randie/"/>
    </mc:Choice>
  </mc:AlternateContent>
  <xr:revisionPtr revIDLastSave="0" documentId="13_ncr:1_{24AD9679-0FEA-1044-8C97-804E5D227180}" xr6:coauthVersionLast="45" xr6:coauthVersionMax="45" xr10:uidLastSave="{00000000-0000-0000-0000-000000000000}"/>
  <bookViews>
    <workbookView xWindow="1380" yWindow="460" windowWidth="27400" windowHeight="16660" activeTab="1" xr2:uid="{4FFEBB24-B766-554C-9D60-E0AEE4B8D5D0}"/>
  </bookViews>
  <sheets>
    <sheet name="HOT_BATS" sheetId="1" r:id="rId1"/>
    <sheet name="Sheet2" sheetId="3" r:id="rId2"/>
  </sheets>
  <externalReferences>
    <externalReference r:id="rId3"/>
  </externalReferences>
  <definedNames>
    <definedName name="_xlchart.v1.0" hidden="1">[1]HOT_BATS_simple!$G$24:$G$36</definedName>
    <definedName name="_xlchart.v1.1" hidden="1">[1]HOT_BATS_simple!$G$7:$G$23</definedName>
    <definedName name="_xlchart.v1.10" hidden="1">[1]HOT_BATS_simple!$E$24:$E$36</definedName>
    <definedName name="_xlchart.v1.11" hidden="1">[1]HOT_BATS_simple!$E$7:$E$23</definedName>
    <definedName name="_xlchart.v1.12" hidden="1">[1]HOT_BATS_simple!$I$80:$I$84</definedName>
    <definedName name="_xlchart.v1.13" hidden="1">[1]HOT_BATS_simple!$I$85:$I$92</definedName>
    <definedName name="_xlchart.v1.14" hidden="1">[1]HOT_BATS_simple!$U$24:$U$25</definedName>
    <definedName name="_xlchart.v1.2" hidden="1">[1]HOT_BATS_simple!$J$80:$J$84</definedName>
    <definedName name="_xlchart.v1.3" hidden="1">[1]HOT_BATS_simple!$J$85:$J$92</definedName>
    <definedName name="_xlchart.v1.4" hidden="1">[1]HOT_BATS_simple!$U$24:$U$25</definedName>
    <definedName name="_xlchart.v1.5" hidden="1">[1]HOT_BATS_simple!$G$101:$G$107</definedName>
    <definedName name="_xlchart.v1.6" hidden="1">[1]HOT_BATS_simple!$L$55:$L$57</definedName>
    <definedName name="_xlchart.v1.7" hidden="1">[1]HOT_BATS_simple!$V$39</definedName>
    <definedName name="_xlchart.v1.8" hidden="1">([1]HOT_BATS_simple!$J$41:$J$42,[1]HOT_BATS_simple!$I$47:$I$54,[1]HOT_BATS_simple!$F$67:$F$71)</definedName>
    <definedName name="_xlchart.v1.9" hidden="1">([1]HOT_BATS_simple!$J$43:$J$44,[1]HOT_BATS_simple!$I$55:$I$59,[1]HOT_BATS_simple!$F$72:$F$75)</definedName>
  </definedNames>
  <calcPr calcId="191029" iterate="1" iterateCount="3" iterateDelta="1.0000000000000001E-1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" l="1"/>
  <c r="H107" i="1" l="1"/>
  <c r="H106" i="1"/>
  <c r="H105" i="1"/>
  <c r="H104" i="1"/>
  <c r="H103" i="1"/>
  <c r="H102" i="1"/>
  <c r="H101" i="1"/>
  <c r="H100" i="1"/>
  <c r="H99" i="1"/>
  <c r="H98" i="1"/>
  <c r="K44" i="1"/>
  <c r="K43" i="1"/>
  <c r="K42" i="1"/>
  <c r="F36" i="1"/>
  <c r="F35" i="1"/>
  <c r="F34" i="1"/>
  <c r="F33" i="1"/>
  <c r="F31" i="1"/>
  <c r="F30" i="1"/>
  <c r="F29" i="1"/>
  <c r="F28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<sst xmlns="http://schemas.openxmlformats.org/spreadsheetml/2006/main" count="438" uniqueCount="88">
  <si>
    <t>Siderophore and Ligand data from the Atlantic and Pacific</t>
  </si>
  <si>
    <t>HOT</t>
  </si>
  <si>
    <t>CSV Ligand Data</t>
  </si>
  <si>
    <t>Cruise</t>
  </si>
  <si>
    <t>Sampling date</t>
  </si>
  <si>
    <t>Depth (m)</t>
  </si>
  <si>
    <t>dFe (nmol/kg)</t>
  </si>
  <si>
    <t>dFe (nM)</t>
  </si>
  <si>
    <t>n analyses</t>
  </si>
  <si>
    <r>
      <t>[L]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 xml:space="preserve"> (nM)</t>
    </r>
  </si>
  <si>
    <t>Stdev</t>
  </si>
  <si>
    <r>
      <t>LogK</t>
    </r>
    <r>
      <rPr>
        <b/>
        <vertAlign val="superscript"/>
        <sz val="12"/>
        <color theme="1"/>
        <rFont val="Times New Roman"/>
        <family val="1"/>
      </rPr>
      <t>cond</t>
    </r>
    <r>
      <rPr>
        <b/>
        <vertAlign val="subscript"/>
        <sz val="12"/>
        <color theme="1"/>
        <rFont val="Times New Roman"/>
        <family val="1"/>
      </rPr>
      <t>FeL/Fe'</t>
    </r>
  </si>
  <si>
    <t>HOE-PhoR 1</t>
  </si>
  <si>
    <t>HOE-DYLAN VII</t>
  </si>
  <si>
    <t>HOE-DYLAN IX</t>
  </si>
  <si>
    <t>KM1507</t>
  </si>
  <si>
    <t>HOE-DYLAN V</t>
  </si>
  <si>
    <t>KM1509</t>
  </si>
  <si>
    <t>KM1510</t>
  </si>
  <si>
    <t>Siderophore data</t>
  </si>
  <si>
    <t>Depth</t>
  </si>
  <si>
    <t>Fe'</t>
  </si>
  <si>
    <t>FeL</t>
  </si>
  <si>
    <t>Fe(Ferrioxamine)</t>
  </si>
  <si>
    <t>Fe(Amphibactin)</t>
  </si>
  <si>
    <t>Ferrioxamine Total</t>
  </si>
  <si>
    <t>Amphibactin Total</t>
  </si>
  <si>
    <t>Siderophore Total</t>
  </si>
  <si>
    <t>m</t>
  </si>
  <si>
    <t>pmol L-1</t>
  </si>
  <si>
    <t>KM1508</t>
  </si>
  <si>
    <t>CRUISE</t>
  </si>
  <si>
    <t>STATION</t>
  </si>
  <si>
    <t>LATITUDE (N)</t>
  </si>
  <si>
    <t>LONGITUDE (W)</t>
  </si>
  <si>
    <t>PRESSURE (dbar)</t>
  </si>
  <si>
    <t>TEMPERATURE (ITS-90)</t>
  </si>
  <si>
    <t>SALINITY (PSS-78)</t>
  </si>
  <si>
    <t>OXYGEN (umol/L)</t>
  </si>
  <si>
    <t>SIDEROPHORE (pmol/L)</t>
  </si>
  <si>
    <t>Fe (nmol/L)</t>
  </si>
  <si>
    <t>Gradients 1</t>
  </si>
  <si>
    <t>Gradients #</t>
  </si>
  <si>
    <t>Incubation</t>
  </si>
  <si>
    <t>Treatment</t>
  </si>
  <si>
    <t>Day</t>
  </si>
  <si>
    <t>Conc in seawater (pM)</t>
  </si>
  <si>
    <t>Latitude (°N)</t>
  </si>
  <si>
    <t>+FeInc1</t>
  </si>
  <si>
    <t>t=0</t>
  </si>
  <si>
    <t>Pro Inc1</t>
  </si>
  <si>
    <t>BATS</t>
  </si>
  <si>
    <t>CSV data</t>
  </si>
  <si>
    <t>Station</t>
  </si>
  <si>
    <t>Longitude [degrees_east]</t>
  </si>
  <si>
    <t>Latitude [degrees_north]</t>
  </si>
  <si>
    <t>PRESSURE [dbar]</t>
  </si>
  <si>
    <t>DEPTH [m]</t>
  </si>
  <si>
    <t>CTDTMP [deg C]</t>
  </si>
  <si>
    <t>CTDSAL</t>
  </si>
  <si>
    <t>Fe_D_CONC_BOTTLE [nmol/kg]</t>
  </si>
  <si>
    <t>L1Fe_D_CONC_BOTTLE [nmol/kg]</t>
  </si>
  <si>
    <t>L1Fe_D_LogK_BOTTLE</t>
  </si>
  <si>
    <t>GA03</t>
  </si>
  <si>
    <t>Station 12</t>
  </si>
  <si>
    <t>Mawji et al. 2008</t>
  </si>
  <si>
    <t>Lon (deg E)</t>
  </si>
  <si>
    <t>Lat (deg N)</t>
  </si>
  <si>
    <t>Ferrioxamine E (pM)</t>
  </si>
  <si>
    <t>Ferrioxamine G (pM)</t>
  </si>
  <si>
    <t>Total (pM)</t>
  </si>
  <si>
    <t>Notes</t>
  </si>
  <si>
    <t>range of DCM at BATS</t>
  </si>
  <si>
    <t>HOT_surface</t>
  </si>
  <si>
    <t>depth</t>
  </si>
  <si>
    <t>environment</t>
  </si>
  <si>
    <t>surface</t>
  </si>
  <si>
    <t>DCM</t>
  </si>
  <si>
    <t>dcm</t>
  </si>
  <si>
    <t>siderophore_pmol</t>
  </si>
  <si>
    <t>station</t>
  </si>
  <si>
    <t>L1_conc_nm</t>
  </si>
  <si>
    <t>Dfe_conc_nm</t>
  </si>
  <si>
    <t>ocean</t>
  </si>
  <si>
    <t>n_pacific</t>
  </si>
  <si>
    <t>other</t>
  </si>
  <si>
    <t>n_atlantic</t>
  </si>
  <si>
    <t>gradients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</si>
</sst>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00"/>
    <numFmt numFmtId="166" formatCode="0.0000"/>
    <numFmt numFmtId="167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" fontId="2" fillId="0" borderId="0" xfId="0" applyNumberFormat="1" applyFont="1"/>
    <xf numFmtId="0" fontId="2" fillId="0" borderId="1" xfId="0" applyFont="1" applyBorder="1"/>
    <xf numFmtId="2" fontId="2" fillId="0" borderId="0" xfId="0" applyNumberFormat="1" applyFont="1" applyAlignment="1">
      <alignment horizontal="center"/>
    </xf>
    <xf numFmtId="0" fontId="2" fillId="0" borderId="2" xfId="0" applyFont="1" applyBorder="1"/>
    <xf numFmtId="2" fontId="2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2" fillId="0" borderId="0" xfId="0" applyNumberFormat="1" applyFont="1"/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9" fillId="0" borderId="0" xfId="0" applyFont="1"/>
    <xf numFmtId="167" fontId="9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0" fontId="9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_xlchart.v1.0</cx:f>
      </cx:numDim>
    </cx:data>
    <cx:data id="3">
      <cx:numDim type="val">
        <cx:f>_xlchart.v1.3</cx:f>
      </cx:numDim>
    </cx:data>
  </cx:chartData>
  <cx:chart>
    <cx:plotArea>
      <cx:plotAreaRegion>
        <cx:series layoutId="boxWhisker" uniqueId="{00000000-2BCB-E347-88F7-EB85E4623A4D}">
          <cx:tx>
            <cx:txData>
              <cx:f/>
              <cx:v>HOT surface</cx:v>
            </cx:txData>
          </cx:tx>
          <cx:spPr>
            <a:solidFill>
              <a:schemeClr val="accent1">
                <a:lumMod val="75000"/>
                <a:alpha val="89000"/>
              </a:schemeClr>
            </a:solidFill>
            <a:ln w="25400"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2BCB-E347-88F7-EB85E4623A4D}">
          <cx:tx>
            <cx:txData>
              <cx:f/>
              <cx:v>BATS surface</cx:v>
            </cx:txData>
          </cx:tx>
          <cx:spPr>
            <a:solidFill>
              <a:srgbClr val="C00000">
                <a:alpha val="50000"/>
              </a:srgbClr>
            </a:solidFill>
            <a:ln w="25400">
              <a:solidFill>
                <a:srgbClr val="C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2BCB-E347-88F7-EB85E4623A4D}">
          <cx:tx>
            <cx:txData>
              <cx:f/>
              <cx:v>HOT DCM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accent1">
                  <a:lumMod val="50000"/>
                </a:schemeClr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2BCB-E347-88F7-EB85E4623A4D}">
          <cx:tx>
            <cx:txData>
              <cx:f/>
              <cx:v>BATS DCM</cx:v>
            </cx:txData>
          </cx:tx>
          <cx:spPr>
            <a:solidFill>
              <a:srgbClr val="C00000">
                <a:alpha val="20000"/>
              </a:srgbClr>
            </a:solidFill>
            <a:ln w="25400">
              <a:solidFill>
                <a:srgbClr val="C00000"/>
              </a:solidFill>
            </a:ln>
          </cx:spPr>
          <cx:dataId val="3"/>
          <cx:layoutPr>
            <cx:statistics quartileMethod="exclusive"/>
          </cx:layoutPr>
        </cx:series>
      </cx:plotAreaRegion>
      <cx:axis id="0">
        <cx:cat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Fe-binding organic ligands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Fe-binding organic ligands (nM)</a:t>
              </a:r>
            </a:p>
          </cx:txPr>
        </cx:title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600" b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  <cx:data id="1">
      <cx:numDim type="val">
        <cx:f>_xlchart.v1.5</cx:f>
      </cx:numDim>
    </cx:data>
    <cx:data id="2">
      <cx:numDim type="val">
        <cx:f>_xlchart.v1.9</cx:f>
      </cx:numDim>
    </cx:data>
    <cx:data id="3">
      <cx:numDim type="val">
        <cx:f>_xlchart.v1.6</cx:f>
      </cx:numDim>
    </cx:data>
  </cx:chartData>
  <cx:chart>
    <cx:plotArea>
      <cx:plotAreaRegion>
        <cx:series layoutId="boxWhisker" uniqueId="{00000000-2BCB-E347-88F7-EB85E4623A4D}" formatIdx="0">
          <cx:tx>
            <cx:txData>
              <cx:f/>
              <cx:v>HOT surface</cx:v>
            </cx:txData>
          </cx:tx>
          <cx:spPr>
            <a:solidFill>
              <a:schemeClr val="accent1">
                <a:lumMod val="75000"/>
                <a:alpha val="90000"/>
              </a:schemeClr>
            </a:solidFill>
            <a:ln w="25400"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Line="0" meanMarker="0" nonoutliers="1" outliers="1"/>
            <cx:statistics quartileMethod="inclusive"/>
          </cx:layoutPr>
        </cx:series>
        <cx:series layoutId="boxWhisker" uniqueId="{00000001-2BCB-E347-88F7-EB85E4623A4D}" formatIdx="1">
          <cx:tx>
            <cx:txData>
              <cx:f/>
              <cx:v>BATS surface</cx:v>
            </cx:txData>
          </cx:tx>
          <cx:spPr>
            <a:solidFill>
              <a:srgbClr val="C00000">
                <a:alpha val="50000"/>
              </a:srgbClr>
            </a:solidFill>
            <a:ln w="25400">
              <a:solidFill>
                <a:srgbClr val="C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2BCB-E347-88F7-EB85E4623A4D}" formatIdx="2">
          <cx:tx>
            <cx:txData>
              <cx:f/>
              <cx:v>HOT DCM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 w="25400">
              <a:solidFill>
                <a:schemeClr val="accent1">
                  <a:lumMod val="50000"/>
                </a:schemeClr>
              </a:solidFill>
            </a:ln>
          </cx:spPr>
          <cx:dataId val="2"/>
          <cx:layoutPr>
            <cx:visibility meanLine="0" meanMarker="0" nonoutliers="1" outliers="1"/>
            <cx:statistics quartileMethod="inclusive"/>
          </cx:layoutPr>
        </cx:series>
        <cx:series layoutId="boxWhisker" uniqueId="{00000000-F798-384B-8342-349E90E3AE8B}">
          <cx:tx>
            <cx:txData>
              <cx:f/>
              <cx:v>BATS DCM</cx:v>
            </cx:txData>
          </cx:tx>
          <cx:spPr>
            <a:solidFill>
              <a:srgbClr val="C00000">
                <a:alpha val="25000"/>
              </a:srgbClr>
            </a:solidFill>
            <a:ln w="25400">
              <a:solidFill>
                <a:srgbClr val="C00000"/>
              </a:solidFill>
            </a:ln>
          </cx:spPr>
          <cx:dataId val="3"/>
          <cx:layoutPr>
            <cx:statistics quartileMethod="exclusive"/>
          </cx:layoutPr>
        </cx:series>
      </cx:plotAreaRegion>
      <cx:axis id="0">
        <cx:cat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Siderophores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Siderophores (nM)</a:t>
              </a:r>
            </a:p>
          </cx:txPr>
        </cx:title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600" b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_xlchart.v1.10</cx:f>
      </cx:numDim>
    </cx:data>
    <cx:data id="3">
      <cx:numDim type="val">
        <cx:f>_xlchart.v1.13</cx:f>
      </cx:numDim>
    </cx:data>
  </cx:chartData>
  <cx:chart>
    <cx:plotArea>
      <cx:plotAreaRegion>
        <cx:series layoutId="boxWhisker" uniqueId="{00000000-2BCB-E347-88F7-EB85E4623A4D}">
          <cx:tx>
            <cx:txData>
              <cx:f/>
              <cx:v>HOT surface</cx:v>
            </cx:txData>
          </cx:tx>
          <cx:spPr>
            <a:solidFill>
              <a:schemeClr val="accent1">
                <a:lumMod val="75000"/>
                <a:alpha val="89000"/>
              </a:schemeClr>
            </a:solidFill>
            <a:ln w="25400"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1-2BCB-E347-88F7-EB85E4623A4D}">
          <cx:tx>
            <cx:txData>
              <cx:f/>
              <cx:v>BATS surface</cx:v>
            </cx:txData>
          </cx:tx>
          <cx:spPr>
            <a:solidFill>
              <a:srgbClr val="C00000">
                <a:alpha val="50000"/>
              </a:srgbClr>
            </a:solidFill>
            <a:ln w="25400">
              <a:solidFill>
                <a:srgbClr val="C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2BCB-E347-88F7-EB85E4623A4D}">
          <cx:tx>
            <cx:txData>
              <cx:f/>
              <cx:v>HOT DCM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 w="25400">
              <a:solidFill>
                <a:schemeClr val="accent1">
                  <a:lumMod val="50000"/>
                </a:schemeClr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2BCB-E347-88F7-EB85E4623A4D}">
          <cx:tx>
            <cx:txData>
              <cx:f/>
              <cx:v>BATS DCM</cx:v>
            </cx:txData>
          </cx:tx>
          <cx:spPr>
            <a:solidFill>
              <a:srgbClr val="C00000">
                <a:alpha val="25000"/>
              </a:srgbClr>
            </a:solidFill>
            <a:ln w="25400">
              <a:solidFill>
                <a:srgbClr val="C00000"/>
              </a:solidFill>
            </a:ln>
          </cx:spPr>
          <cx:dataId val="3"/>
          <cx:layoutPr>
            <cx:statistics quartileMethod="exclusive"/>
          </cx:layoutPr>
        </cx:series>
      </cx:plotAreaRegion>
      <cx:axis id="0">
        <cx:cat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dFe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dFe (nM)</a:t>
              </a:r>
            </a:p>
          </cx:txPr>
        </cx:title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6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600" b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0</xdr:row>
      <xdr:rowOff>139700</xdr:rowOff>
    </xdr:from>
    <xdr:to>
      <xdr:col>22</xdr:col>
      <xdr:colOff>241300</xdr:colOff>
      <xdr:row>25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778F69-571B-224C-9F5E-CB1D1DBD2C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17800" y="139700"/>
              <a:ext cx="7378700" cy="510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393700</xdr:colOff>
      <xdr:row>26</xdr:row>
      <xdr:rowOff>88900</xdr:rowOff>
    </xdr:from>
    <xdr:to>
      <xdr:col>22</xdr:col>
      <xdr:colOff>381000</xdr:colOff>
      <xdr:row>53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DABDC8-CBB2-7B4E-A4A5-B15A6F5AB4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19400" y="5435600"/>
              <a:ext cx="7416800" cy="528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165100</xdr:colOff>
      <xdr:row>1</xdr:row>
      <xdr:rowOff>12700</xdr:rowOff>
    </xdr:from>
    <xdr:to>
      <xdr:col>28</xdr:col>
      <xdr:colOff>552450</xdr:colOff>
      <xdr:row>25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53466E-6C2A-B546-BCAB-7F2869F6B7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69300" y="215900"/>
              <a:ext cx="6991350" cy="512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dieBundy/Desktop/Science/UW/Manuscripts/Shane_siderophorepaper/Shane_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_BATS"/>
      <sheetName val="HOT_BATS_simple"/>
      <sheetName val="PacvsAtlantic"/>
      <sheetName val="gradients1"/>
      <sheetName val="gradients2"/>
      <sheetName val="ligand_database"/>
      <sheetName val="geotraces"/>
    </sheetNames>
    <sheetDataSet>
      <sheetData sheetId="0"/>
      <sheetData sheetId="1">
        <row r="7">
          <cell r="E7">
            <v>0.20704999999999998</v>
          </cell>
          <cell r="G7">
            <v>0.62</v>
          </cell>
        </row>
        <row r="8">
          <cell r="E8">
            <v>0.37104999999999994</v>
          </cell>
          <cell r="G8">
            <v>0.85</v>
          </cell>
        </row>
        <row r="9">
          <cell r="E9">
            <v>0.37002499999999994</v>
          </cell>
          <cell r="G9">
            <v>1.08</v>
          </cell>
        </row>
        <row r="10">
          <cell r="E10">
            <v>0.30134999999999995</v>
          </cell>
          <cell r="G10">
            <v>0.83</v>
          </cell>
        </row>
        <row r="11">
          <cell r="E11">
            <v>0.333125</v>
          </cell>
          <cell r="G11">
            <v>1.1399999999999999</v>
          </cell>
        </row>
        <row r="12">
          <cell r="E12">
            <v>0.16605</v>
          </cell>
          <cell r="G12">
            <v>1.1000000000000001</v>
          </cell>
        </row>
        <row r="13">
          <cell r="E13">
            <v>0.24702499999999997</v>
          </cell>
          <cell r="G13">
            <v>0.77</v>
          </cell>
        </row>
        <row r="14">
          <cell r="E14">
            <v>0.22447499999999998</v>
          </cell>
          <cell r="G14">
            <v>0.85</v>
          </cell>
        </row>
        <row r="15">
          <cell r="E15">
            <v>0.18757499999999999</v>
          </cell>
          <cell r="G15">
            <v>0.94</v>
          </cell>
        </row>
        <row r="16">
          <cell r="E16">
            <v>0.26342499999999996</v>
          </cell>
          <cell r="G16">
            <v>0.98</v>
          </cell>
        </row>
        <row r="17">
          <cell r="E17">
            <v>0.38232499999999997</v>
          </cell>
          <cell r="G17">
            <v>1.04</v>
          </cell>
        </row>
        <row r="18">
          <cell r="E18">
            <v>0.23882499999999998</v>
          </cell>
          <cell r="G18">
            <v>0.99</v>
          </cell>
        </row>
        <row r="19">
          <cell r="E19">
            <v>0.69597500000000001</v>
          </cell>
          <cell r="G19">
            <v>1.58</v>
          </cell>
        </row>
        <row r="20">
          <cell r="E20">
            <v>0.46227499999999999</v>
          </cell>
          <cell r="G20">
            <v>1.58</v>
          </cell>
        </row>
        <row r="21">
          <cell r="E21">
            <v>0.14861385224426668</v>
          </cell>
          <cell r="G21">
            <v>0.878</v>
          </cell>
        </row>
        <row r="22">
          <cell r="E22">
            <v>0.22344999999999998</v>
          </cell>
          <cell r="G22">
            <v>0.84</v>
          </cell>
        </row>
        <row r="23">
          <cell r="E23">
            <v>0.32492499999999996</v>
          </cell>
          <cell r="G23">
            <v>1.18</v>
          </cell>
        </row>
        <row r="24">
          <cell r="E24">
            <v>5.8424999999999998E-2</v>
          </cell>
          <cell r="G24">
            <v>0.37</v>
          </cell>
        </row>
        <row r="25">
          <cell r="E25">
            <v>7.7899999999999997E-2</v>
          </cell>
          <cell r="G25">
            <v>0.52</v>
          </cell>
        </row>
        <row r="26">
          <cell r="E26">
            <v>0.101475</v>
          </cell>
          <cell r="G26">
            <v>0.39</v>
          </cell>
        </row>
        <row r="27">
          <cell r="E27">
            <v>0.10371048967156304</v>
          </cell>
          <cell r="G27">
            <v>0.95900000000000007</v>
          </cell>
        </row>
        <row r="28">
          <cell r="E28">
            <v>7.8924999999999995E-2</v>
          </cell>
          <cell r="G28">
            <v>0.41</v>
          </cell>
        </row>
        <row r="29">
          <cell r="E29">
            <v>4.7149999999999997E-2</v>
          </cell>
          <cell r="G29">
            <v>0.32</v>
          </cell>
        </row>
        <row r="30">
          <cell r="E30">
            <v>7.2774999999999992E-2</v>
          </cell>
          <cell r="G30">
            <v>0.4</v>
          </cell>
        </row>
        <row r="31">
          <cell r="E31">
            <v>7.3799999999999991E-2</v>
          </cell>
          <cell r="G31">
            <v>0.43</v>
          </cell>
        </row>
        <row r="32">
          <cell r="E32">
            <v>6.0254567150028908E-2</v>
          </cell>
          <cell r="G32">
            <v>1.61</v>
          </cell>
        </row>
        <row r="33">
          <cell r="E33">
            <v>0.11685</v>
          </cell>
          <cell r="G33">
            <v>0.45</v>
          </cell>
        </row>
        <row r="34">
          <cell r="E34">
            <v>7.5849999999999987E-2</v>
          </cell>
          <cell r="G34">
            <v>0.44</v>
          </cell>
        </row>
        <row r="35">
          <cell r="E35">
            <v>0.15887499999999999</v>
          </cell>
          <cell r="G35">
            <v>0.46</v>
          </cell>
        </row>
        <row r="36">
          <cell r="E36">
            <v>0.11889999999999999</v>
          </cell>
          <cell r="G36">
            <v>0.45</v>
          </cell>
        </row>
        <row r="41">
          <cell r="J41">
            <v>2.4294514999999999</v>
          </cell>
        </row>
        <row r="42">
          <cell r="J42">
            <v>0.26096904999999998</v>
          </cell>
        </row>
        <row r="43">
          <cell r="J43">
            <v>1.6884961000000001</v>
          </cell>
        </row>
        <row r="44">
          <cell r="J44">
            <v>0.21863325</v>
          </cell>
        </row>
        <row r="49">
          <cell r="I49">
            <v>2.2572500930000001</v>
          </cell>
        </row>
        <row r="50">
          <cell r="I50">
            <v>1.7159637379999999</v>
          </cell>
        </row>
        <row r="54">
          <cell r="I54">
            <v>5.2265162460000001</v>
          </cell>
        </row>
        <row r="57">
          <cell r="I57">
            <v>0.43113991000000002</v>
          </cell>
        </row>
        <row r="58">
          <cell r="I58">
            <v>1.760592801</v>
          </cell>
        </row>
        <row r="59">
          <cell r="I59">
            <v>5.3685018580000001</v>
          </cell>
        </row>
        <row r="67">
          <cell r="F67">
            <v>17.238998334999998</v>
          </cell>
        </row>
        <row r="68">
          <cell r="F68">
            <v>5.7070304477083331</v>
          </cell>
        </row>
        <row r="69">
          <cell r="F69">
            <v>11.56364607069</v>
          </cell>
        </row>
        <row r="70">
          <cell r="F70">
            <v>124.09777138937501</v>
          </cell>
        </row>
        <row r="71">
          <cell r="F71">
            <v>5.6493719515625003</v>
          </cell>
        </row>
        <row r="72">
          <cell r="F72">
            <v>276.03831292333331</v>
          </cell>
        </row>
        <row r="73">
          <cell r="F73">
            <v>95.083031418375</v>
          </cell>
        </row>
        <row r="74">
          <cell r="F74">
            <v>3.7454702314485715</v>
          </cell>
        </row>
        <row r="75">
          <cell r="F75">
            <v>14.640481018625001</v>
          </cell>
        </row>
        <row r="80">
          <cell r="I80">
            <v>0.70759799999999995</v>
          </cell>
          <cell r="J80">
            <v>1.980488</v>
          </cell>
        </row>
        <row r="81">
          <cell r="I81">
            <v>0.45853699999999997</v>
          </cell>
          <cell r="J81">
            <v>0.88780499999999996</v>
          </cell>
        </row>
        <row r="82">
          <cell r="I82">
            <v>0.43365900000000002</v>
          </cell>
          <cell r="J82">
            <v>1.034146</v>
          </cell>
        </row>
        <row r="83">
          <cell r="I83">
            <v>0.74146299999999998</v>
          </cell>
          <cell r="J83">
            <v>1.5317069999999999</v>
          </cell>
        </row>
        <row r="84">
          <cell r="I84">
            <v>0.16780500000000001</v>
          </cell>
          <cell r="J84">
            <v>0.87804899999999997</v>
          </cell>
        </row>
        <row r="85">
          <cell r="I85">
            <v>0.15609799999999999</v>
          </cell>
          <cell r="J85">
            <v>1.5804879999999999</v>
          </cell>
        </row>
        <row r="86">
          <cell r="I86">
            <v>0.16731699999999999</v>
          </cell>
          <cell r="J86">
            <v>1.082927</v>
          </cell>
        </row>
        <row r="87">
          <cell r="I87">
            <v>0.328293</v>
          </cell>
          <cell r="J87">
            <v>1.258537</v>
          </cell>
        </row>
        <row r="88">
          <cell r="I88">
            <v>0.79414600000000002</v>
          </cell>
          <cell r="J88">
            <v>1.8926829999999999</v>
          </cell>
        </row>
        <row r="89">
          <cell r="I89">
            <v>0.53219499999999997</v>
          </cell>
          <cell r="J89">
            <v>1.2878050000000001</v>
          </cell>
        </row>
        <row r="90">
          <cell r="I90">
            <v>0.23414599999999999</v>
          </cell>
          <cell r="J90">
            <v>1.034146</v>
          </cell>
        </row>
        <row r="91">
          <cell r="I91">
            <v>0.72634100000000001</v>
          </cell>
          <cell r="J91">
            <v>1.5804879999999999</v>
          </cell>
        </row>
        <row r="92">
          <cell r="I92">
            <v>0.273171</v>
          </cell>
          <cell r="J92">
            <v>1.3170729999999999</v>
          </cell>
        </row>
        <row r="101">
          <cell r="G101">
            <v>3.3000000000000003</v>
          </cell>
        </row>
        <row r="102">
          <cell r="G102">
            <v>2.7</v>
          </cell>
        </row>
        <row r="103">
          <cell r="G103">
            <v>3.6</v>
          </cell>
        </row>
        <row r="104">
          <cell r="G104">
            <v>9.8000000000000007</v>
          </cell>
        </row>
        <row r="105">
          <cell r="G105">
            <v>9.1</v>
          </cell>
        </row>
        <row r="106">
          <cell r="G106">
            <v>19.399999999999999</v>
          </cell>
        </row>
        <row r="107">
          <cell r="G107">
            <v>15.399999999999999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6379-72CD-B549-B93D-708011D375FA}">
  <dimension ref="A1:N107"/>
  <sheetViews>
    <sheetView topLeftCell="A83" workbookViewId="0">
      <selection activeCell="H98" sqref="H98:H107"/>
    </sheetView>
  </sheetViews>
  <sheetFormatPr baseColWidth="10" defaultRowHeight="16" x14ac:dyDescent="0.2"/>
  <cols>
    <col min="1" max="1" width="16.83203125" style="2" customWidth="1"/>
    <col min="2" max="3" width="14.5" style="2" customWidth="1"/>
    <col min="4" max="4" width="10.83203125" style="2"/>
    <col min="5" max="5" width="12.33203125" style="2" customWidth="1"/>
    <col min="6" max="6" width="18.33203125" style="2" customWidth="1"/>
    <col min="7" max="7" width="17.83203125" style="2" customWidth="1"/>
    <col min="8" max="8" width="15.83203125" style="2" customWidth="1"/>
    <col min="9" max="9" width="21.5" style="2" customWidth="1"/>
    <col min="10" max="10" width="18" style="2" customWidth="1"/>
    <col min="11" max="11" width="16.33203125" style="2" customWidth="1"/>
    <col min="12" max="16384" width="10.83203125" style="2"/>
  </cols>
  <sheetData>
    <row r="1" spans="1:11" x14ac:dyDescent="0.2">
      <c r="A1" s="1" t="s">
        <v>0</v>
      </c>
    </row>
    <row r="4" spans="1:11" ht="18" x14ac:dyDescent="0.2">
      <c r="A4" s="3" t="s">
        <v>1</v>
      </c>
    </row>
    <row r="5" spans="1:11" x14ac:dyDescent="0.2">
      <c r="A5" s="1" t="s">
        <v>2</v>
      </c>
    </row>
    <row r="6" spans="1:11" ht="19" x14ac:dyDescent="0.25">
      <c r="A6" s="4" t="s">
        <v>3</v>
      </c>
      <c r="B6" s="5" t="s">
        <v>4</v>
      </c>
      <c r="C6" s="5"/>
      <c r="D6" s="6" t="s">
        <v>5</v>
      </c>
      <c r="E6" s="7" t="s">
        <v>6</v>
      </c>
      <c r="F6" s="8" t="s">
        <v>7</v>
      </c>
      <c r="G6" s="9" t="s">
        <v>8</v>
      </c>
      <c r="H6" s="10" t="s">
        <v>9</v>
      </c>
      <c r="I6" s="6" t="s">
        <v>10</v>
      </c>
      <c r="J6" s="6" t="s">
        <v>11</v>
      </c>
      <c r="K6" s="6" t="s">
        <v>10</v>
      </c>
    </row>
    <row r="7" spans="1:11" x14ac:dyDescent="0.2">
      <c r="A7" s="11" t="s">
        <v>12</v>
      </c>
      <c r="B7" s="12">
        <v>41418</v>
      </c>
      <c r="C7" s="12" t="s">
        <v>73</v>
      </c>
      <c r="D7" s="11">
        <v>3</v>
      </c>
      <c r="E7" s="13">
        <v>0.20200000000000001</v>
      </c>
      <c r="F7" s="14">
        <f t="shared" ref="F7:F20" si="0">E7*1.025</f>
        <v>0.20704999999999998</v>
      </c>
      <c r="G7" s="15">
        <v>2</v>
      </c>
      <c r="H7" s="31">
        <v>0.62</v>
      </c>
      <c r="I7" s="11">
        <v>0.14000000000000001</v>
      </c>
      <c r="J7" s="11">
        <v>11.26</v>
      </c>
      <c r="K7" s="11">
        <v>0.32</v>
      </c>
    </row>
    <row r="8" spans="1:11" x14ac:dyDescent="0.2">
      <c r="A8" s="16" t="s">
        <v>12</v>
      </c>
      <c r="B8" s="17">
        <v>41419</v>
      </c>
      <c r="C8" s="12" t="s">
        <v>73</v>
      </c>
      <c r="D8" s="16">
        <v>3</v>
      </c>
      <c r="E8" s="18">
        <v>0.36199999999999999</v>
      </c>
      <c r="F8" s="14">
        <f t="shared" si="0"/>
        <v>0.37104999999999994</v>
      </c>
      <c r="G8" s="19">
        <v>3</v>
      </c>
      <c r="H8" s="32">
        <v>0.85</v>
      </c>
      <c r="I8" s="16">
        <v>0.02</v>
      </c>
      <c r="J8" s="16">
        <v>11.14</v>
      </c>
      <c r="K8" s="16">
        <v>0.01</v>
      </c>
    </row>
    <row r="9" spans="1:11" x14ac:dyDescent="0.2">
      <c r="A9" s="16" t="s">
        <v>12</v>
      </c>
      <c r="B9" s="17">
        <v>41420</v>
      </c>
      <c r="C9" s="12" t="s">
        <v>73</v>
      </c>
      <c r="D9" s="16">
        <v>3</v>
      </c>
      <c r="E9" s="18">
        <v>0.36099999999999999</v>
      </c>
      <c r="F9" s="14">
        <f t="shared" si="0"/>
        <v>0.37002499999999994</v>
      </c>
      <c r="G9" s="19">
        <v>3</v>
      </c>
      <c r="H9" s="32">
        <v>1.08</v>
      </c>
      <c r="I9" s="16">
        <v>0.28000000000000003</v>
      </c>
      <c r="J9" s="16">
        <v>11.58</v>
      </c>
      <c r="K9" s="16">
        <v>0.71</v>
      </c>
    </row>
    <row r="10" spans="1:11" x14ac:dyDescent="0.2">
      <c r="A10" s="16" t="s">
        <v>12</v>
      </c>
      <c r="B10" s="17">
        <v>41421</v>
      </c>
      <c r="C10" s="12" t="s">
        <v>73</v>
      </c>
      <c r="D10" s="16">
        <v>3</v>
      </c>
      <c r="E10" s="18">
        <v>0.29399999999999998</v>
      </c>
      <c r="F10" s="14">
        <f t="shared" si="0"/>
        <v>0.30134999999999995</v>
      </c>
      <c r="G10" s="19">
        <v>2</v>
      </c>
      <c r="H10" s="32">
        <v>0.83</v>
      </c>
      <c r="I10" s="16">
        <v>0.01</v>
      </c>
      <c r="J10" s="16">
        <v>11.24</v>
      </c>
      <c r="K10" s="16">
        <v>0.03</v>
      </c>
    </row>
    <row r="11" spans="1:11" x14ac:dyDescent="0.2">
      <c r="A11" s="16" t="s">
        <v>12</v>
      </c>
      <c r="B11" s="17">
        <v>41422</v>
      </c>
      <c r="C11" s="12" t="s">
        <v>73</v>
      </c>
      <c r="D11" s="16">
        <v>3</v>
      </c>
      <c r="E11" s="18">
        <v>0.32500000000000001</v>
      </c>
      <c r="F11" s="14">
        <f t="shared" si="0"/>
        <v>0.333125</v>
      </c>
      <c r="G11" s="19">
        <v>3</v>
      </c>
      <c r="H11" s="32">
        <v>1.1399999999999999</v>
      </c>
      <c r="I11" s="16">
        <v>0.03</v>
      </c>
      <c r="J11" s="16">
        <v>11.27</v>
      </c>
      <c r="K11" s="16">
        <v>0.05</v>
      </c>
    </row>
    <row r="12" spans="1:11" x14ac:dyDescent="0.2">
      <c r="A12" s="16" t="s">
        <v>12</v>
      </c>
      <c r="B12" s="17">
        <v>41423</v>
      </c>
      <c r="C12" s="12" t="s">
        <v>73</v>
      </c>
      <c r="D12" s="16">
        <v>3</v>
      </c>
      <c r="E12" s="18">
        <v>0.16200000000000001</v>
      </c>
      <c r="F12" s="14">
        <f t="shared" si="0"/>
        <v>0.16605</v>
      </c>
      <c r="G12" s="19">
        <v>3</v>
      </c>
      <c r="H12" s="32">
        <v>1.1000000000000001</v>
      </c>
      <c r="I12" s="16">
        <v>0.01</v>
      </c>
      <c r="J12" s="16">
        <v>10.84</v>
      </c>
      <c r="K12" s="16">
        <v>0.01</v>
      </c>
    </row>
    <row r="13" spans="1:11" x14ac:dyDescent="0.2">
      <c r="A13" s="16" t="s">
        <v>12</v>
      </c>
      <c r="B13" s="17">
        <v>41424</v>
      </c>
      <c r="C13" s="12" t="s">
        <v>73</v>
      </c>
      <c r="D13" s="16">
        <v>3</v>
      </c>
      <c r="E13" s="18">
        <v>0.24099999999999999</v>
      </c>
      <c r="F13" s="14">
        <f t="shared" si="0"/>
        <v>0.24702499999999997</v>
      </c>
      <c r="G13" s="19">
        <v>2</v>
      </c>
      <c r="H13" s="32">
        <v>0.77</v>
      </c>
      <c r="I13" s="16">
        <v>0.05</v>
      </c>
      <c r="J13" s="16">
        <v>11.54</v>
      </c>
      <c r="K13" s="16">
        <v>0.15</v>
      </c>
    </row>
    <row r="14" spans="1:11" x14ac:dyDescent="0.2">
      <c r="A14" s="16" t="s">
        <v>12</v>
      </c>
      <c r="B14" s="17">
        <v>41425</v>
      </c>
      <c r="C14" s="12" t="s">
        <v>73</v>
      </c>
      <c r="D14" s="16">
        <v>3</v>
      </c>
      <c r="E14" s="18">
        <v>0.219</v>
      </c>
      <c r="F14" s="14">
        <f t="shared" si="0"/>
        <v>0.22447499999999998</v>
      </c>
      <c r="G14" s="19">
        <v>2</v>
      </c>
      <c r="H14" s="32">
        <v>0.85</v>
      </c>
      <c r="I14" s="16">
        <v>0.05</v>
      </c>
      <c r="J14" s="16">
        <v>11.15</v>
      </c>
      <c r="K14" s="16">
        <v>0.06</v>
      </c>
    </row>
    <row r="15" spans="1:11" x14ac:dyDescent="0.2">
      <c r="A15" s="16" t="s">
        <v>12</v>
      </c>
      <c r="B15" s="17">
        <v>41426</v>
      </c>
      <c r="C15" s="12" t="s">
        <v>73</v>
      </c>
      <c r="D15" s="16">
        <v>3</v>
      </c>
      <c r="E15" s="18">
        <v>0.183</v>
      </c>
      <c r="F15" s="14">
        <f t="shared" si="0"/>
        <v>0.18757499999999999</v>
      </c>
      <c r="G15" s="19">
        <v>3</v>
      </c>
      <c r="H15" s="32">
        <v>0.94</v>
      </c>
      <c r="I15" s="16">
        <v>0.01</v>
      </c>
      <c r="J15" s="16">
        <v>11.35</v>
      </c>
      <c r="K15" s="16">
        <v>0.03</v>
      </c>
    </row>
    <row r="16" spans="1:11" x14ac:dyDescent="0.2">
      <c r="A16" s="16" t="s">
        <v>12</v>
      </c>
      <c r="B16" s="17">
        <v>41427</v>
      </c>
      <c r="C16" s="12" t="s">
        <v>73</v>
      </c>
      <c r="D16" s="16">
        <v>3</v>
      </c>
      <c r="E16" s="18">
        <v>0.25700000000000001</v>
      </c>
      <c r="F16" s="14">
        <f t="shared" si="0"/>
        <v>0.26342499999999996</v>
      </c>
      <c r="G16" s="19">
        <v>2</v>
      </c>
      <c r="H16" s="32">
        <v>0.98</v>
      </c>
      <c r="I16" s="16">
        <v>0.05</v>
      </c>
      <c r="J16" s="16">
        <v>11.52</v>
      </c>
      <c r="K16" s="16">
        <v>0.08</v>
      </c>
    </row>
    <row r="17" spans="1:11" x14ac:dyDescent="0.2">
      <c r="A17" s="16" t="s">
        <v>12</v>
      </c>
      <c r="B17" s="17">
        <v>41428</v>
      </c>
      <c r="C17" s="12" t="s">
        <v>73</v>
      </c>
      <c r="D17" s="16">
        <v>3</v>
      </c>
      <c r="E17" s="18">
        <v>0.373</v>
      </c>
      <c r="F17" s="14">
        <f t="shared" si="0"/>
        <v>0.38232499999999997</v>
      </c>
      <c r="G17" s="19">
        <v>3</v>
      </c>
      <c r="H17" s="32">
        <v>1.04</v>
      </c>
      <c r="I17" s="16">
        <v>0.09</v>
      </c>
      <c r="J17" s="16">
        <v>11.29</v>
      </c>
      <c r="K17" s="16">
        <v>0.15</v>
      </c>
    </row>
    <row r="18" spans="1:11" x14ac:dyDescent="0.2">
      <c r="A18" s="16" t="s">
        <v>12</v>
      </c>
      <c r="B18" s="17">
        <v>41429</v>
      </c>
      <c r="C18" s="12" t="s">
        <v>73</v>
      </c>
      <c r="D18" s="16">
        <v>3</v>
      </c>
      <c r="E18" s="18">
        <v>0.23300000000000001</v>
      </c>
      <c r="F18" s="14">
        <f t="shared" si="0"/>
        <v>0.23882499999999998</v>
      </c>
      <c r="G18" s="19">
        <v>3</v>
      </c>
      <c r="H18" s="32">
        <v>0.99</v>
      </c>
      <c r="I18" s="16">
        <v>0.02</v>
      </c>
      <c r="J18" s="16">
        <v>11.22</v>
      </c>
      <c r="K18" s="16">
        <v>0.03</v>
      </c>
    </row>
    <row r="19" spans="1:11" x14ac:dyDescent="0.2">
      <c r="A19" s="16" t="s">
        <v>13</v>
      </c>
      <c r="B19" s="17">
        <v>41499</v>
      </c>
      <c r="C19" s="12" t="s">
        <v>73</v>
      </c>
      <c r="D19" s="16">
        <v>3</v>
      </c>
      <c r="E19" s="18">
        <v>0.67900000000000005</v>
      </c>
      <c r="F19" s="14">
        <f t="shared" si="0"/>
        <v>0.69597500000000001</v>
      </c>
      <c r="G19" s="19">
        <v>6</v>
      </c>
      <c r="H19" s="32">
        <v>1.58</v>
      </c>
      <c r="I19" s="16">
        <v>0.03</v>
      </c>
      <c r="J19" s="16">
        <v>11.21</v>
      </c>
      <c r="K19" s="16">
        <v>0.03</v>
      </c>
    </row>
    <row r="20" spans="1:11" x14ac:dyDescent="0.2">
      <c r="A20" s="16" t="s">
        <v>14</v>
      </c>
      <c r="B20" s="17">
        <v>41513</v>
      </c>
      <c r="C20" s="12" t="s">
        <v>73</v>
      </c>
      <c r="D20" s="16">
        <v>3</v>
      </c>
      <c r="E20" s="18">
        <v>0.45100000000000001</v>
      </c>
      <c r="F20" s="14">
        <f t="shared" si="0"/>
        <v>0.46227499999999999</v>
      </c>
      <c r="G20" s="19">
        <v>3</v>
      </c>
      <c r="H20" s="32">
        <v>1.58</v>
      </c>
      <c r="I20" s="16">
        <v>0.03</v>
      </c>
      <c r="J20" s="16">
        <v>11.21</v>
      </c>
      <c r="K20" s="16">
        <v>0.03</v>
      </c>
    </row>
    <row r="21" spans="1:11" x14ac:dyDescent="0.2">
      <c r="A21" s="2" t="s">
        <v>15</v>
      </c>
      <c r="B21" s="20">
        <v>44027</v>
      </c>
      <c r="C21" s="12" t="s">
        <v>73</v>
      </c>
      <c r="D21" s="16">
        <v>15</v>
      </c>
      <c r="E21" s="21"/>
      <c r="F21" s="22">
        <v>0.14861385224426668</v>
      </c>
      <c r="G21" s="23"/>
      <c r="H21" s="33">
        <v>0.878</v>
      </c>
      <c r="J21" s="22">
        <v>12.44</v>
      </c>
    </row>
    <row r="22" spans="1:11" x14ac:dyDescent="0.2">
      <c r="A22" s="16" t="s">
        <v>12</v>
      </c>
      <c r="B22" s="17">
        <v>41427</v>
      </c>
      <c r="C22" s="12" t="s">
        <v>73</v>
      </c>
      <c r="D22" s="16">
        <v>25</v>
      </c>
      <c r="E22" s="18">
        <v>0.218</v>
      </c>
      <c r="F22" s="14">
        <f>E22*1.025</f>
        <v>0.22344999999999998</v>
      </c>
      <c r="G22" s="16">
        <v>2</v>
      </c>
      <c r="H22" s="34">
        <v>0.84</v>
      </c>
      <c r="I22" s="16">
        <v>0.14000000000000001</v>
      </c>
      <c r="J22" s="16">
        <v>11.43</v>
      </c>
      <c r="K22" s="16">
        <v>0.24</v>
      </c>
    </row>
    <row r="23" spans="1:11" x14ac:dyDescent="0.2">
      <c r="A23" s="16" t="s">
        <v>14</v>
      </c>
      <c r="B23" s="17">
        <v>41513</v>
      </c>
      <c r="C23" s="12" t="s">
        <v>73</v>
      </c>
      <c r="D23" s="16">
        <v>30</v>
      </c>
      <c r="E23" s="18">
        <v>0.317</v>
      </c>
      <c r="F23" s="14">
        <f>E23*1.025</f>
        <v>0.32492499999999996</v>
      </c>
      <c r="G23" s="16">
        <v>3</v>
      </c>
      <c r="H23" s="34">
        <v>1.18</v>
      </c>
      <c r="I23" s="16">
        <v>0.02</v>
      </c>
      <c r="J23" s="16">
        <v>10.88</v>
      </c>
      <c r="K23" s="16">
        <v>0.03</v>
      </c>
    </row>
    <row r="24" spans="1:11" x14ac:dyDescent="0.2">
      <c r="A24" s="16" t="s">
        <v>16</v>
      </c>
      <c r="B24" s="17">
        <v>41478</v>
      </c>
      <c r="C24" s="17"/>
      <c r="D24" s="16">
        <v>100</v>
      </c>
      <c r="E24" s="18">
        <v>5.7000000000000002E-2</v>
      </c>
      <c r="F24" s="14">
        <f>E24*1.025</f>
        <v>5.8424999999999998E-2</v>
      </c>
      <c r="G24" s="16">
        <v>3</v>
      </c>
      <c r="H24" s="36">
        <v>0.37</v>
      </c>
      <c r="I24" s="16">
        <v>0.08</v>
      </c>
      <c r="J24" s="16">
        <v>11.09</v>
      </c>
      <c r="K24" s="16">
        <v>0.23</v>
      </c>
    </row>
    <row r="25" spans="1:11" x14ac:dyDescent="0.2">
      <c r="A25" s="16" t="s">
        <v>14</v>
      </c>
      <c r="B25" s="17">
        <v>41513</v>
      </c>
      <c r="C25" s="17"/>
      <c r="D25" s="16">
        <v>115</v>
      </c>
      <c r="E25" s="18">
        <v>7.5999999999999998E-2</v>
      </c>
      <c r="F25" s="14">
        <f>E25*1.025</f>
        <v>7.7899999999999997E-2</v>
      </c>
      <c r="G25" s="16">
        <v>2</v>
      </c>
      <c r="H25" s="36">
        <v>0.52</v>
      </c>
      <c r="I25" s="16">
        <v>0.03</v>
      </c>
      <c r="J25" s="16">
        <v>11.47</v>
      </c>
      <c r="K25" s="16">
        <v>7.0000000000000007E-2</v>
      </c>
    </row>
    <row r="26" spans="1:11" x14ac:dyDescent="0.2">
      <c r="A26" s="16" t="s">
        <v>16</v>
      </c>
      <c r="B26" s="17">
        <v>41478</v>
      </c>
      <c r="C26" s="17"/>
      <c r="D26" s="16">
        <v>123</v>
      </c>
      <c r="E26" s="18">
        <v>9.9000000000000005E-2</v>
      </c>
      <c r="F26" s="14">
        <f>E26*1.025</f>
        <v>0.101475</v>
      </c>
      <c r="G26" s="16">
        <v>2</v>
      </c>
      <c r="H26" s="36">
        <v>0.39</v>
      </c>
      <c r="I26" s="16">
        <v>0</v>
      </c>
      <c r="J26" s="16">
        <v>11.29</v>
      </c>
      <c r="K26" s="16">
        <v>0.45</v>
      </c>
    </row>
    <row r="27" spans="1:11" x14ac:dyDescent="0.2">
      <c r="A27" s="2" t="s">
        <v>17</v>
      </c>
      <c r="B27" s="20">
        <v>44029</v>
      </c>
      <c r="C27" s="20"/>
      <c r="D27" s="16">
        <v>125</v>
      </c>
      <c r="E27" s="21"/>
      <c r="F27" s="22">
        <v>0.10371048967156304</v>
      </c>
      <c r="H27" s="37">
        <v>0.95900000000000007</v>
      </c>
      <c r="J27" s="22">
        <v>12</v>
      </c>
    </row>
    <row r="28" spans="1:11" x14ac:dyDescent="0.2">
      <c r="A28" s="16" t="s">
        <v>12</v>
      </c>
      <c r="B28" s="17">
        <v>41427</v>
      </c>
      <c r="C28" s="17"/>
      <c r="D28" s="16">
        <v>130</v>
      </c>
      <c r="E28" s="18">
        <v>7.6999999999999999E-2</v>
      </c>
      <c r="F28" s="14">
        <f>E28*1.025</f>
        <v>7.8924999999999995E-2</v>
      </c>
      <c r="G28" s="16">
        <v>2</v>
      </c>
      <c r="H28" s="36">
        <v>0.41</v>
      </c>
      <c r="I28" s="16">
        <v>0</v>
      </c>
      <c r="J28" s="16">
        <v>11.47</v>
      </c>
      <c r="K28" s="16">
        <v>0.02</v>
      </c>
    </row>
    <row r="29" spans="1:11" x14ac:dyDescent="0.2">
      <c r="A29" s="16" t="s">
        <v>13</v>
      </c>
      <c r="B29" s="17">
        <v>41499</v>
      </c>
      <c r="C29" s="17"/>
      <c r="D29" s="16">
        <v>130</v>
      </c>
      <c r="E29" s="18">
        <v>4.5999999999999999E-2</v>
      </c>
      <c r="F29" s="14">
        <f>E29*1.025</f>
        <v>4.7149999999999997E-2</v>
      </c>
      <c r="G29" s="16">
        <v>3</v>
      </c>
      <c r="H29" s="36">
        <v>0.32</v>
      </c>
      <c r="I29" s="16">
        <v>0.02</v>
      </c>
      <c r="J29" s="16">
        <v>11.4</v>
      </c>
      <c r="K29" s="16">
        <v>0.04</v>
      </c>
    </row>
    <row r="30" spans="1:11" x14ac:dyDescent="0.2">
      <c r="A30" s="16" t="s">
        <v>14</v>
      </c>
      <c r="B30" s="17">
        <v>41513</v>
      </c>
      <c r="C30" s="17"/>
      <c r="D30" s="16">
        <v>130</v>
      </c>
      <c r="E30" s="18">
        <v>7.0999999999999994E-2</v>
      </c>
      <c r="F30" s="14">
        <f>E30*1.025</f>
        <v>7.2774999999999992E-2</v>
      </c>
      <c r="G30" s="16">
        <v>2</v>
      </c>
      <c r="H30" s="36">
        <v>0.4</v>
      </c>
      <c r="I30" s="16">
        <v>0.01</v>
      </c>
      <c r="J30" s="16">
        <v>10.88</v>
      </c>
      <c r="K30" s="16">
        <v>0.26</v>
      </c>
    </row>
    <row r="31" spans="1:11" x14ac:dyDescent="0.2">
      <c r="A31" s="16" t="s">
        <v>14</v>
      </c>
      <c r="B31" s="17">
        <v>41513</v>
      </c>
      <c r="C31" s="17"/>
      <c r="D31" s="16">
        <v>147</v>
      </c>
      <c r="E31" s="18">
        <v>7.1999999999999995E-2</v>
      </c>
      <c r="F31" s="14">
        <f>E31*1.025</f>
        <v>7.3799999999999991E-2</v>
      </c>
      <c r="G31" s="16">
        <v>3</v>
      </c>
      <c r="H31" s="36">
        <v>0.43</v>
      </c>
      <c r="I31" s="16">
        <v>0.14000000000000001</v>
      </c>
      <c r="J31" s="16">
        <v>10.72</v>
      </c>
      <c r="K31" s="16">
        <v>0.34</v>
      </c>
    </row>
    <row r="32" spans="1:11" x14ac:dyDescent="0.2">
      <c r="A32" s="2" t="s">
        <v>18</v>
      </c>
      <c r="B32" s="20">
        <v>44030</v>
      </c>
      <c r="C32" s="20"/>
      <c r="D32" s="16">
        <v>150</v>
      </c>
      <c r="E32" s="21"/>
      <c r="F32" s="22">
        <v>6.0254567150028908E-2</v>
      </c>
      <c r="H32" s="37">
        <v>1.61</v>
      </c>
      <c r="J32" s="22">
        <v>11.885</v>
      </c>
    </row>
    <row r="33" spans="1:11" x14ac:dyDescent="0.2">
      <c r="A33" s="16" t="s">
        <v>12</v>
      </c>
      <c r="B33" s="17">
        <v>41427</v>
      </c>
      <c r="C33" s="17"/>
      <c r="D33" s="16">
        <v>175</v>
      </c>
      <c r="E33" s="18">
        <v>0.114</v>
      </c>
      <c r="F33" s="14">
        <f>E33*1.025</f>
        <v>0.11685</v>
      </c>
      <c r="G33" s="16">
        <v>2</v>
      </c>
      <c r="H33" s="36">
        <v>0.45</v>
      </c>
      <c r="I33" s="16">
        <v>0</v>
      </c>
      <c r="J33" s="16">
        <v>11.12</v>
      </c>
      <c r="K33" s="16">
        <v>0.08</v>
      </c>
    </row>
    <row r="34" spans="1:11" x14ac:dyDescent="0.2">
      <c r="A34" s="16" t="s">
        <v>16</v>
      </c>
      <c r="B34" s="17">
        <v>41473</v>
      </c>
      <c r="C34" s="17"/>
      <c r="D34" s="16">
        <v>175</v>
      </c>
      <c r="E34" s="14">
        <v>7.3999999999999996E-2</v>
      </c>
      <c r="F34" s="14">
        <f>E34*1.025</f>
        <v>7.5849999999999987E-2</v>
      </c>
      <c r="G34" s="16">
        <v>3</v>
      </c>
      <c r="H34" s="38">
        <v>0.44</v>
      </c>
      <c r="I34" s="16">
        <v>0.05</v>
      </c>
      <c r="J34" s="16">
        <v>10.7</v>
      </c>
      <c r="K34" s="16">
        <v>0.05</v>
      </c>
    </row>
    <row r="35" spans="1:11" x14ac:dyDescent="0.2">
      <c r="A35" s="16" t="s">
        <v>16</v>
      </c>
      <c r="B35" s="17">
        <v>41478</v>
      </c>
      <c r="C35" s="17"/>
      <c r="D35" s="16">
        <v>175</v>
      </c>
      <c r="E35" s="14">
        <v>0.155</v>
      </c>
      <c r="F35" s="14">
        <f>E35*1.025</f>
        <v>0.15887499999999999</v>
      </c>
      <c r="G35" s="16">
        <v>3</v>
      </c>
      <c r="H35" s="38">
        <v>0.46</v>
      </c>
      <c r="I35" s="16">
        <v>0.09</v>
      </c>
      <c r="J35" s="16">
        <v>10.88</v>
      </c>
      <c r="K35" s="16">
        <v>0.18</v>
      </c>
    </row>
    <row r="36" spans="1:11" x14ac:dyDescent="0.2">
      <c r="A36" s="16" t="s">
        <v>13</v>
      </c>
      <c r="B36" s="17">
        <v>41499</v>
      </c>
      <c r="C36" s="17"/>
      <c r="D36" s="16">
        <v>175</v>
      </c>
      <c r="E36" s="14">
        <v>0.11600000000000001</v>
      </c>
      <c r="F36" s="14">
        <f>E36*1.025</f>
        <v>0.11889999999999999</v>
      </c>
      <c r="G36" s="16">
        <v>3</v>
      </c>
      <c r="H36" s="38">
        <v>0.45</v>
      </c>
      <c r="I36" s="16">
        <v>0.02</v>
      </c>
      <c r="J36" s="16">
        <v>11.67</v>
      </c>
      <c r="K36" s="16">
        <v>0.27</v>
      </c>
    </row>
    <row r="38" spans="1:11" x14ac:dyDescent="0.2">
      <c r="A38" s="1" t="s">
        <v>19</v>
      </c>
    </row>
    <row r="39" spans="1:11" x14ac:dyDescent="0.2">
      <c r="D39" s="6" t="s">
        <v>20</v>
      </c>
      <c r="E39" s="6" t="s">
        <v>21</v>
      </c>
      <c r="F39" s="6" t="s">
        <v>22</v>
      </c>
      <c r="G39" s="6" t="s">
        <v>23</v>
      </c>
      <c r="H39" s="6" t="s">
        <v>24</v>
      </c>
      <c r="I39" s="6" t="s">
        <v>25</v>
      </c>
      <c r="J39" s="6" t="s">
        <v>26</v>
      </c>
      <c r="K39" s="1" t="s">
        <v>27</v>
      </c>
    </row>
    <row r="40" spans="1:11" x14ac:dyDescent="0.2">
      <c r="D40" s="6" t="s">
        <v>28</v>
      </c>
      <c r="E40" s="6" t="s">
        <v>29</v>
      </c>
      <c r="F40" s="6" t="s">
        <v>29</v>
      </c>
      <c r="G40" s="6" t="s">
        <v>29</v>
      </c>
      <c r="H40" s="6" t="s">
        <v>29</v>
      </c>
      <c r="I40" s="6" t="s">
        <v>29</v>
      </c>
      <c r="J40" s="6" t="s">
        <v>29</v>
      </c>
    </row>
    <row r="41" spans="1:11" x14ac:dyDescent="0.2">
      <c r="A41" s="2" t="s">
        <v>15</v>
      </c>
      <c r="B41" s="20">
        <v>44027</v>
      </c>
      <c r="C41" s="20"/>
      <c r="D41" s="16">
        <v>15</v>
      </c>
      <c r="E41" s="22">
        <v>0.08</v>
      </c>
      <c r="F41" s="22">
        <v>41.73</v>
      </c>
      <c r="G41" s="22">
        <v>1.345753</v>
      </c>
      <c r="H41" s="22">
        <v>0.16354069999999998</v>
      </c>
      <c r="I41" s="22">
        <v>2.1617820000000001</v>
      </c>
      <c r="J41" s="22">
        <v>0.2676695</v>
      </c>
      <c r="K41" s="24">
        <f>SUM(I41:J41)</f>
        <v>2.4294514999999999</v>
      </c>
    </row>
    <row r="42" spans="1:11" x14ac:dyDescent="0.2">
      <c r="A42" s="2" t="s">
        <v>30</v>
      </c>
      <c r="B42" s="20">
        <v>44028</v>
      </c>
      <c r="C42" s="20"/>
      <c r="D42" s="16">
        <v>75</v>
      </c>
      <c r="E42" s="22">
        <v>0.11</v>
      </c>
      <c r="F42" s="22">
        <v>13.52933</v>
      </c>
      <c r="G42" s="22">
        <v>3.2844100000000001E-2</v>
      </c>
      <c r="H42" s="22">
        <v>0.16564990000000002</v>
      </c>
      <c r="I42" s="22">
        <v>6.2990350000000001E-2</v>
      </c>
      <c r="J42" s="22">
        <v>0.19797869999999998</v>
      </c>
      <c r="K42" s="24">
        <f>SUM(I42:J42)</f>
        <v>0.26096904999999998</v>
      </c>
    </row>
    <row r="43" spans="1:11" x14ac:dyDescent="0.2">
      <c r="A43" s="2" t="s">
        <v>17</v>
      </c>
      <c r="B43" s="20">
        <v>44029</v>
      </c>
      <c r="C43" s="20"/>
      <c r="D43" s="16">
        <v>125</v>
      </c>
      <c r="E43" s="22">
        <v>0.12</v>
      </c>
      <c r="F43" s="22">
        <v>20.999380000000002</v>
      </c>
      <c r="G43" s="22">
        <v>0.86183120000000002</v>
      </c>
      <c r="H43" s="22">
        <v>0.7687754</v>
      </c>
      <c r="I43" s="22">
        <v>0.91972069999999995</v>
      </c>
      <c r="J43" s="22">
        <v>0.7687754</v>
      </c>
      <c r="K43" s="24">
        <f>SUM(I43:J43)</f>
        <v>1.6884961000000001</v>
      </c>
    </row>
    <row r="44" spans="1:11" x14ac:dyDescent="0.2">
      <c r="A44" s="2" t="s">
        <v>18</v>
      </c>
      <c r="B44" s="20">
        <v>44030</v>
      </c>
      <c r="C44" s="20"/>
      <c r="D44" s="16">
        <v>150</v>
      </c>
      <c r="E44" s="22">
        <v>0.05</v>
      </c>
      <c r="F44" s="22">
        <v>12.663209999999999</v>
      </c>
      <c r="G44" s="22">
        <v>4.313521E-2</v>
      </c>
      <c r="H44" s="22">
        <v>0.1526806</v>
      </c>
      <c r="I44" s="22">
        <v>6.5952650000000002E-2</v>
      </c>
      <c r="J44" s="22">
        <v>0.1526806</v>
      </c>
      <c r="K44" s="24">
        <f>SUM(I44:J44)</f>
        <v>0.21863325</v>
      </c>
    </row>
    <row r="45" spans="1:11" x14ac:dyDescent="0.2">
      <c r="B45" s="20"/>
      <c r="C45" s="20"/>
      <c r="D45" s="16"/>
      <c r="E45" s="22"/>
      <c r="F45" s="22"/>
      <c r="G45" s="22"/>
      <c r="H45" s="22"/>
      <c r="I45" s="22"/>
      <c r="J45" s="22"/>
      <c r="K45" s="24"/>
    </row>
    <row r="46" spans="1:11" s="25" customFormat="1" ht="14" x14ac:dyDescent="0.15">
      <c r="A46" s="25" t="s">
        <v>31</v>
      </c>
      <c r="B46" s="25" t="s">
        <v>32</v>
      </c>
      <c r="D46" s="25" t="s">
        <v>33</v>
      </c>
      <c r="E46" s="25" t="s">
        <v>34</v>
      </c>
      <c r="F46" s="25" t="s">
        <v>35</v>
      </c>
      <c r="G46" s="25" t="s">
        <v>36</v>
      </c>
      <c r="H46" s="25" t="s">
        <v>37</v>
      </c>
      <c r="I46" s="25" t="s">
        <v>38</v>
      </c>
      <c r="J46" s="25" t="s">
        <v>39</v>
      </c>
      <c r="K46" s="25" t="s">
        <v>40</v>
      </c>
    </row>
    <row r="47" spans="1:11" s="26" customFormat="1" ht="14" x14ac:dyDescent="0.15">
      <c r="A47" s="26" t="s">
        <v>41</v>
      </c>
      <c r="B47" s="26">
        <v>2</v>
      </c>
      <c r="D47" s="26">
        <v>23.496749999999999</v>
      </c>
      <c r="E47" s="26">
        <v>-158</v>
      </c>
      <c r="F47" s="26">
        <v>15</v>
      </c>
      <c r="G47" s="26">
        <v>23.105</v>
      </c>
      <c r="H47" s="26">
        <v>35.222000000000001</v>
      </c>
      <c r="I47" s="26">
        <v>220.92</v>
      </c>
      <c r="K47" s="26">
        <v>0.50926243400000004</v>
      </c>
    </row>
    <row r="48" spans="1:11" s="26" customFormat="1" ht="14" x14ac:dyDescent="0.15">
      <c r="A48" s="26" t="s">
        <v>41</v>
      </c>
      <c r="B48" s="26">
        <v>3</v>
      </c>
      <c r="D48" s="26">
        <v>24.683</v>
      </c>
      <c r="E48" s="26">
        <v>-158</v>
      </c>
      <c r="F48" s="26">
        <v>15</v>
      </c>
      <c r="G48" s="26">
        <v>23.105</v>
      </c>
      <c r="H48" s="26">
        <v>35.222000000000001</v>
      </c>
      <c r="I48" s="26">
        <v>220.92</v>
      </c>
      <c r="K48" s="26">
        <v>0.47847548200000001</v>
      </c>
    </row>
    <row r="49" spans="1:11" s="26" customFormat="1" ht="14" x14ac:dyDescent="0.15">
      <c r="A49" s="26" t="s">
        <v>41</v>
      </c>
      <c r="B49" s="26">
        <v>14</v>
      </c>
      <c r="D49" s="26">
        <v>26.29</v>
      </c>
      <c r="E49" s="26">
        <v>-158</v>
      </c>
      <c r="F49" s="26">
        <v>15</v>
      </c>
      <c r="G49" s="26">
        <v>22.611999999999998</v>
      </c>
      <c r="H49" s="26">
        <v>35.311999999999998</v>
      </c>
      <c r="I49" s="26">
        <v>225.74</v>
      </c>
      <c r="J49" s="26">
        <v>2.2572500930000001</v>
      </c>
      <c r="K49" s="26">
        <v>0.26415469400000002</v>
      </c>
    </row>
    <row r="50" spans="1:11" s="26" customFormat="1" ht="14" x14ac:dyDescent="0.15">
      <c r="A50" s="26" t="s">
        <v>41</v>
      </c>
      <c r="B50" s="26">
        <v>4</v>
      </c>
      <c r="D50" s="26">
        <v>28.138999999999999</v>
      </c>
      <c r="E50" s="26">
        <v>-158</v>
      </c>
      <c r="F50" s="26">
        <v>15</v>
      </c>
      <c r="G50" s="26">
        <v>19.998000000000001</v>
      </c>
      <c r="H50" s="26">
        <v>35.156999999999996</v>
      </c>
      <c r="I50" s="26">
        <v>236.44</v>
      </c>
      <c r="J50" s="26">
        <v>1.7159637379999999</v>
      </c>
      <c r="K50" s="26">
        <v>0.26573901799999999</v>
      </c>
    </row>
    <row r="51" spans="1:11" s="26" customFormat="1" ht="14" x14ac:dyDescent="0.15">
      <c r="A51" s="26" t="s">
        <v>41</v>
      </c>
      <c r="B51" s="26">
        <v>14</v>
      </c>
      <c r="D51" s="26">
        <v>26.29</v>
      </c>
      <c r="E51" s="26">
        <v>-158</v>
      </c>
      <c r="F51" s="26">
        <v>44</v>
      </c>
      <c r="G51" s="26">
        <v>20.538</v>
      </c>
      <c r="H51" s="26">
        <v>35.206000000000003</v>
      </c>
      <c r="I51" s="26">
        <v>235.76</v>
      </c>
      <c r="K51" s="26">
        <v>0.31610118999999998</v>
      </c>
    </row>
    <row r="52" spans="1:11" s="26" customFormat="1" ht="14" x14ac:dyDescent="0.15">
      <c r="A52" s="26" t="s">
        <v>41</v>
      </c>
      <c r="B52" s="26">
        <v>2</v>
      </c>
      <c r="D52" s="26">
        <v>23.496749999999999</v>
      </c>
      <c r="E52" s="26">
        <v>-158</v>
      </c>
      <c r="F52" s="26">
        <v>45</v>
      </c>
      <c r="G52" s="26">
        <v>23.024999999999999</v>
      </c>
      <c r="H52" s="26">
        <v>35.234000000000002</v>
      </c>
      <c r="I52" s="26">
        <v>220.92</v>
      </c>
      <c r="K52" s="26">
        <v>0.26044318300000002</v>
      </c>
    </row>
    <row r="53" spans="1:11" s="26" customFormat="1" ht="14" x14ac:dyDescent="0.15">
      <c r="A53" s="26" t="s">
        <v>41</v>
      </c>
      <c r="B53" s="26">
        <v>4</v>
      </c>
      <c r="D53" s="26">
        <v>28.138999999999999</v>
      </c>
      <c r="E53" s="26">
        <v>-158</v>
      </c>
      <c r="F53" s="26">
        <v>45</v>
      </c>
      <c r="G53" s="26">
        <v>19.701000000000001</v>
      </c>
      <c r="H53" s="26">
        <v>35.143999999999998</v>
      </c>
      <c r="I53" s="26">
        <v>236.5</v>
      </c>
      <c r="K53" s="26">
        <v>0.477754927</v>
      </c>
    </row>
    <row r="54" spans="1:11" s="26" customFormat="1" ht="14" x14ac:dyDescent="0.15">
      <c r="A54" s="26" t="s">
        <v>41</v>
      </c>
      <c r="B54" s="26">
        <v>14</v>
      </c>
      <c r="D54" s="26">
        <v>26.29</v>
      </c>
      <c r="E54" s="26">
        <v>-158</v>
      </c>
      <c r="F54" s="26">
        <v>79</v>
      </c>
      <c r="G54" s="26">
        <v>17.832000000000001</v>
      </c>
      <c r="H54" s="26">
        <v>34.930999999999997</v>
      </c>
      <c r="I54" s="26">
        <v>238.29</v>
      </c>
      <c r="J54" s="26">
        <v>5.2265162460000001</v>
      </c>
      <c r="K54" s="26">
        <v>5.0680744E-2</v>
      </c>
    </row>
    <row r="55" spans="1:11" s="26" customFormat="1" ht="14" x14ac:dyDescent="0.15">
      <c r="A55" s="26" t="s">
        <v>41</v>
      </c>
      <c r="B55" s="26">
        <v>4</v>
      </c>
      <c r="D55" s="26">
        <v>28.138999999999999</v>
      </c>
      <c r="E55" s="26">
        <v>-158</v>
      </c>
      <c r="F55" s="26">
        <v>120</v>
      </c>
      <c r="G55" s="26">
        <v>16.966999999999999</v>
      </c>
      <c r="H55" s="26">
        <v>34.832000000000001</v>
      </c>
      <c r="I55" s="26">
        <v>238.61</v>
      </c>
      <c r="K55" s="26">
        <v>0.114129956</v>
      </c>
    </row>
    <row r="56" spans="1:11" s="26" customFormat="1" ht="14" x14ac:dyDescent="0.15">
      <c r="A56" s="26" t="s">
        <v>41</v>
      </c>
      <c r="B56" s="26">
        <v>2</v>
      </c>
      <c r="D56" s="26">
        <v>23.496749999999999</v>
      </c>
      <c r="E56" s="26">
        <v>-158</v>
      </c>
      <c r="F56" s="26">
        <v>130</v>
      </c>
      <c r="G56" s="26">
        <v>20.491</v>
      </c>
      <c r="H56" s="26">
        <v>35.122</v>
      </c>
      <c r="I56" s="26">
        <v>202.5</v>
      </c>
      <c r="K56" s="26">
        <v>0.102327775</v>
      </c>
    </row>
    <row r="57" spans="1:11" s="26" customFormat="1" ht="14" x14ac:dyDescent="0.15">
      <c r="A57" s="26" t="s">
        <v>41</v>
      </c>
      <c r="B57" s="26">
        <v>2</v>
      </c>
      <c r="D57" s="26">
        <v>23.496749999999999</v>
      </c>
      <c r="E57" s="26">
        <v>-158</v>
      </c>
      <c r="F57" s="26">
        <v>150</v>
      </c>
      <c r="G57" s="26">
        <v>19.495000000000001</v>
      </c>
      <c r="H57" s="26">
        <v>35.017000000000003</v>
      </c>
      <c r="I57" s="26">
        <v>202.03</v>
      </c>
      <c r="J57" s="26">
        <v>0.43113991000000002</v>
      </c>
      <c r="K57" s="26">
        <v>0.31707189000000002</v>
      </c>
    </row>
    <row r="58" spans="1:11" s="26" customFormat="1" ht="14" x14ac:dyDescent="0.15">
      <c r="A58" s="26" t="s">
        <v>41</v>
      </c>
      <c r="B58" s="26">
        <v>14</v>
      </c>
      <c r="D58" s="26">
        <v>26.29</v>
      </c>
      <c r="E58" s="26">
        <v>-158</v>
      </c>
      <c r="F58" s="26">
        <v>150</v>
      </c>
      <c r="G58" s="26">
        <v>15.135</v>
      </c>
      <c r="H58" s="26">
        <v>34.554000000000002</v>
      </c>
      <c r="I58" s="26">
        <v>216.85</v>
      </c>
      <c r="J58" s="26">
        <v>1.760592801</v>
      </c>
      <c r="K58" s="26">
        <v>0.29574484499999998</v>
      </c>
    </row>
    <row r="59" spans="1:11" s="26" customFormat="1" ht="14" x14ac:dyDescent="0.15">
      <c r="A59" s="26" t="s">
        <v>41</v>
      </c>
      <c r="B59" s="26">
        <v>4</v>
      </c>
      <c r="D59" s="26">
        <v>28.138999999999999</v>
      </c>
      <c r="E59" s="26">
        <v>-158</v>
      </c>
      <c r="F59" s="26">
        <v>150</v>
      </c>
      <c r="G59" s="26">
        <v>16.507000000000001</v>
      </c>
      <c r="H59" s="26">
        <v>34.780999999999999</v>
      </c>
      <c r="I59" s="26">
        <v>239.82</v>
      </c>
      <c r="J59" s="26">
        <v>5.3685018580000001</v>
      </c>
      <c r="K59" s="26">
        <v>0.146564729</v>
      </c>
    </row>
    <row r="60" spans="1:11" s="26" customFormat="1" ht="14" x14ac:dyDescent="0.15">
      <c r="A60" s="26" t="s">
        <v>41</v>
      </c>
      <c r="B60" s="26">
        <v>2</v>
      </c>
      <c r="D60" s="26">
        <v>23.496749999999999</v>
      </c>
      <c r="E60" s="26">
        <v>-158</v>
      </c>
      <c r="F60" s="26">
        <v>200</v>
      </c>
      <c r="G60" s="26">
        <v>15.821</v>
      </c>
      <c r="H60" s="26">
        <v>34.548999999999999</v>
      </c>
      <c r="I60" s="26">
        <v>207.94</v>
      </c>
      <c r="K60" s="26">
        <v>0.412679095</v>
      </c>
    </row>
    <row r="61" spans="1:11" s="26" customFormat="1" ht="14" x14ac:dyDescent="0.15">
      <c r="A61" s="26" t="s">
        <v>41</v>
      </c>
      <c r="B61" s="26">
        <v>14</v>
      </c>
      <c r="D61" s="26">
        <v>26.29</v>
      </c>
      <c r="E61" s="26">
        <v>-158</v>
      </c>
      <c r="F61" s="26">
        <v>200</v>
      </c>
      <c r="G61" s="26">
        <v>13.743</v>
      </c>
      <c r="H61" s="26">
        <v>34.392000000000003</v>
      </c>
      <c r="I61" s="26">
        <v>215.79</v>
      </c>
      <c r="J61" s="26">
        <v>0.85917632399999999</v>
      </c>
      <c r="K61" s="26">
        <v>0.136626316</v>
      </c>
    </row>
    <row r="62" spans="1:11" s="26" customFormat="1" ht="14" x14ac:dyDescent="0.15">
      <c r="A62" s="26" t="s">
        <v>41</v>
      </c>
      <c r="B62" s="26">
        <v>4</v>
      </c>
      <c r="D62" s="26">
        <v>28.138999999999999</v>
      </c>
      <c r="E62" s="26">
        <v>-158</v>
      </c>
      <c r="F62" s="26">
        <v>200</v>
      </c>
      <c r="G62" s="26">
        <v>14.87</v>
      </c>
      <c r="H62" s="26">
        <v>34.526000000000003</v>
      </c>
      <c r="I62" s="26">
        <v>223.22</v>
      </c>
      <c r="K62" s="26">
        <v>0.53002084299999996</v>
      </c>
    </row>
    <row r="63" spans="1:11" s="26" customFormat="1" ht="14" x14ac:dyDescent="0.15">
      <c r="A63" s="26" t="s">
        <v>41</v>
      </c>
      <c r="B63" s="26">
        <v>2</v>
      </c>
      <c r="D63" s="26">
        <v>23.496749999999999</v>
      </c>
      <c r="E63" s="26">
        <v>-158</v>
      </c>
      <c r="F63" s="26">
        <v>400</v>
      </c>
      <c r="G63" s="26">
        <v>9.2940000000000005</v>
      </c>
      <c r="H63" s="26">
        <v>34.085999999999999</v>
      </c>
      <c r="I63" s="26">
        <v>195.3</v>
      </c>
      <c r="K63" s="26">
        <v>1.9396004120000001</v>
      </c>
    </row>
    <row r="64" spans="1:11" s="26" customFormat="1" ht="14" x14ac:dyDescent="0.15">
      <c r="A64" s="26" t="s">
        <v>41</v>
      </c>
      <c r="B64" s="26">
        <v>14</v>
      </c>
      <c r="D64" s="26">
        <v>26.29</v>
      </c>
      <c r="E64" s="26">
        <v>-158</v>
      </c>
      <c r="F64" s="26">
        <v>400</v>
      </c>
      <c r="G64" s="26">
        <v>9.3670000000000009</v>
      </c>
      <c r="H64" s="26">
        <v>34.103000000000002</v>
      </c>
      <c r="I64" s="26">
        <v>184.17</v>
      </c>
      <c r="J64" s="26">
        <v>1.7159637379999999</v>
      </c>
    </row>
    <row r="65" spans="1:14" s="26" customFormat="1" ht="14" x14ac:dyDescent="0.15">
      <c r="A65" s="26" t="s">
        <v>41</v>
      </c>
      <c r="B65" s="26">
        <v>4</v>
      </c>
      <c r="D65" s="26">
        <v>28.138999999999999</v>
      </c>
      <c r="E65" s="26">
        <v>-158</v>
      </c>
      <c r="F65" s="26">
        <v>400</v>
      </c>
      <c r="G65" s="26">
        <v>10.359</v>
      </c>
      <c r="H65" s="26">
        <v>34.173999999999999</v>
      </c>
      <c r="I65" s="26">
        <v>213.69</v>
      </c>
      <c r="J65" s="26">
        <v>3.4400562379999999</v>
      </c>
      <c r="K65" s="26">
        <v>0.121855346</v>
      </c>
    </row>
    <row r="66" spans="1:14" s="25" customFormat="1" ht="14" x14ac:dyDescent="0.15">
      <c r="A66" s="25" t="s">
        <v>42</v>
      </c>
      <c r="B66" s="25" t="s">
        <v>20</v>
      </c>
      <c r="D66" s="25" t="s">
        <v>43</v>
      </c>
      <c r="E66" s="25" t="s">
        <v>44</v>
      </c>
      <c r="F66" s="25" t="s">
        <v>45</v>
      </c>
      <c r="G66" s="25" t="s">
        <v>46</v>
      </c>
      <c r="H66" s="27" t="s">
        <v>47</v>
      </c>
    </row>
    <row r="67" spans="1:14" s="26" customFormat="1" ht="14" x14ac:dyDescent="0.15">
      <c r="A67" s="26">
        <v>1</v>
      </c>
      <c r="B67" s="26">
        <v>15</v>
      </c>
      <c r="D67" s="26" t="s">
        <v>48</v>
      </c>
      <c r="E67" s="26" t="s">
        <v>49</v>
      </c>
      <c r="F67" s="26">
        <v>0</v>
      </c>
      <c r="G67" s="28">
        <v>17.238998334999998</v>
      </c>
      <c r="H67" s="29">
        <v>25.7683</v>
      </c>
    </row>
    <row r="68" spans="1:14" s="26" customFormat="1" x14ac:dyDescent="0.2">
      <c r="A68" s="2">
        <v>75</v>
      </c>
      <c r="B68" s="2">
        <v>25</v>
      </c>
      <c r="C68" s="2"/>
      <c r="D68" s="2"/>
      <c r="E68" s="2"/>
      <c r="F68" s="2"/>
      <c r="G68" s="24">
        <v>5.7070304477083331</v>
      </c>
      <c r="H68" s="30">
        <v>34.5</v>
      </c>
      <c r="I68" s="2" t="s">
        <v>76</v>
      </c>
    </row>
    <row r="69" spans="1:14" s="26" customFormat="1" x14ac:dyDescent="0.2">
      <c r="A69" s="2">
        <v>76</v>
      </c>
      <c r="B69" s="2">
        <v>15</v>
      </c>
      <c r="C69" s="2"/>
      <c r="D69" s="2"/>
      <c r="E69" s="2"/>
      <c r="F69" s="2"/>
      <c r="G69" s="24">
        <v>11.56364607069</v>
      </c>
      <c r="H69" s="30">
        <v>34.5</v>
      </c>
      <c r="I69" s="2" t="s">
        <v>76</v>
      </c>
    </row>
    <row r="70" spans="1:14" x14ac:dyDescent="0.2">
      <c r="A70" s="2">
        <v>97</v>
      </c>
      <c r="B70" s="16">
        <v>18</v>
      </c>
      <c r="C70" s="16"/>
      <c r="D70" s="16"/>
      <c r="E70" s="16"/>
      <c r="F70" s="16"/>
      <c r="G70" s="24">
        <v>124.09777138937501</v>
      </c>
      <c r="H70" s="30">
        <v>29.592199999999998</v>
      </c>
      <c r="I70" s="2" t="s">
        <v>76</v>
      </c>
    </row>
    <row r="71" spans="1:14" x14ac:dyDescent="0.2">
      <c r="A71" s="2">
        <v>74</v>
      </c>
      <c r="B71" s="16">
        <v>45</v>
      </c>
      <c r="C71" s="16"/>
      <c r="D71" s="16"/>
      <c r="E71" s="16"/>
      <c r="F71" s="16"/>
      <c r="G71" s="24">
        <v>5.6493719515625003</v>
      </c>
      <c r="H71" s="30">
        <v>34.5</v>
      </c>
      <c r="I71" s="2" t="s">
        <v>76</v>
      </c>
    </row>
    <row r="72" spans="1:14" x14ac:dyDescent="0.2">
      <c r="A72" s="2">
        <v>72</v>
      </c>
      <c r="B72" s="16">
        <v>200</v>
      </c>
      <c r="C72" s="16"/>
      <c r="D72" s="16"/>
      <c r="E72" s="16"/>
      <c r="F72" s="16"/>
      <c r="G72" s="24">
        <v>276.03831292333331</v>
      </c>
      <c r="H72" s="30">
        <v>34.5</v>
      </c>
      <c r="I72" s="2" t="s">
        <v>78</v>
      </c>
    </row>
    <row r="73" spans="1:14" x14ac:dyDescent="0.2">
      <c r="A73" s="2">
        <v>73</v>
      </c>
      <c r="B73" s="16">
        <v>100</v>
      </c>
      <c r="C73" s="16"/>
      <c r="D73" s="16"/>
      <c r="E73" s="16"/>
      <c r="F73" s="16"/>
      <c r="G73" s="24">
        <v>95.083031418375</v>
      </c>
      <c r="H73" s="30">
        <v>34.5</v>
      </c>
      <c r="I73" s="2" t="s">
        <v>78</v>
      </c>
    </row>
    <row r="74" spans="1:14" x14ac:dyDescent="0.2">
      <c r="A74" s="26">
        <v>2</v>
      </c>
      <c r="B74" s="26">
        <v>85</v>
      </c>
      <c r="C74" s="26"/>
      <c r="D74" s="26" t="s">
        <v>50</v>
      </c>
      <c r="E74" s="26" t="s">
        <v>49</v>
      </c>
      <c r="F74" s="26">
        <v>0</v>
      </c>
      <c r="G74" s="28">
        <v>3.7454702314485715</v>
      </c>
      <c r="H74" s="29">
        <v>28.470800000000001</v>
      </c>
      <c r="I74" s="2" t="s">
        <v>78</v>
      </c>
    </row>
    <row r="75" spans="1:14" x14ac:dyDescent="0.2">
      <c r="A75" s="26">
        <v>96</v>
      </c>
      <c r="B75" s="26">
        <v>96</v>
      </c>
      <c r="C75" s="26"/>
      <c r="D75" s="26"/>
      <c r="E75" s="26"/>
      <c r="F75" s="26"/>
      <c r="G75" s="28">
        <v>14.640481018625001</v>
      </c>
      <c r="H75" s="29">
        <v>29.592199999999998</v>
      </c>
      <c r="I75" s="2" t="s">
        <v>78</v>
      </c>
    </row>
    <row r="76" spans="1:14" x14ac:dyDescent="0.2">
      <c r="G76" s="24"/>
      <c r="H76" s="30"/>
    </row>
    <row r="77" spans="1:14" ht="18" x14ac:dyDescent="0.2">
      <c r="A77" s="3" t="s">
        <v>51</v>
      </c>
    </row>
    <row r="78" spans="1:14" x14ac:dyDescent="0.2">
      <c r="A78" s="1" t="s">
        <v>52</v>
      </c>
    </row>
    <row r="79" spans="1:14" x14ac:dyDescent="0.2">
      <c r="A79" s="1" t="s">
        <v>3</v>
      </c>
      <c r="B79" s="1" t="s">
        <v>53</v>
      </c>
      <c r="C79" s="1"/>
      <c r="D79" s="1" t="s">
        <v>54</v>
      </c>
      <c r="E79" s="1" t="s">
        <v>55</v>
      </c>
      <c r="F79" s="1" t="s">
        <v>56</v>
      </c>
      <c r="G79" s="1" t="s">
        <v>57</v>
      </c>
      <c r="H79" s="1" t="s">
        <v>58</v>
      </c>
      <c r="I79" s="1" t="s">
        <v>59</v>
      </c>
      <c r="J79" s="1" t="s">
        <v>60</v>
      </c>
      <c r="K79" s="1" t="s">
        <v>61</v>
      </c>
      <c r="L79" s="1" t="s">
        <v>62</v>
      </c>
      <c r="N79" s="1" t="s">
        <v>71</v>
      </c>
    </row>
    <row r="80" spans="1:14" s="1" customFormat="1" x14ac:dyDescent="0.2">
      <c r="A80" s="2" t="s">
        <v>63</v>
      </c>
      <c r="B80" s="2" t="s">
        <v>64</v>
      </c>
      <c r="C80" s="2"/>
      <c r="D80" s="2">
        <v>303.18329</v>
      </c>
      <c r="E80" s="2">
        <v>29.700099999999999</v>
      </c>
      <c r="F80" s="2">
        <v>2</v>
      </c>
      <c r="G80" s="2">
        <v>2</v>
      </c>
      <c r="H80" s="2"/>
      <c r="I80" s="2"/>
      <c r="J80" s="2">
        <v>0.70759799999999995</v>
      </c>
      <c r="K80" s="35">
        <v>1.980488</v>
      </c>
      <c r="L80" s="2">
        <v>12.3</v>
      </c>
    </row>
    <row r="81" spans="1:14" x14ac:dyDescent="0.2">
      <c r="A81" s="2" t="s">
        <v>63</v>
      </c>
      <c r="B81" s="2" t="s">
        <v>64</v>
      </c>
      <c r="D81" s="2">
        <v>335.50189</v>
      </c>
      <c r="E81" s="2">
        <v>17.401800000000001</v>
      </c>
      <c r="F81" s="2">
        <v>2</v>
      </c>
      <c r="G81" s="2">
        <v>2</v>
      </c>
      <c r="J81" s="2">
        <v>0.45853699999999997</v>
      </c>
      <c r="K81" s="35">
        <v>0.88780499999999996</v>
      </c>
      <c r="L81" s="2">
        <v>12.23</v>
      </c>
    </row>
    <row r="82" spans="1:14" x14ac:dyDescent="0.2">
      <c r="A82" s="2" t="s">
        <v>63</v>
      </c>
      <c r="B82" s="2" t="s">
        <v>64</v>
      </c>
      <c r="D82" s="2">
        <v>335.50189</v>
      </c>
      <c r="E82" s="2">
        <v>17.401800000000001</v>
      </c>
      <c r="F82" s="2">
        <v>37.700000000000003</v>
      </c>
      <c r="G82" s="2">
        <v>37.5</v>
      </c>
      <c r="H82" s="2">
        <v>26.45</v>
      </c>
      <c r="I82" s="2">
        <v>36.909999999999997</v>
      </c>
      <c r="J82" s="2">
        <v>0.43365900000000002</v>
      </c>
      <c r="K82" s="35">
        <v>1.034146</v>
      </c>
      <c r="L82" s="2">
        <v>12.51</v>
      </c>
    </row>
    <row r="83" spans="1:14" x14ac:dyDescent="0.2">
      <c r="A83" s="2" t="s">
        <v>63</v>
      </c>
      <c r="B83" s="2" t="s">
        <v>64</v>
      </c>
      <c r="D83" s="2">
        <v>303.18329</v>
      </c>
      <c r="E83" s="2">
        <v>29.700099999999999</v>
      </c>
      <c r="F83" s="2">
        <v>41.3</v>
      </c>
      <c r="G83" s="2">
        <v>41</v>
      </c>
      <c r="H83" s="2">
        <v>24.826000000000001</v>
      </c>
      <c r="I83" s="2">
        <v>36.973998999999999</v>
      </c>
      <c r="J83" s="2">
        <v>0.74146299999999998</v>
      </c>
      <c r="K83" s="35">
        <v>1.5317069999999999</v>
      </c>
      <c r="L83" s="2">
        <v>12.35</v>
      </c>
    </row>
    <row r="84" spans="1:14" x14ac:dyDescent="0.2">
      <c r="A84" s="2" t="s">
        <v>63</v>
      </c>
      <c r="B84" s="2" t="s">
        <v>64</v>
      </c>
      <c r="D84" s="2">
        <v>335.50189</v>
      </c>
      <c r="E84" s="2">
        <v>17.401800000000001</v>
      </c>
      <c r="F84" s="2">
        <v>48.4</v>
      </c>
      <c r="G84" s="2">
        <v>48.1</v>
      </c>
      <c r="H84" s="2">
        <v>24.06</v>
      </c>
      <c r="I84" s="2">
        <v>36.900002000000001</v>
      </c>
      <c r="J84" s="2">
        <v>0.16780500000000001</v>
      </c>
      <c r="K84" s="35">
        <v>0.87804899999999997</v>
      </c>
      <c r="L84" s="2">
        <v>12.29</v>
      </c>
    </row>
    <row r="85" spans="1:14" x14ac:dyDescent="0.2">
      <c r="A85" s="2" t="s">
        <v>63</v>
      </c>
      <c r="B85" s="2" t="s">
        <v>64</v>
      </c>
      <c r="D85" s="2">
        <v>303.18329</v>
      </c>
      <c r="E85" s="2">
        <v>29.700099999999999</v>
      </c>
      <c r="F85" s="2">
        <v>66.400000000000006</v>
      </c>
      <c r="G85" s="2">
        <v>65.900000000000006</v>
      </c>
      <c r="H85" s="2">
        <v>21.669</v>
      </c>
      <c r="I85" s="2">
        <v>36.794998</v>
      </c>
      <c r="J85" s="2">
        <v>0.15609799999999999</v>
      </c>
      <c r="K85" s="39">
        <v>1.5804879999999999</v>
      </c>
      <c r="L85" s="2">
        <v>12.21</v>
      </c>
      <c r="N85" s="2" t="s">
        <v>72</v>
      </c>
    </row>
    <row r="86" spans="1:14" x14ac:dyDescent="0.2">
      <c r="A86" s="2" t="s">
        <v>63</v>
      </c>
      <c r="B86" s="2" t="s">
        <v>64</v>
      </c>
      <c r="D86" s="2">
        <v>335.50189</v>
      </c>
      <c r="E86" s="2">
        <v>17.401800000000001</v>
      </c>
      <c r="F86" s="2">
        <v>72.3</v>
      </c>
      <c r="G86" s="2">
        <v>71.900000000000006</v>
      </c>
      <c r="H86" s="2">
        <v>21.96</v>
      </c>
      <c r="I86" s="2">
        <v>36.810001</v>
      </c>
      <c r="J86" s="2">
        <v>0.16731699999999999</v>
      </c>
      <c r="K86" s="39">
        <v>1.082927</v>
      </c>
      <c r="L86" s="2">
        <v>12.42</v>
      </c>
      <c r="N86" s="2" t="s">
        <v>72</v>
      </c>
    </row>
    <row r="87" spans="1:14" x14ac:dyDescent="0.2">
      <c r="A87" s="2" t="s">
        <v>63</v>
      </c>
      <c r="B87" s="2" t="s">
        <v>64</v>
      </c>
      <c r="D87" s="2">
        <v>335.50189</v>
      </c>
      <c r="E87" s="2">
        <v>17.401800000000001</v>
      </c>
      <c r="F87" s="2">
        <v>90.8</v>
      </c>
      <c r="G87" s="2">
        <v>90.2</v>
      </c>
      <c r="H87" s="2">
        <v>20.51</v>
      </c>
      <c r="I87" s="2">
        <v>36.720001000000003</v>
      </c>
      <c r="J87" s="2">
        <v>0.328293</v>
      </c>
      <c r="K87" s="39">
        <v>1.258537</v>
      </c>
      <c r="L87" s="2">
        <v>12.55</v>
      </c>
      <c r="N87" s="2" t="s">
        <v>72</v>
      </c>
    </row>
    <row r="88" spans="1:14" x14ac:dyDescent="0.2">
      <c r="A88" s="2" t="s">
        <v>63</v>
      </c>
      <c r="B88" s="2" t="s">
        <v>64</v>
      </c>
      <c r="D88" s="2">
        <v>303.18329</v>
      </c>
      <c r="E88" s="2">
        <v>29.700099999999999</v>
      </c>
      <c r="F88" s="2">
        <v>100.5</v>
      </c>
      <c r="G88" s="2">
        <v>99.8</v>
      </c>
      <c r="H88" s="2">
        <v>19.829000000000001</v>
      </c>
      <c r="I88" s="2">
        <v>36.712001999999998</v>
      </c>
      <c r="J88" s="2">
        <v>0.79414600000000002</v>
      </c>
      <c r="K88" s="39">
        <v>1.8926829999999999</v>
      </c>
      <c r="L88" s="2">
        <v>12.46</v>
      </c>
      <c r="N88" s="2" t="s">
        <v>72</v>
      </c>
    </row>
    <row r="89" spans="1:14" x14ac:dyDescent="0.2">
      <c r="A89" s="2" t="s">
        <v>63</v>
      </c>
      <c r="B89" s="2" t="s">
        <v>64</v>
      </c>
      <c r="D89" s="2">
        <v>335.50189</v>
      </c>
      <c r="E89" s="2">
        <v>17.401800000000001</v>
      </c>
      <c r="F89" s="2">
        <v>136.30000000000001</v>
      </c>
      <c r="G89" s="2">
        <v>135.4</v>
      </c>
      <c r="H89" s="2">
        <v>18.3</v>
      </c>
      <c r="I89" s="2">
        <v>36.580002</v>
      </c>
      <c r="J89" s="2">
        <v>0.53219499999999997</v>
      </c>
      <c r="K89" s="39">
        <v>1.2878050000000001</v>
      </c>
      <c r="L89" s="2">
        <v>12.34</v>
      </c>
      <c r="N89" s="2" t="s">
        <v>72</v>
      </c>
    </row>
    <row r="90" spans="1:14" x14ac:dyDescent="0.2">
      <c r="A90" s="2" t="s">
        <v>63</v>
      </c>
      <c r="B90" s="2" t="s">
        <v>64</v>
      </c>
      <c r="D90" s="2">
        <v>303.18329</v>
      </c>
      <c r="E90" s="2">
        <v>29.700099999999999</v>
      </c>
      <c r="F90" s="2">
        <v>138.4</v>
      </c>
      <c r="G90" s="2">
        <v>137.4</v>
      </c>
      <c r="H90" s="2">
        <v>18.757000000000001</v>
      </c>
      <c r="I90" s="2">
        <v>36.618999000000002</v>
      </c>
      <c r="J90" s="2">
        <v>0.23414599999999999</v>
      </c>
      <c r="K90" s="39">
        <v>1.034146</v>
      </c>
      <c r="L90" s="2">
        <v>12.11</v>
      </c>
      <c r="N90" s="2" t="s">
        <v>72</v>
      </c>
    </row>
    <row r="91" spans="1:14" x14ac:dyDescent="0.2">
      <c r="A91" s="2" t="s">
        <v>63</v>
      </c>
      <c r="B91" s="2" t="s">
        <v>64</v>
      </c>
      <c r="D91" s="2">
        <v>335.50189</v>
      </c>
      <c r="E91" s="2">
        <v>17.401800000000001</v>
      </c>
      <c r="F91" s="2">
        <v>186.2</v>
      </c>
      <c r="G91" s="2">
        <v>185</v>
      </c>
      <c r="H91" s="2">
        <v>15.81</v>
      </c>
      <c r="I91" s="2">
        <v>36.099997999999999</v>
      </c>
      <c r="J91" s="2">
        <v>0.72634100000000001</v>
      </c>
      <c r="K91" s="39">
        <v>1.5804879999999999</v>
      </c>
      <c r="L91" s="2">
        <v>12.23</v>
      </c>
      <c r="N91" s="2" t="s">
        <v>72</v>
      </c>
    </row>
    <row r="92" spans="1:14" x14ac:dyDescent="0.2">
      <c r="A92" s="2" t="s">
        <v>63</v>
      </c>
      <c r="B92" s="2" t="s">
        <v>64</v>
      </c>
      <c r="D92" s="2">
        <v>303.18329</v>
      </c>
      <c r="E92" s="2">
        <v>29.700099999999999</v>
      </c>
      <c r="F92" s="2">
        <v>189</v>
      </c>
      <c r="G92" s="2">
        <v>187.6</v>
      </c>
      <c r="H92" s="2">
        <v>18.216999999999999</v>
      </c>
      <c r="I92" s="2">
        <v>36.570999</v>
      </c>
      <c r="J92" s="2">
        <v>0.273171</v>
      </c>
      <c r="K92" s="39">
        <v>1.3170729999999999</v>
      </c>
      <c r="L92" s="2">
        <v>12.15</v>
      </c>
      <c r="N92" s="2" t="s">
        <v>72</v>
      </c>
    </row>
    <row r="93" spans="1:1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5" spans="1:14" x14ac:dyDescent="0.2">
      <c r="A95" s="1" t="s">
        <v>19</v>
      </c>
    </row>
    <row r="96" spans="1:14" x14ac:dyDescent="0.2">
      <c r="A96" s="2" t="s">
        <v>65</v>
      </c>
    </row>
    <row r="97" spans="1:8" x14ac:dyDescent="0.2">
      <c r="A97" s="1" t="s">
        <v>53</v>
      </c>
      <c r="B97" s="1" t="s">
        <v>66</v>
      </c>
      <c r="C97" s="1"/>
      <c r="D97" s="1" t="s">
        <v>67</v>
      </c>
      <c r="E97" s="1" t="s">
        <v>5</v>
      </c>
      <c r="F97" s="1" t="s">
        <v>68</v>
      </c>
      <c r="G97" s="1" t="s">
        <v>69</v>
      </c>
      <c r="H97" s="1" t="s">
        <v>70</v>
      </c>
    </row>
    <row r="98" spans="1:8" x14ac:dyDescent="0.2">
      <c r="A98" s="2">
        <v>31</v>
      </c>
      <c r="B98" s="2">
        <v>-27.03</v>
      </c>
      <c r="D98" s="2">
        <v>4.2699999999999996</v>
      </c>
      <c r="E98" s="2">
        <v>10</v>
      </c>
      <c r="G98" s="2">
        <v>7.6</v>
      </c>
      <c r="H98" s="2">
        <f>SUM(F98:G98)</f>
        <v>7.6</v>
      </c>
    </row>
    <row r="99" spans="1:8" x14ac:dyDescent="0.2">
      <c r="A99" s="2">
        <v>33</v>
      </c>
      <c r="B99" s="2">
        <v>-28.45</v>
      </c>
      <c r="D99" s="2">
        <v>7.25</v>
      </c>
      <c r="E99" s="2">
        <v>7</v>
      </c>
      <c r="G99" s="2">
        <v>6.7</v>
      </c>
      <c r="H99" s="2">
        <f t="shared" ref="H99:H107" si="1">SUM(F99:G99)</f>
        <v>6.7</v>
      </c>
    </row>
    <row r="100" spans="1:8" x14ac:dyDescent="0.2">
      <c r="A100" s="2">
        <v>38</v>
      </c>
      <c r="B100" s="2">
        <v>-32.6</v>
      </c>
      <c r="D100" s="2">
        <v>15.76</v>
      </c>
      <c r="E100" s="2">
        <v>13</v>
      </c>
      <c r="G100" s="2">
        <v>9.6999999999999993</v>
      </c>
      <c r="H100" s="2">
        <f t="shared" si="1"/>
        <v>9.6999999999999993</v>
      </c>
    </row>
    <row r="101" spans="1:8" x14ac:dyDescent="0.2">
      <c r="A101" s="2">
        <v>41</v>
      </c>
      <c r="B101" s="2">
        <v>-34.770000000000003</v>
      </c>
      <c r="D101" s="2">
        <v>20.079999999999998</v>
      </c>
      <c r="E101" s="2">
        <v>14</v>
      </c>
      <c r="F101" s="2">
        <v>0.1</v>
      </c>
      <c r="G101" s="2">
        <v>3.2</v>
      </c>
      <c r="H101" s="2">
        <f t="shared" si="1"/>
        <v>3.3000000000000003</v>
      </c>
    </row>
    <row r="102" spans="1:8" x14ac:dyDescent="0.2">
      <c r="A102" s="2">
        <v>48</v>
      </c>
      <c r="B102" s="2">
        <v>-42.14</v>
      </c>
      <c r="D102" s="2">
        <v>31.38</v>
      </c>
      <c r="E102" s="2">
        <v>15</v>
      </c>
      <c r="F102" s="2">
        <v>0.1</v>
      </c>
      <c r="G102" s="2">
        <v>2.6</v>
      </c>
      <c r="H102" s="2">
        <f t="shared" si="1"/>
        <v>2.7</v>
      </c>
    </row>
    <row r="103" spans="1:8" x14ac:dyDescent="0.2">
      <c r="A103" s="2">
        <v>50</v>
      </c>
      <c r="B103" s="2">
        <v>-45.54</v>
      </c>
      <c r="D103" s="2">
        <v>33.58</v>
      </c>
      <c r="E103" s="2">
        <v>10</v>
      </c>
      <c r="G103" s="2">
        <v>3.6</v>
      </c>
      <c r="H103" s="2">
        <f t="shared" si="1"/>
        <v>3.6</v>
      </c>
    </row>
    <row r="104" spans="1:8" x14ac:dyDescent="0.2">
      <c r="A104" s="2">
        <v>54</v>
      </c>
      <c r="B104" s="2">
        <v>-38.340000000000003</v>
      </c>
      <c r="D104" s="2">
        <v>36.07</v>
      </c>
      <c r="E104" s="2">
        <v>10</v>
      </c>
      <c r="F104" s="2">
        <v>4.0999999999999996</v>
      </c>
      <c r="G104" s="2">
        <v>5.7</v>
      </c>
      <c r="H104" s="2">
        <f t="shared" si="1"/>
        <v>9.8000000000000007</v>
      </c>
    </row>
    <row r="105" spans="1:8" x14ac:dyDescent="0.2">
      <c r="A105" s="2">
        <v>56</v>
      </c>
      <c r="B105" s="2">
        <v>-33.659999999999997</v>
      </c>
      <c r="D105" s="2">
        <v>37.35</v>
      </c>
      <c r="E105" s="2">
        <v>9</v>
      </c>
      <c r="F105" s="2">
        <v>3.1</v>
      </c>
      <c r="G105" s="2">
        <v>6</v>
      </c>
      <c r="H105" s="2">
        <f t="shared" si="1"/>
        <v>9.1</v>
      </c>
    </row>
    <row r="106" spans="1:8" x14ac:dyDescent="0.2">
      <c r="A106" s="2">
        <v>58</v>
      </c>
      <c r="B106" s="2">
        <v>-30.06</v>
      </c>
      <c r="D106" s="2">
        <v>38.31</v>
      </c>
      <c r="E106" s="2">
        <v>7</v>
      </c>
      <c r="F106" s="2">
        <v>10.199999999999999</v>
      </c>
      <c r="G106" s="2">
        <v>9.1999999999999993</v>
      </c>
      <c r="H106" s="2">
        <f t="shared" si="1"/>
        <v>19.399999999999999</v>
      </c>
    </row>
    <row r="107" spans="1:8" x14ac:dyDescent="0.2">
      <c r="A107" s="2">
        <v>62</v>
      </c>
      <c r="B107" s="2">
        <v>-22.87</v>
      </c>
      <c r="D107" s="2">
        <v>43.74</v>
      </c>
      <c r="E107" s="2">
        <v>7</v>
      </c>
      <c r="F107" s="2">
        <v>7.8</v>
      </c>
      <c r="G107" s="2">
        <v>7.6</v>
      </c>
      <c r="H107" s="2">
        <f t="shared" si="1"/>
        <v>15.399999999999999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9CA5-5D13-1C46-8CBD-986DD879A5A4}">
  <dimension ref="A1:G83"/>
  <sheetViews>
    <sheetView tabSelected="1" workbookViewId="0">
      <selection activeCell="H24" sqref="H24"/>
    </sheetView>
  </sheetViews>
  <sheetFormatPr baseColWidth="10" defaultRowHeight="16" x14ac:dyDescent="0.2"/>
  <cols>
    <col min="5" max="5" width="11.5" bestFit="1" customWidth="1"/>
    <col min="7" max="7" width="15.1640625" bestFit="1" customWidth="1"/>
  </cols>
  <sheetData>
    <row r="1" spans="1:7" x14ac:dyDescent="0.2">
      <c r="A1" s="40" t="s">
        <v>83</v>
      </c>
      <c r="B1" s="40" t="s">
        <v>80</v>
      </c>
      <c r="C1" s="44" t="s">
        <v>74</v>
      </c>
      <c r="D1" s="40" t="s">
        <v>75</v>
      </c>
      <c r="E1" s="42" t="s">
        <v>82</v>
      </c>
      <c r="F1" s="43" t="s">
        <v>81</v>
      </c>
      <c r="G1" s="41" t="s">
        <v>79</v>
      </c>
    </row>
    <row r="2" spans="1:7" x14ac:dyDescent="0.2">
      <c r="A2" s="40" t="s">
        <v>84</v>
      </c>
      <c r="B2" t="s">
        <v>1</v>
      </c>
      <c r="C2">
        <v>3</v>
      </c>
      <c r="D2" t="s">
        <v>76</v>
      </c>
      <c r="E2">
        <v>0.20699999999999999</v>
      </c>
      <c r="F2">
        <v>0.62</v>
      </c>
    </row>
    <row r="3" spans="1:7" x14ac:dyDescent="0.2">
      <c r="A3" s="40" t="s">
        <v>84</v>
      </c>
      <c r="B3" t="s">
        <v>1</v>
      </c>
      <c r="C3">
        <v>3</v>
      </c>
      <c r="D3" t="s">
        <v>76</v>
      </c>
      <c r="E3">
        <v>0.371</v>
      </c>
      <c r="F3">
        <v>0.85</v>
      </c>
    </row>
    <row r="4" spans="1:7" x14ac:dyDescent="0.2">
      <c r="A4" s="40" t="s">
        <v>84</v>
      </c>
      <c r="B4" t="s">
        <v>1</v>
      </c>
      <c r="C4">
        <v>3</v>
      </c>
      <c r="D4" t="s">
        <v>76</v>
      </c>
      <c r="E4">
        <v>0.37</v>
      </c>
      <c r="F4">
        <v>1.08</v>
      </c>
    </row>
    <row r="5" spans="1:7" x14ac:dyDescent="0.2">
      <c r="A5" s="40" t="s">
        <v>84</v>
      </c>
      <c r="B5" t="s">
        <v>1</v>
      </c>
      <c r="C5">
        <v>3</v>
      </c>
      <c r="D5" t="s">
        <v>76</v>
      </c>
      <c r="E5">
        <v>0.30099999999999999</v>
      </c>
      <c r="F5">
        <v>0.83</v>
      </c>
    </row>
    <row r="6" spans="1:7" x14ac:dyDescent="0.2">
      <c r="A6" s="40" t="s">
        <v>84</v>
      </c>
      <c r="B6" t="s">
        <v>1</v>
      </c>
      <c r="C6">
        <v>3</v>
      </c>
      <c r="D6" t="s">
        <v>76</v>
      </c>
      <c r="E6">
        <v>0.33300000000000002</v>
      </c>
      <c r="F6">
        <v>1.1399999999999999</v>
      </c>
    </row>
    <row r="7" spans="1:7" x14ac:dyDescent="0.2">
      <c r="A7" s="40" t="s">
        <v>84</v>
      </c>
      <c r="B7" t="s">
        <v>1</v>
      </c>
      <c r="C7">
        <v>3</v>
      </c>
      <c r="D7" t="s">
        <v>76</v>
      </c>
      <c r="E7">
        <v>0.16600000000000001</v>
      </c>
      <c r="F7">
        <v>1.1000000000000001</v>
      </c>
    </row>
    <row r="8" spans="1:7" x14ac:dyDescent="0.2">
      <c r="A8" s="40" t="s">
        <v>84</v>
      </c>
      <c r="B8" t="s">
        <v>1</v>
      </c>
      <c r="C8">
        <v>3</v>
      </c>
      <c r="D8" t="s">
        <v>76</v>
      </c>
      <c r="E8">
        <v>0.247</v>
      </c>
      <c r="F8">
        <v>0.77</v>
      </c>
    </row>
    <row r="9" spans="1:7" x14ac:dyDescent="0.2">
      <c r="A9" s="40" t="s">
        <v>84</v>
      </c>
      <c r="B9" t="s">
        <v>1</v>
      </c>
      <c r="C9">
        <v>3</v>
      </c>
      <c r="D9" t="s">
        <v>76</v>
      </c>
      <c r="E9">
        <v>0.224</v>
      </c>
      <c r="F9">
        <v>0.85</v>
      </c>
    </row>
    <row r="10" spans="1:7" x14ac:dyDescent="0.2">
      <c r="A10" s="40" t="s">
        <v>84</v>
      </c>
      <c r="B10" t="s">
        <v>1</v>
      </c>
      <c r="C10">
        <v>3</v>
      </c>
      <c r="D10" t="s">
        <v>76</v>
      </c>
      <c r="E10">
        <v>0.188</v>
      </c>
      <c r="F10">
        <v>0.94</v>
      </c>
    </row>
    <row r="11" spans="1:7" x14ac:dyDescent="0.2">
      <c r="A11" s="40" t="s">
        <v>84</v>
      </c>
      <c r="B11" t="s">
        <v>1</v>
      </c>
      <c r="C11">
        <v>3</v>
      </c>
      <c r="D11" t="s">
        <v>76</v>
      </c>
      <c r="E11">
        <v>0.26300000000000001</v>
      </c>
      <c r="F11">
        <v>0.98</v>
      </c>
    </row>
    <row r="12" spans="1:7" x14ac:dyDescent="0.2">
      <c r="A12" s="40" t="s">
        <v>84</v>
      </c>
      <c r="B12" t="s">
        <v>1</v>
      </c>
      <c r="C12">
        <v>3</v>
      </c>
      <c r="D12" t="s">
        <v>76</v>
      </c>
      <c r="E12">
        <v>0.38200000000000001</v>
      </c>
      <c r="F12">
        <v>1.04</v>
      </c>
    </row>
    <row r="13" spans="1:7" x14ac:dyDescent="0.2">
      <c r="A13" s="40" t="s">
        <v>84</v>
      </c>
      <c r="B13" t="s">
        <v>1</v>
      </c>
      <c r="C13">
        <v>3</v>
      </c>
      <c r="D13" t="s">
        <v>76</v>
      </c>
      <c r="E13">
        <v>0.23899999999999999</v>
      </c>
      <c r="F13">
        <v>0.99</v>
      </c>
    </row>
    <row r="14" spans="1:7" x14ac:dyDescent="0.2">
      <c r="A14" s="40" t="s">
        <v>84</v>
      </c>
      <c r="B14" t="s">
        <v>1</v>
      </c>
      <c r="C14">
        <v>3</v>
      </c>
      <c r="D14" t="s">
        <v>76</v>
      </c>
      <c r="E14">
        <v>0.69599999999999995</v>
      </c>
      <c r="F14">
        <v>1.58</v>
      </c>
    </row>
    <row r="15" spans="1:7" x14ac:dyDescent="0.2">
      <c r="A15" s="40" t="s">
        <v>84</v>
      </c>
      <c r="B15" t="s">
        <v>1</v>
      </c>
      <c r="C15">
        <v>3</v>
      </c>
      <c r="D15" t="s">
        <v>76</v>
      </c>
      <c r="E15">
        <v>0.46200000000000002</v>
      </c>
      <c r="F15">
        <v>1.58</v>
      </c>
    </row>
    <row r="16" spans="1:7" x14ac:dyDescent="0.2">
      <c r="A16" s="40" t="s">
        <v>84</v>
      </c>
      <c r="B16" t="s">
        <v>1</v>
      </c>
      <c r="C16">
        <v>15</v>
      </c>
      <c r="D16" t="s">
        <v>76</v>
      </c>
      <c r="E16">
        <v>0.15</v>
      </c>
      <c r="F16">
        <v>0.88</v>
      </c>
    </row>
    <row r="17" spans="1:7" x14ac:dyDescent="0.2">
      <c r="A17" s="40" t="s">
        <v>84</v>
      </c>
      <c r="B17" t="s">
        <v>1</v>
      </c>
      <c r="C17">
        <v>25</v>
      </c>
      <c r="D17" t="s">
        <v>76</v>
      </c>
      <c r="E17">
        <v>0.223</v>
      </c>
      <c r="F17">
        <v>0.84</v>
      </c>
    </row>
    <row r="18" spans="1:7" x14ac:dyDescent="0.2">
      <c r="A18" s="40" t="s">
        <v>84</v>
      </c>
      <c r="B18" t="s">
        <v>1</v>
      </c>
      <c r="C18">
        <v>30</v>
      </c>
      <c r="D18" t="s">
        <v>76</v>
      </c>
      <c r="E18">
        <v>0.32500000000000001</v>
      </c>
      <c r="F18">
        <v>1.18</v>
      </c>
    </row>
    <row r="19" spans="1:7" x14ac:dyDescent="0.2">
      <c r="A19" s="40" t="s">
        <v>84</v>
      </c>
      <c r="B19" t="s">
        <v>1</v>
      </c>
      <c r="C19">
        <v>100</v>
      </c>
      <c r="D19" t="s">
        <v>77</v>
      </c>
      <c r="E19">
        <v>5.8000000000000003E-2</v>
      </c>
      <c r="F19">
        <v>0.37</v>
      </c>
    </row>
    <row r="20" spans="1:7" x14ac:dyDescent="0.2">
      <c r="A20" s="40" t="s">
        <v>84</v>
      </c>
      <c r="B20" t="s">
        <v>1</v>
      </c>
      <c r="C20">
        <v>115</v>
      </c>
      <c r="D20" t="s">
        <v>77</v>
      </c>
      <c r="E20">
        <v>7.8E-2</v>
      </c>
      <c r="F20">
        <v>0.52</v>
      </c>
    </row>
    <row r="21" spans="1:7" x14ac:dyDescent="0.2">
      <c r="A21" s="40" t="s">
        <v>84</v>
      </c>
      <c r="B21" t="s">
        <v>1</v>
      </c>
      <c r="C21">
        <v>123</v>
      </c>
      <c r="D21" t="s">
        <v>77</v>
      </c>
      <c r="E21">
        <v>0.10100000000000001</v>
      </c>
      <c r="F21">
        <v>0.39</v>
      </c>
    </row>
    <row r="22" spans="1:7" x14ac:dyDescent="0.2">
      <c r="A22" s="40" t="s">
        <v>84</v>
      </c>
      <c r="B22" t="s">
        <v>1</v>
      </c>
      <c r="C22">
        <v>125</v>
      </c>
      <c r="D22" t="s">
        <v>77</v>
      </c>
      <c r="E22">
        <v>0.1</v>
      </c>
      <c r="F22">
        <v>0.96</v>
      </c>
    </row>
    <row r="23" spans="1:7" x14ac:dyDescent="0.2">
      <c r="A23" s="40" t="s">
        <v>84</v>
      </c>
      <c r="B23" t="s">
        <v>1</v>
      </c>
      <c r="C23">
        <v>130</v>
      </c>
      <c r="D23" t="s">
        <v>77</v>
      </c>
      <c r="E23">
        <v>7.9000000000000001E-2</v>
      </c>
      <c r="F23">
        <v>0.41</v>
      </c>
    </row>
    <row r="24" spans="1:7" x14ac:dyDescent="0.2">
      <c r="A24" s="40" t="s">
        <v>84</v>
      </c>
      <c r="B24" t="s">
        <v>1</v>
      </c>
      <c r="C24">
        <v>130</v>
      </c>
      <c r="D24" t="s">
        <v>77</v>
      </c>
      <c r="E24">
        <v>4.7E-2</v>
      </c>
      <c r="F24">
        <v>0.32</v>
      </c>
    </row>
    <row r="25" spans="1:7" x14ac:dyDescent="0.2">
      <c r="A25" s="40" t="s">
        <v>84</v>
      </c>
      <c r="B25" t="s">
        <v>1</v>
      </c>
      <c r="C25">
        <v>130</v>
      </c>
      <c r="D25" t="s">
        <v>77</v>
      </c>
      <c r="E25">
        <v>7.2999999999999995E-2</v>
      </c>
      <c r="F25">
        <v>0.4</v>
      </c>
    </row>
    <row r="26" spans="1:7" x14ac:dyDescent="0.2">
      <c r="A26" s="40" t="s">
        <v>84</v>
      </c>
      <c r="B26" t="s">
        <v>1</v>
      </c>
      <c r="C26">
        <v>147</v>
      </c>
      <c r="D26" t="s">
        <v>77</v>
      </c>
      <c r="E26">
        <v>7.3999999999999996E-2</v>
      </c>
      <c r="F26">
        <v>0.43</v>
      </c>
    </row>
    <row r="27" spans="1:7" x14ac:dyDescent="0.2">
      <c r="A27" s="40" t="s">
        <v>84</v>
      </c>
      <c r="B27" t="s">
        <v>1</v>
      </c>
      <c r="C27">
        <v>150</v>
      </c>
      <c r="D27" t="s">
        <v>77</v>
      </c>
      <c r="E27">
        <v>0.06</v>
      </c>
      <c r="F27">
        <v>1.61</v>
      </c>
    </row>
    <row r="28" spans="1:7" x14ac:dyDescent="0.2">
      <c r="A28" s="40" t="s">
        <v>84</v>
      </c>
      <c r="B28" t="s">
        <v>1</v>
      </c>
      <c r="C28">
        <v>175</v>
      </c>
      <c r="D28" t="s">
        <v>77</v>
      </c>
      <c r="E28">
        <v>0.11700000000000001</v>
      </c>
      <c r="F28">
        <v>0.45</v>
      </c>
    </row>
    <row r="29" spans="1:7" x14ac:dyDescent="0.2">
      <c r="A29" s="40" t="s">
        <v>84</v>
      </c>
      <c r="B29" t="s">
        <v>1</v>
      </c>
      <c r="C29">
        <v>175</v>
      </c>
      <c r="D29" t="s">
        <v>77</v>
      </c>
      <c r="E29">
        <v>7.5999999999999998E-2</v>
      </c>
      <c r="F29">
        <v>0.44</v>
      </c>
    </row>
    <row r="30" spans="1:7" x14ac:dyDescent="0.2">
      <c r="A30" s="40" t="s">
        <v>84</v>
      </c>
      <c r="B30" t="s">
        <v>1</v>
      </c>
      <c r="C30">
        <v>175</v>
      </c>
      <c r="D30" t="s">
        <v>77</v>
      </c>
      <c r="E30">
        <v>0.159</v>
      </c>
      <c r="F30">
        <v>0.46</v>
      </c>
    </row>
    <row r="31" spans="1:7" x14ac:dyDescent="0.2">
      <c r="A31" s="40" t="s">
        <v>84</v>
      </c>
      <c r="B31" t="s">
        <v>1</v>
      </c>
      <c r="C31">
        <v>175</v>
      </c>
      <c r="D31" t="s">
        <v>77</v>
      </c>
      <c r="E31">
        <v>0.11899999999999999</v>
      </c>
      <c r="F31">
        <v>0.45</v>
      </c>
    </row>
    <row r="32" spans="1:7" x14ac:dyDescent="0.2">
      <c r="A32" s="40" t="s">
        <v>84</v>
      </c>
      <c r="B32" t="s">
        <v>85</v>
      </c>
      <c r="C32">
        <v>15</v>
      </c>
      <c r="D32" t="s">
        <v>76</v>
      </c>
      <c r="G32">
        <v>2.4300000000000002</v>
      </c>
    </row>
    <row r="33" spans="1:7" x14ac:dyDescent="0.2">
      <c r="A33" s="40" t="s">
        <v>84</v>
      </c>
      <c r="B33" t="s">
        <v>85</v>
      </c>
      <c r="C33">
        <v>75</v>
      </c>
      <c r="D33" t="s">
        <v>76</v>
      </c>
      <c r="G33">
        <v>0.26</v>
      </c>
    </row>
    <row r="34" spans="1:7" x14ac:dyDescent="0.2">
      <c r="A34" s="40" t="s">
        <v>84</v>
      </c>
      <c r="B34" t="s">
        <v>85</v>
      </c>
      <c r="C34">
        <v>125</v>
      </c>
      <c r="D34" t="s">
        <v>77</v>
      </c>
      <c r="G34">
        <v>1.69</v>
      </c>
    </row>
    <row r="35" spans="1:7" x14ac:dyDescent="0.2">
      <c r="A35" s="40" t="s">
        <v>84</v>
      </c>
      <c r="B35" t="s">
        <v>85</v>
      </c>
      <c r="C35">
        <v>150</v>
      </c>
      <c r="D35" t="s">
        <v>77</v>
      </c>
      <c r="G35">
        <v>0.22</v>
      </c>
    </row>
    <row r="36" spans="1:7" x14ac:dyDescent="0.2">
      <c r="A36" s="40" t="s">
        <v>84</v>
      </c>
      <c r="B36" t="s">
        <v>87</v>
      </c>
      <c r="C36">
        <v>15</v>
      </c>
      <c r="D36" t="s">
        <v>76</v>
      </c>
      <c r="E36">
        <v>0.50926243400000004</v>
      </c>
    </row>
    <row r="37" spans="1:7" x14ac:dyDescent="0.2">
      <c r="A37" s="40" t="s">
        <v>84</v>
      </c>
      <c r="B37" t="s">
        <v>87</v>
      </c>
      <c r="C37">
        <v>15</v>
      </c>
      <c r="D37" t="s">
        <v>76</v>
      </c>
      <c r="E37">
        <v>0.47847548200000001</v>
      </c>
    </row>
    <row r="38" spans="1:7" x14ac:dyDescent="0.2">
      <c r="A38" s="40" t="s">
        <v>84</v>
      </c>
      <c r="B38" t="s">
        <v>87</v>
      </c>
      <c r="C38">
        <v>15</v>
      </c>
      <c r="D38" t="s">
        <v>76</v>
      </c>
      <c r="E38">
        <v>0.26415469400000002</v>
      </c>
      <c r="G38">
        <v>2.2572500930000001</v>
      </c>
    </row>
    <row r="39" spans="1:7" x14ac:dyDescent="0.2">
      <c r="A39" s="40" t="s">
        <v>84</v>
      </c>
      <c r="B39" t="s">
        <v>87</v>
      </c>
      <c r="C39">
        <v>15</v>
      </c>
      <c r="D39" t="s">
        <v>76</v>
      </c>
      <c r="E39">
        <v>0.26573901799999999</v>
      </c>
      <c r="G39">
        <v>1.7159637379999999</v>
      </c>
    </row>
    <row r="40" spans="1:7" x14ac:dyDescent="0.2">
      <c r="A40" s="40" t="s">
        <v>84</v>
      </c>
      <c r="B40" t="s">
        <v>87</v>
      </c>
      <c r="C40">
        <v>44</v>
      </c>
      <c r="D40" t="s">
        <v>76</v>
      </c>
      <c r="E40">
        <v>0.31610118999999998</v>
      </c>
    </row>
    <row r="41" spans="1:7" x14ac:dyDescent="0.2">
      <c r="A41" s="40" t="s">
        <v>84</v>
      </c>
      <c r="B41" t="s">
        <v>87</v>
      </c>
      <c r="C41">
        <v>45</v>
      </c>
      <c r="D41" t="s">
        <v>76</v>
      </c>
      <c r="E41">
        <v>0.26044318300000002</v>
      </c>
    </row>
    <row r="42" spans="1:7" x14ac:dyDescent="0.2">
      <c r="A42" s="40" t="s">
        <v>84</v>
      </c>
      <c r="B42" t="s">
        <v>87</v>
      </c>
      <c r="C42">
        <v>45</v>
      </c>
      <c r="D42" t="s">
        <v>76</v>
      </c>
      <c r="E42">
        <v>0.477754927</v>
      </c>
    </row>
    <row r="43" spans="1:7" x14ac:dyDescent="0.2">
      <c r="A43" s="40" t="s">
        <v>84</v>
      </c>
      <c r="B43" t="s">
        <v>87</v>
      </c>
      <c r="C43">
        <v>79</v>
      </c>
      <c r="D43" t="s">
        <v>77</v>
      </c>
      <c r="E43">
        <v>5.0680744E-2</v>
      </c>
      <c r="G43">
        <v>5.2265162460000001</v>
      </c>
    </row>
    <row r="44" spans="1:7" x14ac:dyDescent="0.2">
      <c r="A44" s="40" t="s">
        <v>84</v>
      </c>
      <c r="B44" t="s">
        <v>87</v>
      </c>
      <c r="C44">
        <v>120</v>
      </c>
      <c r="D44" t="s">
        <v>77</v>
      </c>
      <c r="E44">
        <v>0.114129956</v>
      </c>
    </row>
    <row r="45" spans="1:7" x14ac:dyDescent="0.2">
      <c r="A45" s="40" t="s">
        <v>84</v>
      </c>
      <c r="B45" t="s">
        <v>87</v>
      </c>
      <c r="C45">
        <v>130</v>
      </c>
      <c r="D45" t="s">
        <v>77</v>
      </c>
      <c r="E45">
        <v>0.102327775</v>
      </c>
    </row>
    <row r="46" spans="1:7" x14ac:dyDescent="0.2">
      <c r="A46" s="40" t="s">
        <v>84</v>
      </c>
      <c r="B46" t="s">
        <v>87</v>
      </c>
      <c r="C46">
        <v>150</v>
      </c>
      <c r="D46" t="s">
        <v>77</v>
      </c>
      <c r="E46">
        <v>0.31707189000000002</v>
      </c>
      <c r="G46">
        <v>0.43113991000000002</v>
      </c>
    </row>
    <row r="47" spans="1:7" x14ac:dyDescent="0.2">
      <c r="A47" s="40" t="s">
        <v>84</v>
      </c>
      <c r="B47" t="s">
        <v>87</v>
      </c>
      <c r="C47">
        <v>150</v>
      </c>
      <c r="D47" t="s">
        <v>77</v>
      </c>
      <c r="E47">
        <v>0.29574484499999998</v>
      </c>
      <c r="G47">
        <v>1.760592801</v>
      </c>
    </row>
    <row r="48" spans="1:7" x14ac:dyDescent="0.2">
      <c r="A48" s="40" t="s">
        <v>84</v>
      </c>
      <c r="B48" t="s">
        <v>87</v>
      </c>
      <c r="C48">
        <v>150</v>
      </c>
      <c r="D48" t="s">
        <v>77</v>
      </c>
      <c r="E48">
        <v>0.146564729</v>
      </c>
      <c r="G48">
        <v>5.3685018580000001</v>
      </c>
    </row>
    <row r="49" spans="1:7" s="46" customFormat="1" x14ac:dyDescent="0.2">
      <c r="A49" s="45" t="s">
        <v>84</v>
      </c>
      <c r="B49" s="46" t="s">
        <v>87</v>
      </c>
      <c r="C49" s="46">
        <v>200</v>
      </c>
      <c r="D49" s="46" t="s">
        <v>77</v>
      </c>
      <c r="E49" s="46">
        <v>0.412679095</v>
      </c>
    </row>
    <row r="50" spans="1:7" x14ac:dyDescent="0.2">
      <c r="A50" s="40" t="s">
        <v>84</v>
      </c>
      <c r="B50" t="s">
        <v>87</v>
      </c>
      <c r="C50">
        <v>200</v>
      </c>
      <c r="D50" t="s">
        <v>77</v>
      </c>
      <c r="E50">
        <v>0.136626316</v>
      </c>
      <c r="G50">
        <v>0.85917632399999999</v>
      </c>
    </row>
    <row r="51" spans="1:7" s="46" customFormat="1" x14ac:dyDescent="0.2">
      <c r="A51" s="45" t="s">
        <v>84</v>
      </c>
      <c r="B51" s="46" t="s">
        <v>87</v>
      </c>
      <c r="C51" s="46">
        <v>200</v>
      </c>
      <c r="D51" s="46" t="s">
        <v>77</v>
      </c>
      <c r="E51" s="46">
        <v>0.53002084299999996</v>
      </c>
    </row>
    <row r="52" spans="1:7" x14ac:dyDescent="0.2">
      <c r="A52" s="40" t="s">
        <v>84</v>
      </c>
      <c r="B52" t="s">
        <v>87</v>
      </c>
      <c r="C52">
        <v>15</v>
      </c>
      <c r="D52" t="s">
        <v>76</v>
      </c>
      <c r="G52">
        <v>17.239999999999998</v>
      </c>
    </row>
    <row r="53" spans="1:7" x14ac:dyDescent="0.2">
      <c r="A53" s="40" t="s">
        <v>84</v>
      </c>
      <c r="B53" t="s">
        <v>87</v>
      </c>
      <c r="C53">
        <v>25</v>
      </c>
      <c r="D53" t="s">
        <v>76</v>
      </c>
      <c r="G53">
        <v>5.71</v>
      </c>
    </row>
    <row r="54" spans="1:7" x14ac:dyDescent="0.2">
      <c r="A54" s="40" t="s">
        <v>84</v>
      </c>
      <c r="B54" t="s">
        <v>87</v>
      </c>
      <c r="C54">
        <v>15</v>
      </c>
      <c r="D54" t="s">
        <v>76</v>
      </c>
      <c r="G54">
        <v>11.56</v>
      </c>
    </row>
    <row r="55" spans="1:7" x14ac:dyDescent="0.2">
      <c r="A55" s="40" t="s">
        <v>84</v>
      </c>
      <c r="B55" t="s">
        <v>87</v>
      </c>
      <c r="C55">
        <v>18</v>
      </c>
      <c r="D55" t="s">
        <v>76</v>
      </c>
      <c r="G55">
        <v>124.1</v>
      </c>
    </row>
    <row r="56" spans="1:7" x14ac:dyDescent="0.2">
      <c r="A56" s="40" t="s">
        <v>84</v>
      </c>
      <c r="B56" t="s">
        <v>87</v>
      </c>
      <c r="C56">
        <v>45</v>
      </c>
      <c r="D56" t="s">
        <v>76</v>
      </c>
      <c r="G56">
        <v>5.65</v>
      </c>
    </row>
    <row r="57" spans="1:7" x14ac:dyDescent="0.2">
      <c r="A57" s="40" t="s">
        <v>84</v>
      </c>
      <c r="B57" t="s">
        <v>87</v>
      </c>
      <c r="C57">
        <v>200</v>
      </c>
      <c r="D57" t="s">
        <v>77</v>
      </c>
      <c r="G57">
        <v>276.04000000000002</v>
      </c>
    </row>
    <row r="58" spans="1:7" x14ac:dyDescent="0.2">
      <c r="A58" s="40" t="s">
        <v>84</v>
      </c>
      <c r="B58" t="s">
        <v>87</v>
      </c>
      <c r="C58">
        <v>100</v>
      </c>
      <c r="D58" t="s">
        <v>77</v>
      </c>
      <c r="G58">
        <v>95.08</v>
      </c>
    </row>
    <row r="59" spans="1:7" x14ac:dyDescent="0.2">
      <c r="A59" s="40" t="s">
        <v>84</v>
      </c>
      <c r="B59" t="s">
        <v>87</v>
      </c>
      <c r="C59">
        <v>85</v>
      </c>
      <c r="D59" t="s">
        <v>77</v>
      </c>
      <c r="G59">
        <v>3.75</v>
      </c>
    </row>
    <row r="60" spans="1:7" x14ac:dyDescent="0.2">
      <c r="A60" s="40" t="s">
        <v>84</v>
      </c>
      <c r="B60" t="s">
        <v>87</v>
      </c>
      <c r="C60">
        <v>96</v>
      </c>
      <c r="D60" t="s">
        <v>77</v>
      </c>
      <c r="G60">
        <v>14.64</v>
      </c>
    </row>
    <row r="61" spans="1:7" x14ac:dyDescent="0.2">
      <c r="A61" s="40" t="s">
        <v>86</v>
      </c>
      <c r="B61" t="s">
        <v>51</v>
      </c>
      <c r="C61">
        <v>2</v>
      </c>
      <c r="D61" t="s">
        <v>76</v>
      </c>
      <c r="E61">
        <v>0.70759799999999995</v>
      </c>
      <c r="F61">
        <v>1.980488</v>
      </c>
    </row>
    <row r="62" spans="1:7" x14ac:dyDescent="0.2">
      <c r="A62" s="40" t="s">
        <v>86</v>
      </c>
      <c r="B62" t="s">
        <v>51</v>
      </c>
      <c r="C62">
        <v>2</v>
      </c>
      <c r="D62" t="s">
        <v>76</v>
      </c>
      <c r="E62">
        <v>0.45853699999999997</v>
      </c>
      <c r="F62">
        <v>0.88780499999999996</v>
      </c>
    </row>
    <row r="63" spans="1:7" x14ac:dyDescent="0.2">
      <c r="A63" s="40" t="s">
        <v>86</v>
      </c>
      <c r="B63" t="s">
        <v>51</v>
      </c>
      <c r="C63">
        <v>37.700000000000003</v>
      </c>
      <c r="D63" t="s">
        <v>76</v>
      </c>
      <c r="E63">
        <v>0.43365900000000002</v>
      </c>
      <c r="F63">
        <v>1.034146</v>
      </c>
    </row>
    <row r="64" spans="1:7" x14ac:dyDescent="0.2">
      <c r="A64" s="40" t="s">
        <v>86</v>
      </c>
      <c r="B64" t="s">
        <v>51</v>
      </c>
      <c r="C64">
        <v>41.3</v>
      </c>
      <c r="D64" t="s">
        <v>76</v>
      </c>
      <c r="E64">
        <v>0.74146299999999998</v>
      </c>
      <c r="F64">
        <v>1.5317069999999999</v>
      </c>
    </row>
    <row r="65" spans="1:7" x14ac:dyDescent="0.2">
      <c r="A65" s="40" t="s">
        <v>86</v>
      </c>
      <c r="B65" t="s">
        <v>51</v>
      </c>
      <c r="C65">
        <v>48.4</v>
      </c>
      <c r="D65" t="s">
        <v>76</v>
      </c>
      <c r="E65">
        <v>0.16780500000000001</v>
      </c>
      <c r="F65">
        <v>0.87804899999999997</v>
      </c>
    </row>
    <row r="66" spans="1:7" x14ac:dyDescent="0.2">
      <c r="A66" s="40" t="s">
        <v>86</v>
      </c>
      <c r="B66" t="s">
        <v>51</v>
      </c>
      <c r="C66">
        <v>66.400000000000006</v>
      </c>
      <c r="D66" t="s">
        <v>77</v>
      </c>
      <c r="E66">
        <v>0.15609799999999999</v>
      </c>
      <c r="F66">
        <v>1.5804879999999999</v>
      </c>
    </row>
    <row r="67" spans="1:7" x14ac:dyDescent="0.2">
      <c r="A67" s="40" t="s">
        <v>86</v>
      </c>
      <c r="B67" t="s">
        <v>51</v>
      </c>
      <c r="C67">
        <v>72.3</v>
      </c>
      <c r="D67" t="s">
        <v>77</v>
      </c>
      <c r="E67">
        <v>0.16731699999999999</v>
      </c>
      <c r="F67">
        <v>1.082927</v>
      </c>
    </row>
    <row r="68" spans="1:7" x14ac:dyDescent="0.2">
      <c r="A68" s="40" t="s">
        <v>86</v>
      </c>
      <c r="B68" t="s">
        <v>51</v>
      </c>
      <c r="C68">
        <v>90.8</v>
      </c>
      <c r="D68" t="s">
        <v>77</v>
      </c>
      <c r="E68">
        <v>0.328293</v>
      </c>
      <c r="F68">
        <v>1.258537</v>
      </c>
    </row>
    <row r="69" spans="1:7" x14ac:dyDescent="0.2">
      <c r="A69" s="40" t="s">
        <v>86</v>
      </c>
      <c r="B69" t="s">
        <v>51</v>
      </c>
      <c r="C69">
        <v>100.5</v>
      </c>
      <c r="D69" t="s">
        <v>77</v>
      </c>
      <c r="E69">
        <v>0.79414600000000002</v>
      </c>
      <c r="F69">
        <v>1.8926829999999999</v>
      </c>
    </row>
    <row r="70" spans="1:7" x14ac:dyDescent="0.2">
      <c r="A70" s="40" t="s">
        <v>86</v>
      </c>
      <c r="B70" t="s">
        <v>51</v>
      </c>
      <c r="C70">
        <v>136.30000000000001</v>
      </c>
      <c r="D70" t="s">
        <v>77</v>
      </c>
      <c r="E70">
        <v>0.53219499999999997</v>
      </c>
      <c r="F70">
        <v>1.2878050000000001</v>
      </c>
    </row>
    <row r="71" spans="1:7" x14ac:dyDescent="0.2">
      <c r="A71" s="40" t="s">
        <v>86</v>
      </c>
      <c r="B71" t="s">
        <v>51</v>
      </c>
      <c r="C71">
        <v>138.4</v>
      </c>
      <c r="D71" t="s">
        <v>77</v>
      </c>
      <c r="E71">
        <v>0.23414599999999999</v>
      </c>
      <c r="F71">
        <v>1.034146</v>
      </c>
    </row>
    <row r="72" spans="1:7" x14ac:dyDescent="0.2">
      <c r="A72" s="40" t="s">
        <v>86</v>
      </c>
      <c r="B72" t="s">
        <v>51</v>
      </c>
      <c r="C72">
        <v>186.2</v>
      </c>
      <c r="D72" t="s">
        <v>77</v>
      </c>
      <c r="E72">
        <v>0.72634100000000001</v>
      </c>
      <c r="F72">
        <v>1.5804879999999999</v>
      </c>
    </row>
    <row r="73" spans="1:7" x14ac:dyDescent="0.2">
      <c r="A73" s="40" t="s">
        <v>86</v>
      </c>
      <c r="B73" t="s">
        <v>51</v>
      </c>
      <c r="C73">
        <v>189</v>
      </c>
      <c r="D73" t="s">
        <v>77</v>
      </c>
      <c r="E73">
        <v>0.273171</v>
      </c>
      <c r="F73">
        <v>1.3170729999999999</v>
      </c>
    </row>
    <row r="74" spans="1:7" x14ac:dyDescent="0.2">
      <c r="A74" s="40" t="s">
        <v>86</v>
      </c>
      <c r="B74" t="s">
        <v>85</v>
      </c>
      <c r="C74">
        <v>10</v>
      </c>
      <c r="D74" t="s">
        <v>76</v>
      </c>
      <c r="G74">
        <v>7.6</v>
      </c>
    </row>
    <row r="75" spans="1:7" x14ac:dyDescent="0.2">
      <c r="A75" s="40" t="s">
        <v>86</v>
      </c>
      <c r="B75" t="s">
        <v>85</v>
      </c>
      <c r="C75">
        <v>7</v>
      </c>
      <c r="D75" t="s">
        <v>76</v>
      </c>
      <c r="G75">
        <v>6.7</v>
      </c>
    </row>
    <row r="76" spans="1:7" x14ac:dyDescent="0.2">
      <c r="A76" s="40" t="s">
        <v>86</v>
      </c>
      <c r="B76" t="s">
        <v>85</v>
      </c>
      <c r="C76">
        <v>13</v>
      </c>
      <c r="D76" t="s">
        <v>76</v>
      </c>
      <c r="G76">
        <v>9.6999999999999993</v>
      </c>
    </row>
    <row r="77" spans="1:7" x14ac:dyDescent="0.2">
      <c r="A77" s="40" t="s">
        <v>86</v>
      </c>
      <c r="B77" t="s">
        <v>85</v>
      </c>
      <c r="C77">
        <v>14</v>
      </c>
      <c r="D77" t="s">
        <v>76</v>
      </c>
      <c r="G77">
        <v>3.3</v>
      </c>
    </row>
    <row r="78" spans="1:7" x14ac:dyDescent="0.2">
      <c r="A78" s="40" t="s">
        <v>86</v>
      </c>
      <c r="B78" t="s">
        <v>85</v>
      </c>
      <c r="C78">
        <v>15</v>
      </c>
      <c r="D78" t="s">
        <v>76</v>
      </c>
      <c r="G78">
        <v>2.7</v>
      </c>
    </row>
    <row r="79" spans="1:7" x14ac:dyDescent="0.2">
      <c r="A79" s="40" t="s">
        <v>86</v>
      </c>
      <c r="B79" t="s">
        <v>85</v>
      </c>
      <c r="C79">
        <v>10</v>
      </c>
      <c r="D79" t="s">
        <v>76</v>
      </c>
      <c r="G79">
        <v>3.6</v>
      </c>
    </row>
    <row r="80" spans="1:7" x14ac:dyDescent="0.2">
      <c r="A80" s="40" t="s">
        <v>86</v>
      </c>
      <c r="B80" t="s">
        <v>85</v>
      </c>
      <c r="C80">
        <v>10</v>
      </c>
      <c r="D80" t="s">
        <v>76</v>
      </c>
      <c r="G80">
        <v>9.8000000000000007</v>
      </c>
    </row>
    <row r="81" spans="1:7" x14ac:dyDescent="0.2">
      <c r="A81" s="40" t="s">
        <v>86</v>
      </c>
      <c r="B81" t="s">
        <v>85</v>
      </c>
      <c r="C81">
        <v>9</v>
      </c>
      <c r="D81" t="s">
        <v>76</v>
      </c>
      <c r="G81">
        <v>9.1</v>
      </c>
    </row>
    <row r="82" spans="1:7" x14ac:dyDescent="0.2">
      <c r="A82" s="40" t="s">
        <v>86</v>
      </c>
      <c r="B82" t="s">
        <v>85</v>
      </c>
      <c r="C82">
        <v>7</v>
      </c>
      <c r="D82" t="s">
        <v>76</v>
      </c>
      <c r="G82">
        <v>19.399999999999999</v>
      </c>
    </row>
    <row r="83" spans="1:7" x14ac:dyDescent="0.2">
      <c r="A83" s="40" t="s">
        <v>86</v>
      </c>
      <c r="B83" t="s">
        <v>85</v>
      </c>
      <c r="C83">
        <v>7</v>
      </c>
      <c r="D83" t="s">
        <v>76</v>
      </c>
      <c r="G83">
        <v>15.4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HOT_BATS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Randie</dc:creator>
  <cp:lastModifiedBy>Shane Hogle</cp:lastModifiedBy>
  <dcterms:created xsi:type="dcterms:W3CDTF">2020-08-18T17:10:32Z</dcterms:created>
  <dcterms:modified xsi:type="dcterms:W3CDTF">2020-09-02T12:39:25Z</dcterms:modified>
</cp:coreProperties>
</file>