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  <sheet state="visible" name="lib protocol" sheetId="2" r:id="rId5"/>
    <sheet state="visible" name="Qubit" sheetId="3" r:id="rId6"/>
    <sheet state="visible" name="Labbook" sheetId="4" r:id="rId7"/>
    <sheet state="visible" name="samples" sheetId="5" r:id="rId8"/>
  </sheets>
  <definedNames>
    <definedName hidden="1" localSheetId="4" name="_xlnm._FilterDatabase">samples!$T$1:$T$235</definedName>
  </definedNames>
  <calcPr/>
  <extLst>
    <ext uri="GoogleSheetsCustomDataVersion2">
      <go:sheetsCustomData xmlns:go="http://customooxmlschemas.google.com/" r:id="rId9" roundtripDataChecksum="1QZQgqV44JiHePvKds65k1VC0Vb8goOpRdoDxrpfi/U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5">
      <text>
        <t xml:space="preserve">======
ID#AAABhwD82RQ
Meri Lindqvist    (2025-04-14 10:54:24)
Including: project name, nr of samples, sample names, sample type, OD's, location</t>
      </text>
    </comment>
  </commentList>
  <extLst>
    <ext uri="GoogleSheetsCustomDataVersion2">
      <go:sheetsCustomData xmlns:go="http://customooxmlschemas.google.com/" r:id="rId1" roundtripDataSignature="AMtx7mjvMoT71srJ5NnwXBArLMZwjD2oRg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95">
      <text>
        <t xml:space="preserve">======
ID#AAABhwD82Rs
Meri Lindqvist    (2025-04-14 10:54:24)
5-10 cycles in Adapterama, depending on how much pcr-1 product</t>
      </text>
    </comment>
    <comment authorId="0" ref="C282">
      <text>
        <t xml:space="preserve">======
ID#AAABhwD82Ro
Meri Lindqvist    (2025-04-14 10:54:24)
Bakt_805R in Herleman et al 2011</t>
      </text>
    </comment>
    <comment authorId="0" ref="G305">
      <text>
        <t xml:space="preserve">======
ID#AAABhwD82RM
Meri Lindqvist    (2025-04-14 10:54:24)
recommended 0.5 U in a 25 ul rxn</t>
      </text>
    </comment>
    <comment authorId="0" ref="C281">
      <text>
        <t xml:space="preserve">======
ID#AAABhwD82RA
Meri Lindqvist    (2025-04-14 10:54:24)
Bakt_341F in Herlemann et al 2011</t>
      </text>
    </comment>
    <comment authorId="0" ref="H305">
      <text>
        <t xml:space="preserve">======
ID#AAABhwD82RI
Meri Lindqvist    (2025-04-14 10:54:24)
flexible</t>
      </text>
    </comment>
    <comment authorId="0" ref="A231">
      <text>
        <t xml:space="preserve">======
ID#AAABhwD82Qg
Meri Lindqvist    (2025-04-14 10:54:24)
Sup file S1 from Adapterama 2</t>
      </text>
    </comment>
    <comment authorId="0" ref="E87">
      <text>
        <t xml:space="preserve">======
ID#AAABhwD82Qc
Meri Lindqvist    (2025-04-14 10:54:24)
20-25 cycles in Adapterama, depending on amount of starting DNA</t>
      </text>
    </comment>
  </commentList>
  <extLst>
    <ext uri="GoogleSheetsCustomDataVersion2">
      <go:sheetsCustomData xmlns:go="http://customooxmlschemas.google.com/" r:id="rId1" roundtripDataSignature="AMtx7mhgyfqTVXLHK77AoyKt2QtwvoqCzA=="/>
    </ext>
  </extLst>
</comments>
</file>

<file path=xl/sharedStrings.xml><?xml version="1.0" encoding="utf-8"?>
<sst xmlns="http://schemas.openxmlformats.org/spreadsheetml/2006/main" count="3101" uniqueCount="702">
  <si>
    <t>Info-1</t>
  </si>
  <si>
    <t>Info-2</t>
  </si>
  <si>
    <t>Info-3</t>
  </si>
  <si>
    <t>Project name</t>
  </si>
  <si>
    <t>Milla community assembly round 4</t>
  </si>
  <si>
    <t>Library name on final tube to FFGC</t>
  </si>
  <si>
    <t>Nr of samples</t>
  </si>
  <si>
    <t>Nr of pos or neg ctrls</t>
  </si>
  <si>
    <t>-</t>
  </si>
  <si>
    <t>DNA extraction method</t>
  </si>
  <si>
    <t>boil prep</t>
  </si>
  <si>
    <t>norgen purification</t>
  </si>
  <si>
    <t>HF library protocol version used</t>
  </si>
  <si>
    <t>DeluxeFH_16S_11.10.2023</t>
  </si>
  <si>
    <t>Start date</t>
  </si>
  <si>
    <t>Schedule (library ready for seq)</t>
  </si>
  <si>
    <t>Library to FFGC (date)</t>
  </si>
  <si>
    <t>Sequence data received from FFGC</t>
  </si>
  <si>
    <t>Date (if applicable)</t>
  </si>
  <si>
    <t>Comment</t>
  </si>
  <si>
    <t>Sample info received</t>
  </si>
  <si>
    <t>DNA extraction</t>
  </si>
  <si>
    <t>done</t>
  </si>
  <si>
    <t>DNA extraction check (quality &amp; quantity)</t>
  </si>
  <si>
    <t>DNA plate labels</t>
  </si>
  <si>
    <t>DNA library preparation</t>
  </si>
  <si>
    <t>Protocol version decided</t>
  </si>
  <si>
    <t>Controls (pos/neg) decided</t>
  </si>
  <si>
    <t>Agarose gel check on PCR-1</t>
  </si>
  <si>
    <t>DNA library check-ups (Qubit, Bioanalyzer)</t>
  </si>
  <si>
    <t>Lab book checked and finalized</t>
  </si>
  <si>
    <t>Preparing FFGC Sample submission sheet</t>
  </si>
  <si>
    <t>Submitted to FFGC</t>
  </si>
  <si>
    <t>Sample/DNA/library final storage</t>
  </si>
  <si>
    <t>Protocol based on these papers (Adapterama I &amp; II)</t>
  </si>
  <si>
    <t>https://peerj.com/articles/7755/</t>
  </si>
  <si>
    <t>https://peerj.com/articles/7786/</t>
  </si>
  <si>
    <t>Overview of the protocol (Adapterama/Taggimatrix with purifications)</t>
  </si>
  <si>
    <t>1. PCR-1 with tagged phusion primers (iTru_16S_341_F and iTru_16S_518_R). Enables combitorional tagging for up to 96 samples. Using Sigma NGSO oligos.</t>
  </si>
  <si>
    <t>2. Quick check with e-gel (and Qubit which can be done later)</t>
  </si>
  <si>
    <t>3. Clean-up with Just-a-plate kit =&gt; can be freezed</t>
  </si>
  <si>
    <t>4. Pool cleaned PCR-1 products</t>
  </si>
  <si>
    <t>5. PCR-2 for pools. With tagged iTru5 &amp; iTru7 primers. Make sure the base composition is balanced by using calculator sheet. Combitorional tagging for up to 96 pools</t>
  </si>
  <si>
    <t>6. Quick check with e-gel (and Qubit which can be done later)</t>
  </si>
  <si>
    <t>7. Size selection and clean-up of pcr-2 pools with magnetic SPRI beads</t>
  </si>
  <si>
    <t>8. Combining tagged pools to make the final library (=1 tube)</t>
  </si>
  <si>
    <t>9. DNA library quantification and check-up with Bioanalyzer</t>
  </si>
  <si>
    <t>NOTE: freeze all pcr-products if not continuing immediately, even if already purified</t>
  </si>
  <si>
    <t>Plate 1 (master community samples)</t>
  </si>
  <si>
    <t>PCR-1 (16S fusion primers)</t>
  </si>
  <si>
    <t>iTru_1</t>
  </si>
  <si>
    <t>iTru_2</t>
  </si>
  <si>
    <t>iTru_3</t>
  </si>
  <si>
    <t>iTru_4</t>
  </si>
  <si>
    <t>iTru_5</t>
  </si>
  <si>
    <t>iTru_6</t>
  </si>
  <si>
    <t>iTru_7</t>
  </si>
  <si>
    <t>iTru_8</t>
  </si>
  <si>
    <t>iTru_9</t>
  </si>
  <si>
    <t>iTru_10</t>
  </si>
  <si>
    <t>iTru_11</t>
  </si>
  <si>
    <t>iTru_12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</si>
  <si>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</si>
  <si>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</si>
  <si>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</si>
  <si>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</si>
  <si>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</si>
  <si>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</si>
  <si>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</si>
  <si>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</si>
  <si>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</si>
  <si>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</si>
  <si>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</si>
  <si>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</si>
  <si>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iTru_A</t>
  </si>
  <si>
    <t>h</t>
  </si>
  <si>
    <t>com_01</t>
  </si>
  <si>
    <t>com_09</t>
  </si>
  <si>
    <t>com_17</t>
  </si>
  <si>
    <t>P07</t>
  </si>
  <si>
    <t>P15</t>
  </si>
  <si>
    <t>P23</t>
  </si>
  <si>
    <t>Plate 1</t>
  </si>
  <si>
    <t>iTru_B</t>
  </si>
  <si>
    <t>b</t>
  </si>
  <si>
    <t>com_02</t>
  </si>
  <si>
    <t>com_10</t>
  </si>
  <si>
    <t>3_c01</t>
  </si>
  <si>
    <t>P08</t>
  </si>
  <si>
    <t>P16</t>
  </si>
  <si>
    <t>P24</t>
  </si>
  <si>
    <t>iTru_C</t>
  </si>
  <si>
    <t>c</t>
  </si>
  <si>
    <t>com_03</t>
  </si>
  <si>
    <t>com_11</t>
  </si>
  <si>
    <t>P01</t>
  </si>
  <si>
    <t>P09</t>
  </si>
  <si>
    <t>P17</t>
  </si>
  <si>
    <t>iTru_D</t>
  </si>
  <si>
    <t>d</t>
  </si>
  <si>
    <t>com_04</t>
  </si>
  <si>
    <t>com_12</t>
  </si>
  <si>
    <t>P02</t>
  </si>
  <si>
    <t>P10</t>
  </si>
  <si>
    <t>P18</t>
  </si>
  <si>
    <t>iTru_E</t>
  </si>
  <si>
    <t>e</t>
  </si>
  <si>
    <t>com_05</t>
  </si>
  <si>
    <t>com_13</t>
  </si>
  <si>
    <t>P03</t>
  </si>
  <si>
    <t>P11</t>
  </si>
  <si>
    <t>P19</t>
  </si>
  <si>
    <t>iTru_F</t>
  </si>
  <si>
    <t>f</t>
  </si>
  <si>
    <t>com_06</t>
  </si>
  <si>
    <t>com_14</t>
  </si>
  <si>
    <t>P04</t>
  </si>
  <si>
    <t>P12</t>
  </si>
  <si>
    <t>P20</t>
  </si>
  <si>
    <t>iTru_G</t>
  </si>
  <si>
    <t>g</t>
  </si>
  <si>
    <t>com_07</t>
  </si>
  <si>
    <t>com_15</t>
  </si>
  <si>
    <t>P05</t>
  </si>
  <si>
    <t>P13</t>
  </si>
  <si>
    <t>P21</t>
  </si>
  <si>
    <t>iTru_H</t>
  </si>
  <si>
    <t>com_08</t>
  </si>
  <si>
    <t>com_16</t>
  </si>
  <si>
    <t>P06</t>
  </si>
  <si>
    <t>P14</t>
  </si>
  <si>
    <t>P22</t>
  </si>
  <si>
    <t>Plate 2 8sp and 3sp communities</t>
  </si>
  <si>
    <t>a</t>
  </si>
  <si>
    <t>Plate 2</t>
  </si>
  <si>
    <t>3_p01_C01</t>
  </si>
  <si>
    <t>3_p03_C01</t>
  </si>
  <si>
    <t>3_p05_C01</t>
  </si>
  <si>
    <t>3_p07_C01</t>
  </si>
  <si>
    <t>3_p02_C01</t>
  </si>
  <si>
    <t>3_p04_C01</t>
  </si>
  <si>
    <t>3_p06_C01</t>
  </si>
  <si>
    <t>3_p08_C01</t>
  </si>
  <si>
    <t>Plate 3 2sp communities</t>
  </si>
  <si>
    <t>Plate 9</t>
  </si>
  <si>
    <t>Step 1 a. Prepare master-mix (without primers) for PCR-1</t>
  </si>
  <si>
    <t>PCR-1 for 16S</t>
  </si>
  <si>
    <t>final conc in rxn</t>
  </si>
  <si>
    <t>1X</t>
  </si>
  <si>
    <t>working primer conc</t>
  </si>
  <si>
    <t>Rxn vol (ul)</t>
  </si>
  <si>
    <t>2x My Taq HS Red Mix</t>
  </si>
  <si>
    <t>1x</t>
  </si>
  <si>
    <t>Change values in grey cells ONLY!</t>
  </si>
  <si>
    <t>H2O (PCR grade)</t>
  </si>
  <si>
    <t>do not add to initial master mix (=MM) --&gt;</t>
  </si>
  <si>
    <t>16S Primer F (@ 2.5 uM)</t>
  </si>
  <si>
    <t>0.3 uM</t>
  </si>
  <si>
    <t>N.B. use 4 ul DNA for boil prep samples and 2 ul for qiagen samples!</t>
  </si>
  <si>
    <t>16S Primer R (@ 2.5 uM)</t>
  </si>
  <si>
    <t>Template DNA (here @ 7.5 ng/ul)</t>
  </si>
  <si>
    <t>tot.</t>
  </si>
  <si>
    <t>Step 1 b. Aliquot this much mastermix to each well</t>
  </si>
  <si>
    <t>Master-mix w/out primers</t>
  </si>
  <si>
    <t>ul</t>
  </si>
  <si>
    <t>Step 1 c. Add primers individually (combitorial tagging)</t>
  </si>
  <si>
    <t>-use 8-ch and/or 12-ch multipipettes</t>
  </si>
  <si>
    <t>Step 1 d. Add template DNA</t>
  </si>
  <si>
    <t>Template DNA ( 2 ul of Qiagen)</t>
  </si>
  <si>
    <t>Step 1 e. Run PCR-1</t>
  </si>
  <si>
    <t>PCR-1 protocol</t>
  </si>
  <si>
    <r>
      <rPr>
        <rFont val="Arial"/>
        <b/>
        <color theme="1"/>
        <sz val="11.0"/>
      </rPr>
      <t>Temp C</t>
    </r>
    <r>
      <rPr>
        <rFont val="Calibri"/>
        <b/>
        <color theme="1"/>
        <sz val="11.0"/>
      </rPr>
      <t>°</t>
    </r>
  </si>
  <si>
    <t>Time</t>
  </si>
  <si>
    <t>Initial denaturation</t>
  </si>
  <si>
    <t>1 min</t>
  </si>
  <si>
    <t>Denaturation</t>
  </si>
  <si>
    <t>15 sec</t>
  </si>
  <si>
    <t>Annealing</t>
  </si>
  <si>
    <t>25 cycles</t>
  </si>
  <si>
    <t>Extension</t>
  </si>
  <si>
    <t>10 sec</t>
  </si>
  <si>
    <t>Final extension</t>
  </si>
  <si>
    <t>5 min</t>
  </si>
  <si>
    <t>Hold</t>
  </si>
  <si>
    <t>4</t>
  </si>
  <si>
    <r>
      <rPr>
        <rFont val="Arial"/>
        <b/>
        <color theme="1"/>
        <sz val="11.0"/>
      </rPr>
      <t>GENERAL IDEA:</t>
    </r>
    <r>
      <rPr>
        <rFont val="Arial"/>
        <color theme="1"/>
        <sz val="11.0"/>
      </rPr>
      <t xml:space="preserve"> tag all 96 samples with a unique combination of tags (=combitorial tagging)</t>
    </r>
  </si>
  <si>
    <t>Step 1 f. PCR-1 check-up before purifications. Leave a bit of unpurified pcr-product for a Qubit check.</t>
  </si>
  <si>
    <t>Step 2 A. PCR clean-up and normalization with Just a plate</t>
  </si>
  <si>
    <t xml:space="preserve">Step 3. Pooling of cleaned PCR-1 products </t>
  </si>
  <si>
    <t>plate 1</t>
  </si>
  <si>
    <t>plate1 (JaP cleaned), pool 10 ul from each sample</t>
  </si>
  <si>
    <t>Pool 1</t>
  </si>
  <si>
    <t>pool 1</t>
  </si>
  <si>
    <t>Pool 2</t>
  </si>
  <si>
    <t>Pool 3</t>
  </si>
  <si>
    <t>pool 2</t>
  </si>
  <si>
    <t>plate 2</t>
  </si>
  <si>
    <t>plate2 (JaP cleaned), pool 10 ul from each sample</t>
  </si>
  <si>
    <t>pool 3</t>
  </si>
  <si>
    <t>pool 4</t>
  </si>
  <si>
    <t>plate 3</t>
  </si>
  <si>
    <t>plate3 (JaP cleaned), pool 10 ul from each sample</t>
  </si>
  <si>
    <t>pool 5</t>
  </si>
  <si>
    <t>pool 6</t>
  </si>
  <si>
    <t>Equimolar pooling vol for final library pool</t>
  </si>
  <si>
    <t>Qubit check-up (RESULTS FOR ALL PCR STAGES)</t>
  </si>
  <si>
    <t>Unpurified pcr-1 (Qubit, ng/ul)</t>
  </si>
  <si>
    <t>Purified pcr-1 (Qubit, ng/ul)</t>
  </si>
  <si>
    <t>Unpurified pcr-2 (Qubit, ng/ul)</t>
  </si>
  <si>
    <t>Purified pcr-2 (Qubit, ng/ul)</t>
  </si>
  <si>
    <t>take ul /pool</t>
  </si>
  <si>
    <t>Samples/pool</t>
  </si>
  <si>
    <t>take ng/sample</t>
  </si>
  <si>
    <t>take ng/pool</t>
  </si>
  <si>
    <t>BA dilution</t>
  </si>
  <si>
    <t>BA ng/ul</t>
  </si>
  <si>
    <t>Lib C based on BA</t>
  </si>
  <si>
    <t>molarity (BA)</t>
  </si>
  <si>
    <t xml:space="preserve">Pool-1  </t>
  </si>
  <si>
    <t>10 x</t>
  </si>
  <si>
    <t xml:space="preserve">Pool-2  </t>
  </si>
  <si>
    <t xml:space="preserve">Pool-3  </t>
  </si>
  <si>
    <t xml:space="preserve">Pool-4  </t>
  </si>
  <si>
    <t xml:space="preserve">Pool-5   </t>
  </si>
  <si>
    <t>20 x</t>
  </si>
  <si>
    <t xml:space="preserve">Pool-6   </t>
  </si>
  <si>
    <t>ng/ul</t>
  </si>
  <si>
    <t>Step 4 a. PCR-2. Decide primers for each pool.</t>
  </si>
  <si>
    <t>PCR-2 (using iTru5 &amp; iTru7 primers)</t>
  </si>
  <si>
    <t>Chose these primers (using base diversity calculator)</t>
  </si>
  <si>
    <t>-for example this gives a pretty diverse base composition in the i5 and i7 indexes</t>
  </si>
  <si>
    <t>All available PCR-2 primers</t>
  </si>
  <si>
    <t>F</t>
  </si>
  <si>
    <t>R</t>
  </si>
  <si>
    <t>-use calculator on separate sheet</t>
  </si>
  <si>
    <t>iTru5_01_A</t>
  </si>
  <si>
    <t>Pool-1</t>
  </si>
  <si>
    <t>iTru7_101_01</t>
  </si>
  <si>
    <t>iTru5_01_B</t>
  </si>
  <si>
    <t>Pool-2</t>
  </si>
  <si>
    <t>iTru7_101_02</t>
  </si>
  <si>
    <t>iTru5_01_C</t>
  </si>
  <si>
    <t>Pool-3</t>
  </si>
  <si>
    <t>iTru5_01_D</t>
  </si>
  <si>
    <t>iTru7_101_03</t>
  </si>
  <si>
    <t>Pool-4</t>
  </si>
  <si>
    <t>iTru5_01_E</t>
  </si>
  <si>
    <t>iTru7_101_05</t>
  </si>
  <si>
    <t>Pool-5</t>
  </si>
  <si>
    <t>iTru5_01_G</t>
  </si>
  <si>
    <t>iTru7_101_06</t>
  </si>
  <si>
    <t>iTru5_01_F</t>
  </si>
  <si>
    <t>Pool-6</t>
  </si>
  <si>
    <t>iTru5_01_H</t>
  </si>
  <si>
    <t>iTru7_101_08</t>
  </si>
  <si>
    <t>iTru7_101_04</t>
  </si>
  <si>
    <t>iTru7_101_07</t>
  </si>
  <si>
    <t>Step 4 b. Prepare master-mix (each pool is now a "sample"). Prepare a separate PCR-2 reaction for each pool</t>
  </si>
  <si>
    <t>PCR-2 protocol</t>
  </si>
  <si>
    <t>Change values in grey cells!</t>
  </si>
  <si>
    <t>do not add to initial master mix --&gt;</t>
  </si>
  <si>
    <t>Primer F (e.g. iTru5_01_A)</t>
  </si>
  <si>
    <t>0.5 uM</t>
  </si>
  <si>
    <t>Primer R (e.g. iTru7_101_01)</t>
  </si>
  <si>
    <t>Template DNA (PCR-1)</t>
  </si>
  <si>
    <t>Step 4 c. Aliquot this much into each PCR plate well</t>
  </si>
  <si>
    <t>MM w/o primers</t>
  </si>
  <si>
    <t>Step 4 d. Now add chosen primers and template-DNA to each well</t>
  </si>
  <si>
    <t>iTru5_xx</t>
  </si>
  <si>
    <t>iTru7_xx</t>
  </si>
  <si>
    <t>DNA (=pur &amp; pooled PCR-1)</t>
  </si>
  <si>
    <t>Step 4 e. Run PCR-2</t>
  </si>
  <si>
    <r>
      <rPr>
        <rFont val="Arial"/>
        <b/>
        <color theme="1"/>
        <sz val="11.0"/>
      </rPr>
      <t>Temp C</t>
    </r>
    <r>
      <rPr>
        <rFont val="Calibri"/>
        <b/>
        <color theme="1"/>
        <sz val="11.0"/>
      </rPr>
      <t>°</t>
    </r>
  </si>
  <si>
    <t>10 cycles</t>
  </si>
  <si>
    <t>Step 4 f. PCR-1 check-up (here let's do a quick e-gel) before purifications. Leave a bit of unpurified pcr-product for a Qubit check (later).</t>
  </si>
  <si>
    <t>Step 5. SPRI bead clean-up of pcr-2 reactions</t>
  </si>
  <si>
    <t>-did a one-way SPRI bead purification and size selection for pcr-2 reactions/pools (all 8) using two ratio 1.0x</t>
  </si>
  <si>
    <t>Step 5. OPTIONAL Agarose gel check-up (1.5 % or 2 % agarose gel)</t>
  </si>
  <si>
    <t>40 ml TBE gel with 1.0 ul Midori</t>
  </si>
  <si>
    <t>Load 3 ul PCR-product+ 3µl of 1xTBE</t>
  </si>
  <si>
    <t>2µl of 50 bp ladder (@ 100 ng/ul, total amount in rxn 200 ng) + 1 µl 10x LD + 4 µl TBE</t>
  </si>
  <si>
    <t>90 V 40 minutes</t>
  </si>
  <si>
    <t>Step 6. Combine PCR-2 products (pools) into one tube. This is the final DNA-library.</t>
  </si>
  <si>
    <t>-combined pcr-2 pools equimolarly (see Qubit results)</t>
  </si>
  <si>
    <t>Step 8. Quantify and check size selected DNA-library  (Qubit &amp; Bioanalyzer)</t>
  </si>
  <si>
    <t xml:space="preserve">- Qubit HS DNA kit has a detection range of 0.2−100 ng. When using 2 ul of DNA, the min and max measurable concentrations are  0.1 ng/ul and 50 ng/ul. </t>
  </si>
  <si>
    <t>- For Bioanalyzer HS DNA kit, aim to have the sample concentration @ 0.5-1.0 ng/ul. Dilute if needed.</t>
  </si>
  <si>
    <t>- Quantify also the unpurified/size-selected library if possible</t>
  </si>
  <si>
    <t>Pools for BA</t>
  </si>
  <si>
    <t>ADDITIONAL INFO</t>
  </si>
  <si>
    <t>Primer sequences</t>
  </si>
  <si>
    <t>iTru Fusion Primers with Internal Tags for PCR-1</t>
  </si>
  <si>
    <t>Tag Label</t>
  </si>
  <si>
    <t>Sequence</t>
  </si>
  <si>
    <t>Length</t>
  </si>
  <si>
    <t>Total length</t>
  </si>
  <si>
    <t>Sigma NGSO oligo yield</t>
  </si>
  <si>
    <t>iTru_A_16S_341_F</t>
  </si>
  <si>
    <r>
      <rPr>
        <rFont val="Arial"/>
        <color theme="1"/>
        <sz val="12.0"/>
      </rPr>
      <t>ACACTCTTTCCCTACACGACGCTCTTCCGATCT</t>
    </r>
    <r>
      <rPr>
        <rFont val="Arial"/>
        <b/>
        <color theme="1"/>
        <sz val="12.0"/>
      </rPr>
      <t>GGTAC</t>
    </r>
    <r>
      <rPr>
        <rFont val="Arial"/>
        <color theme="1"/>
        <sz val="12.0"/>
      </rPr>
      <t>CCTACGGGNGGCWGCAG</t>
    </r>
  </si>
  <si>
    <t>A</t>
  </si>
  <si>
    <t>GGTAC</t>
  </si>
  <si>
    <t>iTru_B_16S_341_F</t>
  </si>
  <si>
    <r>
      <rPr>
        <rFont val="Arial"/>
        <color theme="1"/>
        <sz val="12.0"/>
      </rPr>
      <t>ACACTCTTTCCCTACACGACGCTCTTCCGATCT</t>
    </r>
    <r>
      <rPr>
        <rFont val="Arial"/>
        <b/>
        <color theme="1"/>
        <sz val="12.0"/>
      </rPr>
      <t>cAACAC</t>
    </r>
    <r>
      <rPr>
        <rFont val="Arial"/>
        <color theme="1"/>
        <sz val="12.0"/>
      </rPr>
      <t>CCTACGGGNGGCWGCAG</t>
    </r>
  </si>
  <si>
    <t>B</t>
  </si>
  <si>
    <t>cAACAC</t>
  </si>
  <si>
    <t>iTru_C_16S_341_F</t>
  </si>
  <si>
    <r>
      <rPr>
        <rFont val="Arial"/>
        <color theme="1"/>
        <sz val="12.0"/>
      </rPr>
      <t>ACACTCTTTCCCTACACGACGCTCTTCCGATCT</t>
    </r>
    <r>
      <rPr>
        <rFont val="Arial"/>
        <b/>
        <color theme="1"/>
        <sz val="12.0"/>
      </rPr>
      <t>atCGGTT</t>
    </r>
    <r>
      <rPr>
        <rFont val="Arial"/>
        <color theme="1"/>
        <sz val="12.0"/>
      </rPr>
      <t>CCTACGGGNGGCWGCAG</t>
    </r>
  </si>
  <si>
    <t>C</t>
  </si>
  <si>
    <t>atCGGTT</t>
  </si>
  <si>
    <t>iTru_D_16S_341_F</t>
  </si>
  <si>
    <t>ACACTCTTTCCCTACACGACGCTCTTCCGATCTtcgGTCAACCTACGGGNGGCWGCAG</t>
  </si>
  <si>
    <t>D</t>
  </si>
  <si>
    <t>tcgGTCAA</t>
  </si>
  <si>
    <t>iTru_E_16S_341_F</t>
  </si>
  <si>
    <t>ACACTCTTTCCCTACACGACGCTCTTCCGATCTAAGCGCCTACGGGNGGCWGCAG</t>
  </si>
  <si>
    <t>E</t>
  </si>
  <si>
    <t>AAGCG</t>
  </si>
  <si>
    <t>iTru_F_16S_341_F</t>
  </si>
  <si>
    <t>ACACTCTTTCCCTACACGACGCTCTTCCGATCTgCCACACCTACGGGNGGCWGCAG</t>
  </si>
  <si>
    <t>gCCACA</t>
  </si>
  <si>
    <t>iTru_G_16S_341_F</t>
  </si>
  <si>
    <t>ACACTCTTTCCCTACACGACGCTCTTCCGATCTctGGATGCCTACGGGNGGCWGCAG</t>
  </si>
  <si>
    <t>G</t>
  </si>
  <si>
    <t>ctGGATG</t>
  </si>
  <si>
    <t>iTru_H_16S_341_F</t>
  </si>
  <si>
    <t>ACACTCTTTCCCTACACGACGCTCTTCCGATCTtgaTTGACCCTACGGGNGGCWGCAG</t>
  </si>
  <si>
    <t>H</t>
  </si>
  <si>
    <t>tgaTTGAC</t>
  </si>
  <si>
    <t>iTru_1_16S_785_R</t>
  </si>
  <si>
    <t xml:space="preserve">GTGACTGGAGTTCAGACGTGTGCTCTTCCGATCTAGGAAGACTACHVGGGTATCTAATCC </t>
  </si>
  <si>
    <t>AGGAA</t>
  </si>
  <si>
    <t>iTru_2_16S_785_R</t>
  </si>
  <si>
    <t xml:space="preserve">GTGACTGGAGTTCAGACGTGTGCTCTTCCGATCTgAGTGGGACTACHVGGGTATCTAATCC </t>
  </si>
  <si>
    <t>gAGTGG</t>
  </si>
  <si>
    <t>iTru_3_16S_785_R</t>
  </si>
  <si>
    <t xml:space="preserve">GTGACTGGAGTTCAGACGTGTGCTCTTCCGATCTccACGTCGACTACHVGGGTATCTAATCC </t>
  </si>
  <si>
    <t>ccACGTC</t>
  </si>
  <si>
    <t>iTru_4_16S_785_R</t>
  </si>
  <si>
    <t xml:space="preserve">GTGACTGGAGTTCAGACGTGTGCTCTTCCGATCTttcTCAGCGACTACHVGGGTATCTAATCC </t>
  </si>
  <si>
    <t>ttcTCAGC</t>
  </si>
  <si>
    <t>iTru_5_16S_785_R</t>
  </si>
  <si>
    <t xml:space="preserve">GTGACTGGAGTTCAGACGTGTGCTCTTCCGATCTCTAGGGACTACHVGGGTATCTAATCC </t>
  </si>
  <si>
    <t>CTAGG</t>
  </si>
  <si>
    <t>iTru_6_16S_785_R</t>
  </si>
  <si>
    <t xml:space="preserve">GTGACTGGAGTTCAGACGTGTGCTCTTCCGATCTtGCTTAGACTACHVGGGTATCTAATCC </t>
  </si>
  <si>
    <t>tGCTTA</t>
  </si>
  <si>
    <t>iTru_7_16S_785_R</t>
  </si>
  <si>
    <t xml:space="preserve">GTGACTGGAGTTCAGACGTGTGCTCTTCCGATCTgcGAAGTGACTACHVGGGTATCTAATCC </t>
  </si>
  <si>
    <t>gcGAAGT</t>
  </si>
  <si>
    <t>iTru_8_16S_785_R</t>
  </si>
  <si>
    <t xml:space="preserve">GTGACTGGAGTTCAGACGTGTGCTCTTCCGATCTaatCCTATGACTACHVGGGTATCTAATCC </t>
  </si>
  <si>
    <t>aatCCTAT</t>
  </si>
  <si>
    <t>iTru_9_16S_785_R</t>
  </si>
  <si>
    <t xml:space="preserve">GTGACTGGAGTTCAGACGTGTGCTCTTCCGATCTATCTGGACTACHVGGGTATCTAATCC </t>
  </si>
  <si>
    <t>ATCTG</t>
  </si>
  <si>
    <t>iTru_10_16S_785_R</t>
  </si>
  <si>
    <t xml:space="preserve">GTGACTGGAGTTCAGACGTGTGCTCTTCCGATCTgAGACTGACTACHVGGGTATCTAATCC </t>
  </si>
  <si>
    <t>gAGACT</t>
  </si>
  <si>
    <t>iTru_11_16S_785_R</t>
  </si>
  <si>
    <t xml:space="preserve">GTGACTGGAGTTCAGACGTGTGCTCTTCCGATCTcgATTCCGACTACHVGGGTATCTAATCC </t>
  </si>
  <si>
    <t>cgATTCC</t>
  </si>
  <si>
    <t>iTru_12_16S_785_R</t>
  </si>
  <si>
    <t xml:space="preserve">GTGACTGGAGTTCAGACGTGTGCTCTTCCGATCTtctCAATCGACTACHVGGGTATCTAATCC </t>
  </si>
  <si>
    <t>tctCAATC</t>
  </si>
  <si>
    <t>iTru5 and iTru7 primers from Adapterama I (for PCR-2)</t>
  </si>
  <si>
    <t>Name</t>
  </si>
  <si>
    <t>Index seq</t>
  </si>
  <si>
    <t>AATGATACGGCGACCACCGAGATCTACACACCGACAAACACTCTTTCCCTAC</t>
  </si>
  <si>
    <t>ACCGACAA</t>
  </si>
  <si>
    <t>AATGATACGGCGACCACCGAGATCTACACAGTGGCAAACACTCTTTCCCTAC</t>
  </si>
  <si>
    <t>AGTGGCAA</t>
  </si>
  <si>
    <t>AATGATACGGCGACCACCGAGATCTACACCACAGACTACACTCTTTCCCTAC</t>
  </si>
  <si>
    <t>CACAGACT</t>
  </si>
  <si>
    <t>AATGATACGGCGACCACCGAGATCTACACCGACACTTACACTCTTTCCCTAC</t>
  </si>
  <si>
    <t>CGACACTT</t>
  </si>
  <si>
    <t>AATGATACGGCGACCACCGAGATCTACACGACTTGTGACACTCTTTCCCTAC</t>
  </si>
  <si>
    <t>GACTTGTG</t>
  </si>
  <si>
    <t>AATGATACGGCGACCACCGAGATCTACACGTGAGACTACACTCTTTCCCTAC</t>
  </si>
  <si>
    <t>GTGAGACT</t>
  </si>
  <si>
    <t>AATGATACGGCGACCACCGAGATCTACACGTTCCATGACACTCTTTCCCTAC</t>
  </si>
  <si>
    <t>GTTCCATG</t>
  </si>
  <si>
    <t>AATGATACGGCGACCACCGAGATCTACACTAGCTGAGACACTCTTTCCCTAC</t>
  </si>
  <si>
    <t>TAGCTGAG</t>
  </si>
  <si>
    <t>CAAGCAGAAGACGGCATACGAGATGGTAACGTGTGACTGGAGTTCAG</t>
  </si>
  <si>
    <t>ACGTTACC</t>
  </si>
  <si>
    <t>CAAGCAGAAGACGGCATACGAGATCAACACAGGTGACTGGAGTTCAG</t>
  </si>
  <si>
    <t>CTGTGTTG</t>
  </si>
  <si>
    <t>CAAGCAGAAGACGGCATACGAGATACACCTCAGTGACTGGAGTTCAG</t>
  </si>
  <si>
    <t>TGAGGTGT</t>
  </si>
  <si>
    <t>CAAGCAGAAGACGGCATACGAGATCATGGATCGTGACTGGAGTTCAG</t>
  </si>
  <si>
    <t>GATCCATG</t>
  </si>
  <si>
    <t>CAAGCAGAAGACGGCATACGAGATTGATAGGCGTGACTGGAGTTCAG</t>
  </si>
  <si>
    <t>GCCTATCA</t>
  </si>
  <si>
    <t>CAAGCAGAAGACGGCATACGAGATCGGTTGTTGTGACTGGAGTTCAG</t>
  </si>
  <si>
    <t>AACAACCG</t>
  </si>
  <si>
    <t>CAAGCAGAAGACGGCATACGAGATCAACGAGTGTGACTGGAGTTCAG</t>
  </si>
  <si>
    <t>ACTCGTTG</t>
  </si>
  <si>
    <t>CAAGCAGAAGACGGCATACGAGATACCATAGGGTGACTGGAGTTCAG</t>
  </si>
  <si>
    <t>CCTATGGT</t>
  </si>
  <si>
    <t>General primer info</t>
  </si>
  <si>
    <t>Target</t>
  </si>
  <si>
    <t>Reference</t>
  </si>
  <si>
    <t>Primer name</t>
  </si>
  <si>
    <t>Primer seq (5'-3')</t>
  </si>
  <si>
    <t>Notes</t>
  </si>
  <si>
    <t>16S v3-4, 440-460 bp</t>
  </si>
  <si>
    <t>Klindworth et al 2013 (also Herlemann et al 2011)</t>
  </si>
  <si>
    <t>Bact-0341-b-S-17</t>
  </si>
  <si>
    <t>CCTACGGGNGGCWGCAG</t>
  </si>
  <si>
    <t>GACTACHVGGGTATCTAATCC</t>
  </si>
  <si>
    <t>These are the primers used in "official Illumina" 16S v3-4 protocol</t>
  </si>
  <si>
    <t>S-D-Bact-0785-a-A-21</t>
  </si>
  <si>
    <t>16S v4</t>
  </si>
  <si>
    <t>Caporaso et al 2011 (Earth Microbiome project)</t>
  </si>
  <si>
    <t>515F &amp; 806R</t>
  </si>
  <si>
    <t>GTGCCAGCMGCCGCGGTAA</t>
  </si>
  <si>
    <t>GGACTACHVGGGTWTCTAAT</t>
  </si>
  <si>
    <t>Apprill et al 2015</t>
  </si>
  <si>
    <t>515F &amp; 806RB</t>
  </si>
  <si>
    <t>GGACTACNVGGGTWTCTAAT</t>
  </si>
  <si>
    <t>16S v4-5?</t>
  </si>
  <si>
    <t>Parada et al 2016 (2015)</t>
  </si>
  <si>
    <t>515F-Y &amp; 926R</t>
  </si>
  <si>
    <t>GTGYCAGCMGCCGCGGTAA</t>
  </si>
  <si>
    <t>5′-CCGYCAATTYMTTTRAGTTT</t>
  </si>
  <si>
    <t>Suggest these primers for marine field samples and claims 515F &amp; 806R has a bias against Pelagibacter. Also, does amplify 18S in eukaryotes.</t>
  </si>
  <si>
    <t>NOTE: Great explanation to Klindworth et al 2013 primer references, check this</t>
  </si>
  <si>
    <t>https://forum.qiime2.org/t/questions-about-v3-v4-primers-for-16s-rrna-amplicon-sequencing-and-calculating-overlap/20250</t>
  </si>
  <si>
    <r>
      <rPr>
        <rFont val="Arial"/>
        <color theme="1"/>
        <sz val="10.0"/>
      </rPr>
      <t xml:space="preserve">Klindworth A, Pruesse E, Schweer T, Peplies J, Quast C, Horn M, O Glöckne. </t>
    </r>
    <r>
      <rPr>
        <rFont val="Arial"/>
        <b/>
        <color theme="1"/>
        <sz val="10.0"/>
      </rPr>
      <t>2013.</t>
    </r>
    <r>
      <rPr>
        <rFont val="Arial"/>
        <color theme="1"/>
        <sz val="10.0"/>
      </rPr>
      <t xml:space="preserve"> Evaluation of general 16S ribosomal RNA gene PCR primers for classical and next-generation sequencing-based diversity studies. Nucleic Acids Research 41:e1 DOI 10.1093/nar/gks808.</t>
    </r>
  </si>
  <si>
    <r>
      <rPr>
        <rFont val="Arial"/>
        <color theme="1"/>
        <sz val="10.0"/>
      </rPr>
      <t xml:space="preserve">Caporaso JG, Lauber CL, Walters WA, Berg-Lyons D, Lozupone CA, Turnbaugh PJ, Fierer N, Knight R. </t>
    </r>
    <r>
      <rPr>
        <rFont val="Arial"/>
        <b/>
        <color theme="1"/>
        <sz val="10.0"/>
      </rPr>
      <t>2011.</t>
    </r>
    <r>
      <rPr>
        <rFont val="Arial"/>
        <color theme="1"/>
        <sz val="10.0"/>
      </rPr>
      <t xml:space="preserve"> Global patterns of 16S rRNA diversity at a depth of millions of sequences per sample. Proceedings of the National Academy of Sciences of the United States of America 108:4516 4522 DOI 10.1073/pnas.1000080107.</t>
    </r>
  </si>
  <si>
    <r>
      <rPr>
        <rFont val="Arial"/>
        <color theme="1"/>
        <sz val="10.0"/>
      </rPr>
      <t>Herlemann, D. P., Labrenz, M., Jürgens, K., Bertilsson, S., Waniek, J. J., &amp; Andersson, A. F. (</t>
    </r>
    <r>
      <rPr>
        <rFont val="Arial"/>
        <b/>
        <color theme="1"/>
        <sz val="10.0"/>
      </rPr>
      <t>2011</t>
    </r>
    <r>
      <rPr>
        <rFont val="Arial"/>
        <color theme="1"/>
        <sz val="10.0"/>
      </rPr>
      <t>). Transitions in bacterial communities along the 2000 km salinity gradient of the Baltic Sea. The ISME journal, 5(10), 1571-1579.</t>
    </r>
  </si>
  <si>
    <r>
      <rPr>
        <rFont val="Arial"/>
        <color theme="1"/>
        <sz val="10.0"/>
      </rPr>
      <t>Apprill, A., McNally, S., Parsons, R., and Weber, L. (</t>
    </r>
    <r>
      <rPr>
        <rFont val="Arial"/>
        <b/>
        <color theme="1"/>
        <sz val="10.0"/>
      </rPr>
      <t>2015</t>
    </r>
    <r>
      <rPr>
        <rFont val="Arial"/>
        <color theme="1"/>
        <sz val="10.0"/>
      </rPr>
      <t>) Minor revision to V4 region SSU rRNA 806R gene primergreatly increases detection of SAR11 bacterioplankton.Aquat  Microb  Ecol75:129–137</t>
    </r>
  </si>
  <si>
    <r>
      <rPr>
        <rFont val="Arial"/>
        <color theme="1"/>
        <sz val="10.0"/>
      </rPr>
      <t>Parada, A. E., Needham, D. M., and Fuhrman, J. A. (</t>
    </r>
    <r>
      <rPr>
        <rFont val="Arial"/>
        <b/>
        <color theme="1"/>
        <sz val="10.0"/>
      </rPr>
      <t>2015</t>
    </r>
    <r>
      <rPr>
        <rFont val="Arial"/>
        <color theme="1"/>
        <sz val="10.0"/>
      </rPr>
      <t>). Every base matters: assessing small subunit rRNA primers for marine microbiomes with mock communities, time series and global field samples. Environ. Microbiol. 18, 1403–1414. doi: 10.1111/1462-2920.13023</t>
    </r>
  </si>
  <si>
    <t>PCR enzyme comparison</t>
  </si>
  <si>
    <t>Product</t>
  </si>
  <si>
    <t>Used in</t>
  </si>
  <si>
    <t>From</t>
  </si>
  <si>
    <t>Prod id</t>
  </si>
  <si>
    <t>Vol (ml)</t>
  </si>
  <si>
    <t>Enzyme conc in 2X</t>
  </si>
  <si>
    <t>Units in 10 ul rxns</t>
  </si>
  <si>
    <t>Nr of 10 ul rxns</t>
  </si>
  <si>
    <t>Price</t>
  </si>
  <si>
    <t>Price / 10ul rxn</t>
  </si>
  <si>
    <t>KAPA HiFi HotStart ReadyMix 2X</t>
  </si>
  <si>
    <t>Elephant poop</t>
  </si>
  <si>
    <t>Roche</t>
  </si>
  <si>
    <t>KK2602 (07958935001)</t>
  </si>
  <si>
    <t>0,04 U / ul</t>
  </si>
  <si>
    <t>Starting ann temp 65 C, prepare on ice (proof-reading)</t>
  </si>
  <si>
    <t>Phusion Hot Start II High-Fidelity PCR MM 2X</t>
  </si>
  <si>
    <t>FIMM, RADs (but w/out hot start)</t>
  </si>
  <si>
    <t>ThermoFisher</t>
  </si>
  <si>
    <t>F565L</t>
  </si>
  <si>
    <t>fidelity 50X Taq</t>
  </si>
  <si>
    <t>Platinum™ II Taq Hot-Start DNA Polymerase</t>
  </si>
  <si>
    <t>Babypoop</t>
  </si>
  <si>
    <t>fidelity 1X Taq</t>
  </si>
  <si>
    <t>Platinum™ SuperFi II PCR Master Mix</t>
  </si>
  <si>
    <t>not cheap</t>
  </si>
  <si>
    <t>fidelity 300X Taq</t>
  </si>
  <si>
    <t>Phusion® Hot Start Flex DNA Polymerase, 500 units</t>
  </si>
  <si>
    <t>Manu, not a ready-mix</t>
  </si>
  <si>
    <t>NEB</t>
  </si>
  <si>
    <t xml:space="preserve">M0535L </t>
  </si>
  <si>
    <t>2 U / ul</t>
  </si>
  <si>
    <t>USE THIS</t>
  </si>
  <si>
    <t>MyTaq HS Red Mix</t>
  </si>
  <si>
    <t>Biotop</t>
  </si>
  <si>
    <t>Bio25047</t>
  </si>
  <si>
    <t>sample</t>
  </si>
  <si>
    <t>unpurified DNA conc. (ng/ul)</t>
  </si>
  <si>
    <t>purified DNA conc. (ng/ul)</t>
  </si>
  <si>
    <t>master communities</t>
  </si>
  <si>
    <t>1D (8sp)</t>
  </si>
  <si>
    <t>3B (3sp)</t>
  </si>
  <si>
    <t>5A (2sp)</t>
  </si>
  <si>
    <t>pairs (endpoint)</t>
  </si>
  <si>
    <t>A1</t>
  </si>
  <si>
    <t>too high</t>
  </si>
  <si>
    <t>D6</t>
  </si>
  <si>
    <t>G10</t>
  </si>
  <si>
    <t>8sp/3sp (endpoint)</t>
  </si>
  <si>
    <t>A1 (8sp)</t>
  </si>
  <si>
    <t>H6 (3sp)</t>
  </si>
  <si>
    <t>E12 (neg)</t>
  </si>
  <si>
    <t>too low</t>
  </si>
  <si>
    <t>Date</t>
  </si>
  <si>
    <t>What's done</t>
  </si>
  <si>
    <t>Who?</t>
  </si>
  <si>
    <t>master communities (tubes) boilprep, pcr-1 and norgen purification + qubit of purified and unpurified samples</t>
  </si>
  <si>
    <t>milla</t>
  </si>
  <si>
    <t>plate 2 (8sp/3sp) and plate 3 (pairs) boilprep and pcr-1 + norgen purification and qubit of purified and unpurified samples</t>
  </si>
  <si>
    <t>Plate name</t>
  </si>
  <si>
    <t>Plate no</t>
  </si>
  <si>
    <t>Antibiotic C</t>
  </si>
  <si>
    <t>type</t>
  </si>
  <si>
    <t>Replicate</t>
  </si>
  <si>
    <t>Sample ID</t>
  </si>
  <si>
    <t>Culture plate well</t>
  </si>
  <si>
    <t>PCR plate well</t>
  </si>
  <si>
    <t>PCR column</t>
  </si>
  <si>
    <t>PCR row</t>
  </si>
  <si>
    <t>iTru Forward Fusion primer name</t>
  </si>
  <si>
    <t>iTru Reverse Fusion primer name</t>
  </si>
  <si>
    <t>PCR1 date</t>
  </si>
  <si>
    <t>PCR-2 pool</t>
  </si>
  <si>
    <t>iTru5 name</t>
  </si>
  <si>
    <t>iTru7 name</t>
  </si>
  <si>
    <t>master</t>
  </si>
  <si>
    <t>01A</t>
  </si>
  <si>
    <t>01B</t>
  </si>
  <si>
    <t>01C</t>
  </si>
  <si>
    <t>01D</t>
  </si>
  <si>
    <t>01E</t>
  </si>
  <si>
    <t>01F</t>
  </si>
  <si>
    <t>01G</t>
  </si>
  <si>
    <t>01H</t>
  </si>
  <si>
    <t>02A</t>
  </si>
  <si>
    <t>02B</t>
  </si>
  <si>
    <t>02C</t>
  </si>
  <si>
    <t>02D</t>
  </si>
  <si>
    <t>02E</t>
  </si>
  <si>
    <t>02F</t>
  </si>
  <si>
    <t>02G</t>
  </si>
  <si>
    <t>02H</t>
  </si>
  <si>
    <t>03A</t>
  </si>
  <si>
    <t>03B</t>
  </si>
  <si>
    <t>03C</t>
  </si>
  <si>
    <t>03D</t>
  </si>
  <si>
    <t>03E</t>
  </si>
  <si>
    <t>03F</t>
  </si>
  <si>
    <t>03G</t>
  </si>
  <si>
    <t>03H</t>
  </si>
  <si>
    <t>04A</t>
  </si>
  <si>
    <t>04B</t>
  </si>
  <si>
    <t>04C</t>
  </si>
  <si>
    <t>04D</t>
  </si>
  <si>
    <t>04E</t>
  </si>
  <si>
    <t>04F</t>
  </si>
  <si>
    <t>04G</t>
  </si>
  <si>
    <t>04H</t>
  </si>
  <si>
    <t>05A</t>
  </si>
  <si>
    <t>05B</t>
  </si>
  <si>
    <t>05C</t>
  </si>
  <si>
    <t>05D</t>
  </si>
  <si>
    <t>05E</t>
  </si>
  <si>
    <t>05F</t>
  </si>
  <si>
    <t>05G</t>
  </si>
  <si>
    <t>05H</t>
  </si>
  <si>
    <t>06A</t>
  </si>
  <si>
    <t>06B</t>
  </si>
  <si>
    <t>8sp/3sp</t>
  </si>
  <si>
    <t>experiment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</si>
  <si>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</si>
  <si>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</si>
  <si>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</si>
  <si>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</si>
  <si>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</si>
  <si>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</si>
  <si>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</si>
  <si>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</si>
  <si>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</si>
  <si>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</si>
  <si>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</si>
  <si>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</si>
  <si>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</si>
  <si>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</si>
  <si>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</si>
  <si>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</si>
  <si>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</si>
  <si>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</si>
  <si>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</si>
  <si>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</si>
  <si>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</si>
  <si>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</si>
  <si>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</si>
  <si>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</si>
  <si>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</si>
  <si>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</si>
  <si>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</si>
  <si>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</si>
  <si>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</si>
  <si>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</si>
  <si>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</si>
  <si>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</si>
  <si>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</si>
  <si>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</si>
  <si>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</si>
  <si>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</si>
  <si>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</si>
  <si>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</si>
  <si>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</si>
  <si>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</si>
  <si>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</si>
  <si>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</si>
  <si>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06C</t>
  </si>
  <si>
    <t>06D</t>
  </si>
  <si>
    <t>E6</t>
  </si>
  <si>
    <t>06E</t>
  </si>
  <si>
    <t>F6</t>
  </si>
  <si>
    <t>06F</t>
  </si>
  <si>
    <t>G6</t>
  </si>
  <si>
    <t>06G</t>
  </si>
  <si>
    <t>H6</t>
  </si>
  <si>
    <t>06H</t>
  </si>
  <si>
    <t>A7</t>
  </si>
  <si>
    <t>07A</t>
  </si>
  <si>
    <t>B7</t>
  </si>
  <si>
    <t>07B</t>
  </si>
  <si>
    <t>C7</t>
  </si>
  <si>
    <t>07C</t>
  </si>
  <si>
    <t>D7</t>
  </si>
  <si>
    <t>07D</t>
  </si>
  <si>
    <t>E7</t>
  </si>
  <si>
    <t>07E</t>
  </si>
  <si>
    <t>F7</t>
  </si>
  <si>
    <t>07F</t>
  </si>
  <si>
    <t>G7</t>
  </si>
  <si>
    <t>07G</t>
  </si>
  <si>
    <t>H7</t>
  </si>
  <si>
    <t>07H</t>
  </si>
  <si>
    <t>A8</t>
  </si>
  <si>
    <t>08A</t>
  </si>
  <si>
    <t>B8</t>
  </si>
  <si>
    <t>08B</t>
  </si>
  <si>
    <t>C8</t>
  </si>
  <si>
    <t>08C</t>
  </si>
  <si>
    <t>D8</t>
  </si>
  <si>
    <t>08D</t>
  </si>
  <si>
    <t>E8</t>
  </si>
  <si>
    <t>08E</t>
  </si>
  <si>
    <t>F8</t>
  </si>
  <si>
    <t>08F</t>
  </si>
  <si>
    <t>G8</t>
  </si>
  <si>
    <t>08G</t>
  </si>
  <si>
    <t>H8</t>
  </si>
  <si>
    <t>08H</t>
  </si>
  <si>
    <t>A9</t>
  </si>
  <si>
    <t>09A</t>
  </si>
  <si>
    <t>B9</t>
  </si>
  <si>
    <t>09B</t>
  </si>
  <si>
    <t>C9</t>
  </si>
  <si>
    <t>09C</t>
  </si>
  <si>
    <t>D9</t>
  </si>
  <si>
    <t>09D</t>
  </si>
  <si>
    <t>E9</t>
  </si>
  <si>
    <t>09E</t>
  </si>
  <si>
    <t>F9</t>
  </si>
  <si>
    <t>09F</t>
  </si>
  <si>
    <t>G9</t>
  </si>
  <si>
    <t>09G</t>
  </si>
  <si>
    <t>H9</t>
  </si>
  <si>
    <t>09H</t>
  </si>
  <si>
    <t>A10</t>
  </si>
  <si>
    <t>10A</t>
  </si>
  <si>
    <t>B10</t>
  </si>
  <si>
    <t>10B</t>
  </si>
  <si>
    <t>C10</t>
  </si>
  <si>
    <t>10C</t>
  </si>
  <si>
    <t>D10</t>
  </si>
  <si>
    <t>10D</t>
  </si>
  <si>
    <t>E10</t>
  </si>
  <si>
    <t>10E</t>
  </si>
  <si>
    <t>F10</t>
  </si>
  <si>
    <t>10F</t>
  </si>
  <si>
    <t>10G</t>
  </si>
  <si>
    <t>H10</t>
  </si>
  <si>
    <t>10H</t>
  </si>
  <si>
    <t>A11</t>
  </si>
  <si>
    <t>11A</t>
  </si>
  <si>
    <t>B11</t>
  </si>
  <si>
    <t>11B</t>
  </si>
  <si>
    <t>C11</t>
  </si>
  <si>
    <t>11C</t>
  </si>
  <si>
    <t>D11</t>
  </si>
  <si>
    <t>11D</t>
  </si>
  <si>
    <t>E11</t>
  </si>
  <si>
    <t>11E</t>
  </si>
  <si>
    <t>F11</t>
  </si>
  <si>
    <t>11F</t>
  </si>
  <si>
    <t>G11</t>
  </si>
  <si>
    <t>11G</t>
  </si>
  <si>
    <t>H11</t>
  </si>
  <si>
    <t>11H</t>
  </si>
  <si>
    <t>A12</t>
  </si>
  <si>
    <t>12A</t>
  </si>
  <si>
    <t>B12</t>
  </si>
  <si>
    <t>12B</t>
  </si>
  <si>
    <t>C12</t>
  </si>
  <si>
    <t>12C</t>
  </si>
  <si>
    <t>D12</t>
  </si>
  <si>
    <t>12D</t>
  </si>
  <si>
    <t>E12</t>
  </si>
  <si>
    <t>12E</t>
  </si>
  <si>
    <t>F12</t>
  </si>
  <si>
    <t>12F</t>
  </si>
  <si>
    <t>G12</t>
  </si>
  <si>
    <t>12G</t>
  </si>
  <si>
    <t>H12</t>
  </si>
  <si>
    <t>12H</t>
  </si>
  <si>
    <t>pairs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</si>
</sst>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€&quot;#,##0.00"/>
    <numFmt numFmtId="165" formatCode="_-* #,##0.00\ &quot;€&quot;_-;\-* #,##0.00\ &quot;€&quot;_-;_-* &quot;-&quot;??\ &quot;€&quot;_-;_-@"/>
    <numFmt numFmtId="166" formatCode="0.0"/>
    <numFmt numFmtId="167" formatCode="0.0000"/>
    <numFmt numFmtId="168" formatCode="&quot;€&quot;#,##0.0"/>
  </numFmts>
  <fonts count="40">
    <font>
      <sz val="10.0"/>
      <color rgb="FF000000"/>
      <name val="Arial"/>
      <scheme val="minor"/>
    </font>
    <font>
      <sz val="11.0"/>
      <color theme="1"/>
      <name val="Arial"/>
    </font>
    <font>
      <b/>
      <sz val="11.0"/>
      <color theme="1"/>
      <name val="Arial"/>
    </font>
    <font>
      <u/>
      <sz val="9.0"/>
      <color theme="10"/>
      <name val="Arial"/>
    </font>
    <font>
      <sz val="10.0"/>
      <color theme="1"/>
      <name val="Arial"/>
    </font>
    <font>
      <sz val="11.0"/>
      <color rgb="FF006100"/>
      <name val="Calibri"/>
    </font>
    <font>
      <b/>
      <sz val="12.0"/>
      <color rgb="FFFF0000"/>
      <name val="Arial"/>
    </font>
    <font>
      <b/>
      <sz val="10.0"/>
      <color rgb="FFFF0000"/>
      <name val="Arial"/>
    </font>
    <font>
      <u/>
      <sz val="11.0"/>
      <color theme="10"/>
      <name val="Arial"/>
    </font>
    <font>
      <sz val="10.0"/>
      <color rgb="FFA5A5A5"/>
      <name val="Arial"/>
    </font>
    <font>
      <sz val="11.0"/>
      <color rgb="FFA5A5A5"/>
      <name val="Calibri"/>
    </font>
    <font>
      <b/>
      <sz val="10.0"/>
      <color theme="1"/>
      <name val="Arial"/>
    </font>
    <font>
      <color theme="1"/>
      <name val="Arial"/>
      <scheme val="minor"/>
    </font>
    <font>
      <sz val="11.0"/>
      <color rgb="FFA5A5A5"/>
      <name val="Arial"/>
    </font>
    <font>
      <sz val="11.0"/>
      <color rgb="FF7F7F7F"/>
      <name val="Arial"/>
    </font>
    <font>
      <b/>
      <sz val="11.0"/>
      <color rgb="FFFF0000"/>
      <name val="Arial"/>
    </font>
    <font>
      <sz val="9.0"/>
      <color theme="1"/>
      <name val="Calibri"/>
    </font>
    <font>
      <sz val="11.0"/>
      <color rgb="FFFF0000"/>
      <name val="Arial"/>
    </font>
    <font>
      <sz val="9.0"/>
      <color rgb="FF000000"/>
      <name val="Calibri"/>
    </font>
    <font/>
    <font>
      <b/>
      <sz val="11.0"/>
      <color rgb="FFAEABAB"/>
      <name val="Arial"/>
    </font>
    <font>
      <b/>
      <sz val="11.0"/>
      <color rgb="FFA5A5A5"/>
      <name val="Arial"/>
    </font>
    <font>
      <sz val="11.0"/>
      <color theme="4"/>
      <name val="Arial"/>
    </font>
    <font>
      <b/>
      <sz val="11.0"/>
      <color rgb="FFBFBFBF"/>
      <name val="Arial"/>
    </font>
    <font>
      <sz val="10.0"/>
      <color rgb="FFBFBFBF"/>
      <name val="Arial"/>
    </font>
    <font>
      <b/>
      <sz val="10.0"/>
      <color rgb="FFBFBFBF"/>
      <name val="Arial"/>
    </font>
    <font>
      <sz val="12.0"/>
      <color theme="1"/>
      <name val="Arial"/>
    </font>
    <font>
      <b/>
      <sz val="14.0"/>
      <color theme="1"/>
      <name val="Arial"/>
    </font>
    <font>
      <b/>
      <sz val="12.0"/>
      <color theme="1"/>
      <name val="Arial"/>
    </font>
    <font>
      <sz val="12.0"/>
      <color rgb="FF000000"/>
      <name val="Arial"/>
    </font>
    <font>
      <u/>
      <sz val="9.0"/>
      <color theme="10"/>
      <name val="Arial"/>
    </font>
    <font>
      <u/>
      <sz val="9.0"/>
      <color rgb="FFA5A5A5"/>
      <name val="Arial"/>
    </font>
    <font>
      <b/>
      <sz val="12.0"/>
      <color rgb="FFA5A5A5"/>
      <name val="Arial"/>
    </font>
    <font>
      <b/>
      <sz val="11.0"/>
      <color rgb="FF757070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sz val="11.0"/>
      <color rgb="FF757070"/>
      <name val="Calibri"/>
    </font>
    <font>
      <sz val="11.0"/>
      <color theme="1"/>
      <name val="Calibri"/>
    </font>
    <font>
      <color theme="1"/>
      <name val="Arial"/>
    </font>
    <font>
      <sz val="11.0"/>
      <color theme="1"/>
      <name val="Arial"/>
      <scheme val="minor"/>
    </font>
  </fonts>
  <fills count="1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8C8C8"/>
        <bgColor rgb="FFC8C8C8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theme="0"/>
        <bgColor theme="0"/>
      </patternFill>
    </fill>
    <fill>
      <patternFill patternType="solid">
        <fgColor rgb="FFCC99FF"/>
        <bgColor rgb="FFCC99FF"/>
      </patternFill>
    </fill>
    <fill>
      <patternFill patternType="solid">
        <fgColor rgb="FFE2EFD9"/>
        <bgColor rgb="FFE2EFD9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FCE5CD"/>
        <bgColor rgb="FFFCE5CD"/>
      </patternFill>
    </fill>
    <fill>
      <patternFill patternType="solid">
        <fgColor rgb="FFA8D08D"/>
        <bgColor rgb="FFA8D08D"/>
      </patternFill>
    </fill>
    <fill>
      <patternFill patternType="solid">
        <fgColor rgb="FFFFFFFF"/>
        <bgColor rgb="FFFFFFFF"/>
      </patternFill>
    </fill>
  </fills>
  <borders count="2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2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Font="1"/>
    <xf borderId="0" fillId="0" fontId="2" numFmtId="0" xfId="0" applyAlignment="1" applyFont="1">
      <alignment horizontal="left"/>
    </xf>
    <xf borderId="0" fillId="0" fontId="1" numFmtId="0" xfId="0" applyFont="1"/>
    <xf borderId="0" fillId="0" fontId="1" numFmtId="0" xfId="0" applyAlignment="1" applyFont="1">
      <alignment horizontal="left" readingOrder="0"/>
    </xf>
    <xf borderId="0" fillId="0" fontId="1" numFmtId="49" xfId="0" applyAlignment="1" applyFont="1" applyNumberFormat="1">
      <alignment horizontal="left" readingOrder="0"/>
    </xf>
    <xf borderId="0" fillId="0" fontId="1" numFmtId="49" xfId="0" applyAlignment="1" applyFont="1" applyNumberFormat="1">
      <alignment horizontal="left"/>
    </xf>
    <xf borderId="0" fillId="0" fontId="1" numFmtId="14" xfId="0" applyAlignment="1" applyFont="1" applyNumberFormat="1">
      <alignment horizontal="left" readingOrder="0"/>
    </xf>
    <xf borderId="0" fillId="0" fontId="1" numFmtId="14" xfId="0" applyAlignment="1" applyFont="1" applyNumberFormat="1">
      <alignment horizontal="left"/>
    </xf>
    <xf borderId="0" fillId="0" fontId="2" numFmtId="0" xfId="0" applyAlignment="1" applyFont="1">
      <alignment horizontal="left" shrinkToFit="0" wrapText="1"/>
    </xf>
    <xf borderId="0" fillId="0" fontId="1" numFmtId="164" xfId="0" applyFont="1" applyNumberFormat="1"/>
    <xf quotePrefix="1" borderId="0" fillId="0" fontId="1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center"/>
    </xf>
    <xf borderId="0" fillId="0" fontId="4" numFmtId="165" xfId="0" applyFont="1" applyNumberFormat="1"/>
    <xf borderId="0" fillId="0" fontId="4" numFmtId="165" xfId="0" applyAlignment="1" applyFont="1" applyNumberFormat="1">
      <alignment horizontal="center"/>
    </xf>
    <xf borderId="0" fillId="0" fontId="4" numFmtId="0" xfId="0" applyAlignment="1" applyFont="1">
      <alignment horizontal="right"/>
    </xf>
    <xf borderId="0" fillId="0" fontId="4" numFmtId="14" xfId="0" applyAlignment="1" applyFont="1" applyNumberFormat="1">
      <alignment horizontal="center"/>
    </xf>
    <xf borderId="0" fillId="0" fontId="5" numFmtId="14" xfId="0" applyFont="1" applyNumberFormat="1"/>
    <xf borderId="0" fillId="0" fontId="5" numFmtId="0" xfId="0" applyFont="1"/>
    <xf borderId="0" fillId="0" fontId="4" numFmtId="164" xfId="0" applyFont="1" applyNumberFormat="1"/>
    <xf borderId="0" fillId="0" fontId="6" numFmtId="14" xfId="0" applyAlignment="1" applyFont="1" applyNumberFormat="1">
      <alignment horizontal="left"/>
    </xf>
    <xf borderId="0" fillId="0" fontId="7" numFmtId="14" xfId="0" applyFont="1" applyNumberFormat="1"/>
    <xf borderId="0" fillId="0" fontId="7" numFmtId="0" xfId="0" applyFont="1"/>
    <xf borderId="0" fillId="0" fontId="8" numFmtId="0" xfId="0" applyAlignment="1" applyFont="1">
      <alignment horizontal="left"/>
    </xf>
    <xf borderId="0" fillId="0" fontId="9" numFmtId="0" xfId="0" applyFont="1"/>
    <xf borderId="0" fillId="0" fontId="9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9" numFmtId="14" xfId="0" applyAlignment="1" applyFont="1" applyNumberFormat="1">
      <alignment horizontal="center"/>
    </xf>
    <xf borderId="0" fillId="0" fontId="10" numFmtId="14" xfId="0" applyFont="1" applyNumberFormat="1"/>
    <xf borderId="0" fillId="0" fontId="10" numFmtId="0" xfId="0" applyFont="1"/>
    <xf borderId="0" fillId="0" fontId="9" numFmtId="0" xfId="0" applyAlignment="1" applyFont="1">
      <alignment horizontal="left"/>
    </xf>
    <xf borderId="0" fillId="0" fontId="4" numFmtId="0" xfId="0" applyAlignment="1" applyFont="1">
      <alignment horizontal="left" readingOrder="0"/>
    </xf>
    <xf borderId="0" fillId="0" fontId="11" numFmtId="0" xfId="0" applyFont="1"/>
    <xf borderId="0" fillId="0" fontId="11" numFmtId="0" xfId="0" applyAlignment="1" applyFont="1">
      <alignment horizontal="center" shrinkToFit="0" wrapText="1"/>
    </xf>
    <xf borderId="0" fillId="0" fontId="4" numFmtId="0" xfId="0" applyAlignment="1" applyFont="1">
      <alignment shrinkToFit="0" wrapText="1"/>
    </xf>
    <xf quotePrefix="1" borderId="0" fillId="0" fontId="4" numFmtId="0" xfId="0" applyAlignment="1" applyFont="1">
      <alignment horizontal="center"/>
    </xf>
    <xf borderId="0" fillId="2" fontId="11" numFmtId="0" xfId="0" applyAlignment="1" applyFill="1" applyFont="1">
      <alignment horizontal="center"/>
    </xf>
    <xf borderId="0" fillId="2" fontId="11" numFmtId="0" xfId="0" applyAlignment="1" applyFont="1">
      <alignment horizontal="center" readingOrder="0"/>
    </xf>
    <xf borderId="1" fillId="0" fontId="4" numFmtId="0" xfId="0" applyAlignment="1" applyBorder="1" applyFont="1">
      <alignment horizontal="left" readingOrder="0"/>
    </xf>
    <xf borderId="2" fillId="0" fontId="4" numFmtId="0" xfId="0" applyAlignment="1" applyBorder="1" applyFont="1">
      <alignment horizontal="left" readingOrder="0"/>
    </xf>
    <xf borderId="2" fillId="0" fontId="4" numFmtId="0" xfId="0" applyAlignment="1" applyBorder="1" applyFont="1">
      <alignment horizontal="left"/>
    </xf>
    <xf borderId="3" fillId="0" fontId="4" numFmtId="0" xfId="0" applyAlignment="1" applyBorder="1" applyFont="1">
      <alignment horizontal="left"/>
    </xf>
    <xf borderId="0" fillId="0" fontId="12" numFmtId="0" xfId="0" applyFont="1"/>
    <xf borderId="0" fillId="0" fontId="11" numFmtId="0" xfId="0" applyAlignment="1" applyFont="1">
      <alignment horizontal="center"/>
    </xf>
    <xf borderId="4" fillId="0" fontId="4" numFmtId="0" xfId="0" applyAlignment="1" applyBorder="1" applyFont="1">
      <alignment horizontal="left" readingOrder="0"/>
    </xf>
    <xf borderId="5" fillId="0" fontId="4" numFmtId="0" xfId="0" applyAlignment="1" applyBorder="1" applyFont="1">
      <alignment horizontal="left"/>
    </xf>
    <xf borderId="6" fillId="0" fontId="4" numFmtId="0" xfId="0" applyAlignment="1" applyBorder="1" applyFont="1">
      <alignment horizontal="left" readingOrder="0"/>
    </xf>
    <xf borderId="7" fillId="0" fontId="4" numFmtId="0" xfId="0" applyAlignment="1" applyBorder="1" applyFont="1">
      <alignment horizontal="left" readingOrder="0"/>
    </xf>
    <xf borderId="7" fillId="0" fontId="4" numFmtId="0" xfId="0" applyAlignment="1" applyBorder="1" applyFont="1">
      <alignment horizontal="left"/>
    </xf>
    <xf borderId="8" fillId="0" fontId="4" numFmtId="0" xfId="0" applyAlignment="1" applyBorder="1" applyFont="1">
      <alignment horizontal="left"/>
    </xf>
    <xf borderId="9" fillId="0" fontId="4" numFmtId="0" xfId="0" applyAlignment="1" applyBorder="1" applyFont="1">
      <alignment horizontal="left" readingOrder="0"/>
    </xf>
    <xf borderId="10" fillId="0" fontId="4" numFmtId="0" xfId="0" applyAlignment="1" applyBorder="1" applyFont="1">
      <alignment horizontal="left" readingOrder="0"/>
    </xf>
    <xf borderId="11" fillId="0" fontId="4" numFmtId="0" xfId="0" applyAlignment="1" applyBorder="1" applyFont="1">
      <alignment horizontal="left" readingOrder="0"/>
    </xf>
    <xf borderId="12" fillId="0" fontId="4" numFmtId="0" xfId="0" applyAlignment="1" applyBorder="1" applyFont="1">
      <alignment horizontal="left" readingOrder="0"/>
    </xf>
    <xf borderId="13" fillId="0" fontId="4" numFmtId="0" xfId="0" applyAlignment="1" applyBorder="1" applyFont="1">
      <alignment horizontal="left"/>
    </xf>
    <xf borderId="0" fillId="0" fontId="1" numFmtId="166" xfId="0" applyFont="1" applyNumberFormat="1"/>
    <xf borderId="13" fillId="0" fontId="4" numFmtId="0" xfId="0" applyAlignment="1" applyBorder="1" applyFont="1">
      <alignment horizontal="left" readingOrder="0"/>
    </xf>
    <xf borderId="14" fillId="0" fontId="4" numFmtId="0" xfId="0" applyAlignment="1" applyBorder="1" applyFont="1">
      <alignment horizontal="left" readingOrder="0"/>
    </xf>
    <xf borderId="15" fillId="0" fontId="4" numFmtId="0" xfId="0" applyAlignment="1" applyBorder="1" applyFont="1">
      <alignment horizontal="left" readingOrder="0"/>
    </xf>
    <xf borderId="16" fillId="0" fontId="4" numFmtId="0" xfId="0" applyAlignment="1" applyBorder="1" applyFont="1">
      <alignment horizontal="left" readingOrder="0"/>
    </xf>
    <xf borderId="0" fillId="0" fontId="13" numFmtId="0" xfId="0" applyFont="1"/>
    <xf borderId="0" fillId="0" fontId="13" numFmtId="166" xfId="0" applyFont="1" applyNumberFormat="1"/>
    <xf borderId="0" fillId="0" fontId="14" numFmtId="0" xfId="0" applyFont="1"/>
    <xf borderId="0" fillId="0" fontId="2" numFmtId="0" xfId="0" applyAlignment="1" applyFont="1">
      <alignment horizontal="center"/>
    </xf>
    <xf borderId="17" fillId="3" fontId="2" numFmtId="0" xfId="0" applyAlignment="1" applyBorder="1" applyFill="1" applyFont="1">
      <alignment horizont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18" fillId="0" fontId="1" numFmtId="0" xfId="0" applyAlignment="1" applyBorder="1" applyFont="1">
      <alignment horizontal="center"/>
    </xf>
    <xf borderId="18" fillId="0" fontId="1" numFmtId="0" xfId="0" applyBorder="1" applyFont="1"/>
    <xf borderId="18" fillId="3" fontId="1" numFmtId="166" xfId="0" applyAlignment="1" applyBorder="1" applyFont="1" applyNumberFormat="1">
      <alignment horizontal="center"/>
    </xf>
    <xf borderId="17" fillId="3" fontId="1" numFmtId="0" xfId="0" applyBorder="1" applyFont="1"/>
    <xf borderId="0" fillId="0" fontId="1" numFmtId="166" xfId="0" applyAlignment="1" applyFont="1" applyNumberFormat="1">
      <alignment horizontal="center"/>
    </xf>
    <xf borderId="18" fillId="0" fontId="1" numFmtId="1" xfId="0" applyAlignment="1" applyBorder="1" applyFont="1" applyNumberFormat="1">
      <alignment horizontal="center"/>
    </xf>
    <xf borderId="0" fillId="0" fontId="13" numFmtId="0" xfId="0" applyAlignment="1" applyFont="1">
      <alignment horizontal="left"/>
    </xf>
    <xf borderId="0" fillId="0" fontId="13" numFmtId="0" xfId="0" applyAlignment="1" applyFont="1">
      <alignment horizontal="center"/>
    </xf>
    <xf quotePrefix="1" borderId="0" fillId="0" fontId="13" numFmtId="0" xfId="0" applyAlignment="1" applyFont="1">
      <alignment horizontal="center"/>
    </xf>
    <xf borderId="18" fillId="3" fontId="13" numFmtId="0" xfId="0" applyAlignment="1" applyBorder="1" applyFont="1">
      <alignment horizontal="center"/>
    </xf>
    <xf borderId="17" fillId="2" fontId="1" numFmtId="2" xfId="0" applyBorder="1" applyFont="1" applyNumberFormat="1"/>
    <xf borderId="0" fillId="0" fontId="1" numFmtId="2" xfId="0" applyFont="1" applyNumberFormat="1"/>
    <xf borderId="18" fillId="0" fontId="1" numFmtId="164" xfId="0" applyBorder="1" applyFont="1" applyNumberFormat="1"/>
    <xf borderId="15" fillId="0" fontId="13" numFmtId="0" xfId="0" applyBorder="1" applyFont="1"/>
    <xf borderId="15" fillId="0" fontId="13" numFmtId="0" xfId="0" applyAlignment="1" applyBorder="1" applyFont="1">
      <alignment horizontal="left"/>
    </xf>
    <xf borderId="19" fillId="3" fontId="13" numFmtId="166" xfId="0" applyAlignment="1" applyBorder="1" applyFont="1" applyNumberFormat="1">
      <alignment horizontal="center" readingOrder="0"/>
    </xf>
    <xf quotePrefix="1" borderId="15" fillId="0" fontId="13" numFmtId="0" xfId="0" applyAlignment="1" applyBorder="1" applyFont="1">
      <alignment horizontal="center"/>
    </xf>
    <xf borderId="18" fillId="0" fontId="1" numFmtId="0" xfId="0" applyAlignment="1" applyBorder="1" applyFont="1">
      <alignment horizontal="left"/>
    </xf>
    <xf borderId="0" fillId="0" fontId="13" numFmtId="164" xfId="0" applyFont="1" applyNumberFormat="1"/>
    <xf borderId="0" fillId="0" fontId="15" numFmtId="0" xfId="0" applyFont="1"/>
    <xf borderId="0" fillId="0" fontId="16" numFmtId="0" xfId="0" applyAlignment="1" applyFont="1">
      <alignment shrinkToFit="0" vertical="center" wrapText="1"/>
    </xf>
    <xf borderId="0" fillId="0" fontId="17" numFmtId="0" xfId="0" applyFont="1"/>
    <xf borderId="0" fillId="0" fontId="1" numFmtId="166" xfId="0" applyAlignment="1" applyFont="1" applyNumberFormat="1">
      <alignment horizontal="center" readingOrder="0"/>
    </xf>
    <xf borderId="0" fillId="0" fontId="18" numFmtId="0" xfId="0" applyAlignment="1" applyFont="1">
      <alignment vertical="center"/>
    </xf>
    <xf borderId="1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20" fillId="4" fontId="1" numFmtId="0" xfId="0" applyAlignment="1" applyBorder="1" applyFill="1" applyFont="1">
      <alignment horizontal="center"/>
    </xf>
    <xf borderId="5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quotePrefix="1" borderId="0" fillId="0" fontId="1" numFmtId="16" xfId="0" applyAlignment="1" applyFont="1" applyNumberFormat="1">
      <alignment horizontal="center"/>
    </xf>
    <xf borderId="0" fillId="0" fontId="1" numFmtId="16" xfId="0" applyAlignment="1" applyFont="1" applyNumberFormat="1">
      <alignment horizontal="center"/>
    </xf>
    <xf borderId="0" fillId="0" fontId="15" numFmtId="14" xfId="0" applyFont="1" applyNumberFormat="1"/>
    <xf borderId="0" fillId="0" fontId="15" numFmtId="14" xfId="0" applyAlignment="1" applyFont="1" applyNumberFormat="1">
      <alignment horizontal="left"/>
    </xf>
    <xf borderId="0" fillId="0" fontId="12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0" fontId="4" numFmtId="0" xfId="0" applyAlignment="1" applyFont="1">
      <alignment horizontal="left" shrinkToFit="0" wrapText="1"/>
    </xf>
    <xf borderId="1" fillId="4" fontId="4" numFmtId="0" xfId="0" applyAlignment="1" applyBorder="1" applyFont="1">
      <alignment horizontal="left" readingOrder="0"/>
    </xf>
    <xf borderId="2" fillId="4" fontId="4" numFmtId="0" xfId="0" applyAlignment="1" applyBorder="1" applyFont="1">
      <alignment horizontal="left" readingOrder="0"/>
    </xf>
    <xf borderId="17" fillId="5" fontId="4" numFmtId="0" xfId="0" applyAlignment="1" applyBorder="1" applyFill="1" applyFont="1">
      <alignment horizontal="center"/>
    </xf>
    <xf borderId="4" fillId="4" fontId="4" numFmtId="0" xfId="0" applyAlignment="1" applyBorder="1" applyFont="1">
      <alignment horizontal="left" readingOrder="0"/>
    </xf>
    <xf borderId="0" fillId="4" fontId="4" numFmtId="0" xfId="0" applyAlignment="1" applyFont="1">
      <alignment horizontal="left" readingOrder="0"/>
    </xf>
    <xf borderId="17" fillId="6" fontId="4" numFmtId="0" xfId="0" applyAlignment="1" applyBorder="1" applyFill="1" applyFont="1">
      <alignment horizontal="center"/>
    </xf>
    <xf borderId="17" fillId="4" fontId="4" numFmtId="0" xfId="0" applyAlignment="1" applyBorder="1" applyFont="1">
      <alignment horizontal="center"/>
    </xf>
    <xf borderId="0" fillId="0" fontId="11" numFmtId="0" xfId="0" applyAlignment="1" applyFont="1">
      <alignment horizontal="left" shrinkToFit="0" wrapText="1"/>
    </xf>
    <xf borderId="4" fillId="5" fontId="4" numFmtId="0" xfId="0" applyAlignment="1" applyBorder="1" applyFont="1">
      <alignment horizontal="left" readingOrder="0"/>
    </xf>
    <xf borderId="0" fillId="5" fontId="4" numFmtId="0" xfId="0" applyAlignment="1" applyFont="1">
      <alignment horizontal="left" readingOrder="0"/>
    </xf>
    <xf borderId="6" fillId="5" fontId="4" numFmtId="0" xfId="0" applyAlignment="1" applyBorder="1" applyFont="1">
      <alignment horizontal="left" readingOrder="0"/>
    </xf>
    <xf borderId="7" fillId="5" fontId="4" numFmtId="0" xfId="0" applyAlignment="1" applyBorder="1" applyFont="1">
      <alignment horizontal="left" readingOrder="0"/>
    </xf>
    <xf borderId="17" fillId="7" fontId="11" numFmtId="0" xfId="0" applyAlignment="1" applyBorder="1" applyFill="1" applyFont="1">
      <alignment horizontal="center"/>
    </xf>
    <xf borderId="9" fillId="8" fontId="4" numFmtId="0" xfId="0" applyAlignment="1" applyBorder="1" applyFill="1" applyFont="1">
      <alignment horizontal="left" readingOrder="0"/>
    </xf>
    <xf borderId="10" fillId="8" fontId="4" numFmtId="0" xfId="0" applyAlignment="1" applyBorder="1" applyFont="1">
      <alignment horizontal="left" readingOrder="0"/>
    </xf>
    <xf borderId="11" fillId="8" fontId="4" numFmtId="0" xfId="0" applyAlignment="1" applyBorder="1" applyFont="1">
      <alignment horizontal="left" readingOrder="0"/>
    </xf>
    <xf borderId="12" fillId="8" fontId="4" numFmtId="0" xfId="0" applyAlignment="1" applyBorder="1" applyFont="1">
      <alignment horizontal="left" readingOrder="0"/>
    </xf>
    <xf borderId="0" fillId="8" fontId="4" numFmtId="0" xfId="0" applyAlignment="1" applyFont="1">
      <alignment horizontal="left" readingOrder="0"/>
    </xf>
    <xf borderId="0" fillId="8" fontId="4" numFmtId="0" xfId="0" applyAlignment="1" applyFont="1">
      <alignment horizontal="left"/>
    </xf>
    <xf borderId="13" fillId="8" fontId="4" numFmtId="0" xfId="0" applyAlignment="1" applyBorder="1" applyFont="1">
      <alignment horizontal="left"/>
    </xf>
    <xf borderId="12" fillId="9" fontId="4" numFmtId="0" xfId="0" applyAlignment="1" applyBorder="1" applyFill="1" applyFont="1">
      <alignment horizontal="left" readingOrder="0"/>
    </xf>
    <xf borderId="0" fillId="9" fontId="4" numFmtId="0" xfId="0" applyAlignment="1" applyFont="1">
      <alignment horizontal="left" readingOrder="0"/>
    </xf>
    <xf borderId="0" fillId="9" fontId="4" numFmtId="0" xfId="0" applyAlignment="1" applyFont="1">
      <alignment horizontal="left"/>
    </xf>
    <xf borderId="13" fillId="9" fontId="4" numFmtId="0" xfId="0" applyAlignment="1" applyBorder="1" applyFont="1">
      <alignment horizontal="left"/>
    </xf>
    <xf borderId="0" fillId="0" fontId="4" numFmtId="0" xfId="0" applyAlignment="1" applyFont="1">
      <alignment readingOrder="0" shrinkToFit="0" wrapText="1"/>
    </xf>
    <xf borderId="13" fillId="9" fontId="4" numFmtId="0" xfId="0" applyAlignment="1" applyBorder="1" applyFont="1">
      <alignment horizontal="left" readingOrder="0"/>
    </xf>
    <xf borderId="14" fillId="9" fontId="4" numFmtId="0" xfId="0" applyAlignment="1" applyBorder="1" applyFont="1">
      <alignment horizontal="left" readingOrder="0"/>
    </xf>
    <xf borderId="15" fillId="9" fontId="4" numFmtId="0" xfId="0" applyAlignment="1" applyBorder="1" applyFont="1">
      <alignment horizontal="left" readingOrder="0"/>
    </xf>
    <xf borderId="16" fillId="9" fontId="4" numFmtId="0" xfId="0" applyAlignment="1" applyBorder="1" applyFont="1">
      <alignment horizontal="left" readingOrder="0"/>
    </xf>
    <xf borderId="9" fillId="10" fontId="4" numFmtId="0" xfId="0" applyAlignment="1" applyBorder="1" applyFill="1" applyFont="1">
      <alignment horizontal="left" readingOrder="0"/>
    </xf>
    <xf borderId="10" fillId="10" fontId="4" numFmtId="0" xfId="0" applyAlignment="1" applyBorder="1" applyFont="1">
      <alignment horizontal="left" readingOrder="0"/>
    </xf>
    <xf borderId="11" fillId="10" fontId="4" numFmtId="0" xfId="0" applyAlignment="1" applyBorder="1" applyFont="1">
      <alignment horizontal="left" readingOrder="0"/>
    </xf>
    <xf borderId="12" fillId="10" fontId="4" numFmtId="0" xfId="0" applyAlignment="1" applyBorder="1" applyFont="1">
      <alignment horizontal="left" readingOrder="0"/>
    </xf>
    <xf borderId="0" fillId="10" fontId="4" numFmtId="0" xfId="0" applyAlignment="1" applyFont="1">
      <alignment horizontal="left" readingOrder="0"/>
    </xf>
    <xf borderId="13" fillId="10" fontId="4" numFmtId="0" xfId="0" applyAlignment="1" applyBorder="1" applyFont="1">
      <alignment horizontal="left" readingOrder="0"/>
    </xf>
    <xf borderId="12" fillId="11" fontId="4" numFmtId="0" xfId="0" applyAlignment="1" applyBorder="1" applyFill="1" applyFont="1">
      <alignment horizontal="left" readingOrder="0"/>
    </xf>
    <xf borderId="0" fillId="11" fontId="4" numFmtId="0" xfId="0" applyAlignment="1" applyFont="1">
      <alignment horizontal="left" readingOrder="0"/>
    </xf>
    <xf borderId="13" fillId="11" fontId="4" numFmtId="0" xfId="0" applyAlignment="1" applyBorder="1" applyFont="1">
      <alignment horizontal="left" readingOrder="0"/>
    </xf>
    <xf borderId="14" fillId="11" fontId="4" numFmtId="0" xfId="0" applyAlignment="1" applyBorder="1" applyFont="1">
      <alignment horizontal="left" readingOrder="0"/>
    </xf>
    <xf borderId="15" fillId="11" fontId="4" numFmtId="0" xfId="0" applyAlignment="1" applyBorder="1" applyFont="1">
      <alignment horizontal="left" readingOrder="0"/>
    </xf>
    <xf borderId="16" fillId="11" fontId="4" numFmtId="0" xfId="0" applyAlignment="1" applyBorder="1" applyFont="1">
      <alignment horizontal="left" readingOrder="0"/>
    </xf>
    <xf borderId="21" fillId="7" fontId="11" numFmtId="0" xfId="0" applyAlignment="1" applyBorder="1" applyFont="1">
      <alignment horizontal="center"/>
    </xf>
    <xf borderId="22" fillId="0" fontId="19" numFmtId="0" xfId="0" applyBorder="1" applyFont="1"/>
    <xf borderId="0" fillId="0" fontId="20" numFmtId="0" xfId="0" applyAlignment="1" applyFont="1">
      <alignment horizontal="left" shrinkToFit="0" wrapText="1"/>
    </xf>
    <xf borderId="0" fillId="0" fontId="11" numFmtId="0" xfId="0" applyAlignment="1" applyFont="1">
      <alignment shrinkToFit="0" wrapText="1"/>
    </xf>
    <xf borderId="0" fillId="0" fontId="4" numFmtId="0" xfId="0" applyAlignment="1" applyFont="1">
      <alignment horizontal="right" shrinkToFit="0" wrapText="1"/>
    </xf>
    <xf borderId="0" fillId="0" fontId="4" numFmtId="0" xfId="0" applyAlignment="1" applyFont="1">
      <alignment horizontal="right" readingOrder="0" shrinkToFit="0" wrapText="1"/>
    </xf>
    <xf borderId="0" fillId="0" fontId="1" numFmtId="1" xfId="0" applyAlignment="1" applyFont="1" applyNumberFormat="1">
      <alignment readingOrder="0"/>
    </xf>
    <xf borderId="0" fillId="0" fontId="4" numFmtId="2" xfId="0" applyAlignment="1" applyFont="1" applyNumberFormat="1">
      <alignment readingOrder="0"/>
    </xf>
    <xf borderId="0" fillId="0" fontId="4" numFmtId="2" xfId="0" applyAlignment="1" applyFont="1" applyNumberFormat="1">
      <alignment readingOrder="0" shrinkToFit="0" wrapText="1"/>
    </xf>
    <xf borderId="0" fillId="0" fontId="1" numFmtId="1" xfId="0" applyFont="1" applyNumberFormat="1"/>
    <xf borderId="0" fillId="0" fontId="4" numFmtId="2" xfId="0" applyAlignment="1" applyFont="1" applyNumberFormat="1">
      <alignment shrinkToFit="0" wrapText="1"/>
    </xf>
    <xf borderId="0" fillId="0" fontId="4" numFmtId="2" xfId="0" applyFont="1" applyNumberFormat="1"/>
    <xf borderId="0" fillId="0" fontId="4" numFmtId="20" xfId="0" applyFont="1" applyNumberFormat="1"/>
    <xf borderId="0" fillId="0" fontId="11" numFmtId="0" xfId="0" applyAlignment="1" applyFont="1">
      <alignment horizontal="left"/>
    </xf>
    <xf borderId="0" fillId="12" fontId="11" numFmtId="0" xfId="0" applyFill="1" applyFont="1"/>
    <xf borderId="0" fillId="12" fontId="12" numFmtId="0" xfId="0" applyFont="1"/>
    <xf borderId="0" fillId="12" fontId="4" numFmtId="0" xfId="0" applyAlignment="1" applyFont="1">
      <alignment horizontal="left"/>
    </xf>
    <xf borderId="0" fillId="12" fontId="11" numFmtId="0" xfId="0" applyAlignment="1" applyFont="1">
      <alignment horizontal="center"/>
    </xf>
    <xf borderId="0" fillId="0" fontId="4" numFmtId="1" xfId="0" applyAlignment="1" applyFont="1" applyNumberFormat="1">
      <alignment horizontal="left"/>
    </xf>
    <xf borderId="0" fillId="12" fontId="1" numFmtId="0" xfId="0" applyFont="1"/>
    <xf borderId="0" fillId="12" fontId="1" numFmtId="0" xfId="0" applyAlignment="1" applyFont="1">
      <alignment readingOrder="0"/>
    </xf>
    <xf borderId="0" fillId="12" fontId="1" numFmtId="0" xfId="0" applyAlignment="1" applyFont="1">
      <alignment horizontal="left" readingOrder="0"/>
    </xf>
    <xf borderId="0" fillId="0" fontId="21" numFmtId="0" xfId="0" applyAlignment="1" applyFont="1">
      <alignment horizontal="center"/>
    </xf>
    <xf borderId="19" fillId="3" fontId="13" numFmtId="166" xfId="0" applyAlignment="1" applyBorder="1" applyFont="1" applyNumberFormat="1">
      <alignment horizontal="center"/>
    </xf>
    <xf borderId="9" fillId="0" fontId="1" numFmtId="164" xfId="0" applyBorder="1" applyFont="1" applyNumberFormat="1"/>
    <xf borderId="10" fillId="0" fontId="1" numFmtId="0" xfId="0" applyBorder="1" applyFont="1"/>
    <xf borderId="11" fillId="0" fontId="1" numFmtId="0" xfId="0" applyBorder="1" applyFont="1"/>
    <xf borderId="12" fillId="0" fontId="1" numFmtId="164" xfId="0" applyBorder="1" applyFont="1" applyNumberFormat="1"/>
    <xf borderId="13" fillId="0" fontId="1" numFmtId="0" xfId="0" applyBorder="1" applyFont="1"/>
    <xf borderId="14" fillId="0" fontId="1" numFmtId="164" xfId="0" applyBorder="1" applyFont="1" applyNumberFormat="1"/>
    <xf borderId="15" fillId="0" fontId="1" numFmtId="0" xfId="0" applyBorder="1" applyFont="1"/>
    <xf borderId="16" fillId="0" fontId="1" numFmtId="0" xfId="0" applyBorder="1" applyFont="1"/>
    <xf borderId="0" fillId="0" fontId="22" numFmtId="0" xfId="0" applyFont="1"/>
    <xf borderId="0" fillId="0" fontId="23" numFmtId="0" xfId="0" applyAlignment="1" applyFont="1">
      <alignment horizontal="left" shrinkToFit="0" wrapText="1"/>
    </xf>
    <xf borderId="0" fillId="0" fontId="24" numFmtId="0" xfId="0" applyFont="1"/>
    <xf borderId="0" fillId="0" fontId="22" numFmtId="0" xfId="0" applyAlignment="1" applyFont="1">
      <alignment horizontal="center"/>
    </xf>
    <xf borderId="0" fillId="0" fontId="22" numFmtId="0" xfId="0" applyAlignment="1" applyFont="1">
      <alignment horizontal="left"/>
    </xf>
    <xf borderId="0" fillId="0" fontId="22" numFmtId="164" xfId="0" applyFont="1" applyNumberFormat="1"/>
    <xf borderId="0" fillId="0" fontId="25" numFmtId="0" xfId="0" applyAlignment="1" applyFont="1">
      <alignment horizontal="left" shrinkToFit="0" wrapText="1"/>
    </xf>
    <xf borderId="0" fillId="0" fontId="15" numFmtId="0" xfId="0" applyAlignment="1" applyFont="1">
      <alignment horizontal="left"/>
    </xf>
    <xf borderId="0" fillId="0" fontId="26" numFmtId="0" xfId="0" applyFont="1"/>
    <xf borderId="0" fillId="0" fontId="1" numFmtId="2" xfId="0" applyAlignment="1" applyFont="1" applyNumberFormat="1">
      <alignment horizontal="center"/>
    </xf>
    <xf borderId="0" fillId="0" fontId="1" numFmtId="166" xfId="0" applyAlignment="1" applyFont="1" applyNumberFormat="1">
      <alignment horizontal="left"/>
    </xf>
    <xf borderId="0" fillId="0" fontId="27" numFmtId="0" xfId="0" applyAlignment="1" applyFont="1">
      <alignment horizontal="left"/>
    </xf>
    <xf borderId="0" fillId="0" fontId="28" numFmtId="0" xfId="0" applyAlignment="1" applyFont="1">
      <alignment horizontal="left"/>
    </xf>
    <xf borderId="0" fillId="0" fontId="26" numFmtId="0" xfId="0" applyAlignment="1" applyFont="1">
      <alignment horizontal="left"/>
    </xf>
    <xf borderId="0" fillId="0" fontId="28" numFmtId="0" xfId="0" applyFont="1"/>
    <xf borderId="0" fillId="0" fontId="26" numFmtId="0" xfId="0" applyAlignment="1" applyFont="1">
      <alignment horizontal="center"/>
    </xf>
    <xf borderId="0" fillId="0" fontId="28" numFmtId="0" xfId="0" applyAlignment="1" applyFont="1">
      <alignment shrinkToFit="0" wrapText="1"/>
    </xf>
    <xf borderId="0" fillId="0" fontId="29" numFmtId="0" xfId="0" applyAlignment="1" applyFont="1">
      <alignment horizontal="left"/>
    </xf>
    <xf borderId="18" fillId="0" fontId="4" numFmtId="0" xfId="0" applyAlignment="1" applyBorder="1" applyFont="1">
      <alignment horizontal="left"/>
    </xf>
    <xf borderId="18" fillId="0" fontId="4" numFmtId="0" xfId="0" applyBorder="1" applyFont="1"/>
    <xf borderId="18" fillId="0" fontId="30" numFmtId="0" xfId="0" applyAlignment="1" applyBorder="1" applyFont="1">
      <alignment horizontal="left"/>
    </xf>
    <xf borderId="0" fillId="0" fontId="11" numFmtId="164" xfId="0" applyAlignment="1" applyFont="1" applyNumberFormat="1">
      <alignment shrinkToFit="0" wrapText="1"/>
    </xf>
    <xf quotePrefix="1" borderId="0" fillId="0" fontId="9" numFmtId="167" xfId="0" applyAlignment="1" applyFont="1" applyNumberFormat="1">
      <alignment horizontal="right"/>
    </xf>
    <xf borderId="0" fillId="0" fontId="9" numFmtId="2" xfId="0" applyAlignment="1" applyFont="1" applyNumberFormat="1">
      <alignment horizontal="right"/>
    </xf>
    <xf borderId="0" fillId="0" fontId="9" numFmtId="1" xfId="0" applyAlignment="1" applyFont="1" applyNumberFormat="1">
      <alignment horizontal="right"/>
    </xf>
    <xf borderId="0" fillId="0" fontId="9" numFmtId="168" xfId="0" applyFont="1" applyNumberFormat="1"/>
    <xf borderId="0" fillId="0" fontId="9" numFmtId="164" xfId="0" applyFont="1" applyNumberFormat="1"/>
    <xf borderId="0" fillId="0" fontId="31" numFmtId="0" xfId="0" applyFont="1"/>
    <xf borderId="0" fillId="0" fontId="9" numFmtId="1" xfId="0" applyFont="1" applyNumberFormat="1"/>
    <xf borderId="0" fillId="0" fontId="32" numFmtId="0" xfId="0" applyAlignment="1" applyFont="1">
      <alignment horizontal="right"/>
    </xf>
    <xf borderId="0" fillId="0" fontId="9" numFmtId="164" xfId="0" applyAlignment="1" applyFont="1" applyNumberFormat="1">
      <alignment horizontal="right"/>
    </xf>
    <xf borderId="0" fillId="0" fontId="7" numFmtId="0" xfId="0" applyAlignment="1" applyFont="1">
      <alignment horizontal="right"/>
    </xf>
    <xf borderId="0" fillId="0" fontId="4" numFmtId="14" xfId="0" applyAlignment="1" applyFont="1" applyNumberFormat="1">
      <alignment readingOrder="0"/>
    </xf>
    <xf borderId="0" fillId="0" fontId="4" numFmtId="14" xfId="0" applyFont="1" applyNumberFormat="1"/>
    <xf borderId="0" fillId="0" fontId="33" numFmtId="0" xfId="0" applyAlignment="1" applyFont="1">
      <alignment horizontal="left" shrinkToFit="0" wrapText="1"/>
    </xf>
    <xf borderId="0" fillId="0" fontId="34" numFmtId="49" xfId="0" applyAlignment="1" applyFont="1" applyNumberFormat="1">
      <alignment horizontal="left" shrinkToFit="0" wrapText="1"/>
    </xf>
    <xf borderId="0" fillId="0" fontId="34" numFmtId="0" xfId="0" applyAlignment="1" applyFont="1">
      <alignment horizontal="left" shrinkToFit="0" wrapText="1"/>
    </xf>
    <xf borderId="17" fillId="9" fontId="35" numFmtId="0" xfId="0" applyAlignment="1" applyBorder="1" applyFont="1">
      <alignment horizontal="left" shrinkToFit="0" wrapText="1"/>
    </xf>
    <xf borderId="0" fillId="0" fontId="34" numFmtId="14" xfId="0" applyAlignment="1" applyFont="1" applyNumberFormat="1">
      <alignment horizontal="left" shrinkToFit="0" wrapText="1"/>
    </xf>
    <xf borderId="17" fillId="13" fontId="34" numFmtId="0" xfId="0" applyAlignment="1" applyBorder="1" applyFill="1" applyFont="1">
      <alignment shrinkToFit="0" wrapText="1"/>
    </xf>
    <xf borderId="0" fillId="0" fontId="36" numFmtId="0" xfId="0" applyAlignment="1" applyFont="1">
      <alignment horizontal="center"/>
    </xf>
    <xf borderId="0" fillId="0" fontId="37" numFmtId="49" xfId="0" applyAlignment="1" applyFont="1" applyNumberFormat="1">
      <alignment readingOrder="0" shrinkToFit="0" wrapText="1"/>
    </xf>
    <xf borderId="0" fillId="0" fontId="37" numFmtId="0" xfId="0" applyAlignment="1" applyFont="1">
      <alignment readingOrder="0" shrinkToFit="0" wrapText="1"/>
    </xf>
    <xf borderId="0" fillId="0" fontId="37" numFmtId="0" xfId="0" applyAlignment="1" applyFont="1">
      <alignment horizontal="right" shrinkToFit="0" wrapText="1"/>
    </xf>
    <xf borderId="0" fillId="0" fontId="37" numFmtId="0" xfId="0" applyAlignment="1" applyFont="1">
      <alignment horizontal="right" readingOrder="0" shrinkToFit="0" wrapText="1"/>
    </xf>
    <xf borderId="0" fillId="0" fontId="38" numFmtId="0" xfId="0" applyAlignment="1" applyFont="1">
      <alignment vertical="bottom"/>
    </xf>
    <xf borderId="0" fillId="0" fontId="37" numFmtId="0" xfId="0" applyAlignment="1" applyFont="1">
      <alignment horizontal="center" readingOrder="0" shrinkToFit="0" wrapText="1"/>
    </xf>
    <xf borderId="0" fillId="0" fontId="37" numFmtId="0" xfId="0" applyAlignment="1" applyFont="1">
      <alignment horizontal="center" shrinkToFit="0" wrapText="1"/>
    </xf>
    <xf borderId="0" fillId="0" fontId="39" numFmtId="0" xfId="0" applyAlignment="1" applyFont="1">
      <alignment readingOrder="0"/>
    </xf>
    <xf borderId="0" fillId="14" fontId="12" numFmtId="0" xfId="0" applyFill="1" applyFont="1"/>
    <xf borderId="0" fillId="0" fontId="38" numFmtId="0" xfId="0" applyAlignment="1" applyFont="1">
      <alignment readingOrder="0" vertical="bottom"/>
    </xf>
    <xf borderId="0" fillId="0" fontId="10" numFmtId="0" xfId="0" applyAlignment="1" applyFon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peerj.com/articles/7755/" TargetMode="External"/><Relationship Id="rId3" Type="http://schemas.openxmlformats.org/officeDocument/2006/relationships/hyperlink" Target="https://peerj.com/articles/7786/" TargetMode="External"/><Relationship Id="rId4" Type="http://schemas.openxmlformats.org/officeDocument/2006/relationships/hyperlink" Target="https://forum.qiime2.org/t/questions-about-v3-v4-primers-for-16s-rrna-amplicon-sequencing-and-calculating-overlap/20250" TargetMode="External"/><Relationship Id="rId5" Type="http://schemas.openxmlformats.org/officeDocument/2006/relationships/drawing" Target="../drawings/drawing2.xml"/><Relationship Id="rId6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44.88"/>
    <col customWidth="1" min="2" max="2" width="31.25"/>
    <col customWidth="1" min="3" max="3" width="17.75"/>
    <col customWidth="1" min="4" max="4" width="68.63"/>
    <col customWidth="1" min="5" max="5" width="17.75"/>
    <col customWidth="1" min="6" max="6" width="11.63"/>
    <col customWidth="1" min="7" max="7" width="12.0"/>
    <col customWidth="1" min="8" max="9" width="11.0"/>
    <col customWidth="1" min="10" max="10" width="13.63"/>
    <col customWidth="1" min="11" max="14" width="11.0"/>
    <col customWidth="1" min="15" max="15" width="15.38"/>
    <col customWidth="1" min="16" max="18" width="11.0"/>
    <col customWidth="1" min="19" max="19" width="16.63"/>
    <col customWidth="1" min="20" max="20" width="15.13"/>
    <col customWidth="1" min="21" max="26" width="9.13"/>
  </cols>
  <sheetData>
    <row r="1" ht="29.25" customHeight="1">
      <c r="A1" s="1"/>
      <c r="B1" s="2" t="s">
        <v>0</v>
      </c>
      <c r="C1" s="3" t="s">
        <v>1</v>
      </c>
      <c r="D1" s="3" t="s">
        <v>2</v>
      </c>
      <c r="E1" s="1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1" t="s">
        <v>3</v>
      </c>
      <c r="B2" s="5" t="s">
        <v>4</v>
      </c>
      <c r="C2" s="1"/>
      <c r="D2" s="1"/>
      <c r="E2" s="1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1" t="s">
        <v>5</v>
      </c>
      <c r="B3" s="1"/>
      <c r="C3" s="1"/>
      <c r="D3" s="1"/>
      <c r="E3" s="1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1" t="s">
        <v>6</v>
      </c>
      <c r="B4" s="5">
        <v>214.0</v>
      </c>
      <c r="C4" s="1"/>
      <c r="D4" s="1"/>
      <c r="E4" s="1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1" t="s">
        <v>7</v>
      </c>
      <c r="B5" s="6" t="s">
        <v>8</v>
      </c>
      <c r="C5" s="7"/>
      <c r="D5" s="1"/>
      <c r="E5" s="1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1" t="s">
        <v>9</v>
      </c>
      <c r="B6" s="1" t="s">
        <v>10</v>
      </c>
      <c r="C6" s="5" t="s">
        <v>11</v>
      </c>
      <c r="D6" s="4"/>
      <c r="E6" s="1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1" t="s">
        <v>12</v>
      </c>
      <c r="B7" s="1" t="s">
        <v>13</v>
      </c>
      <c r="C7" s="1"/>
      <c r="D7" s="1"/>
      <c r="E7" s="1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1" t="s">
        <v>14</v>
      </c>
      <c r="B8" s="8">
        <v>45763.0</v>
      </c>
      <c r="C8" s="1"/>
      <c r="D8" s="1"/>
      <c r="E8" s="1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1" t="s">
        <v>15</v>
      </c>
      <c r="B9" s="1"/>
      <c r="C9" s="1"/>
      <c r="D9" s="1"/>
      <c r="E9" s="1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1" t="s">
        <v>16</v>
      </c>
      <c r="B10" s="9"/>
      <c r="C10" s="1"/>
      <c r="D10" s="1"/>
      <c r="E10" s="1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1" t="s">
        <v>17</v>
      </c>
      <c r="B11" s="9"/>
      <c r="C11" s="1"/>
      <c r="D11" s="1"/>
      <c r="E11" s="1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1"/>
      <c r="B12" s="1"/>
      <c r="C12" s="1"/>
      <c r="D12" s="1"/>
      <c r="E12" s="1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1"/>
      <c r="B13" s="1"/>
      <c r="C13" s="1"/>
      <c r="D13" s="1"/>
      <c r="E13" s="1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8.5" customHeight="1">
      <c r="A14" s="1"/>
      <c r="B14" s="10"/>
      <c r="C14" s="10" t="s">
        <v>18</v>
      </c>
      <c r="D14" s="3" t="s">
        <v>19</v>
      </c>
      <c r="E14" s="1"/>
      <c r="F14" s="4"/>
      <c r="G14" s="11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1" t="s">
        <v>20</v>
      </c>
      <c r="B15" s="1"/>
      <c r="C15" s="9"/>
      <c r="D15" s="1"/>
      <c r="E15" s="1"/>
      <c r="F15" s="4"/>
      <c r="G15" s="11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1" t="s">
        <v>21</v>
      </c>
      <c r="B16" s="5" t="s">
        <v>22</v>
      </c>
      <c r="C16" s="12" t="s">
        <v>8</v>
      </c>
      <c r="D16" s="1"/>
      <c r="E16" s="1"/>
      <c r="F16" s="4"/>
      <c r="G16" s="11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1" t="s">
        <v>23</v>
      </c>
      <c r="B17" s="5" t="s">
        <v>22</v>
      </c>
      <c r="C17" s="1" t="s">
        <v>8</v>
      </c>
      <c r="D17" s="1"/>
      <c r="E17" s="4"/>
      <c r="F17" s="11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1" t="s">
        <v>24</v>
      </c>
      <c r="B18" s="5" t="s">
        <v>22</v>
      </c>
      <c r="C18" s="12" t="s">
        <v>8</v>
      </c>
      <c r="D18" s="1"/>
      <c r="E18" s="4"/>
      <c r="F18" s="11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1" t="s">
        <v>25</v>
      </c>
      <c r="B19" s="1"/>
      <c r="C19" s="9"/>
      <c r="D19" s="1"/>
      <c r="E19" s="4"/>
      <c r="F19" s="11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1" t="s">
        <v>26</v>
      </c>
      <c r="B20" s="1"/>
      <c r="C20" s="1"/>
      <c r="D20" s="1"/>
      <c r="E20" s="4"/>
      <c r="F20" s="11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1" t="s">
        <v>27</v>
      </c>
      <c r="B21" s="1"/>
      <c r="C21" s="12" t="s">
        <v>8</v>
      </c>
      <c r="D21" s="1"/>
      <c r="E21" s="4"/>
      <c r="F21" s="11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1" t="s">
        <v>28</v>
      </c>
      <c r="B22" s="5" t="s">
        <v>8</v>
      </c>
      <c r="C22" s="1"/>
      <c r="D22" s="1"/>
      <c r="E22" s="4"/>
      <c r="F22" s="11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1" t="s">
        <v>29</v>
      </c>
      <c r="B23" s="5" t="s">
        <v>22</v>
      </c>
      <c r="C23" s="9"/>
      <c r="D23" s="1"/>
      <c r="E23" s="4"/>
      <c r="F23" s="11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1" t="s">
        <v>30</v>
      </c>
      <c r="B24" s="1"/>
      <c r="C24" s="1"/>
      <c r="D24" s="1"/>
      <c r="E24" s="4"/>
      <c r="F24" s="11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1" t="s">
        <v>31</v>
      </c>
      <c r="B25" s="1"/>
      <c r="C25" s="9"/>
      <c r="D25" s="1"/>
      <c r="E25" s="4"/>
      <c r="F25" s="11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1" t="s">
        <v>32</v>
      </c>
      <c r="B26" s="1"/>
      <c r="C26" s="9"/>
      <c r="D26" s="1"/>
      <c r="E26" s="4"/>
      <c r="F26" s="11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1" t="s">
        <v>33</v>
      </c>
      <c r="B27" s="1"/>
      <c r="C27" s="9"/>
      <c r="D27" s="1"/>
      <c r="E27" s="1"/>
      <c r="F27" s="4"/>
      <c r="G27" s="11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1"/>
      <c r="B28" s="1"/>
      <c r="C28" s="1"/>
      <c r="D28" s="1"/>
      <c r="E28" s="1"/>
      <c r="F28" s="4"/>
      <c r="G28" s="11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13"/>
      <c r="E29" s="14"/>
      <c r="F29" s="14"/>
      <c r="G29" s="15"/>
      <c r="H29" s="16"/>
      <c r="I29" s="15"/>
      <c r="J29" s="17"/>
      <c r="N29" s="18"/>
      <c r="Q29" s="15"/>
      <c r="R29" s="19"/>
      <c r="S29" s="20"/>
      <c r="T29" s="21"/>
    </row>
    <row r="30" ht="12.75" customHeight="1">
      <c r="A30" s="1"/>
      <c r="C30" s="14"/>
      <c r="D30" s="14"/>
      <c r="E30" s="14"/>
      <c r="G30" s="22"/>
    </row>
    <row r="31" ht="12.75" customHeight="1">
      <c r="A31" s="1"/>
      <c r="C31" s="14"/>
      <c r="D31" s="14"/>
      <c r="E31" s="14"/>
      <c r="G31" s="22"/>
    </row>
    <row r="32" ht="12.75" customHeight="1">
      <c r="A32" s="1"/>
      <c r="C32" s="14"/>
      <c r="D32" s="14"/>
      <c r="E32" s="14"/>
      <c r="G32" s="22"/>
    </row>
    <row r="33" ht="12.75" customHeight="1">
      <c r="A33" s="23"/>
      <c r="C33" s="14"/>
      <c r="D33" s="14"/>
      <c r="E33" s="14"/>
      <c r="G33" s="22"/>
    </row>
    <row r="34" ht="12.75" customHeight="1">
      <c r="A34" s="14"/>
      <c r="C34" s="14"/>
      <c r="D34" s="14"/>
      <c r="E34" s="14"/>
    </row>
    <row r="35" ht="12.75" customHeight="1">
      <c r="A35" s="14"/>
      <c r="C35" s="14"/>
      <c r="D35" s="14"/>
      <c r="E35" s="14"/>
    </row>
    <row r="36" ht="12.75" customHeight="1">
      <c r="A36" s="14"/>
      <c r="C36" s="14"/>
      <c r="D36" s="14"/>
      <c r="E36" s="14"/>
    </row>
    <row r="37" ht="12.75" customHeight="1">
      <c r="A37" s="14"/>
      <c r="C37" s="14"/>
      <c r="D37" s="14"/>
      <c r="E37" s="14"/>
    </row>
    <row r="38" ht="12.75" customHeight="1">
      <c r="A38" s="14"/>
      <c r="C38" s="14"/>
      <c r="D38" s="14"/>
      <c r="E38" s="14"/>
    </row>
    <row r="39" ht="12.75" customHeight="1">
      <c r="A39" s="14"/>
      <c r="C39" s="14"/>
      <c r="D39" s="14"/>
      <c r="E39" s="14"/>
    </row>
    <row r="40" ht="12.75" customHeight="1">
      <c r="A40" s="14"/>
      <c r="C40" s="14"/>
      <c r="D40" s="14"/>
      <c r="E40" s="14"/>
    </row>
    <row r="41" ht="12.75" customHeight="1">
      <c r="A41" s="14"/>
      <c r="C41" s="14"/>
      <c r="D41" s="14"/>
      <c r="E41" s="14"/>
    </row>
    <row r="42" ht="12.75" customHeight="1">
      <c r="A42" s="14"/>
      <c r="C42" s="14"/>
      <c r="D42" s="14"/>
      <c r="E42" s="14"/>
    </row>
    <row r="43" ht="12.75" customHeight="1">
      <c r="A43" s="14"/>
      <c r="C43" s="14"/>
      <c r="D43" s="14"/>
      <c r="E43" s="14"/>
    </row>
    <row r="44" ht="12.75" customHeight="1">
      <c r="A44" s="14"/>
      <c r="C44" s="14"/>
      <c r="D44" s="14"/>
      <c r="E44" s="14"/>
    </row>
    <row r="45" ht="12.75" customHeight="1">
      <c r="A45" s="14"/>
      <c r="C45" s="14"/>
      <c r="D45" s="14"/>
      <c r="E45" s="14"/>
    </row>
    <row r="46" ht="12.75" customHeight="1">
      <c r="A46" s="14"/>
      <c r="C46" s="14"/>
      <c r="D46" s="14"/>
      <c r="E46" s="14"/>
    </row>
    <row r="47" ht="12.75" customHeight="1">
      <c r="A47" s="14"/>
      <c r="C47" s="14"/>
      <c r="D47" s="14"/>
      <c r="E47" s="14"/>
    </row>
    <row r="48" ht="12.75" customHeight="1">
      <c r="A48" s="14"/>
      <c r="C48" s="14"/>
      <c r="D48" s="14"/>
      <c r="E48" s="14"/>
    </row>
    <row r="49" ht="12.75" customHeight="1">
      <c r="A49" s="14"/>
      <c r="C49" s="14"/>
      <c r="D49" s="14"/>
      <c r="E49" s="14"/>
    </row>
    <row r="50" ht="12.75" customHeight="1">
      <c r="A50" s="14"/>
      <c r="C50" s="14"/>
      <c r="D50" s="14"/>
      <c r="E50" s="14"/>
    </row>
    <row r="51" ht="12.75" customHeight="1">
      <c r="A51" s="14"/>
      <c r="C51" s="14"/>
      <c r="D51" s="14"/>
      <c r="E51" s="14"/>
    </row>
    <row r="52" ht="12.75" customHeight="1">
      <c r="A52" s="14"/>
      <c r="C52" s="14"/>
      <c r="D52" s="14"/>
      <c r="E52" s="14"/>
    </row>
    <row r="53" ht="12.75" customHeight="1">
      <c r="A53" s="14"/>
      <c r="C53" s="14"/>
      <c r="D53" s="14"/>
      <c r="E53" s="14"/>
    </row>
    <row r="54" ht="12.75" customHeight="1">
      <c r="A54" s="14"/>
      <c r="C54" s="14"/>
      <c r="D54" s="14"/>
      <c r="E54" s="14"/>
    </row>
    <row r="55" ht="12.75" customHeight="1">
      <c r="A55" s="14"/>
      <c r="C55" s="14"/>
      <c r="D55" s="14"/>
      <c r="E55" s="14"/>
    </row>
    <row r="56" ht="12.75" customHeight="1">
      <c r="A56" s="14"/>
      <c r="C56" s="14"/>
      <c r="D56" s="14"/>
      <c r="E56" s="14"/>
    </row>
    <row r="57" ht="12.75" customHeight="1">
      <c r="A57" s="14"/>
      <c r="C57" s="14"/>
      <c r="D57" s="14"/>
      <c r="E57" s="14"/>
    </row>
    <row r="58" ht="12.75" customHeight="1">
      <c r="A58" s="14"/>
      <c r="C58" s="14"/>
      <c r="D58" s="14"/>
      <c r="E58" s="14"/>
    </row>
    <row r="59" ht="12.75" customHeight="1">
      <c r="A59" s="14"/>
      <c r="C59" s="14"/>
      <c r="D59" s="14"/>
      <c r="E59" s="14"/>
    </row>
    <row r="60" ht="12.75" customHeight="1">
      <c r="A60" s="14"/>
      <c r="C60" s="14"/>
      <c r="D60" s="14"/>
      <c r="E60" s="14"/>
    </row>
    <row r="61" ht="12.75" customHeight="1">
      <c r="A61" s="14"/>
      <c r="C61" s="14"/>
      <c r="D61" s="14"/>
      <c r="E61" s="14"/>
    </row>
    <row r="62" ht="12.75" customHeight="1">
      <c r="A62" s="14"/>
      <c r="C62" s="14"/>
      <c r="D62" s="14"/>
      <c r="E62" s="14"/>
    </row>
    <row r="63" ht="12.75" customHeight="1">
      <c r="A63" s="14"/>
      <c r="C63" s="14"/>
      <c r="D63" s="14"/>
      <c r="E63" s="14"/>
    </row>
    <row r="64" ht="12.75" customHeight="1">
      <c r="A64" s="14"/>
      <c r="C64" s="14"/>
      <c r="D64" s="14"/>
      <c r="E64" s="14"/>
    </row>
    <row r="65" ht="12.75" customHeight="1">
      <c r="A65" s="14"/>
      <c r="C65" s="14"/>
      <c r="D65" s="14"/>
      <c r="E65" s="14"/>
    </row>
    <row r="66" ht="12.75" customHeight="1">
      <c r="A66" s="14"/>
      <c r="C66" s="14"/>
      <c r="D66" s="14"/>
      <c r="E66" s="14"/>
    </row>
    <row r="67" ht="12.75" customHeight="1">
      <c r="A67" s="14"/>
      <c r="C67" s="14"/>
      <c r="D67" s="14"/>
      <c r="E67" s="14"/>
    </row>
    <row r="68" ht="12.75" customHeight="1">
      <c r="A68" s="14"/>
      <c r="C68" s="14"/>
      <c r="D68" s="14"/>
      <c r="E68" s="14"/>
    </row>
    <row r="69" ht="12.75" customHeight="1">
      <c r="A69" s="14"/>
      <c r="C69" s="14"/>
      <c r="D69" s="14"/>
      <c r="E69" s="14"/>
    </row>
    <row r="70" ht="12.75" customHeight="1">
      <c r="A70" s="14"/>
      <c r="C70" s="14"/>
      <c r="D70" s="14"/>
      <c r="E70" s="14"/>
    </row>
    <row r="71" ht="12.75" customHeight="1">
      <c r="A71" s="14"/>
      <c r="C71" s="14"/>
      <c r="D71" s="14"/>
      <c r="E71" s="14"/>
    </row>
    <row r="72" ht="12.75" customHeight="1">
      <c r="A72" s="14"/>
      <c r="C72" s="14"/>
      <c r="D72" s="14"/>
      <c r="E72" s="14"/>
    </row>
    <row r="73" ht="12.75" customHeight="1">
      <c r="A73" s="14"/>
      <c r="C73" s="14"/>
      <c r="D73" s="14"/>
      <c r="E73" s="14"/>
    </row>
    <row r="74" ht="12.75" customHeight="1">
      <c r="A74" s="14"/>
      <c r="C74" s="14"/>
      <c r="D74" s="14"/>
      <c r="E74" s="14"/>
    </row>
    <row r="75" ht="12.75" customHeight="1">
      <c r="A75" s="14"/>
      <c r="C75" s="14"/>
      <c r="D75" s="14"/>
      <c r="E75" s="14"/>
    </row>
    <row r="76" ht="12.75" customHeight="1">
      <c r="A76" s="14"/>
      <c r="C76" s="14"/>
      <c r="D76" s="14"/>
      <c r="E76" s="14"/>
    </row>
    <row r="77" ht="12.75" customHeight="1">
      <c r="A77" s="14"/>
      <c r="C77" s="14"/>
      <c r="D77" s="14"/>
      <c r="E77" s="14"/>
    </row>
    <row r="78" ht="12.75" customHeight="1">
      <c r="A78" s="14"/>
      <c r="C78" s="14"/>
      <c r="D78" s="14"/>
      <c r="E78" s="14"/>
    </row>
    <row r="79" ht="12.75" customHeight="1">
      <c r="A79" s="14"/>
      <c r="C79" s="14"/>
      <c r="D79" s="14"/>
      <c r="E79" s="14"/>
    </row>
    <row r="80" ht="12.75" customHeight="1">
      <c r="A80" s="14"/>
      <c r="C80" s="14"/>
      <c r="D80" s="14"/>
      <c r="E80" s="14"/>
    </row>
    <row r="81" ht="12.75" customHeight="1">
      <c r="A81" s="14"/>
      <c r="C81" s="14"/>
      <c r="D81" s="14"/>
      <c r="E81" s="14"/>
    </row>
    <row r="82" ht="12.75" customHeight="1">
      <c r="A82" s="14"/>
      <c r="C82" s="14"/>
      <c r="D82" s="14"/>
      <c r="E82" s="14"/>
    </row>
    <row r="83" ht="12.75" customHeight="1">
      <c r="A83" s="14"/>
      <c r="C83" s="14"/>
      <c r="D83" s="14"/>
      <c r="E83" s="14"/>
    </row>
    <row r="84" ht="12.75" customHeight="1">
      <c r="A84" s="14"/>
      <c r="C84" s="14"/>
      <c r="D84" s="14"/>
      <c r="E84" s="14"/>
    </row>
    <row r="85" ht="12.75" customHeight="1">
      <c r="A85" s="14"/>
      <c r="C85" s="14"/>
      <c r="D85" s="14"/>
      <c r="E85" s="14"/>
    </row>
    <row r="86" ht="12.75" customHeight="1">
      <c r="A86" s="14"/>
      <c r="C86" s="14"/>
      <c r="D86" s="14"/>
      <c r="E86" s="14"/>
    </row>
    <row r="87" ht="12.75" customHeight="1">
      <c r="A87" s="14"/>
      <c r="C87" s="14"/>
      <c r="D87" s="14"/>
      <c r="E87" s="14"/>
    </row>
    <row r="88" ht="12.75" customHeight="1">
      <c r="A88" s="14"/>
      <c r="C88" s="14"/>
      <c r="D88" s="14"/>
      <c r="E88" s="14"/>
    </row>
    <row r="89" ht="12.75" customHeight="1">
      <c r="A89" s="14"/>
      <c r="C89" s="14"/>
      <c r="D89" s="14"/>
      <c r="E89" s="14"/>
    </row>
    <row r="90" ht="12.75" customHeight="1">
      <c r="A90" s="14"/>
      <c r="C90" s="14"/>
      <c r="D90" s="14"/>
      <c r="E90" s="14"/>
    </row>
    <row r="91" ht="12.75" customHeight="1">
      <c r="A91" s="14"/>
      <c r="C91" s="14"/>
      <c r="D91" s="14"/>
      <c r="E91" s="14"/>
    </row>
    <row r="92" ht="12.75" customHeight="1">
      <c r="A92" s="14"/>
      <c r="C92" s="14"/>
      <c r="D92" s="14"/>
      <c r="E92" s="14"/>
    </row>
    <row r="93" ht="12.75" customHeight="1">
      <c r="A93" s="14"/>
      <c r="C93" s="14"/>
      <c r="D93" s="14"/>
      <c r="E93" s="14"/>
    </row>
    <row r="94" ht="12.75" customHeight="1">
      <c r="A94" s="14"/>
      <c r="C94" s="14"/>
      <c r="D94" s="14"/>
      <c r="E94" s="14"/>
    </row>
    <row r="95" ht="12.75" customHeight="1">
      <c r="A95" s="14"/>
      <c r="C95" s="14"/>
      <c r="D95" s="14"/>
      <c r="E95" s="14"/>
    </row>
    <row r="96" ht="12.75" customHeight="1">
      <c r="A96" s="14"/>
      <c r="C96" s="14"/>
      <c r="D96" s="14"/>
      <c r="E96" s="14"/>
    </row>
    <row r="97" ht="12.75" customHeight="1">
      <c r="A97" s="14"/>
      <c r="C97" s="14"/>
      <c r="D97" s="14"/>
      <c r="E97" s="14"/>
    </row>
    <row r="98" ht="12.75" customHeight="1">
      <c r="A98" s="14"/>
      <c r="C98" s="14"/>
      <c r="D98" s="14"/>
      <c r="E98" s="14"/>
    </row>
    <row r="99" ht="12.75" customHeight="1">
      <c r="A99" s="14"/>
      <c r="C99" s="14"/>
      <c r="D99" s="14"/>
      <c r="E99" s="14"/>
    </row>
    <row r="100" ht="12.75" customHeight="1">
      <c r="A100" s="14"/>
      <c r="C100" s="14"/>
      <c r="D100" s="14"/>
      <c r="E100" s="14"/>
    </row>
    <row r="101" ht="12.75" customHeight="1">
      <c r="A101" s="14"/>
      <c r="C101" s="14"/>
      <c r="D101" s="14"/>
      <c r="E101" s="14"/>
    </row>
    <row r="102" ht="12.75" customHeight="1">
      <c r="A102" s="14"/>
      <c r="C102" s="14"/>
      <c r="D102" s="14"/>
      <c r="E102" s="14"/>
    </row>
    <row r="103" ht="12.75" customHeight="1">
      <c r="A103" s="14"/>
      <c r="C103" s="14"/>
      <c r="D103" s="14"/>
      <c r="E103" s="14"/>
    </row>
    <row r="104" ht="12.75" customHeight="1">
      <c r="A104" s="14"/>
      <c r="C104" s="14"/>
      <c r="D104" s="14"/>
      <c r="E104" s="14"/>
    </row>
    <row r="105" ht="12.75" customHeight="1">
      <c r="A105" s="14"/>
      <c r="C105" s="14"/>
      <c r="D105" s="14"/>
      <c r="E105" s="14"/>
    </row>
    <row r="106" ht="12.75" customHeight="1">
      <c r="A106" s="14"/>
      <c r="C106" s="14"/>
      <c r="D106" s="14"/>
      <c r="E106" s="14"/>
    </row>
    <row r="107" ht="12.75" customHeight="1">
      <c r="A107" s="14"/>
      <c r="C107" s="14"/>
      <c r="D107" s="14"/>
      <c r="E107" s="14"/>
    </row>
    <row r="108" ht="12.75" customHeight="1">
      <c r="A108" s="14"/>
      <c r="C108" s="14"/>
      <c r="D108" s="14"/>
      <c r="E108" s="14"/>
    </row>
    <row r="109" ht="12.75" customHeight="1">
      <c r="A109" s="14"/>
      <c r="C109" s="14"/>
      <c r="D109" s="14"/>
      <c r="E109" s="14"/>
    </row>
    <row r="110" ht="12.75" customHeight="1">
      <c r="A110" s="14"/>
      <c r="C110" s="14"/>
      <c r="D110" s="14"/>
      <c r="E110" s="14"/>
    </row>
    <row r="111" ht="12.75" customHeight="1">
      <c r="A111" s="14"/>
      <c r="C111" s="14"/>
      <c r="D111" s="14"/>
      <c r="E111" s="14"/>
    </row>
    <row r="112" ht="12.75" customHeight="1">
      <c r="A112" s="14"/>
      <c r="C112" s="14"/>
      <c r="D112" s="14"/>
      <c r="E112" s="14"/>
    </row>
    <row r="113" ht="12.75" customHeight="1">
      <c r="A113" s="14"/>
      <c r="C113" s="14"/>
      <c r="D113" s="14"/>
      <c r="E113" s="14"/>
    </row>
    <row r="114" ht="12.75" customHeight="1">
      <c r="A114" s="14"/>
      <c r="C114" s="14"/>
      <c r="D114" s="14"/>
      <c r="E114" s="14"/>
    </row>
    <row r="115" ht="12.75" customHeight="1">
      <c r="A115" s="14"/>
      <c r="C115" s="14"/>
      <c r="D115" s="14"/>
      <c r="E115" s="14"/>
    </row>
    <row r="116" ht="12.75" customHeight="1">
      <c r="A116" s="14"/>
      <c r="C116" s="14"/>
      <c r="D116" s="14"/>
      <c r="E116" s="14"/>
    </row>
    <row r="117" ht="12.75" customHeight="1">
      <c r="A117" s="14"/>
      <c r="C117" s="14"/>
      <c r="D117" s="14"/>
      <c r="E117" s="14"/>
    </row>
    <row r="118" ht="12.75" customHeight="1">
      <c r="A118" s="14"/>
      <c r="C118" s="14"/>
      <c r="D118" s="14"/>
      <c r="E118" s="14"/>
    </row>
    <row r="119" ht="12.75" customHeight="1">
      <c r="A119" s="14"/>
      <c r="C119" s="14"/>
      <c r="D119" s="14"/>
      <c r="E119" s="14"/>
    </row>
    <row r="120" ht="12.75" customHeight="1">
      <c r="A120" s="14"/>
      <c r="C120" s="14"/>
      <c r="D120" s="14"/>
      <c r="E120" s="14"/>
    </row>
    <row r="121" ht="12.75" customHeight="1">
      <c r="A121" s="14"/>
      <c r="C121" s="14"/>
      <c r="D121" s="14"/>
      <c r="E121" s="14"/>
    </row>
    <row r="122" ht="12.75" customHeight="1">
      <c r="A122" s="14"/>
      <c r="C122" s="14"/>
      <c r="D122" s="14"/>
      <c r="E122" s="14"/>
    </row>
    <row r="123" ht="12.75" customHeight="1">
      <c r="A123" s="14"/>
      <c r="C123" s="14"/>
      <c r="D123" s="14"/>
      <c r="E123" s="14"/>
    </row>
    <row r="124" ht="12.75" customHeight="1">
      <c r="A124" s="14"/>
      <c r="C124" s="14"/>
      <c r="D124" s="14"/>
      <c r="E124" s="14"/>
    </row>
    <row r="125" ht="12.75" customHeight="1">
      <c r="A125" s="14"/>
      <c r="C125" s="14"/>
      <c r="D125" s="14"/>
      <c r="E125" s="14"/>
    </row>
    <row r="126" ht="12.75" customHeight="1">
      <c r="A126" s="14"/>
      <c r="C126" s="14"/>
      <c r="D126" s="14"/>
      <c r="E126" s="14"/>
    </row>
    <row r="127" ht="12.75" customHeight="1">
      <c r="A127" s="14"/>
      <c r="C127" s="14"/>
      <c r="D127" s="14"/>
      <c r="E127" s="14"/>
    </row>
    <row r="128" ht="12.75" customHeight="1">
      <c r="A128" s="14"/>
      <c r="C128" s="14"/>
      <c r="D128" s="14"/>
      <c r="E128" s="14"/>
    </row>
    <row r="129" ht="12.75" customHeight="1">
      <c r="A129" s="14"/>
      <c r="C129" s="14"/>
      <c r="D129" s="14"/>
      <c r="E129" s="14"/>
    </row>
    <row r="130" ht="12.75" customHeight="1">
      <c r="A130" s="14"/>
      <c r="C130" s="14"/>
      <c r="D130" s="14"/>
      <c r="E130" s="14"/>
    </row>
    <row r="131" ht="12.75" customHeight="1">
      <c r="A131" s="14"/>
      <c r="C131" s="14"/>
      <c r="D131" s="14"/>
      <c r="E131" s="14"/>
    </row>
    <row r="132" ht="12.75" customHeight="1">
      <c r="A132" s="14"/>
      <c r="C132" s="14"/>
      <c r="D132" s="14"/>
      <c r="E132" s="14"/>
    </row>
    <row r="133" ht="12.75" customHeight="1">
      <c r="A133" s="14"/>
      <c r="C133" s="14"/>
      <c r="D133" s="14"/>
      <c r="E133" s="14"/>
    </row>
    <row r="134" ht="12.75" customHeight="1">
      <c r="A134" s="14"/>
      <c r="C134" s="14"/>
      <c r="D134" s="14"/>
      <c r="E134" s="14"/>
    </row>
    <row r="135" ht="12.75" customHeight="1">
      <c r="A135" s="14"/>
      <c r="C135" s="14"/>
      <c r="D135" s="14"/>
      <c r="E135" s="14"/>
    </row>
    <row r="136" ht="12.75" customHeight="1">
      <c r="A136" s="14"/>
      <c r="C136" s="14"/>
      <c r="D136" s="14"/>
      <c r="E136" s="14"/>
    </row>
    <row r="137" ht="12.75" customHeight="1">
      <c r="A137" s="14"/>
      <c r="C137" s="14"/>
      <c r="D137" s="14"/>
      <c r="E137" s="14"/>
    </row>
    <row r="138" ht="12.75" customHeight="1">
      <c r="A138" s="14"/>
      <c r="C138" s="14"/>
      <c r="D138" s="14"/>
      <c r="E138" s="14"/>
    </row>
    <row r="139" ht="12.75" customHeight="1">
      <c r="A139" s="14"/>
      <c r="C139" s="14"/>
      <c r="D139" s="14"/>
      <c r="E139" s="14"/>
    </row>
    <row r="140" ht="12.75" customHeight="1">
      <c r="A140" s="14"/>
      <c r="C140" s="14"/>
      <c r="D140" s="14"/>
      <c r="E140" s="14"/>
    </row>
    <row r="141" ht="12.75" customHeight="1">
      <c r="A141" s="14"/>
      <c r="C141" s="14"/>
      <c r="D141" s="14"/>
      <c r="E141" s="14"/>
    </row>
    <row r="142" ht="12.75" customHeight="1">
      <c r="A142" s="14"/>
      <c r="C142" s="14"/>
      <c r="D142" s="14"/>
      <c r="E142" s="14"/>
    </row>
    <row r="143" ht="12.75" customHeight="1">
      <c r="A143" s="14"/>
      <c r="C143" s="14"/>
      <c r="D143" s="14"/>
      <c r="E143" s="14"/>
    </row>
    <row r="144" ht="12.75" customHeight="1">
      <c r="A144" s="14"/>
      <c r="C144" s="14"/>
      <c r="D144" s="14"/>
      <c r="E144" s="14"/>
    </row>
    <row r="145" ht="12.75" customHeight="1">
      <c r="A145" s="14"/>
      <c r="C145" s="14"/>
      <c r="D145" s="14"/>
      <c r="E145" s="14"/>
    </row>
    <row r="146" ht="12.75" customHeight="1">
      <c r="A146" s="14"/>
      <c r="C146" s="14"/>
      <c r="D146" s="14"/>
      <c r="E146" s="14"/>
    </row>
    <row r="147" ht="12.75" customHeight="1">
      <c r="A147" s="14"/>
      <c r="C147" s="14"/>
      <c r="D147" s="14"/>
      <c r="E147" s="14"/>
    </row>
    <row r="148" ht="12.75" customHeight="1">
      <c r="A148" s="14"/>
      <c r="C148" s="14"/>
      <c r="D148" s="14"/>
      <c r="E148" s="14"/>
    </row>
    <row r="149" ht="12.75" customHeight="1">
      <c r="A149" s="14"/>
      <c r="C149" s="14"/>
      <c r="D149" s="14"/>
      <c r="E149" s="14"/>
    </row>
    <row r="150" ht="12.75" customHeight="1">
      <c r="A150" s="14"/>
      <c r="C150" s="14"/>
      <c r="D150" s="14"/>
      <c r="E150" s="14"/>
    </row>
    <row r="151" ht="12.75" customHeight="1">
      <c r="A151" s="14"/>
      <c r="C151" s="14"/>
      <c r="D151" s="14"/>
      <c r="E151" s="14"/>
    </row>
    <row r="152" ht="12.75" customHeight="1">
      <c r="A152" s="14"/>
      <c r="C152" s="14"/>
      <c r="D152" s="14"/>
      <c r="E152" s="14"/>
    </row>
    <row r="153" ht="12.75" customHeight="1">
      <c r="A153" s="14"/>
      <c r="C153" s="14"/>
      <c r="D153" s="14"/>
      <c r="E153" s="14"/>
    </row>
    <row r="154" ht="12.75" customHeight="1">
      <c r="A154" s="14"/>
      <c r="C154" s="14"/>
      <c r="D154" s="14"/>
      <c r="E154" s="14"/>
    </row>
    <row r="155" ht="12.75" customHeight="1">
      <c r="A155" s="14"/>
      <c r="C155" s="14"/>
      <c r="D155" s="14"/>
      <c r="E155" s="14"/>
    </row>
    <row r="156" ht="12.75" customHeight="1">
      <c r="A156" s="14"/>
      <c r="C156" s="14"/>
      <c r="D156" s="14"/>
      <c r="E156" s="14"/>
    </row>
    <row r="157" ht="12.75" customHeight="1">
      <c r="A157" s="14"/>
      <c r="C157" s="14"/>
      <c r="D157" s="14"/>
      <c r="E157" s="14"/>
    </row>
    <row r="158" ht="12.75" customHeight="1">
      <c r="A158" s="14"/>
      <c r="C158" s="14"/>
      <c r="D158" s="14"/>
      <c r="E158" s="14"/>
    </row>
    <row r="159" ht="12.75" customHeight="1">
      <c r="A159" s="14"/>
      <c r="C159" s="14"/>
      <c r="D159" s="14"/>
      <c r="E159" s="14"/>
    </row>
    <row r="160" ht="12.75" customHeight="1">
      <c r="A160" s="14"/>
      <c r="C160" s="14"/>
      <c r="D160" s="14"/>
      <c r="E160" s="14"/>
    </row>
    <row r="161" ht="12.75" customHeight="1">
      <c r="A161" s="14"/>
      <c r="C161" s="14"/>
      <c r="D161" s="14"/>
      <c r="E161" s="14"/>
    </row>
    <row r="162" ht="12.75" customHeight="1">
      <c r="A162" s="14"/>
      <c r="C162" s="14"/>
      <c r="D162" s="14"/>
      <c r="E162" s="14"/>
    </row>
    <row r="163" ht="12.75" customHeight="1">
      <c r="A163" s="14"/>
      <c r="C163" s="14"/>
      <c r="D163" s="14"/>
      <c r="E163" s="14"/>
    </row>
    <row r="164" ht="12.75" customHeight="1">
      <c r="A164" s="14"/>
      <c r="C164" s="14"/>
      <c r="D164" s="14"/>
      <c r="E164" s="14"/>
    </row>
    <row r="165" ht="12.75" customHeight="1">
      <c r="A165" s="14"/>
      <c r="C165" s="14"/>
      <c r="D165" s="14"/>
      <c r="E165" s="14"/>
    </row>
    <row r="166" ht="12.75" customHeight="1">
      <c r="A166" s="14"/>
      <c r="C166" s="14"/>
      <c r="D166" s="14"/>
      <c r="E166" s="14"/>
    </row>
    <row r="167" ht="12.75" customHeight="1">
      <c r="A167" s="14"/>
      <c r="C167" s="14"/>
      <c r="D167" s="14"/>
      <c r="E167" s="14"/>
    </row>
    <row r="168" ht="12.75" customHeight="1">
      <c r="A168" s="14"/>
      <c r="C168" s="14"/>
      <c r="D168" s="14"/>
      <c r="E168" s="14"/>
    </row>
    <row r="169" ht="12.75" customHeight="1">
      <c r="A169" s="14"/>
      <c r="C169" s="14"/>
      <c r="D169" s="14"/>
      <c r="E169" s="14"/>
    </row>
    <row r="170" ht="12.75" customHeight="1">
      <c r="A170" s="14"/>
      <c r="C170" s="14"/>
      <c r="D170" s="14"/>
      <c r="E170" s="14"/>
    </row>
    <row r="171" ht="12.75" customHeight="1">
      <c r="A171" s="14"/>
      <c r="C171" s="14"/>
      <c r="D171" s="14"/>
      <c r="E171" s="14"/>
    </row>
    <row r="172" ht="12.75" customHeight="1">
      <c r="A172" s="14"/>
      <c r="C172" s="14"/>
      <c r="D172" s="14"/>
      <c r="E172" s="14"/>
    </row>
    <row r="173" ht="12.75" customHeight="1">
      <c r="A173" s="14"/>
      <c r="C173" s="14"/>
      <c r="D173" s="14"/>
      <c r="E173" s="14"/>
    </row>
    <row r="174" ht="12.75" customHeight="1">
      <c r="A174" s="14"/>
      <c r="C174" s="14"/>
      <c r="D174" s="14"/>
      <c r="E174" s="14"/>
    </row>
    <row r="175" ht="12.75" customHeight="1">
      <c r="A175" s="14"/>
      <c r="C175" s="14"/>
      <c r="D175" s="14"/>
      <c r="E175" s="14"/>
    </row>
    <row r="176" ht="12.75" customHeight="1">
      <c r="A176" s="14"/>
      <c r="C176" s="14"/>
      <c r="D176" s="14"/>
      <c r="E176" s="14"/>
    </row>
    <row r="177" ht="12.75" customHeight="1">
      <c r="A177" s="14"/>
      <c r="C177" s="14"/>
      <c r="D177" s="14"/>
      <c r="E177" s="14"/>
    </row>
    <row r="178" ht="12.75" customHeight="1">
      <c r="A178" s="14"/>
      <c r="C178" s="14"/>
      <c r="D178" s="14"/>
      <c r="E178" s="14"/>
    </row>
    <row r="179" ht="12.75" customHeight="1">
      <c r="A179" s="14"/>
      <c r="C179" s="14"/>
      <c r="D179" s="14"/>
      <c r="E179" s="14"/>
    </row>
    <row r="180" ht="12.75" customHeight="1">
      <c r="A180" s="14"/>
      <c r="C180" s="14"/>
      <c r="D180" s="14"/>
      <c r="E180" s="14"/>
    </row>
    <row r="181" ht="12.75" customHeight="1">
      <c r="A181" s="14"/>
      <c r="C181" s="14"/>
      <c r="D181" s="14"/>
      <c r="E181" s="14"/>
    </row>
    <row r="182" ht="12.75" customHeight="1">
      <c r="A182" s="14"/>
      <c r="C182" s="14"/>
      <c r="D182" s="14"/>
      <c r="E182" s="14"/>
    </row>
    <row r="183" ht="12.75" customHeight="1">
      <c r="A183" s="14"/>
      <c r="C183" s="14"/>
      <c r="D183" s="14"/>
      <c r="E183" s="14"/>
    </row>
    <row r="184" ht="12.75" customHeight="1">
      <c r="A184" s="14"/>
      <c r="C184" s="14"/>
      <c r="D184" s="14"/>
      <c r="E184" s="14"/>
    </row>
    <row r="185" ht="12.75" customHeight="1">
      <c r="A185" s="14"/>
      <c r="C185" s="14"/>
      <c r="D185" s="14"/>
      <c r="E185" s="14"/>
    </row>
    <row r="186" ht="12.75" customHeight="1">
      <c r="A186" s="14"/>
      <c r="C186" s="14"/>
      <c r="D186" s="14"/>
      <c r="E186" s="14"/>
    </row>
    <row r="187" ht="12.75" customHeight="1">
      <c r="A187" s="14"/>
      <c r="C187" s="14"/>
      <c r="D187" s="14"/>
      <c r="E187" s="14"/>
    </row>
    <row r="188" ht="12.75" customHeight="1">
      <c r="A188" s="14"/>
      <c r="C188" s="14"/>
      <c r="D188" s="14"/>
      <c r="E188" s="14"/>
    </row>
    <row r="189" ht="12.75" customHeight="1">
      <c r="A189" s="14"/>
      <c r="C189" s="14"/>
      <c r="D189" s="14"/>
      <c r="E189" s="14"/>
    </row>
    <row r="190" ht="12.75" customHeight="1">
      <c r="A190" s="14"/>
      <c r="C190" s="14"/>
      <c r="D190" s="14"/>
      <c r="E190" s="14"/>
    </row>
    <row r="191" ht="12.75" customHeight="1">
      <c r="A191" s="14"/>
      <c r="C191" s="14"/>
      <c r="D191" s="14"/>
      <c r="E191" s="14"/>
    </row>
    <row r="192" ht="12.75" customHeight="1">
      <c r="A192" s="14"/>
      <c r="C192" s="14"/>
      <c r="D192" s="14"/>
      <c r="E192" s="14"/>
    </row>
    <row r="193" ht="12.75" customHeight="1">
      <c r="A193" s="14"/>
      <c r="C193" s="14"/>
      <c r="D193" s="14"/>
      <c r="E193" s="14"/>
    </row>
    <row r="194" ht="12.75" customHeight="1">
      <c r="A194" s="14"/>
      <c r="C194" s="14"/>
      <c r="D194" s="14"/>
      <c r="E194" s="14"/>
    </row>
    <row r="195" ht="12.75" customHeight="1">
      <c r="A195" s="14"/>
      <c r="C195" s="14"/>
      <c r="D195" s="14"/>
      <c r="E195" s="14"/>
    </row>
    <row r="196" ht="12.75" customHeight="1">
      <c r="A196" s="14"/>
      <c r="C196" s="14"/>
      <c r="D196" s="14"/>
      <c r="E196" s="14"/>
    </row>
    <row r="197" ht="12.75" customHeight="1">
      <c r="A197" s="14"/>
      <c r="C197" s="14"/>
      <c r="D197" s="14"/>
      <c r="E197" s="14"/>
    </row>
    <row r="198" ht="12.75" customHeight="1">
      <c r="A198" s="14"/>
      <c r="C198" s="14"/>
      <c r="D198" s="14"/>
      <c r="E198" s="14"/>
    </row>
    <row r="199" ht="12.75" customHeight="1">
      <c r="A199" s="14"/>
      <c r="C199" s="14"/>
      <c r="D199" s="14"/>
      <c r="E199" s="14"/>
    </row>
    <row r="200" ht="12.75" customHeight="1">
      <c r="A200" s="14"/>
      <c r="C200" s="14"/>
      <c r="D200" s="14"/>
      <c r="E200" s="14"/>
    </row>
    <row r="201" ht="12.75" customHeight="1">
      <c r="A201" s="14"/>
      <c r="C201" s="14"/>
      <c r="D201" s="14"/>
      <c r="E201" s="14"/>
    </row>
    <row r="202" ht="12.75" customHeight="1">
      <c r="A202" s="14"/>
      <c r="C202" s="14"/>
      <c r="D202" s="14"/>
      <c r="E202" s="14"/>
    </row>
    <row r="203" ht="12.75" customHeight="1">
      <c r="A203" s="14"/>
      <c r="C203" s="14"/>
      <c r="D203" s="14"/>
      <c r="E203" s="14"/>
    </row>
    <row r="204" ht="12.75" customHeight="1">
      <c r="A204" s="14"/>
      <c r="C204" s="14"/>
      <c r="D204" s="14"/>
      <c r="E204" s="14"/>
    </row>
    <row r="205" ht="12.75" customHeight="1">
      <c r="A205" s="14"/>
      <c r="C205" s="14"/>
      <c r="D205" s="14"/>
      <c r="E205" s="14"/>
    </row>
    <row r="206" ht="12.75" customHeight="1">
      <c r="A206" s="14"/>
      <c r="C206" s="14"/>
      <c r="D206" s="14"/>
      <c r="E206" s="14"/>
    </row>
    <row r="207" ht="12.75" customHeight="1">
      <c r="A207" s="14"/>
      <c r="C207" s="14"/>
      <c r="D207" s="14"/>
      <c r="E207" s="14"/>
    </row>
    <row r="208" ht="12.75" customHeight="1">
      <c r="A208" s="14"/>
      <c r="C208" s="14"/>
      <c r="D208" s="14"/>
      <c r="E208" s="14"/>
    </row>
    <row r="209" ht="12.75" customHeight="1">
      <c r="A209" s="14"/>
      <c r="C209" s="14"/>
      <c r="D209" s="14"/>
      <c r="E209" s="14"/>
    </row>
    <row r="210" ht="12.75" customHeight="1">
      <c r="A210" s="14"/>
      <c r="C210" s="14"/>
      <c r="D210" s="14"/>
      <c r="E210" s="14"/>
    </row>
    <row r="211" ht="12.75" customHeight="1">
      <c r="A211" s="14"/>
      <c r="C211" s="14"/>
      <c r="D211" s="14"/>
      <c r="E211" s="14"/>
    </row>
    <row r="212" ht="12.75" customHeight="1">
      <c r="A212" s="14"/>
      <c r="C212" s="14"/>
      <c r="D212" s="14"/>
      <c r="E212" s="14"/>
    </row>
    <row r="213" ht="12.75" customHeight="1">
      <c r="A213" s="14"/>
      <c r="C213" s="14"/>
      <c r="D213" s="14"/>
      <c r="E213" s="14"/>
    </row>
    <row r="214" ht="12.75" customHeight="1">
      <c r="A214" s="14"/>
      <c r="C214" s="14"/>
      <c r="D214" s="14"/>
      <c r="E214" s="14"/>
    </row>
    <row r="215" ht="12.75" customHeight="1">
      <c r="A215" s="14"/>
      <c r="C215" s="14"/>
      <c r="D215" s="14"/>
      <c r="E215" s="14"/>
    </row>
    <row r="216" ht="12.75" customHeight="1">
      <c r="A216" s="14"/>
      <c r="C216" s="14"/>
      <c r="D216" s="14"/>
      <c r="E216" s="14"/>
    </row>
    <row r="217" ht="12.75" customHeight="1">
      <c r="A217" s="14"/>
      <c r="C217" s="14"/>
      <c r="D217" s="14"/>
      <c r="E217" s="14"/>
    </row>
    <row r="218" ht="12.75" customHeight="1">
      <c r="A218" s="14"/>
      <c r="C218" s="14"/>
      <c r="D218" s="14"/>
      <c r="E218" s="14"/>
    </row>
    <row r="219" ht="12.75" customHeight="1">
      <c r="A219" s="14"/>
      <c r="C219" s="14"/>
      <c r="D219" s="14"/>
      <c r="E219" s="14"/>
    </row>
    <row r="220" ht="12.75" customHeight="1">
      <c r="A220" s="14"/>
      <c r="C220" s="14"/>
      <c r="D220" s="14"/>
      <c r="E220" s="14"/>
    </row>
    <row r="221" ht="12.75" customHeight="1">
      <c r="A221" s="14"/>
      <c r="C221" s="14"/>
      <c r="D221" s="14"/>
      <c r="E221" s="14"/>
    </row>
    <row r="222" ht="12.75" customHeight="1">
      <c r="A222" s="14"/>
      <c r="C222" s="14"/>
      <c r="D222" s="14"/>
      <c r="E222" s="14"/>
    </row>
    <row r="223" ht="12.75" customHeight="1">
      <c r="A223" s="14"/>
      <c r="C223" s="14"/>
      <c r="D223" s="14"/>
      <c r="E223" s="14"/>
    </row>
    <row r="224" ht="12.75" customHeight="1">
      <c r="A224" s="14"/>
      <c r="C224" s="14"/>
      <c r="D224" s="14"/>
      <c r="E224" s="14"/>
    </row>
    <row r="225" ht="12.75" customHeight="1">
      <c r="A225" s="14"/>
      <c r="C225" s="14"/>
      <c r="D225" s="14"/>
      <c r="E225" s="14"/>
    </row>
    <row r="226" ht="12.75" customHeight="1">
      <c r="A226" s="14"/>
      <c r="C226" s="14"/>
      <c r="D226" s="14"/>
      <c r="E226" s="14"/>
    </row>
    <row r="227" ht="12.75" customHeight="1">
      <c r="A227" s="14"/>
      <c r="C227" s="14"/>
      <c r="D227" s="14"/>
      <c r="E227" s="14"/>
    </row>
    <row r="228" ht="12.75" customHeight="1">
      <c r="A228" s="14"/>
      <c r="C228" s="14"/>
      <c r="D228" s="14"/>
      <c r="E228" s="14"/>
    </row>
    <row r="229" ht="12.75" customHeight="1">
      <c r="A229" s="14"/>
      <c r="C229" s="14"/>
      <c r="D229" s="14"/>
      <c r="E229" s="14"/>
    </row>
    <row r="230" ht="12.75" customHeight="1">
      <c r="A230" s="14"/>
      <c r="C230" s="14"/>
      <c r="D230" s="14"/>
      <c r="E230" s="14"/>
    </row>
    <row r="231" ht="12.75" customHeight="1">
      <c r="A231" s="14"/>
      <c r="C231" s="14"/>
      <c r="D231" s="14"/>
      <c r="E231" s="14"/>
    </row>
    <row r="232" ht="12.75" customHeight="1">
      <c r="A232" s="14"/>
      <c r="C232" s="14"/>
      <c r="D232" s="14"/>
      <c r="E232" s="14"/>
    </row>
    <row r="233" ht="12.75" customHeight="1">
      <c r="A233" s="14"/>
      <c r="C233" s="14"/>
      <c r="D233" s="14"/>
      <c r="E233" s="14"/>
    </row>
    <row r="234" ht="12.75" customHeight="1">
      <c r="A234" s="14"/>
      <c r="C234" s="14"/>
      <c r="D234" s="14"/>
      <c r="E234" s="14"/>
    </row>
    <row r="235" ht="12.75" customHeight="1">
      <c r="A235" s="14"/>
      <c r="C235" s="14"/>
      <c r="D235" s="14"/>
      <c r="E235" s="14"/>
    </row>
    <row r="236" ht="12.75" customHeight="1">
      <c r="A236" s="14"/>
      <c r="C236" s="14"/>
      <c r="D236" s="14"/>
      <c r="E236" s="14"/>
    </row>
    <row r="237" ht="12.75" customHeight="1">
      <c r="A237" s="14"/>
      <c r="C237" s="14"/>
      <c r="D237" s="14"/>
      <c r="E237" s="14"/>
    </row>
    <row r="238" ht="12.75" customHeight="1">
      <c r="A238" s="14"/>
      <c r="C238" s="14"/>
      <c r="D238" s="14"/>
      <c r="E238" s="14"/>
    </row>
    <row r="239" ht="12.75" customHeight="1">
      <c r="A239" s="14"/>
      <c r="C239" s="14"/>
      <c r="D239" s="14"/>
      <c r="E239" s="14"/>
    </row>
    <row r="240" ht="12.75" customHeight="1">
      <c r="A240" s="14"/>
      <c r="C240" s="14"/>
      <c r="D240" s="14"/>
      <c r="E240" s="14"/>
    </row>
    <row r="241" ht="12.75" customHeight="1">
      <c r="A241" s="14"/>
      <c r="C241" s="14"/>
      <c r="D241" s="14"/>
      <c r="E241" s="14"/>
    </row>
    <row r="242" ht="12.75" customHeight="1">
      <c r="A242" s="14"/>
      <c r="C242" s="14"/>
      <c r="D242" s="14"/>
      <c r="E242" s="14"/>
    </row>
    <row r="243" ht="12.75" customHeight="1">
      <c r="A243" s="14"/>
      <c r="C243" s="14"/>
      <c r="D243" s="14"/>
      <c r="E243" s="14"/>
    </row>
    <row r="244" ht="12.75" customHeight="1">
      <c r="A244" s="14"/>
      <c r="C244" s="14"/>
      <c r="D244" s="14"/>
      <c r="E244" s="14"/>
    </row>
    <row r="245" ht="12.75" customHeight="1">
      <c r="A245" s="14"/>
      <c r="C245" s="14"/>
      <c r="D245" s="14"/>
      <c r="E245" s="14"/>
    </row>
    <row r="246" ht="12.75" customHeight="1">
      <c r="A246" s="14"/>
      <c r="C246" s="14"/>
      <c r="D246" s="14"/>
      <c r="E246" s="14"/>
    </row>
    <row r="247" ht="12.75" customHeight="1">
      <c r="A247" s="14"/>
      <c r="C247" s="14"/>
      <c r="D247" s="14"/>
      <c r="E247" s="14"/>
    </row>
    <row r="248" ht="12.75" customHeight="1">
      <c r="A248" s="14"/>
      <c r="C248" s="14"/>
      <c r="D248" s="14"/>
      <c r="E248" s="14"/>
    </row>
    <row r="249" ht="12.75" customHeight="1">
      <c r="A249" s="14"/>
      <c r="C249" s="14"/>
      <c r="D249" s="14"/>
      <c r="E249" s="14"/>
    </row>
    <row r="250" ht="12.75" customHeight="1">
      <c r="A250" s="14"/>
      <c r="C250" s="14"/>
      <c r="D250" s="14"/>
      <c r="E250" s="14"/>
    </row>
    <row r="251" ht="12.75" customHeight="1">
      <c r="A251" s="14"/>
      <c r="C251" s="14"/>
      <c r="D251" s="14"/>
      <c r="E251" s="14"/>
    </row>
    <row r="252" ht="12.75" customHeight="1">
      <c r="A252" s="14"/>
      <c r="C252" s="14"/>
      <c r="D252" s="14"/>
      <c r="E252" s="14"/>
    </row>
    <row r="253" ht="12.75" customHeight="1">
      <c r="A253" s="14"/>
      <c r="C253" s="14"/>
      <c r="D253" s="14"/>
      <c r="E253" s="14"/>
    </row>
    <row r="254" ht="12.75" customHeight="1">
      <c r="A254" s="14"/>
      <c r="C254" s="14"/>
      <c r="D254" s="14"/>
      <c r="E254" s="14"/>
    </row>
    <row r="255" ht="12.75" customHeight="1">
      <c r="A255" s="14"/>
      <c r="C255" s="14"/>
      <c r="D255" s="14"/>
      <c r="E255" s="14"/>
    </row>
    <row r="256" ht="12.75" customHeight="1">
      <c r="A256" s="14"/>
      <c r="C256" s="14"/>
      <c r="D256" s="14"/>
      <c r="E256" s="14"/>
    </row>
    <row r="257" ht="12.75" customHeight="1">
      <c r="A257" s="14"/>
      <c r="C257" s="14"/>
      <c r="D257" s="14"/>
      <c r="E257" s="14"/>
    </row>
    <row r="258" ht="12.75" customHeight="1">
      <c r="A258" s="14"/>
      <c r="C258" s="14"/>
      <c r="D258" s="14"/>
      <c r="E258" s="14"/>
    </row>
    <row r="259" ht="12.75" customHeight="1">
      <c r="A259" s="14"/>
      <c r="C259" s="14"/>
      <c r="D259" s="14"/>
      <c r="E259" s="14"/>
    </row>
    <row r="260" ht="12.75" customHeight="1">
      <c r="A260" s="14"/>
      <c r="C260" s="14"/>
      <c r="D260" s="14"/>
      <c r="E260" s="14"/>
    </row>
    <row r="261" ht="12.75" customHeight="1">
      <c r="A261" s="14"/>
      <c r="C261" s="14"/>
      <c r="D261" s="14"/>
      <c r="E261" s="14"/>
    </row>
    <row r="262" ht="12.75" customHeight="1">
      <c r="A262" s="14"/>
      <c r="C262" s="14"/>
      <c r="D262" s="14"/>
      <c r="E262" s="14"/>
    </row>
    <row r="263" ht="12.75" customHeight="1">
      <c r="A263" s="14"/>
      <c r="C263" s="14"/>
      <c r="D263" s="14"/>
      <c r="E263" s="14"/>
    </row>
    <row r="264" ht="12.75" customHeight="1">
      <c r="A264" s="14"/>
      <c r="C264" s="14"/>
      <c r="D264" s="14"/>
      <c r="E264" s="14"/>
    </row>
    <row r="265" ht="12.75" customHeight="1">
      <c r="A265" s="14"/>
      <c r="C265" s="14"/>
      <c r="D265" s="14"/>
      <c r="E265" s="14"/>
    </row>
    <row r="266" ht="12.75" customHeight="1">
      <c r="A266" s="14"/>
      <c r="C266" s="14"/>
      <c r="D266" s="14"/>
      <c r="E266" s="14"/>
    </row>
    <row r="267" ht="12.75" customHeight="1">
      <c r="A267" s="14"/>
      <c r="C267" s="14"/>
      <c r="D267" s="14"/>
      <c r="E267" s="14"/>
    </row>
    <row r="268" ht="12.75" customHeight="1">
      <c r="A268" s="14"/>
      <c r="C268" s="14"/>
      <c r="D268" s="14"/>
      <c r="E268" s="14"/>
    </row>
    <row r="269" ht="12.75" customHeight="1">
      <c r="A269" s="14"/>
      <c r="C269" s="14"/>
      <c r="D269" s="14"/>
      <c r="E269" s="14"/>
    </row>
    <row r="270" ht="12.75" customHeight="1">
      <c r="A270" s="14"/>
      <c r="C270" s="14"/>
      <c r="D270" s="14"/>
      <c r="E270" s="14"/>
    </row>
    <row r="271" ht="12.75" customHeight="1">
      <c r="A271" s="14"/>
      <c r="C271" s="14"/>
      <c r="D271" s="14"/>
      <c r="E271" s="14"/>
    </row>
    <row r="272" ht="12.75" customHeight="1">
      <c r="A272" s="14"/>
      <c r="C272" s="14"/>
      <c r="D272" s="14"/>
      <c r="E272" s="14"/>
    </row>
    <row r="273" ht="12.75" customHeight="1">
      <c r="A273" s="14"/>
      <c r="C273" s="14"/>
      <c r="D273" s="14"/>
      <c r="E273" s="14"/>
    </row>
    <row r="274" ht="12.75" customHeight="1">
      <c r="A274" s="14"/>
      <c r="C274" s="14"/>
      <c r="D274" s="14"/>
      <c r="E274" s="14"/>
    </row>
    <row r="275" ht="12.75" customHeight="1">
      <c r="A275" s="14"/>
      <c r="C275" s="14"/>
      <c r="D275" s="14"/>
      <c r="E275" s="14"/>
    </row>
    <row r="276" ht="12.75" customHeight="1">
      <c r="A276" s="14"/>
      <c r="C276" s="14"/>
      <c r="D276" s="14"/>
      <c r="E276" s="14"/>
    </row>
    <row r="277" ht="12.75" customHeight="1">
      <c r="A277" s="14"/>
      <c r="C277" s="14"/>
      <c r="D277" s="14"/>
      <c r="E277" s="14"/>
    </row>
    <row r="278" ht="12.75" customHeight="1">
      <c r="A278" s="14"/>
      <c r="C278" s="14"/>
      <c r="D278" s="14"/>
      <c r="E278" s="14"/>
    </row>
    <row r="279" ht="12.75" customHeight="1">
      <c r="A279" s="14"/>
      <c r="C279" s="14"/>
      <c r="D279" s="14"/>
      <c r="E279" s="14"/>
    </row>
    <row r="280" ht="12.75" customHeight="1">
      <c r="A280" s="14"/>
      <c r="C280" s="14"/>
      <c r="D280" s="14"/>
      <c r="E280" s="14"/>
    </row>
    <row r="281" ht="12.75" customHeight="1">
      <c r="A281" s="14"/>
      <c r="C281" s="14"/>
      <c r="D281" s="14"/>
      <c r="E281" s="14"/>
    </row>
    <row r="282" ht="12.75" customHeight="1">
      <c r="A282" s="14"/>
      <c r="C282" s="14"/>
      <c r="D282" s="14"/>
      <c r="E282" s="14"/>
    </row>
    <row r="283" ht="12.75" customHeight="1">
      <c r="A283" s="14"/>
      <c r="C283" s="14"/>
      <c r="D283" s="14"/>
      <c r="E283" s="14"/>
    </row>
    <row r="284" ht="12.75" customHeight="1">
      <c r="A284" s="14"/>
      <c r="C284" s="14"/>
      <c r="D284" s="14"/>
      <c r="E284" s="14"/>
    </row>
    <row r="285" ht="12.75" customHeight="1">
      <c r="A285" s="14"/>
      <c r="C285" s="14"/>
      <c r="D285" s="14"/>
      <c r="E285" s="14"/>
    </row>
    <row r="286" ht="12.75" customHeight="1">
      <c r="A286" s="14"/>
      <c r="C286" s="14"/>
      <c r="D286" s="14"/>
      <c r="E286" s="14"/>
    </row>
    <row r="287" ht="12.75" customHeight="1">
      <c r="A287" s="14"/>
      <c r="C287" s="14"/>
      <c r="D287" s="14"/>
      <c r="E287" s="14"/>
    </row>
    <row r="288" ht="12.75" customHeight="1">
      <c r="A288" s="14"/>
      <c r="C288" s="14"/>
      <c r="D288" s="14"/>
      <c r="E288" s="14"/>
    </row>
    <row r="289" ht="12.75" customHeight="1">
      <c r="A289" s="14"/>
      <c r="C289" s="14"/>
      <c r="D289" s="14"/>
      <c r="E289" s="14"/>
    </row>
    <row r="290" ht="12.75" customHeight="1">
      <c r="A290" s="14"/>
      <c r="C290" s="14"/>
      <c r="D290" s="14"/>
      <c r="E290" s="14"/>
    </row>
    <row r="291" ht="12.75" customHeight="1">
      <c r="A291" s="14"/>
      <c r="C291" s="14"/>
      <c r="D291" s="14"/>
      <c r="E291" s="14"/>
    </row>
    <row r="292" ht="12.75" customHeight="1">
      <c r="A292" s="14"/>
      <c r="C292" s="14"/>
      <c r="D292" s="14"/>
      <c r="E292" s="14"/>
    </row>
    <row r="293" ht="12.75" customHeight="1">
      <c r="A293" s="14"/>
      <c r="C293" s="14"/>
      <c r="D293" s="14"/>
      <c r="E293" s="14"/>
    </row>
    <row r="294" ht="12.75" customHeight="1">
      <c r="A294" s="14"/>
      <c r="C294" s="14"/>
      <c r="D294" s="14"/>
      <c r="E294" s="14"/>
    </row>
    <row r="295" ht="12.75" customHeight="1">
      <c r="A295" s="14"/>
      <c r="C295" s="14"/>
      <c r="D295" s="14"/>
      <c r="E295" s="14"/>
    </row>
    <row r="296" ht="12.75" customHeight="1">
      <c r="A296" s="14"/>
      <c r="C296" s="14"/>
      <c r="D296" s="14"/>
      <c r="E296" s="14"/>
    </row>
    <row r="297" ht="12.75" customHeight="1">
      <c r="A297" s="14"/>
      <c r="C297" s="14"/>
      <c r="D297" s="14"/>
      <c r="E297" s="14"/>
    </row>
    <row r="298" ht="12.75" customHeight="1">
      <c r="A298" s="14"/>
      <c r="C298" s="14"/>
      <c r="D298" s="14"/>
      <c r="E298" s="14"/>
    </row>
    <row r="299" ht="12.75" customHeight="1">
      <c r="A299" s="14"/>
      <c r="C299" s="14"/>
      <c r="D299" s="14"/>
      <c r="E299" s="14"/>
    </row>
    <row r="300" ht="12.75" customHeight="1">
      <c r="A300" s="14"/>
      <c r="C300" s="14"/>
      <c r="D300" s="14"/>
      <c r="E300" s="14"/>
    </row>
    <row r="301" ht="12.75" customHeight="1">
      <c r="A301" s="14"/>
      <c r="C301" s="14"/>
      <c r="D301" s="14"/>
      <c r="E301" s="14"/>
    </row>
    <row r="302" ht="12.75" customHeight="1">
      <c r="A302" s="14"/>
      <c r="C302" s="14"/>
      <c r="D302" s="14"/>
      <c r="E302" s="14"/>
    </row>
    <row r="303" ht="12.75" customHeight="1">
      <c r="A303" s="14"/>
      <c r="C303" s="14"/>
      <c r="D303" s="14"/>
      <c r="E303" s="14"/>
    </row>
    <row r="304" ht="12.75" customHeight="1">
      <c r="A304" s="14"/>
      <c r="C304" s="14"/>
      <c r="D304" s="14"/>
      <c r="E304" s="14"/>
    </row>
    <row r="305" ht="12.75" customHeight="1">
      <c r="A305" s="14"/>
      <c r="C305" s="14"/>
      <c r="D305" s="14"/>
      <c r="E305" s="14"/>
    </row>
    <row r="306" ht="12.75" customHeight="1">
      <c r="A306" s="14"/>
      <c r="C306" s="14"/>
      <c r="D306" s="14"/>
      <c r="E306" s="14"/>
    </row>
    <row r="307" ht="12.75" customHeight="1">
      <c r="A307" s="14"/>
      <c r="C307" s="14"/>
      <c r="D307" s="14"/>
      <c r="E307" s="14"/>
    </row>
    <row r="308" ht="12.75" customHeight="1">
      <c r="A308" s="14"/>
      <c r="C308" s="14"/>
      <c r="D308" s="14"/>
      <c r="E308" s="14"/>
    </row>
    <row r="309" ht="12.75" customHeight="1">
      <c r="A309" s="14"/>
      <c r="C309" s="14"/>
      <c r="D309" s="14"/>
      <c r="E309" s="14"/>
    </row>
    <row r="310" ht="12.75" customHeight="1">
      <c r="A310" s="14"/>
      <c r="C310" s="14"/>
      <c r="D310" s="14"/>
      <c r="E310" s="14"/>
    </row>
    <row r="311" ht="12.75" customHeight="1">
      <c r="A311" s="14"/>
      <c r="C311" s="14"/>
      <c r="D311" s="14"/>
      <c r="E311" s="14"/>
    </row>
    <row r="312" ht="12.75" customHeight="1">
      <c r="A312" s="14"/>
      <c r="C312" s="14"/>
      <c r="D312" s="14"/>
      <c r="E312" s="14"/>
    </row>
    <row r="313" ht="12.75" customHeight="1">
      <c r="A313" s="14"/>
      <c r="C313" s="14"/>
      <c r="D313" s="14"/>
      <c r="E313" s="14"/>
    </row>
    <row r="314" ht="12.75" customHeight="1">
      <c r="A314" s="14"/>
      <c r="C314" s="14"/>
      <c r="D314" s="14"/>
      <c r="E314" s="14"/>
    </row>
    <row r="315" ht="12.75" customHeight="1">
      <c r="A315" s="14"/>
      <c r="C315" s="14"/>
      <c r="D315" s="14"/>
      <c r="E315" s="14"/>
    </row>
    <row r="316" ht="12.75" customHeight="1">
      <c r="A316" s="14"/>
      <c r="C316" s="14"/>
      <c r="D316" s="14"/>
      <c r="E316" s="14"/>
    </row>
    <row r="317" ht="12.75" customHeight="1">
      <c r="A317" s="14"/>
      <c r="C317" s="14"/>
      <c r="D317" s="14"/>
      <c r="E317" s="14"/>
    </row>
    <row r="318" ht="12.75" customHeight="1">
      <c r="A318" s="14"/>
      <c r="C318" s="14"/>
      <c r="D318" s="14"/>
      <c r="E318" s="14"/>
    </row>
    <row r="319" ht="12.75" customHeight="1">
      <c r="A319" s="14"/>
      <c r="C319" s="14"/>
      <c r="D319" s="14"/>
      <c r="E319" s="14"/>
    </row>
    <row r="320" ht="12.75" customHeight="1">
      <c r="A320" s="14"/>
      <c r="C320" s="14"/>
      <c r="D320" s="14"/>
      <c r="E320" s="14"/>
    </row>
    <row r="321" ht="12.75" customHeight="1">
      <c r="A321" s="14"/>
      <c r="C321" s="14"/>
      <c r="D321" s="14"/>
      <c r="E321" s="14"/>
    </row>
    <row r="322" ht="12.75" customHeight="1">
      <c r="A322" s="14"/>
      <c r="C322" s="14"/>
      <c r="D322" s="14"/>
      <c r="E322" s="14"/>
    </row>
    <row r="323" ht="12.75" customHeight="1">
      <c r="A323" s="14"/>
      <c r="C323" s="14"/>
      <c r="D323" s="14"/>
      <c r="E323" s="14"/>
    </row>
    <row r="324" ht="12.75" customHeight="1">
      <c r="A324" s="14"/>
      <c r="C324" s="14"/>
      <c r="D324" s="14"/>
      <c r="E324" s="14"/>
    </row>
    <row r="325" ht="12.75" customHeight="1">
      <c r="A325" s="14"/>
      <c r="C325" s="14"/>
      <c r="D325" s="14"/>
      <c r="E325" s="14"/>
    </row>
    <row r="326" ht="12.75" customHeight="1">
      <c r="A326" s="14"/>
      <c r="C326" s="14"/>
      <c r="D326" s="14"/>
      <c r="E326" s="14"/>
    </row>
    <row r="327" ht="12.75" customHeight="1">
      <c r="A327" s="14"/>
      <c r="C327" s="14"/>
      <c r="D327" s="14"/>
      <c r="E327" s="14"/>
    </row>
    <row r="328" ht="12.75" customHeight="1">
      <c r="A328" s="14"/>
      <c r="C328" s="14"/>
      <c r="D328" s="14"/>
      <c r="E328" s="14"/>
    </row>
    <row r="329" ht="12.75" customHeight="1">
      <c r="A329" s="14"/>
      <c r="C329" s="14"/>
      <c r="D329" s="14"/>
      <c r="E329" s="14"/>
    </row>
    <row r="330" ht="12.75" customHeight="1">
      <c r="A330" s="14"/>
      <c r="C330" s="14"/>
      <c r="D330" s="14"/>
      <c r="E330" s="14"/>
    </row>
    <row r="331" ht="12.75" customHeight="1">
      <c r="A331" s="14"/>
      <c r="C331" s="14"/>
      <c r="D331" s="14"/>
      <c r="E331" s="14"/>
    </row>
    <row r="332" ht="12.75" customHeight="1">
      <c r="A332" s="14"/>
      <c r="C332" s="14"/>
      <c r="D332" s="14"/>
      <c r="E332" s="14"/>
    </row>
    <row r="333" ht="12.75" customHeight="1">
      <c r="A333" s="14"/>
      <c r="C333" s="14"/>
      <c r="D333" s="14"/>
      <c r="E333" s="14"/>
    </row>
    <row r="334" ht="12.75" customHeight="1">
      <c r="A334" s="14"/>
      <c r="C334" s="14"/>
      <c r="D334" s="14"/>
      <c r="E334" s="14"/>
    </row>
    <row r="335" ht="12.75" customHeight="1">
      <c r="A335" s="14"/>
      <c r="C335" s="14"/>
      <c r="D335" s="14"/>
      <c r="E335" s="14"/>
    </row>
    <row r="336" ht="12.75" customHeight="1">
      <c r="A336" s="14"/>
      <c r="C336" s="14"/>
      <c r="D336" s="14"/>
      <c r="E336" s="14"/>
    </row>
    <row r="337" ht="12.75" customHeight="1">
      <c r="A337" s="14"/>
      <c r="C337" s="14"/>
      <c r="D337" s="14"/>
      <c r="E337" s="14"/>
    </row>
    <row r="338" ht="12.75" customHeight="1">
      <c r="A338" s="14"/>
      <c r="C338" s="14"/>
      <c r="D338" s="14"/>
      <c r="E338" s="14"/>
    </row>
    <row r="339" ht="12.75" customHeight="1">
      <c r="A339" s="14"/>
      <c r="C339" s="14"/>
      <c r="D339" s="14"/>
      <c r="E339" s="14"/>
    </row>
    <row r="340" ht="12.75" customHeight="1">
      <c r="A340" s="14"/>
      <c r="C340" s="14"/>
      <c r="D340" s="14"/>
      <c r="E340" s="14"/>
    </row>
    <row r="341" ht="12.75" customHeight="1">
      <c r="A341" s="14"/>
      <c r="C341" s="14"/>
      <c r="D341" s="14"/>
      <c r="E341" s="14"/>
    </row>
    <row r="342" ht="12.75" customHeight="1">
      <c r="A342" s="14"/>
      <c r="C342" s="14"/>
      <c r="D342" s="14"/>
      <c r="E342" s="14"/>
    </row>
    <row r="343" ht="12.75" customHeight="1">
      <c r="A343" s="14"/>
      <c r="C343" s="14"/>
      <c r="D343" s="14"/>
      <c r="E343" s="14"/>
    </row>
    <row r="344" ht="12.75" customHeight="1">
      <c r="A344" s="14"/>
      <c r="C344" s="14"/>
      <c r="D344" s="14"/>
      <c r="E344" s="14"/>
    </row>
    <row r="345" ht="12.75" customHeight="1">
      <c r="A345" s="14"/>
      <c r="C345" s="14"/>
      <c r="D345" s="14"/>
      <c r="E345" s="14"/>
    </row>
    <row r="346" ht="12.75" customHeight="1">
      <c r="A346" s="14"/>
      <c r="C346" s="14"/>
      <c r="D346" s="14"/>
      <c r="E346" s="14"/>
    </row>
    <row r="347" ht="12.75" customHeight="1">
      <c r="A347" s="14"/>
      <c r="C347" s="14"/>
      <c r="D347" s="14"/>
      <c r="E347" s="14"/>
    </row>
    <row r="348" ht="12.75" customHeight="1">
      <c r="A348" s="14"/>
      <c r="C348" s="14"/>
      <c r="D348" s="14"/>
      <c r="E348" s="14"/>
    </row>
    <row r="349" ht="12.75" customHeight="1">
      <c r="A349" s="14"/>
      <c r="C349" s="14"/>
      <c r="D349" s="14"/>
      <c r="E349" s="14"/>
    </row>
    <row r="350" ht="12.75" customHeight="1">
      <c r="A350" s="14"/>
      <c r="C350" s="14"/>
      <c r="D350" s="14"/>
      <c r="E350" s="14"/>
    </row>
    <row r="351" ht="12.75" customHeight="1">
      <c r="A351" s="14"/>
      <c r="C351" s="14"/>
      <c r="D351" s="14"/>
      <c r="E351" s="14"/>
    </row>
    <row r="352" ht="12.75" customHeight="1">
      <c r="A352" s="14"/>
      <c r="C352" s="14"/>
      <c r="D352" s="14"/>
      <c r="E352" s="14"/>
    </row>
    <row r="353" ht="12.75" customHeight="1">
      <c r="A353" s="14"/>
      <c r="C353" s="14"/>
      <c r="D353" s="14"/>
      <c r="E353" s="14"/>
    </row>
    <row r="354" ht="12.75" customHeight="1">
      <c r="A354" s="14"/>
      <c r="C354" s="14"/>
      <c r="D354" s="14"/>
      <c r="E354" s="14"/>
    </row>
    <row r="355" ht="12.75" customHeight="1">
      <c r="A355" s="14"/>
      <c r="C355" s="14"/>
      <c r="D355" s="14"/>
      <c r="E355" s="14"/>
    </row>
    <row r="356" ht="12.75" customHeight="1">
      <c r="A356" s="14"/>
      <c r="C356" s="14"/>
      <c r="D356" s="14"/>
      <c r="E356" s="14"/>
    </row>
    <row r="357" ht="12.75" customHeight="1">
      <c r="A357" s="14"/>
      <c r="C357" s="14"/>
      <c r="D357" s="14"/>
      <c r="E357" s="14"/>
    </row>
    <row r="358" ht="12.75" customHeight="1">
      <c r="A358" s="14"/>
      <c r="C358" s="14"/>
      <c r="D358" s="14"/>
      <c r="E358" s="14"/>
    </row>
    <row r="359" ht="12.75" customHeight="1">
      <c r="A359" s="14"/>
      <c r="C359" s="14"/>
      <c r="D359" s="14"/>
      <c r="E359" s="14"/>
    </row>
    <row r="360" ht="12.75" customHeight="1">
      <c r="A360" s="14"/>
      <c r="C360" s="14"/>
      <c r="D360" s="14"/>
      <c r="E360" s="14"/>
    </row>
    <row r="361" ht="12.75" customHeight="1">
      <c r="A361" s="14"/>
      <c r="C361" s="14"/>
      <c r="D361" s="14"/>
      <c r="E361" s="14"/>
    </row>
    <row r="362" ht="12.75" customHeight="1">
      <c r="A362" s="14"/>
      <c r="C362" s="14"/>
      <c r="D362" s="14"/>
      <c r="E362" s="14"/>
    </row>
    <row r="363" ht="12.75" customHeight="1">
      <c r="A363" s="14"/>
      <c r="C363" s="14"/>
      <c r="D363" s="14"/>
      <c r="E363" s="14"/>
    </row>
    <row r="364" ht="12.75" customHeight="1">
      <c r="A364" s="14"/>
      <c r="C364" s="14"/>
      <c r="D364" s="14"/>
      <c r="E364" s="14"/>
    </row>
    <row r="365" ht="12.75" customHeight="1">
      <c r="A365" s="14"/>
      <c r="C365" s="14"/>
      <c r="D365" s="14"/>
      <c r="E365" s="14"/>
    </row>
    <row r="366" ht="12.75" customHeight="1">
      <c r="A366" s="14"/>
      <c r="C366" s="14"/>
      <c r="D366" s="14"/>
      <c r="E366" s="14"/>
    </row>
    <row r="367" ht="12.75" customHeight="1">
      <c r="A367" s="14"/>
      <c r="C367" s="14"/>
      <c r="D367" s="14"/>
      <c r="E367" s="14"/>
    </row>
    <row r="368" ht="12.75" customHeight="1">
      <c r="A368" s="14"/>
      <c r="C368" s="14"/>
      <c r="D368" s="14"/>
      <c r="E368" s="14"/>
    </row>
    <row r="369" ht="12.75" customHeight="1">
      <c r="A369" s="14"/>
      <c r="C369" s="14"/>
      <c r="D369" s="14"/>
      <c r="E369" s="14"/>
    </row>
    <row r="370" ht="12.75" customHeight="1">
      <c r="A370" s="14"/>
      <c r="C370" s="14"/>
      <c r="D370" s="14"/>
      <c r="E370" s="14"/>
    </row>
    <row r="371" ht="12.75" customHeight="1">
      <c r="A371" s="14"/>
      <c r="C371" s="14"/>
      <c r="D371" s="14"/>
      <c r="E371" s="14"/>
    </row>
    <row r="372" ht="12.75" customHeight="1">
      <c r="A372" s="14"/>
      <c r="C372" s="14"/>
      <c r="D372" s="14"/>
      <c r="E372" s="14"/>
    </row>
    <row r="373" ht="12.75" customHeight="1">
      <c r="A373" s="14"/>
      <c r="C373" s="14"/>
      <c r="D373" s="14"/>
      <c r="E373" s="14"/>
    </row>
    <row r="374" ht="12.75" customHeight="1">
      <c r="A374" s="14"/>
      <c r="C374" s="14"/>
      <c r="D374" s="14"/>
      <c r="E374" s="14"/>
    </row>
    <row r="375" ht="12.75" customHeight="1">
      <c r="A375" s="14"/>
      <c r="C375" s="14"/>
      <c r="D375" s="14"/>
      <c r="E375" s="14"/>
    </row>
    <row r="376" ht="12.75" customHeight="1">
      <c r="A376" s="14"/>
      <c r="C376" s="14"/>
      <c r="D376" s="14"/>
      <c r="E376" s="14"/>
    </row>
    <row r="377" ht="12.75" customHeight="1">
      <c r="A377" s="14"/>
      <c r="C377" s="14"/>
      <c r="D377" s="14"/>
      <c r="E377" s="14"/>
    </row>
    <row r="378" ht="12.75" customHeight="1">
      <c r="A378" s="14"/>
      <c r="C378" s="14"/>
      <c r="D378" s="14"/>
      <c r="E378" s="14"/>
    </row>
    <row r="379" ht="12.75" customHeight="1">
      <c r="A379" s="14"/>
      <c r="C379" s="14"/>
      <c r="D379" s="14"/>
      <c r="E379" s="14"/>
    </row>
    <row r="380" ht="12.75" customHeight="1">
      <c r="A380" s="14"/>
      <c r="C380" s="14"/>
      <c r="D380" s="14"/>
      <c r="E380" s="14"/>
    </row>
    <row r="381" ht="12.75" customHeight="1">
      <c r="A381" s="14"/>
      <c r="C381" s="14"/>
      <c r="D381" s="14"/>
      <c r="E381" s="14"/>
    </row>
    <row r="382" ht="12.75" customHeight="1">
      <c r="A382" s="14"/>
      <c r="C382" s="14"/>
      <c r="D382" s="14"/>
      <c r="E382" s="14"/>
    </row>
    <row r="383" ht="12.75" customHeight="1">
      <c r="A383" s="14"/>
      <c r="C383" s="14"/>
      <c r="D383" s="14"/>
      <c r="E383" s="14"/>
    </row>
    <row r="384" ht="12.75" customHeight="1">
      <c r="A384" s="14"/>
      <c r="C384" s="14"/>
      <c r="D384" s="14"/>
      <c r="E384" s="14"/>
    </row>
    <row r="385" ht="12.75" customHeight="1">
      <c r="A385" s="14"/>
      <c r="C385" s="14"/>
      <c r="D385" s="14"/>
      <c r="E385" s="14"/>
    </row>
    <row r="386" ht="12.75" customHeight="1">
      <c r="A386" s="14"/>
      <c r="C386" s="14"/>
      <c r="D386" s="14"/>
      <c r="E386" s="14"/>
    </row>
    <row r="387" ht="12.75" customHeight="1">
      <c r="A387" s="14"/>
      <c r="C387" s="14"/>
      <c r="D387" s="14"/>
      <c r="E387" s="14"/>
    </row>
    <row r="388" ht="12.75" customHeight="1">
      <c r="A388" s="14"/>
      <c r="C388" s="14"/>
      <c r="D388" s="14"/>
      <c r="E388" s="14"/>
    </row>
    <row r="389" ht="12.75" customHeight="1">
      <c r="A389" s="14"/>
      <c r="C389" s="14"/>
      <c r="D389" s="14"/>
      <c r="E389" s="14"/>
    </row>
    <row r="390" ht="12.75" customHeight="1">
      <c r="A390" s="14"/>
      <c r="C390" s="14"/>
      <c r="D390" s="14"/>
      <c r="E390" s="14"/>
    </row>
    <row r="391" ht="12.75" customHeight="1">
      <c r="A391" s="14"/>
      <c r="C391" s="14"/>
      <c r="D391" s="14"/>
      <c r="E391" s="14"/>
    </row>
    <row r="392" ht="12.75" customHeight="1">
      <c r="A392" s="14"/>
      <c r="C392" s="14"/>
      <c r="D392" s="14"/>
      <c r="E392" s="14"/>
    </row>
    <row r="393" ht="12.75" customHeight="1">
      <c r="A393" s="14"/>
      <c r="C393" s="14"/>
      <c r="D393" s="14"/>
      <c r="E393" s="14"/>
    </row>
    <row r="394" ht="12.75" customHeight="1">
      <c r="A394" s="14"/>
      <c r="C394" s="14"/>
      <c r="D394" s="14"/>
      <c r="E394" s="14"/>
    </row>
    <row r="395" ht="12.75" customHeight="1">
      <c r="A395" s="14"/>
      <c r="C395" s="14"/>
      <c r="D395" s="14"/>
      <c r="E395" s="14"/>
    </row>
    <row r="396" ht="12.75" customHeight="1">
      <c r="A396" s="14"/>
      <c r="C396" s="14"/>
      <c r="D396" s="14"/>
      <c r="E396" s="14"/>
    </row>
    <row r="397" ht="12.75" customHeight="1">
      <c r="A397" s="14"/>
      <c r="C397" s="14"/>
      <c r="D397" s="14"/>
      <c r="E397" s="14"/>
    </row>
    <row r="398" ht="12.75" customHeight="1">
      <c r="A398" s="14"/>
      <c r="C398" s="14"/>
      <c r="D398" s="14"/>
      <c r="E398" s="14"/>
    </row>
    <row r="399" ht="12.75" customHeight="1">
      <c r="A399" s="14"/>
      <c r="C399" s="14"/>
      <c r="D399" s="14"/>
      <c r="E399" s="14"/>
    </row>
    <row r="400" ht="12.75" customHeight="1">
      <c r="A400" s="14"/>
      <c r="C400" s="14"/>
      <c r="D400" s="14"/>
      <c r="E400" s="14"/>
    </row>
    <row r="401" ht="12.75" customHeight="1">
      <c r="A401" s="14"/>
      <c r="C401" s="14"/>
      <c r="D401" s="14"/>
      <c r="E401" s="14"/>
    </row>
    <row r="402" ht="12.75" customHeight="1">
      <c r="A402" s="14"/>
      <c r="C402" s="14"/>
      <c r="D402" s="14"/>
      <c r="E402" s="14"/>
    </row>
    <row r="403" ht="12.75" customHeight="1">
      <c r="A403" s="14"/>
      <c r="C403" s="14"/>
      <c r="D403" s="14"/>
      <c r="E403" s="14"/>
    </row>
    <row r="404" ht="12.75" customHeight="1">
      <c r="A404" s="14"/>
      <c r="C404" s="14"/>
      <c r="D404" s="14"/>
      <c r="E404" s="14"/>
    </row>
    <row r="405" ht="12.75" customHeight="1">
      <c r="A405" s="14"/>
      <c r="C405" s="14"/>
      <c r="D405" s="14"/>
      <c r="E405" s="14"/>
    </row>
    <row r="406" ht="12.75" customHeight="1">
      <c r="A406" s="14"/>
      <c r="C406" s="14"/>
      <c r="D406" s="14"/>
      <c r="E406" s="14"/>
    </row>
    <row r="407" ht="12.75" customHeight="1">
      <c r="A407" s="14"/>
      <c r="C407" s="14"/>
      <c r="D407" s="14"/>
      <c r="E407" s="14"/>
    </row>
    <row r="408" ht="12.75" customHeight="1">
      <c r="A408" s="14"/>
      <c r="C408" s="14"/>
      <c r="D408" s="14"/>
      <c r="E408" s="14"/>
    </row>
    <row r="409" ht="12.75" customHeight="1">
      <c r="A409" s="14"/>
      <c r="C409" s="14"/>
      <c r="D409" s="14"/>
      <c r="E409" s="14"/>
    </row>
    <row r="410" ht="12.75" customHeight="1">
      <c r="A410" s="14"/>
      <c r="C410" s="14"/>
      <c r="D410" s="14"/>
      <c r="E410" s="14"/>
    </row>
    <row r="411" ht="12.75" customHeight="1">
      <c r="A411" s="14"/>
      <c r="C411" s="14"/>
      <c r="D411" s="14"/>
      <c r="E411" s="14"/>
    </row>
    <row r="412" ht="12.75" customHeight="1">
      <c r="A412" s="14"/>
      <c r="C412" s="14"/>
      <c r="D412" s="14"/>
      <c r="E412" s="14"/>
    </row>
    <row r="413" ht="12.75" customHeight="1">
      <c r="A413" s="14"/>
      <c r="C413" s="14"/>
      <c r="D413" s="14"/>
      <c r="E413" s="14"/>
    </row>
    <row r="414" ht="12.75" customHeight="1">
      <c r="A414" s="14"/>
      <c r="C414" s="14"/>
      <c r="D414" s="14"/>
      <c r="E414" s="14"/>
    </row>
    <row r="415" ht="12.75" customHeight="1">
      <c r="A415" s="14"/>
      <c r="C415" s="14"/>
      <c r="D415" s="14"/>
      <c r="E415" s="14"/>
    </row>
    <row r="416" ht="12.75" customHeight="1">
      <c r="A416" s="14"/>
      <c r="C416" s="14"/>
      <c r="D416" s="14"/>
      <c r="E416" s="14"/>
    </row>
    <row r="417" ht="12.75" customHeight="1">
      <c r="A417" s="14"/>
      <c r="C417" s="14"/>
      <c r="D417" s="14"/>
      <c r="E417" s="14"/>
    </row>
    <row r="418" ht="12.75" customHeight="1">
      <c r="A418" s="14"/>
      <c r="C418" s="14"/>
      <c r="D418" s="14"/>
      <c r="E418" s="14"/>
    </row>
    <row r="419" ht="12.75" customHeight="1">
      <c r="A419" s="14"/>
      <c r="C419" s="14"/>
      <c r="D419" s="14"/>
      <c r="E419" s="14"/>
    </row>
    <row r="420" ht="12.75" customHeight="1">
      <c r="A420" s="14"/>
      <c r="C420" s="14"/>
      <c r="D420" s="14"/>
      <c r="E420" s="14"/>
    </row>
    <row r="421" ht="12.75" customHeight="1">
      <c r="A421" s="14"/>
      <c r="C421" s="14"/>
      <c r="D421" s="14"/>
      <c r="E421" s="14"/>
    </row>
    <row r="422" ht="12.75" customHeight="1">
      <c r="A422" s="14"/>
      <c r="C422" s="14"/>
      <c r="D422" s="14"/>
      <c r="E422" s="14"/>
    </row>
    <row r="423" ht="12.75" customHeight="1">
      <c r="A423" s="14"/>
      <c r="C423" s="14"/>
      <c r="D423" s="14"/>
      <c r="E423" s="14"/>
    </row>
    <row r="424" ht="12.75" customHeight="1">
      <c r="A424" s="14"/>
      <c r="C424" s="14"/>
      <c r="D424" s="14"/>
      <c r="E424" s="14"/>
    </row>
    <row r="425" ht="12.75" customHeight="1">
      <c r="A425" s="14"/>
      <c r="C425" s="14"/>
      <c r="D425" s="14"/>
      <c r="E425" s="14"/>
    </row>
    <row r="426" ht="12.75" customHeight="1">
      <c r="A426" s="14"/>
      <c r="C426" s="14"/>
      <c r="D426" s="14"/>
      <c r="E426" s="14"/>
    </row>
    <row r="427" ht="12.75" customHeight="1">
      <c r="A427" s="14"/>
      <c r="C427" s="14"/>
      <c r="D427" s="14"/>
      <c r="E427" s="14"/>
    </row>
    <row r="428" ht="12.75" customHeight="1">
      <c r="A428" s="14"/>
      <c r="C428" s="14"/>
      <c r="D428" s="14"/>
      <c r="E428" s="14"/>
    </row>
    <row r="429" ht="12.75" customHeight="1">
      <c r="A429" s="14"/>
      <c r="C429" s="14"/>
      <c r="D429" s="14"/>
      <c r="E429" s="14"/>
    </row>
    <row r="430" ht="12.75" customHeight="1">
      <c r="A430" s="14"/>
      <c r="C430" s="14"/>
      <c r="D430" s="14"/>
      <c r="E430" s="14"/>
    </row>
    <row r="431" ht="12.75" customHeight="1">
      <c r="A431" s="14"/>
      <c r="C431" s="14"/>
      <c r="D431" s="14"/>
      <c r="E431" s="14"/>
    </row>
    <row r="432" ht="12.75" customHeight="1">
      <c r="A432" s="14"/>
      <c r="C432" s="14"/>
      <c r="D432" s="14"/>
      <c r="E432" s="14"/>
    </row>
    <row r="433" ht="12.75" customHeight="1">
      <c r="A433" s="14"/>
      <c r="C433" s="14"/>
      <c r="D433" s="14"/>
      <c r="E433" s="14"/>
    </row>
    <row r="434" ht="12.75" customHeight="1">
      <c r="A434" s="14"/>
      <c r="C434" s="14"/>
      <c r="D434" s="14"/>
      <c r="E434" s="14"/>
    </row>
    <row r="435" ht="12.75" customHeight="1">
      <c r="A435" s="14"/>
      <c r="C435" s="14"/>
      <c r="D435" s="14"/>
      <c r="E435" s="14"/>
    </row>
    <row r="436" ht="12.75" customHeight="1">
      <c r="A436" s="14"/>
      <c r="C436" s="14"/>
      <c r="D436" s="14"/>
      <c r="E436" s="14"/>
    </row>
    <row r="437" ht="12.75" customHeight="1">
      <c r="A437" s="14"/>
      <c r="C437" s="14"/>
      <c r="D437" s="14"/>
      <c r="E437" s="14"/>
    </row>
    <row r="438" ht="12.75" customHeight="1">
      <c r="A438" s="14"/>
      <c r="C438" s="14"/>
      <c r="D438" s="14"/>
      <c r="E438" s="14"/>
    </row>
    <row r="439" ht="12.75" customHeight="1">
      <c r="A439" s="14"/>
      <c r="C439" s="14"/>
      <c r="D439" s="14"/>
      <c r="E439" s="14"/>
    </row>
    <row r="440" ht="12.75" customHeight="1">
      <c r="A440" s="14"/>
      <c r="C440" s="14"/>
      <c r="D440" s="14"/>
      <c r="E440" s="14"/>
    </row>
    <row r="441" ht="12.75" customHeight="1">
      <c r="A441" s="14"/>
      <c r="C441" s="14"/>
      <c r="D441" s="14"/>
      <c r="E441" s="14"/>
    </row>
    <row r="442" ht="12.75" customHeight="1">
      <c r="A442" s="14"/>
      <c r="C442" s="14"/>
      <c r="D442" s="14"/>
      <c r="E442" s="14"/>
    </row>
    <row r="443" ht="12.75" customHeight="1">
      <c r="A443" s="14"/>
      <c r="C443" s="14"/>
      <c r="D443" s="14"/>
      <c r="E443" s="14"/>
    </row>
    <row r="444" ht="12.75" customHeight="1">
      <c r="A444" s="14"/>
      <c r="C444" s="14"/>
      <c r="D444" s="14"/>
      <c r="E444" s="14"/>
    </row>
    <row r="445" ht="12.75" customHeight="1">
      <c r="A445" s="14"/>
      <c r="C445" s="14"/>
      <c r="D445" s="14"/>
      <c r="E445" s="14"/>
    </row>
    <row r="446" ht="12.75" customHeight="1">
      <c r="A446" s="14"/>
      <c r="C446" s="14"/>
      <c r="D446" s="14"/>
      <c r="E446" s="14"/>
    </row>
    <row r="447" ht="12.75" customHeight="1">
      <c r="A447" s="14"/>
      <c r="C447" s="14"/>
      <c r="D447" s="14"/>
      <c r="E447" s="14"/>
    </row>
    <row r="448" ht="12.75" customHeight="1">
      <c r="A448" s="14"/>
      <c r="C448" s="14"/>
      <c r="D448" s="14"/>
      <c r="E448" s="14"/>
    </row>
    <row r="449" ht="12.75" customHeight="1">
      <c r="A449" s="14"/>
      <c r="C449" s="14"/>
      <c r="D449" s="14"/>
      <c r="E449" s="14"/>
    </row>
    <row r="450" ht="12.75" customHeight="1">
      <c r="A450" s="14"/>
      <c r="C450" s="14"/>
      <c r="D450" s="14"/>
      <c r="E450" s="14"/>
    </row>
    <row r="451" ht="12.75" customHeight="1">
      <c r="A451" s="14"/>
      <c r="C451" s="14"/>
      <c r="D451" s="14"/>
      <c r="E451" s="14"/>
    </row>
    <row r="452" ht="12.75" customHeight="1">
      <c r="A452" s="14"/>
      <c r="C452" s="14"/>
      <c r="D452" s="14"/>
      <c r="E452" s="14"/>
    </row>
    <row r="453" ht="12.75" customHeight="1">
      <c r="A453" s="14"/>
      <c r="C453" s="14"/>
      <c r="D453" s="14"/>
      <c r="E453" s="14"/>
    </row>
    <row r="454" ht="12.75" customHeight="1">
      <c r="A454" s="14"/>
      <c r="C454" s="14"/>
      <c r="D454" s="14"/>
      <c r="E454" s="14"/>
    </row>
    <row r="455" ht="12.75" customHeight="1">
      <c r="A455" s="14"/>
      <c r="C455" s="14"/>
      <c r="D455" s="14"/>
      <c r="E455" s="14"/>
    </row>
    <row r="456" ht="12.75" customHeight="1">
      <c r="A456" s="14"/>
      <c r="C456" s="14"/>
      <c r="D456" s="14"/>
      <c r="E456" s="14"/>
    </row>
    <row r="457" ht="12.75" customHeight="1">
      <c r="A457" s="14"/>
      <c r="C457" s="14"/>
      <c r="D457" s="14"/>
      <c r="E457" s="14"/>
    </row>
    <row r="458" ht="12.75" customHeight="1">
      <c r="A458" s="14"/>
      <c r="C458" s="14"/>
      <c r="D458" s="14"/>
      <c r="E458" s="14"/>
    </row>
    <row r="459" ht="12.75" customHeight="1">
      <c r="A459" s="14"/>
      <c r="C459" s="14"/>
      <c r="D459" s="14"/>
      <c r="E459" s="14"/>
    </row>
    <row r="460" ht="12.75" customHeight="1">
      <c r="A460" s="14"/>
      <c r="C460" s="14"/>
      <c r="D460" s="14"/>
      <c r="E460" s="14"/>
    </row>
    <row r="461" ht="12.75" customHeight="1">
      <c r="A461" s="14"/>
      <c r="C461" s="14"/>
      <c r="D461" s="14"/>
      <c r="E461" s="14"/>
    </row>
    <row r="462" ht="12.75" customHeight="1">
      <c r="A462" s="14"/>
      <c r="C462" s="14"/>
      <c r="D462" s="14"/>
      <c r="E462" s="14"/>
    </row>
    <row r="463" ht="12.75" customHeight="1">
      <c r="A463" s="14"/>
      <c r="C463" s="14"/>
      <c r="D463" s="14"/>
      <c r="E463" s="14"/>
    </row>
    <row r="464" ht="12.75" customHeight="1">
      <c r="A464" s="14"/>
      <c r="C464" s="14"/>
      <c r="D464" s="14"/>
      <c r="E464" s="14"/>
    </row>
    <row r="465" ht="12.75" customHeight="1">
      <c r="A465" s="14"/>
      <c r="C465" s="14"/>
      <c r="D465" s="14"/>
      <c r="E465" s="14"/>
    </row>
    <row r="466" ht="12.75" customHeight="1">
      <c r="A466" s="14"/>
      <c r="C466" s="14"/>
      <c r="D466" s="14"/>
      <c r="E466" s="14"/>
    </row>
    <row r="467" ht="12.75" customHeight="1">
      <c r="A467" s="14"/>
      <c r="C467" s="14"/>
      <c r="D467" s="14"/>
      <c r="E467" s="14"/>
    </row>
    <row r="468" ht="12.75" customHeight="1">
      <c r="A468" s="14"/>
      <c r="C468" s="14"/>
      <c r="D468" s="14"/>
      <c r="E468" s="14"/>
    </row>
    <row r="469" ht="12.75" customHeight="1">
      <c r="A469" s="14"/>
      <c r="C469" s="14"/>
      <c r="D469" s="14"/>
      <c r="E469" s="14"/>
    </row>
    <row r="470" ht="12.75" customHeight="1">
      <c r="A470" s="14"/>
      <c r="C470" s="14"/>
      <c r="D470" s="14"/>
      <c r="E470" s="14"/>
    </row>
    <row r="471" ht="12.75" customHeight="1">
      <c r="A471" s="14"/>
      <c r="C471" s="14"/>
      <c r="D471" s="14"/>
      <c r="E471" s="14"/>
    </row>
    <row r="472" ht="12.75" customHeight="1">
      <c r="A472" s="14"/>
      <c r="C472" s="14"/>
      <c r="D472" s="14"/>
      <c r="E472" s="14"/>
    </row>
    <row r="473" ht="12.75" customHeight="1">
      <c r="A473" s="14"/>
      <c r="C473" s="14"/>
      <c r="D473" s="14"/>
      <c r="E473" s="14"/>
    </row>
    <row r="474" ht="12.75" customHeight="1">
      <c r="A474" s="14"/>
      <c r="C474" s="14"/>
      <c r="D474" s="14"/>
      <c r="E474" s="14"/>
    </row>
    <row r="475" ht="12.75" customHeight="1">
      <c r="A475" s="14"/>
      <c r="C475" s="14"/>
      <c r="D475" s="14"/>
      <c r="E475" s="14"/>
    </row>
    <row r="476" ht="12.75" customHeight="1">
      <c r="A476" s="14"/>
      <c r="C476" s="14"/>
      <c r="D476" s="14"/>
      <c r="E476" s="14"/>
    </row>
    <row r="477" ht="12.75" customHeight="1">
      <c r="A477" s="14"/>
      <c r="C477" s="14"/>
      <c r="D477" s="14"/>
      <c r="E477" s="14"/>
    </row>
    <row r="478" ht="12.75" customHeight="1">
      <c r="A478" s="14"/>
      <c r="C478" s="14"/>
      <c r="D478" s="14"/>
      <c r="E478" s="14"/>
    </row>
    <row r="479" ht="12.75" customHeight="1">
      <c r="A479" s="14"/>
      <c r="C479" s="14"/>
      <c r="D479" s="14"/>
      <c r="E479" s="14"/>
    </row>
    <row r="480" ht="12.75" customHeight="1">
      <c r="A480" s="14"/>
      <c r="C480" s="14"/>
      <c r="D480" s="14"/>
      <c r="E480" s="14"/>
    </row>
    <row r="481" ht="12.75" customHeight="1">
      <c r="A481" s="14"/>
      <c r="C481" s="14"/>
      <c r="D481" s="14"/>
      <c r="E481" s="14"/>
    </row>
    <row r="482" ht="12.75" customHeight="1">
      <c r="A482" s="14"/>
      <c r="C482" s="14"/>
      <c r="D482" s="14"/>
      <c r="E482" s="14"/>
    </row>
    <row r="483" ht="12.75" customHeight="1">
      <c r="A483" s="14"/>
      <c r="C483" s="14"/>
      <c r="D483" s="14"/>
      <c r="E483" s="14"/>
    </row>
    <row r="484" ht="12.75" customHeight="1">
      <c r="A484" s="14"/>
      <c r="C484" s="14"/>
      <c r="D484" s="14"/>
      <c r="E484" s="14"/>
    </row>
    <row r="485" ht="12.75" customHeight="1">
      <c r="A485" s="14"/>
      <c r="C485" s="14"/>
      <c r="D485" s="14"/>
      <c r="E485" s="14"/>
    </row>
    <row r="486" ht="12.75" customHeight="1">
      <c r="A486" s="14"/>
      <c r="C486" s="14"/>
      <c r="D486" s="14"/>
      <c r="E486" s="14"/>
    </row>
    <row r="487" ht="12.75" customHeight="1">
      <c r="A487" s="14"/>
      <c r="C487" s="14"/>
      <c r="D487" s="14"/>
      <c r="E487" s="14"/>
    </row>
    <row r="488" ht="12.75" customHeight="1">
      <c r="A488" s="14"/>
      <c r="C488" s="14"/>
      <c r="D488" s="14"/>
      <c r="E488" s="14"/>
    </row>
    <row r="489" ht="12.75" customHeight="1">
      <c r="A489" s="14"/>
      <c r="C489" s="14"/>
      <c r="D489" s="14"/>
      <c r="E489" s="14"/>
    </row>
    <row r="490" ht="12.75" customHeight="1">
      <c r="A490" s="14"/>
      <c r="C490" s="14"/>
      <c r="D490" s="14"/>
      <c r="E490" s="14"/>
    </row>
    <row r="491" ht="12.75" customHeight="1">
      <c r="A491" s="14"/>
      <c r="C491" s="14"/>
      <c r="D491" s="14"/>
      <c r="E491" s="14"/>
    </row>
    <row r="492" ht="12.75" customHeight="1">
      <c r="A492" s="14"/>
      <c r="C492" s="14"/>
      <c r="D492" s="14"/>
      <c r="E492" s="14"/>
    </row>
    <row r="493" ht="12.75" customHeight="1">
      <c r="A493" s="14"/>
      <c r="C493" s="14"/>
      <c r="D493" s="14"/>
      <c r="E493" s="14"/>
    </row>
    <row r="494" ht="12.75" customHeight="1">
      <c r="A494" s="14"/>
      <c r="C494" s="14"/>
      <c r="D494" s="14"/>
      <c r="E494" s="14"/>
    </row>
    <row r="495" ht="12.75" customHeight="1">
      <c r="A495" s="14"/>
      <c r="C495" s="14"/>
      <c r="D495" s="14"/>
      <c r="E495" s="14"/>
    </row>
    <row r="496" ht="12.75" customHeight="1">
      <c r="A496" s="14"/>
      <c r="C496" s="14"/>
      <c r="D496" s="14"/>
      <c r="E496" s="14"/>
    </row>
    <row r="497" ht="12.75" customHeight="1">
      <c r="A497" s="14"/>
      <c r="C497" s="14"/>
      <c r="D497" s="14"/>
      <c r="E497" s="14"/>
    </row>
    <row r="498" ht="12.75" customHeight="1">
      <c r="A498" s="14"/>
      <c r="C498" s="14"/>
      <c r="D498" s="14"/>
      <c r="E498" s="14"/>
    </row>
    <row r="499" ht="12.75" customHeight="1">
      <c r="A499" s="14"/>
      <c r="C499" s="14"/>
      <c r="D499" s="14"/>
      <c r="E499" s="14"/>
    </row>
    <row r="500" ht="12.75" customHeight="1">
      <c r="A500" s="14"/>
      <c r="C500" s="14"/>
      <c r="D500" s="14"/>
      <c r="E500" s="14"/>
    </row>
    <row r="501" ht="12.75" customHeight="1">
      <c r="A501" s="14"/>
      <c r="C501" s="14"/>
      <c r="D501" s="14"/>
      <c r="E501" s="14"/>
    </row>
    <row r="502" ht="12.75" customHeight="1">
      <c r="A502" s="14"/>
      <c r="C502" s="14"/>
      <c r="D502" s="14"/>
      <c r="E502" s="14"/>
    </row>
    <row r="503" ht="12.75" customHeight="1">
      <c r="A503" s="14"/>
      <c r="C503" s="14"/>
      <c r="D503" s="14"/>
      <c r="E503" s="14"/>
    </row>
    <row r="504" ht="12.75" customHeight="1">
      <c r="A504" s="14"/>
      <c r="C504" s="14"/>
      <c r="D504" s="14"/>
      <c r="E504" s="14"/>
    </row>
    <row r="505" ht="12.75" customHeight="1">
      <c r="A505" s="14"/>
      <c r="C505" s="14"/>
      <c r="D505" s="14"/>
      <c r="E505" s="14"/>
    </row>
    <row r="506" ht="12.75" customHeight="1">
      <c r="A506" s="14"/>
      <c r="C506" s="14"/>
      <c r="D506" s="14"/>
      <c r="E506" s="14"/>
    </row>
    <row r="507" ht="12.75" customHeight="1">
      <c r="A507" s="14"/>
      <c r="C507" s="14"/>
      <c r="D507" s="14"/>
      <c r="E507" s="14"/>
    </row>
    <row r="508" ht="12.75" customHeight="1">
      <c r="A508" s="14"/>
      <c r="C508" s="14"/>
      <c r="D508" s="14"/>
      <c r="E508" s="14"/>
    </row>
    <row r="509" ht="12.75" customHeight="1">
      <c r="A509" s="14"/>
      <c r="C509" s="14"/>
      <c r="D509" s="14"/>
      <c r="E509" s="14"/>
    </row>
    <row r="510" ht="12.75" customHeight="1">
      <c r="A510" s="14"/>
      <c r="C510" s="14"/>
      <c r="D510" s="14"/>
      <c r="E510" s="14"/>
    </row>
    <row r="511" ht="12.75" customHeight="1">
      <c r="A511" s="14"/>
      <c r="C511" s="14"/>
      <c r="D511" s="14"/>
      <c r="E511" s="14"/>
    </row>
    <row r="512" ht="12.75" customHeight="1">
      <c r="A512" s="14"/>
      <c r="C512" s="14"/>
      <c r="D512" s="14"/>
      <c r="E512" s="14"/>
    </row>
    <row r="513" ht="12.75" customHeight="1">
      <c r="A513" s="14"/>
      <c r="C513" s="14"/>
      <c r="D513" s="14"/>
      <c r="E513" s="14"/>
    </row>
    <row r="514" ht="12.75" customHeight="1">
      <c r="A514" s="14"/>
      <c r="C514" s="14"/>
      <c r="D514" s="14"/>
      <c r="E514" s="14"/>
    </row>
    <row r="515" ht="12.75" customHeight="1">
      <c r="A515" s="14"/>
      <c r="C515" s="14"/>
      <c r="D515" s="14"/>
      <c r="E515" s="14"/>
    </row>
    <row r="516" ht="12.75" customHeight="1">
      <c r="A516" s="14"/>
      <c r="C516" s="14"/>
      <c r="D516" s="14"/>
      <c r="E516" s="14"/>
    </row>
    <row r="517" ht="12.75" customHeight="1">
      <c r="A517" s="14"/>
      <c r="C517" s="14"/>
      <c r="D517" s="14"/>
      <c r="E517" s="14"/>
    </row>
    <row r="518" ht="12.75" customHeight="1">
      <c r="A518" s="14"/>
      <c r="C518" s="14"/>
      <c r="D518" s="14"/>
      <c r="E518" s="14"/>
    </row>
    <row r="519" ht="12.75" customHeight="1">
      <c r="A519" s="14"/>
      <c r="C519" s="14"/>
      <c r="D519" s="14"/>
      <c r="E519" s="14"/>
    </row>
    <row r="520" ht="12.75" customHeight="1">
      <c r="A520" s="14"/>
      <c r="C520" s="14"/>
      <c r="D520" s="14"/>
      <c r="E520" s="14"/>
    </row>
    <row r="521" ht="12.75" customHeight="1">
      <c r="A521" s="14"/>
      <c r="C521" s="14"/>
      <c r="D521" s="14"/>
      <c r="E521" s="14"/>
    </row>
    <row r="522" ht="12.75" customHeight="1">
      <c r="A522" s="14"/>
      <c r="C522" s="14"/>
      <c r="D522" s="14"/>
      <c r="E522" s="14"/>
    </row>
    <row r="523" ht="12.75" customHeight="1">
      <c r="A523" s="14"/>
      <c r="C523" s="14"/>
      <c r="D523" s="14"/>
      <c r="E523" s="14"/>
    </row>
    <row r="524" ht="12.75" customHeight="1">
      <c r="A524" s="14"/>
      <c r="C524" s="14"/>
      <c r="D524" s="14"/>
      <c r="E524" s="14"/>
    </row>
    <row r="525" ht="12.75" customHeight="1">
      <c r="A525" s="14"/>
      <c r="C525" s="14"/>
      <c r="D525" s="14"/>
      <c r="E525" s="14"/>
    </row>
    <row r="526" ht="12.75" customHeight="1">
      <c r="A526" s="14"/>
      <c r="C526" s="14"/>
      <c r="D526" s="14"/>
      <c r="E526" s="14"/>
    </row>
    <row r="527" ht="12.75" customHeight="1">
      <c r="A527" s="14"/>
      <c r="C527" s="14"/>
      <c r="D527" s="14"/>
      <c r="E527" s="14"/>
    </row>
    <row r="528" ht="12.75" customHeight="1">
      <c r="A528" s="14"/>
      <c r="C528" s="14"/>
      <c r="D528" s="14"/>
      <c r="E528" s="14"/>
    </row>
    <row r="529" ht="12.75" customHeight="1">
      <c r="A529" s="14"/>
      <c r="C529" s="14"/>
      <c r="D529" s="14"/>
      <c r="E529" s="14"/>
    </row>
    <row r="530" ht="12.75" customHeight="1">
      <c r="A530" s="14"/>
      <c r="C530" s="14"/>
      <c r="D530" s="14"/>
      <c r="E530" s="14"/>
    </row>
    <row r="531" ht="12.75" customHeight="1">
      <c r="A531" s="14"/>
      <c r="C531" s="14"/>
      <c r="D531" s="14"/>
      <c r="E531" s="14"/>
    </row>
    <row r="532" ht="12.75" customHeight="1">
      <c r="A532" s="14"/>
      <c r="C532" s="14"/>
      <c r="D532" s="14"/>
      <c r="E532" s="14"/>
    </row>
    <row r="533" ht="12.75" customHeight="1">
      <c r="A533" s="14"/>
      <c r="C533" s="14"/>
      <c r="D533" s="14"/>
      <c r="E533" s="14"/>
    </row>
    <row r="534" ht="12.75" customHeight="1">
      <c r="A534" s="14"/>
      <c r="C534" s="14"/>
      <c r="D534" s="14"/>
      <c r="E534" s="14"/>
    </row>
    <row r="535" ht="12.75" customHeight="1">
      <c r="A535" s="14"/>
      <c r="C535" s="14"/>
      <c r="D535" s="14"/>
      <c r="E535" s="14"/>
    </row>
    <row r="536" ht="12.75" customHeight="1">
      <c r="A536" s="14"/>
      <c r="C536" s="14"/>
      <c r="D536" s="14"/>
      <c r="E536" s="14"/>
    </row>
    <row r="537" ht="12.75" customHeight="1">
      <c r="A537" s="14"/>
      <c r="C537" s="14"/>
      <c r="D537" s="14"/>
      <c r="E537" s="14"/>
    </row>
    <row r="538" ht="12.75" customHeight="1">
      <c r="A538" s="14"/>
      <c r="C538" s="14"/>
      <c r="D538" s="14"/>
      <c r="E538" s="14"/>
    </row>
    <row r="539" ht="12.75" customHeight="1">
      <c r="A539" s="14"/>
      <c r="C539" s="14"/>
      <c r="D539" s="14"/>
      <c r="E539" s="14"/>
    </row>
    <row r="540" ht="12.75" customHeight="1">
      <c r="A540" s="14"/>
      <c r="C540" s="14"/>
      <c r="D540" s="14"/>
      <c r="E540" s="14"/>
    </row>
    <row r="541" ht="12.75" customHeight="1">
      <c r="A541" s="14"/>
      <c r="C541" s="14"/>
      <c r="D541" s="14"/>
      <c r="E541" s="14"/>
    </row>
    <row r="542" ht="12.75" customHeight="1">
      <c r="A542" s="14"/>
      <c r="C542" s="14"/>
      <c r="D542" s="14"/>
      <c r="E542" s="14"/>
    </row>
    <row r="543" ht="12.75" customHeight="1">
      <c r="A543" s="14"/>
      <c r="C543" s="14"/>
      <c r="D543" s="14"/>
      <c r="E543" s="14"/>
    </row>
    <row r="544" ht="12.75" customHeight="1">
      <c r="A544" s="14"/>
      <c r="C544" s="14"/>
      <c r="D544" s="14"/>
      <c r="E544" s="14"/>
    </row>
    <row r="545" ht="12.75" customHeight="1">
      <c r="A545" s="14"/>
      <c r="C545" s="14"/>
      <c r="D545" s="14"/>
      <c r="E545" s="14"/>
    </row>
    <row r="546" ht="12.75" customHeight="1">
      <c r="A546" s="14"/>
      <c r="C546" s="14"/>
      <c r="D546" s="14"/>
      <c r="E546" s="14"/>
    </row>
    <row r="547" ht="12.75" customHeight="1">
      <c r="A547" s="14"/>
      <c r="C547" s="14"/>
      <c r="D547" s="14"/>
      <c r="E547" s="14"/>
    </row>
    <row r="548" ht="12.75" customHeight="1">
      <c r="A548" s="14"/>
      <c r="C548" s="14"/>
      <c r="D548" s="14"/>
      <c r="E548" s="14"/>
    </row>
    <row r="549" ht="12.75" customHeight="1">
      <c r="A549" s="14"/>
      <c r="C549" s="14"/>
      <c r="D549" s="14"/>
      <c r="E549" s="14"/>
    </row>
    <row r="550" ht="12.75" customHeight="1">
      <c r="A550" s="14"/>
      <c r="C550" s="14"/>
      <c r="D550" s="14"/>
      <c r="E550" s="14"/>
    </row>
    <row r="551" ht="12.75" customHeight="1">
      <c r="A551" s="14"/>
      <c r="C551" s="14"/>
      <c r="D551" s="14"/>
      <c r="E551" s="14"/>
    </row>
    <row r="552" ht="12.75" customHeight="1">
      <c r="A552" s="14"/>
      <c r="C552" s="14"/>
      <c r="D552" s="14"/>
      <c r="E552" s="14"/>
    </row>
    <row r="553" ht="12.75" customHeight="1">
      <c r="A553" s="14"/>
      <c r="C553" s="14"/>
      <c r="D553" s="14"/>
      <c r="E553" s="14"/>
    </row>
    <row r="554" ht="12.75" customHeight="1">
      <c r="A554" s="14"/>
      <c r="C554" s="14"/>
      <c r="D554" s="14"/>
      <c r="E554" s="14"/>
    </row>
    <row r="555" ht="12.75" customHeight="1">
      <c r="A555" s="14"/>
      <c r="C555" s="14"/>
      <c r="D555" s="14"/>
      <c r="E555" s="14"/>
    </row>
    <row r="556" ht="12.75" customHeight="1">
      <c r="A556" s="14"/>
      <c r="C556" s="14"/>
      <c r="D556" s="14"/>
      <c r="E556" s="14"/>
    </row>
    <row r="557" ht="12.75" customHeight="1">
      <c r="A557" s="14"/>
      <c r="C557" s="14"/>
      <c r="D557" s="14"/>
      <c r="E557" s="14"/>
    </row>
    <row r="558" ht="12.75" customHeight="1">
      <c r="A558" s="14"/>
      <c r="C558" s="14"/>
      <c r="D558" s="14"/>
      <c r="E558" s="14"/>
    </row>
    <row r="559" ht="12.75" customHeight="1">
      <c r="A559" s="14"/>
      <c r="C559" s="14"/>
      <c r="D559" s="14"/>
      <c r="E559" s="14"/>
    </row>
    <row r="560" ht="12.75" customHeight="1">
      <c r="A560" s="14"/>
      <c r="C560" s="14"/>
      <c r="D560" s="14"/>
      <c r="E560" s="14"/>
    </row>
    <row r="561" ht="12.75" customHeight="1">
      <c r="A561" s="14"/>
      <c r="C561" s="14"/>
      <c r="D561" s="14"/>
      <c r="E561" s="14"/>
    </row>
    <row r="562" ht="12.75" customHeight="1">
      <c r="A562" s="14"/>
      <c r="C562" s="14"/>
      <c r="D562" s="14"/>
      <c r="E562" s="14"/>
    </row>
    <row r="563" ht="12.75" customHeight="1">
      <c r="A563" s="14"/>
      <c r="C563" s="14"/>
      <c r="D563" s="14"/>
      <c r="E563" s="14"/>
    </row>
    <row r="564" ht="12.75" customHeight="1">
      <c r="A564" s="14"/>
      <c r="C564" s="14"/>
      <c r="D564" s="14"/>
      <c r="E564" s="14"/>
    </row>
    <row r="565" ht="12.75" customHeight="1">
      <c r="A565" s="14"/>
      <c r="C565" s="14"/>
      <c r="D565" s="14"/>
      <c r="E565" s="14"/>
    </row>
    <row r="566" ht="12.75" customHeight="1">
      <c r="A566" s="14"/>
      <c r="C566" s="14"/>
      <c r="D566" s="14"/>
      <c r="E566" s="14"/>
    </row>
    <row r="567" ht="12.75" customHeight="1">
      <c r="A567" s="14"/>
      <c r="C567" s="14"/>
      <c r="D567" s="14"/>
      <c r="E567" s="14"/>
    </row>
    <row r="568" ht="12.75" customHeight="1">
      <c r="A568" s="14"/>
      <c r="C568" s="14"/>
      <c r="D568" s="14"/>
      <c r="E568" s="14"/>
    </row>
    <row r="569" ht="12.75" customHeight="1">
      <c r="A569" s="14"/>
      <c r="C569" s="14"/>
      <c r="D569" s="14"/>
      <c r="E569" s="14"/>
    </row>
    <row r="570" ht="12.75" customHeight="1">
      <c r="A570" s="14"/>
      <c r="C570" s="14"/>
      <c r="D570" s="14"/>
      <c r="E570" s="14"/>
    </row>
    <row r="571" ht="12.75" customHeight="1">
      <c r="A571" s="14"/>
      <c r="C571" s="14"/>
      <c r="D571" s="14"/>
      <c r="E571" s="14"/>
    </row>
    <row r="572" ht="12.75" customHeight="1">
      <c r="A572" s="14"/>
      <c r="C572" s="14"/>
      <c r="D572" s="14"/>
      <c r="E572" s="14"/>
    </row>
    <row r="573" ht="12.75" customHeight="1">
      <c r="A573" s="14"/>
      <c r="C573" s="14"/>
      <c r="D573" s="14"/>
      <c r="E573" s="14"/>
    </row>
    <row r="574" ht="12.75" customHeight="1">
      <c r="A574" s="14"/>
      <c r="C574" s="14"/>
      <c r="D574" s="14"/>
      <c r="E574" s="14"/>
    </row>
    <row r="575" ht="12.75" customHeight="1">
      <c r="A575" s="14"/>
      <c r="C575" s="14"/>
      <c r="D575" s="14"/>
      <c r="E575" s="14"/>
    </row>
    <row r="576" ht="12.75" customHeight="1">
      <c r="A576" s="14"/>
      <c r="C576" s="14"/>
      <c r="D576" s="14"/>
      <c r="E576" s="14"/>
    </row>
    <row r="577" ht="12.75" customHeight="1">
      <c r="A577" s="14"/>
      <c r="C577" s="14"/>
      <c r="D577" s="14"/>
      <c r="E577" s="14"/>
    </row>
    <row r="578" ht="12.75" customHeight="1">
      <c r="A578" s="14"/>
      <c r="C578" s="14"/>
      <c r="D578" s="14"/>
      <c r="E578" s="14"/>
    </row>
    <row r="579" ht="12.75" customHeight="1">
      <c r="A579" s="14"/>
      <c r="C579" s="14"/>
      <c r="D579" s="14"/>
      <c r="E579" s="14"/>
    </row>
    <row r="580" ht="12.75" customHeight="1">
      <c r="A580" s="14"/>
      <c r="C580" s="14"/>
      <c r="D580" s="14"/>
      <c r="E580" s="14"/>
    </row>
    <row r="581" ht="12.75" customHeight="1">
      <c r="A581" s="14"/>
      <c r="C581" s="14"/>
      <c r="D581" s="14"/>
      <c r="E581" s="14"/>
    </row>
    <row r="582" ht="12.75" customHeight="1">
      <c r="A582" s="14"/>
      <c r="C582" s="14"/>
      <c r="D582" s="14"/>
      <c r="E582" s="14"/>
    </row>
    <row r="583" ht="12.75" customHeight="1">
      <c r="A583" s="14"/>
      <c r="C583" s="14"/>
      <c r="D583" s="14"/>
      <c r="E583" s="14"/>
    </row>
    <row r="584" ht="12.75" customHeight="1">
      <c r="A584" s="14"/>
      <c r="C584" s="14"/>
      <c r="D584" s="14"/>
      <c r="E584" s="14"/>
    </row>
    <row r="585" ht="12.75" customHeight="1">
      <c r="A585" s="14"/>
      <c r="C585" s="14"/>
      <c r="D585" s="14"/>
      <c r="E585" s="14"/>
    </row>
    <row r="586" ht="12.75" customHeight="1">
      <c r="A586" s="14"/>
      <c r="C586" s="14"/>
      <c r="D586" s="14"/>
      <c r="E586" s="14"/>
    </row>
    <row r="587" ht="12.75" customHeight="1">
      <c r="A587" s="14"/>
      <c r="C587" s="14"/>
      <c r="D587" s="14"/>
      <c r="E587" s="14"/>
    </row>
    <row r="588" ht="12.75" customHeight="1">
      <c r="A588" s="14"/>
      <c r="C588" s="14"/>
      <c r="D588" s="14"/>
      <c r="E588" s="14"/>
    </row>
    <row r="589" ht="12.75" customHeight="1">
      <c r="A589" s="14"/>
      <c r="C589" s="14"/>
      <c r="D589" s="14"/>
      <c r="E589" s="14"/>
    </row>
    <row r="590" ht="12.75" customHeight="1">
      <c r="A590" s="14"/>
      <c r="C590" s="14"/>
      <c r="D590" s="14"/>
      <c r="E590" s="14"/>
    </row>
    <row r="591" ht="12.75" customHeight="1">
      <c r="A591" s="14"/>
      <c r="C591" s="14"/>
      <c r="D591" s="14"/>
      <c r="E591" s="14"/>
    </row>
    <row r="592" ht="12.75" customHeight="1">
      <c r="A592" s="14"/>
      <c r="C592" s="14"/>
      <c r="D592" s="14"/>
      <c r="E592" s="14"/>
    </row>
    <row r="593" ht="12.75" customHeight="1">
      <c r="A593" s="14"/>
      <c r="C593" s="14"/>
      <c r="D593" s="14"/>
      <c r="E593" s="14"/>
    </row>
    <row r="594" ht="12.75" customHeight="1">
      <c r="A594" s="14"/>
      <c r="C594" s="14"/>
      <c r="D594" s="14"/>
      <c r="E594" s="14"/>
    </row>
    <row r="595" ht="12.75" customHeight="1">
      <c r="A595" s="14"/>
      <c r="C595" s="14"/>
      <c r="D595" s="14"/>
      <c r="E595" s="14"/>
    </row>
    <row r="596" ht="12.75" customHeight="1">
      <c r="A596" s="14"/>
      <c r="C596" s="14"/>
      <c r="D596" s="14"/>
      <c r="E596" s="14"/>
    </row>
    <row r="597" ht="12.75" customHeight="1">
      <c r="A597" s="14"/>
      <c r="C597" s="14"/>
      <c r="D597" s="14"/>
      <c r="E597" s="14"/>
    </row>
    <row r="598" ht="12.75" customHeight="1">
      <c r="A598" s="14"/>
      <c r="C598" s="14"/>
      <c r="D598" s="14"/>
      <c r="E598" s="14"/>
    </row>
    <row r="599" ht="12.75" customHeight="1">
      <c r="A599" s="14"/>
      <c r="C599" s="14"/>
      <c r="D599" s="14"/>
      <c r="E599" s="14"/>
    </row>
    <row r="600" ht="12.75" customHeight="1">
      <c r="A600" s="14"/>
      <c r="C600" s="14"/>
      <c r="D600" s="14"/>
      <c r="E600" s="14"/>
    </row>
    <row r="601" ht="12.75" customHeight="1">
      <c r="A601" s="14"/>
      <c r="C601" s="14"/>
      <c r="D601" s="14"/>
      <c r="E601" s="14"/>
    </row>
    <row r="602" ht="12.75" customHeight="1">
      <c r="A602" s="14"/>
      <c r="C602" s="14"/>
      <c r="D602" s="14"/>
      <c r="E602" s="14"/>
    </row>
    <row r="603" ht="12.75" customHeight="1">
      <c r="A603" s="14"/>
      <c r="C603" s="14"/>
      <c r="D603" s="14"/>
      <c r="E603" s="14"/>
    </row>
    <row r="604" ht="12.75" customHeight="1">
      <c r="A604" s="14"/>
      <c r="C604" s="14"/>
      <c r="D604" s="14"/>
      <c r="E604" s="14"/>
    </row>
    <row r="605" ht="12.75" customHeight="1">
      <c r="A605" s="14"/>
      <c r="C605" s="14"/>
      <c r="D605" s="14"/>
      <c r="E605" s="14"/>
    </row>
    <row r="606" ht="12.75" customHeight="1">
      <c r="A606" s="14"/>
      <c r="C606" s="14"/>
      <c r="D606" s="14"/>
      <c r="E606" s="14"/>
    </row>
    <row r="607" ht="12.75" customHeight="1">
      <c r="A607" s="14"/>
      <c r="C607" s="14"/>
      <c r="D607" s="14"/>
      <c r="E607" s="14"/>
    </row>
    <row r="608" ht="12.75" customHeight="1">
      <c r="A608" s="14"/>
      <c r="C608" s="14"/>
      <c r="D608" s="14"/>
      <c r="E608" s="14"/>
    </row>
    <row r="609" ht="12.75" customHeight="1">
      <c r="A609" s="14"/>
      <c r="C609" s="14"/>
      <c r="D609" s="14"/>
      <c r="E609" s="14"/>
    </row>
    <row r="610" ht="12.75" customHeight="1">
      <c r="A610" s="14"/>
      <c r="C610" s="14"/>
      <c r="D610" s="14"/>
      <c r="E610" s="14"/>
    </row>
    <row r="611" ht="12.75" customHeight="1">
      <c r="A611" s="14"/>
      <c r="C611" s="14"/>
      <c r="D611" s="14"/>
      <c r="E611" s="14"/>
    </row>
    <row r="612" ht="12.75" customHeight="1">
      <c r="A612" s="14"/>
      <c r="C612" s="14"/>
      <c r="D612" s="14"/>
      <c r="E612" s="14"/>
    </row>
    <row r="613" ht="12.75" customHeight="1">
      <c r="A613" s="14"/>
      <c r="C613" s="14"/>
      <c r="D613" s="14"/>
      <c r="E613" s="14"/>
    </row>
    <row r="614" ht="12.75" customHeight="1">
      <c r="A614" s="14"/>
      <c r="C614" s="14"/>
      <c r="D614" s="14"/>
      <c r="E614" s="14"/>
    </row>
    <row r="615" ht="12.75" customHeight="1">
      <c r="A615" s="14"/>
      <c r="C615" s="14"/>
      <c r="D615" s="14"/>
      <c r="E615" s="14"/>
    </row>
    <row r="616" ht="12.75" customHeight="1">
      <c r="A616" s="14"/>
      <c r="C616" s="14"/>
      <c r="D616" s="14"/>
      <c r="E616" s="14"/>
    </row>
    <row r="617" ht="12.75" customHeight="1">
      <c r="A617" s="14"/>
      <c r="C617" s="14"/>
      <c r="D617" s="14"/>
      <c r="E617" s="14"/>
    </row>
    <row r="618" ht="12.75" customHeight="1">
      <c r="A618" s="14"/>
      <c r="C618" s="14"/>
      <c r="D618" s="14"/>
      <c r="E618" s="14"/>
    </row>
    <row r="619" ht="12.75" customHeight="1">
      <c r="A619" s="14"/>
      <c r="C619" s="14"/>
      <c r="D619" s="14"/>
      <c r="E619" s="14"/>
    </row>
    <row r="620" ht="12.75" customHeight="1">
      <c r="A620" s="14"/>
      <c r="C620" s="14"/>
      <c r="D620" s="14"/>
      <c r="E620" s="14"/>
    </row>
    <row r="621" ht="12.75" customHeight="1">
      <c r="A621" s="14"/>
      <c r="C621" s="14"/>
      <c r="D621" s="14"/>
      <c r="E621" s="14"/>
    </row>
    <row r="622" ht="12.75" customHeight="1">
      <c r="A622" s="14"/>
      <c r="C622" s="14"/>
      <c r="D622" s="14"/>
      <c r="E622" s="14"/>
    </row>
    <row r="623" ht="12.75" customHeight="1">
      <c r="A623" s="14"/>
      <c r="C623" s="14"/>
      <c r="D623" s="14"/>
      <c r="E623" s="14"/>
    </row>
    <row r="624" ht="12.75" customHeight="1">
      <c r="A624" s="14"/>
      <c r="C624" s="14"/>
      <c r="D624" s="14"/>
      <c r="E624" s="14"/>
    </row>
    <row r="625" ht="12.75" customHeight="1">
      <c r="A625" s="14"/>
      <c r="C625" s="14"/>
      <c r="D625" s="14"/>
      <c r="E625" s="14"/>
    </row>
    <row r="626" ht="12.75" customHeight="1">
      <c r="A626" s="14"/>
      <c r="C626" s="14"/>
      <c r="D626" s="14"/>
      <c r="E626" s="14"/>
    </row>
    <row r="627" ht="12.75" customHeight="1">
      <c r="A627" s="14"/>
      <c r="C627" s="14"/>
      <c r="D627" s="14"/>
      <c r="E627" s="14"/>
    </row>
    <row r="628" ht="12.75" customHeight="1">
      <c r="A628" s="14"/>
      <c r="C628" s="14"/>
      <c r="D628" s="14"/>
      <c r="E628" s="14"/>
    </row>
    <row r="629" ht="12.75" customHeight="1">
      <c r="A629" s="14"/>
      <c r="C629" s="14"/>
      <c r="D629" s="14"/>
      <c r="E629" s="14"/>
    </row>
    <row r="630" ht="12.75" customHeight="1">
      <c r="A630" s="14"/>
      <c r="C630" s="14"/>
      <c r="D630" s="14"/>
      <c r="E630" s="14"/>
    </row>
    <row r="631" ht="12.75" customHeight="1">
      <c r="A631" s="14"/>
      <c r="C631" s="14"/>
      <c r="D631" s="14"/>
      <c r="E631" s="14"/>
    </row>
    <row r="632" ht="12.75" customHeight="1">
      <c r="A632" s="14"/>
      <c r="C632" s="14"/>
      <c r="D632" s="14"/>
      <c r="E632" s="14"/>
    </row>
    <row r="633" ht="12.75" customHeight="1">
      <c r="A633" s="14"/>
      <c r="C633" s="14"/>
      <c r="D633" s="14"/>
      <c r="E633" s="14"/>
    </row>
    <row r="634" ht="12.75" customHeight="1">
      <c r="A634" s="14"/>
      <c r="C634" s="14"/>
      <c r="D634" s="14"/>
      <c r="E634" s="14"/>
    </row>
    <row r="635" ht="12.75" customHeight="1">
      <c r="A635" s="14"/>
      <c r="C635" s="14"/>
      <c r="D635" s="14"/>
      <c r="E635" s="14"/>
    </row>
    <row r="636" ht="12.75" customHeight="1">
      <c r="A636" s="14"/>
      <c r="C636" s="14"/>
      <c r="D636" s="14"/>
      <c r="E636" s="14"/>
    </row>
    <row r="637" ht="12.75" customHeight="1">
      <c r="A637" s="14"/>
      <c r="C637" s="14"/>
      <c r="D637" s="14"/>
      <c r="E637" s="14"/>
    </row>
    <row r="638" ht="12.75" customHeight="1">
      <c r="A638" s="14"/>
      <c r="C638" s="14"/>
      <c r="D638" s="14"/>
      <c r="E638" s="14"/>
    </row>
    <row r="639" ht="12.75" customHeight="1">
      <c r="A639" s="14"/>
      <c r="C639" s="14"/>
      <c r="D639" s="14"/>
      <c r="E639" s="14"/>
    </row>
    <row r="640" ht="12.75" customHeight="1">
      <c r="A640" s="14"/>
      <c r="C640" s="14"/>
      <c r="D640" s="14"/>
      <c r="E640" s="14"/>
    </row>
    <row r="641" ht="12.75" customHeight="1">
      <c r="A641" s="14"/>
      <c r="C641" s="14"/>
      <c r="D641" s="14"/>
      <c r="E641" s="14"/>
    </row>
    <row r="642" ht="12.75" customHeight="1">
      <c r="A642" s="14"/>
      <c r="C642" s="14"/>
      <c r="D642" s="14"/>
      <c r="E642" s="14"/>
    </row>
    <row r="643" ht="12.75" customHeight="1">
      <c r="A643" s="14"/>
      <c r="C643" s="14"/>
      <c r="D643" s="14"/>
      <c r="E643" s="14"/>
    </row>
    <row r="644" ht="12.75" customHeight="1">
      <c r="A644" s="14"/>
      <c r="C644" s="14"/>
      <c r="D644" s="14"/>
      <c r="E644" s="14"/>
    </row>
    <row r="645" ht="12.75" customHeight="1">
      <c r="A645" s="14"/>
      <c r="C645" s="14"/>
      <c r="D645" s="14"/>
      <c r="E645" s="14"/>
    </row>
    <row r="646" ht="12.75" customHeight="1">
      <c r="A646" s="14"/>
      <c r="C646" s="14"/>
      <c r="D646" s="14"/>
      <c r="E646" s="14"/>
    </row>
    <row r="647" ht="12.75" customHeight="1">
      <c r="A647" s="14"/>
      <c r="C647" s="14"/>
      <c r="D647" s="14"/>
      <c r="E647" s="14"/>
    </row>
    <row r="648" ht="12.75" customHeight="1">
      <c r="A648" s="14"/>
      <c r="C648" s="14"/>
      <c r="D648" s="14"/>
      <c r="E648" s="14"/>
    </row>
    <row r="649" ht="12.75" customHeight="1">
      <c r="A649" s="14"/>
      <c r="C649" s="14"/>
      <c r="D649" s="14"/>
      <c r="E649" s="14"/>
    </row>
    <row r="650" ht="12.75" customHeight="1">
      <c r="A650" s="14"/>
      <c r="C650" s="14"/>
      <c r="D650" s="14"/>
      <c r="E650" s="14"/>
    </row>
    <row r="651" ht="12.75" customHeight="1">
      <c r="A651" s="14"/>
      <c r="C651" s="14"/>
      <c r="D651" s="14"/>
      <c r="E651" s="14"/>
    </row>
    <row r="652" ht="12.75" customHeight="1">
      <c r="A652" s="14"/>
      <c r="C652" s="14"/>
      <c r="D652" s="14"/>
      <c r="E652" s="14"/>
    </row>
    <row r="653" ht="12.75" customHeight="1">
      <c r="A653" s="14"/>
      <c r="C653" s="14"/>
      <c r="D653" s="14"/>
      <c r="E653" s="14"/>
    </row>
    <row r="654" ht="12.75" customHeight="1">
      <c r="A654" s="14"/>
      <c r="C654" s="14"/>
      <c r="D654" s="14"/>
      <c r="E654" s="14"/>
    </row>
    <row r="655" ht="12.75" customHeight="1">
      <c r="A655" s="14"/>
      <c r="C655" s="14"/>
      <c r="D655" s="14"/>
      <c r="E655" s="14"/>
    </row>
    <row r="656" ht="12.75" customHeight="1">
      <c r="A656" s="14"/>
      <c r="C656" s="14"/>
      <c r="D656" s="14"/>
      <c r="E656" s="14"/>
    </row>
    <row r="657" ht="12.75" customHeight="1">
      <c r="A657" s="14"/>
      <c r="C657" s="14"/>
      <c r="D657" s="14"/>
      <c r="E657" s="14"/>
    </row>
    <row r="658" ht="12.75" customHeight="1">
      <c r="A658" s="14"/>
      <c r="C658" s="14"/>
      <c r="D658" s="14"/>
      <c r="E658" s="14"/>
    </row>
    <row r="659" ht="12.75" customHeight="1">
      <c r="A659" s="14"/>
      <c r="C659" s="14"/>
      <c r="D659" s="14"/>
      <c r="E659" s="14"/>
    </row>
    <row r="660" ht="12.75" customHeight="1">
      <c r="A660" s="14"/>
      <c r="C660" s="14"/>
      <c r="D660" s="14"/>
      <c r="E660" s="14"/>
    </row>
    <row r="661" ht="12.75" customHeight="1">
      <c r="A661" s="14"/>
      <c r="C661" s="14"/>
      <c r="D661" s="14"/>
      <c r="E661" s="14"/>
    </row>
    <row r="662" ht="12.75" customHeight="1">
      <c r="A662" s="14"/>
      <c r="C662" s="14"/>
      <c r="D662" s="14"/>
      <c r="E662" s="14"/>
    </row>
    <row r="663" ht="12.75" customHeight="1">
      <c r="A663" s="14"/>
      <c r="C663" s="14"/>
      <c r="D663" s="14"/>
      <c r="E663" s="14"/>
    </row>
    <row r="664" ht="12.75" customHeight="1">
      <c r="A664" s="14"/>
      <c r="C664" s="14"/>
      <c r="D664" s="14"/>
      <c r="E664" s="14"/>
    </row>
    <row r="665" ht="12.75" customHeight="1">
      <c r="A665" s="14"/>
      <c r="C665" s="14"/>
      <c r="D665" s="14"/>
      <c r="E665" s="14"/>
    </row>
    <row r="666" ht="12.75" customHeight="1">
      <c r="A666" s="14"/>
      <c r="C666" s="14"/>
      <c r="D666" s="14"/>
      <c r="E666" s="14"/>
    </row>
    <row r="667" ht="12.75" customHeight="1">
      <c r="A667" s="14"/>
      <c r="C667" s="14"/>
      <c r="D667" s="14"/>
      <c r="E667" s="14"/>
    </row>
    <row r="668" ht="12.75" customHeight="1">
      <c r="A668" s="14"/>
      <c r="C668" s="14"/>
      <c r="D668" s="14"/>
      <c r="E668" s="14"/>
    </row>
    <row r="669" ht="12.75" customHeight="1">
      <c r="A669" s="14"/>
      <c r="C669" s="14"/>
      <c r="D669" s="14"/>
      <c r="E669" s="14"/>
    </row>
    <row r="670" ht="12.75" customHeight="1">
      <c r="A670" s="14"/>
      <c r="C670" s="14"/>
      <c r="D670" s="14"/>
      <c r="E670" s="14"/>
    </row>
    <row r="671" ht="12.75" customHeight="1">
      <c r="A671" s="14"/>
      <c r="C671" s="14"/>
      <c r="D671" s="14"/>
      <c r="E671" s="14"/>
    </row>
    <row r="672" ht="12.75" customHeight="1">
      <c r="A672" s="14"/>
      <c r="C672" s="14"/>
      <c r="D672" s="14"/>
      <c r="E672" s="14"/>
    </row>
    <row r="673" ht="12.75" customHeight="1">
      <c r="A673" s="14"/>
      <c r="C673" s="14"/>
      <c r="D673" s="14"/>
      <c r="E673" s="14"/>
    </row>
    <row r="674" ht="12.75" customHeight="1">
      <c r="A674" s="14"/>
      <c r="C674" s="14"/>
      <c r="D674" s="14"/>
      <c r="E674" s="14"/>
    </row>
    <row r="675" ht="12.75" customHeight="1">
      <c r="A675" s="14"/>
      <c r="C675" s="14"/>
      <c r="D675" s="14"/>
      <c r="E675" s="14"/>
    </row>
    <row r="676" ht="12.75" customHeight="1">
      <c r="A676" s="14"/>
      <c r="C676" s="14"/>
      <c r="D676" s="14"/>
      <c r="E676" s="14"/>
    </row>
    <row r="677" ht="12.75" customHeight="1">
      <c r="A677" s="14"/>
      <c r="C677" s="14"/>
      <c r="D677" s="14"/>
      <c r="E677" s="14"/>
    </row>
    <row r="678" ht="12.75" customHeight="1">
      <c r="A678" s="14"/>
      <c r="C678" s="14"/>
      <c r="D678" s="14"/>
      <c r="E678" s="14"/>
    </row>
    <row r="679" ht="12.75" customHeight="1">
      <c r="A679" s="14"/>
      <c r="C679" s="14"/>
      <c r="D679" s="14"/>
      <c r="E679" s="14"/>
    </row>
    <row r="680" ht="12.75" customHeight="1">
      <c r="A680" s="14"/>
      <c r="C680" s="14"/>
      <c r="D680" s="14"/>
      <c r="E680" s="14"/>
    </row>
    <row r="681" ht="12.75" customHeight="1">
      <c r="A681" s="14"/>
      <c r="C681" s="14"/>
      <c r="D681" s="14"/>
      <c r="E681" s="14"/>
    </row>
    <row r="682" ht="12.75" customHeight="1">
      <c r="A682" s="14"/>
      <c r="C682" s="14"/>
      <c r="D682" s="14"/>
      <c r="E682" s="14"/>
    </row>
    <row r="683" ht="12.75" customHeight="1">
      <c r="A683" s="14"/>
      <c r="C683" s="14"/>
      <c r="D683" s="14"/>
      <c r="E683" s="14"/>
    </row>
    <row r="684" ht="12.75" customHeight="1">
      <c r="A684" s="14"/>
      <c r="C684" s="14"/>
      <c r="D684" s="14"/>
      <c r="E684" s="14"/>
    </row>
    <row r="685" ht="12.75" customHeight="1">
      <c r="A685" s="14"/>
      <c r="C685" s="14"/>
      <c r="D685" s="14"/>
      <c r="E685" s="14"/>
    </row>
    <row r="686" ht="12.75" customHeight="1">
      <c r="A686" s="14"/>
      <c r="C686" s="14"/>
      <c r="D686" s="14"/>
      <c r="E686" s="14"/>
    </row>
    <row r="687" ht="12.75" customHeight="1">
      <c r="A687" s="14"/>
      <c r="C687" s="14"/>
      <c r="D687" s="14"/>
      <c r="E687" s="14"/>
    </row>
    <row r="688" ht="12.75" customHeight="1">
      <c r="A688" s="14"/>
      <c r="C688" s="14"/>
      <c r="D688" s="14"/>
      <c r="E688" s="14"/>
    </row>
    <row r="689" ht="12.75" customHeight="1">
      <c r="A689" s="14"/>
      <c r="C689" s="14"/>
      <c r="D689" s="14"/>
      <c r="E689" s="14"/>
    </row>
    <row r="690" ht="12.75" customHeight="1">
      <c r="A690" s="14"/>
      <c r="C690" s="14"/>
      <c r="D690" s="14"/>
      <c r="E690" s="14"/>
    </row>
    <row r="691" ht="12.75" customHeight="1">
      <c r="A691" s="14"/>
      <c r="C691" s="14"/>
      <c r="D691" s="14"/>
      <c r="E691" s="14"/>
    </row>
    <row r="692" ht="12.75" customHeight="1">
      <c r="A692" s="14"/>
      <c r="C692" s="14"/>
      <c r="D692" s="14"/>
      <c r="E692" s="14"/>
    </row>
    <row r="693" ht="12.75" customHeight="1">
      <c r="A693" s="14"/>
      <c r="C693" s="14"/>
      <c r="D693" s="14"/>
      <c r="E693" s="14"/>
    </row>
    <row r="694" ht="12.75" customHeight="1">
      <c r="A694" s="14"/>
      <c r="C694" s="14"/>
      <c r="D694" s="14"/>
      <c r="E694" s="14"/>
    </row>
    <row r="695" ht="12.75" customHeight="1">
      <c r="A695" s="14"/>
      <c r="C695" s="14"/>
      <c r="D695" s="14"/>
      <c r="E695" s="14"/>
    </row>
    <row r="696" ht="12.75" customHeight="1">
      <c r="A696" s="14"/>
      <c r="C696" s="14"/>
      <c r="D696" s="14"/>
      <c r="E696" s="14"/>
    </row>
    <row r="697" ht="12.75" customHeight="1">
      <c r="A697" s="14"/>
      <c r="C697" s="14"/>
      <c r="D697" s="14"/>
      <c r="E697" s="14"/>
    </row>
    <row r="698" ht="12.75" customHeight="1">
      <c r="A698" s="14"/>
      <c r="C698" s="14"/>
      <c r="D698" s="14"/>
      <c r="E698" s="14"/>
    </row>
    <row r="699" ht="12.75" customHeight="1">
      <c r="A699" s="14"/>
      <c r="C699" s="14"/>
      <c r="D699" s="14"/>
      <c r="E699" s="14"/>
    </row>
    <row r="700" ht="12.75" customHeight="1">
      <c r="A700" s="14"/>
      <c r="C700" s="14"/>
      <c r="D700" s="14"/>
      <c r="E700" s="14"/>
    </row>
    <row r="701" ht="12.75" customHeight="1">
      <c r="A701" s="14"/>
      <c r="C701" s="14"/>
      <c r="D701" s="14"/>
      <c r="E701" s="14"/>
    </row>
    <row r="702" ht="12.75" customHeight="1">
      <c r="A702" s="14"/>
      <c r="C702" s="14"/>
      <c r="D702" s="14"/>
      <c r="E702" s="14"/>
    </row>
    <row r="703" ht="12.75" customHeight="1">
      <c r="A703" s="14"/>
      <c r="C703" s="14"/>
      <c r="D703" s="14"/>
      <c r="E703" s="14"/>
    </row>
    <row r="704" ht="12.75" customHeight="1">
      <c r="A704" s="14"/>
      <c r="C704" s="14"/>
      <c r="D704" s="14"/>
      <c r="E704" s="14"/>
    </row>
    <row r="705" ht="12.75" customHeight="1">
      <c r="A705" s="14"/>
      <c r="C705" s="14"/>
      <c r="D705" s="14"/>
      <c r="E705" s="14"/>
    </row>
    <row r="706" ht="12.75" customHeight="1">
      <c r="A706" s="14"/>
      <c r="C706" s="14"/>
      <c r="D706" s="14"/>
      <c r="E706" s="14"/>
    </row>
    <row r="707" ht="12.75" customHeight="1">
      <c r="A707" s="14"/>
      <c r="C707" s="14"/>
      <c r="D707" s="14"/>
      <c r="E707" s="14"/>
    </row>
    <row r="708" ht="12.75" customHeight="1">
      <c r="A708" s="14"/>
      <c r="C708" s="14"/>
      <c r="D708" s="14"/>
      <c r="E708" s="14"/>
    </row>
    <row r="709" ht="12.75" customHeight="1">
      <c r="A709" s="14"/>
      <c r="C709" s="14"/>
      <c r="D709" s="14"/>
      <c r="E709" s="14"/>
    </row>
    <row r="710" ht="12.75" customHeight="1">
      <c r="A710" s="14"/>
      <c r="C710" s="14"/>
      <c r="D710" s="14"/>
      <c r="E710" s="14"/>
    </row>
    <row r="711" ht="12.75" customHeight="1">
      <c r="A711" s="14"/>
      <c r="C711" s="14"/>
      <c r="D711" s="14"/>
      <c r="E711" s="14"/>
    </row>
    <row r="712" ht="12.75" customHeight="1">
      <c r="A712" s="14"/>
      <c r="C712" s="14"/>
      <c r="D712" s="14"/>
      <c r="E712" s="14"/>
    </row>
    <row r="713" ht="12.75" customHeight="1">
      <c r="A713" s="14"/>
      <c r="C713" s="14"/>
      <c r="D713" s="14"/>
      <c r="E713" s="14"/>
    </row>
    <row r="714" ht="12.75" customHeight="1">
      <c r="A714" s="14"/>
      <c r="C714" s="14"/>
      <c r="D714" s="14"/>
      <c r="E714" s="14"/>
    </row>
    <row r="715" ht="12.75" customHeight="1">
      <c r="A715" s="14"/>
      <c r="C715" s="14"/>
      <c r="D715" s="14"/>
      <c r="E715" s="14"/>
    </row>
    <row r="716" ht="12.75" customHeight="1">
      <c r="A716" s="14"/>
      <c r="C716" s="14"/>
      <c r="D716" s="14"/>
      <c r="E716" s="14"/>
    </row>
    <row r="717" ht="12.75" customHeight="1">
      <c r="A717" s="14"/>
      <c r="C717" s="14"/>
      <c r="D717" s="14"/>
      <c r="E717" s="14"/>
    </row>
    <row r="718" ht="12.75" customHeight="1">
      <c r="A718" s="14"/>
      <c r="C718" s="14"/>
      <c r="D718" s="14"/>
      <c r="E718" s="14"/>
    </row>
    <row r="719" ht="12.75" customHeight="1">
      <c r="A719" s="14"/>
      <c r="C719" s="14"/>
      <c r="D719" s="14"/>
      <c r="E719" s="14"/>
    </row>
    <row r="720" ht="12.75" customHeight="1">
      <c r="A720" s="14"/>
      <c r="C720" s="14"/>
      <c r="D720" s="14"/>
      <c r="E720" s="14"/>
    </row>
    <row r="721" ht="12.75" customHeight="1">
      <c r="A721" s="14"/>
      <c r="C721" s="14"/>
      <c r="D721" s="14"/>
      <c r="E721" s="14"/>
    </row>
    <row r="722" ht="12.75" customHeight="1">
      <c r="A722" s="14"/>
      <c r="C722" s="14"/>
      <c r="D722" s="14"/>
      <c r="E722" s="14"/>
    </row>
    <row r="723" ht="12.75" customHeight="1">
      <c r="A723" s="14"/>
      <c r="C723" s="14"/>
      <c r="D723" s="14"/>
      <c r="E723" s="14"/>
    </row>
    <row r="724" ht="12.75" customHeight="1">
      <c r="A724" s="14"/>
      <c r="C724" s="14"/>
      <c r="D724" s="14"/>
      <c r="E724" s="14"/>
    </row>
    <row r="725" ht="12.75" customHeight="1">
      <c r="A725" s="14"/>
      <c r="C725" s="14"/>
      <c r="D725" s="14"/>
      <c r="E725" s="14"/>
    </row>
    <row r="726" ht="12.75" customHeight="1">
      <c r="A726" s="14"/>
      <c r="C726" s="14"/>
      <c r="D726" s="14"/>
      <c r="E726" s="14"/>
    </row>
    <row r="727" ht="12.75" customHeight="1">
      <c r="A727" s="14"/>
      <c r="C727" s="14"/>
      <c r="D727" s="14"/>
      <c r="E727" s="14"/>
    </row>
    <row r="728" ht="12.75" customHeight="1">
      <c r="A728" s="14"/>
      <c r="C728" s="14"/>
      <c r="D728" s="14"/>
      <c r="E728" s="14"/>
    </row>
    <row r="729" ht="12.75" customHeight="1">
      <c r="A729" s="14"/>
      <c r="C729" s="14"/>
      <c r="D729" s="14"/>
      <c r="E729" s="14"/>
    </row>
    <row r="730" ht="12.75" customHeight="1">
      <c r="A730" s="14"/>
      <c r="C730" s="14"/>
      <c r="D730" s="14"/>
      <c r="E730" s="14"/>
    </row>
    <row r="731" ht="12.75" customHeight="1">
      <c r="A731" s="14"/>
      <c r="C731" s="14"/>
      <c r="D731" s="14"/>
      <c r="E731" s="14"/>
    </row>
    <row r="732" ht="12.75" customHeight="1">
      <c r="A732" s="14"/>
      <c r="C732" s="14"/>
      <c r="D732" s="14"/>
      <c r="E732" s="14"/>
    </row>
    <row r="733" ht="12.75" customHeight="1">
      <c r="A733" s="14"/>
      <c r="C733" s="14"/>
      <c r="D733" s="14"/>
      <c r="E733" s="14"/>
    </row>
    <row r="734" ht="12.75" customHeight="1">
      <c r="A734" s="14"/>
      <c r="C734" s="14"/>
      <c r="D734" s="14"/>
      <c r="E734" s="14"/>
    </row>
    <row r="735" ht="12.75" customHeight="1">
      <c r="A735" s="14"/>
      <c r="C735" s="14"/>
      <c r="D735" s="14"/>
      <c r="E735" s="14"/>
    </row>
    <row r="736" ht="12.75" customHeight="1">
      <c r="A736" s="14"/>
      <c r="C736" s="14"/>
      <c r="D736" s="14"/>
      <c r="E736" s="14"/>
    </row>
    <row r="737" ht="12.75" customHeight="1">
      <c r="A737" s="14"/>
      <c r="C737" s="14"/>
      <c r="D737" s="14"/>
      <c r="E737" s="14"/>
    </row>
    <row r="738" ht="12.75" customHeight="1">
      <c r="A738" s="14"/>
      <c r="C738" s="14"/>
      <c r="D738" s="14"/>
      <c r="E738" s="14"/>
    </row>
    <row r="739" ht="12.75" customHeight="1">
      <c r="A739" s="14"/>
      <c r="C739" s="14"/>
      <c r="D739" s="14"/>
      <c r="E739" s="14"/>
    </row>
    <row r="740" ht="12.75" customHeight="1">
      <c r="A740" s="14"/>
      <c r="C740" s="14"/>
      <c r="D740" s="14"/>
      <c r="E740" s="14"/>
    </row>
    <row r="741" ht="12.75" customHeight="1">
      <c r="A741" s="14"/>
      <c r="C741" s="14"/>
      <c r="D741" s="14"/>
      <c r="E741" s="14"/>
    </row>
    <row r="742" ht="12.75" customHeight="1">
      <c r="A742" s="14"/>
      <c r="C742" s="14"/>
      <c r="D742" s="14"/>
      <c r="E742" s="14"/>
    </row>
    <row r="743" ht="12.75" customHeight="1">
      <c r="A743" s="14"/>
      <c r="C743" s="14"/>
      <c r="D743" s="14"/>
      <c r="E743" s="14"/>
    </row>
    <row r="744" ht="12.75" customHeight="1">
      <c r="A744" s="14"/>
      <c r="C744" s="14"/>
      <c r="D744" s="14"/>
      <c r="E744" s="14"/>
    </row>
    <row r="745" ht="12.75" customHeight="1">
      <c r="A745" s="14"/>
      <c r="C745" s="14"/>
      <c r="D745" s="14"/>
      <c r="E745" s="14"/>
    </row>
    <row r="746" ht="12.75" customHeight="1">
      <c r="A746" s="14"/>
      <c r="C746" s="14"/>
      <c r="D746" s="14"/>
      <c r="E746" s="14"/>
    </row>
    <row r="747" ht="12.75" customHeight="1">
      <c r="A747" s="14"/>
      <c r="C747" s="14"/>
      <c r="D747" s="14"/>
      <c r="E747" s="14"/>
    </row>
    <row r="748" ht="12.75" customHeight="1">
      <c r="A748" s="14"/>
      <c r="C748" s="14"/>
      <c r="D748" s="14"/>
      <c r="E748" s="14"/>
    </row>
    <row r="749" ht="12.75" customHeight="1">
      <c r="A749" s="14"/>
      <c r="C749" s="14"/>
      <c r="D749" s="14"/>
      <c r="E749" s="14"/>
    </row>
    <row r="750" ht="12.75" customHeight="1">
      <c r="A750" s="14"/>
      <c r="C750" s="14"/>
      <c r="D750" s="14"/>
      <c r="E750" s="14"/>
    </row>
    <row r="751" ht="12.75" customHeight="1">
      <c r="A751" s="14"/>
      <c r="C751" s="14"/>
      <c r="D751" s="14"/>
      <c r="E751" s="14"/>
    </row>
    <row r="752" ht="12.75" customHeight="1">
      <c r="A752" s="14"/>
      <c r="C752" s="14"/>
      <c r="D752" s="14"/>
      <c r="E752" s="14"/>
    </row>
    <row r="753" ht="12.75" customHeight="1">
      <c r="A753" s="14"/>
      <c r="C753" s="14"/>
      <c r="D753" s="14"/>
      <c r="E753" s="14"/>
    </row>
    <row r="754" ht="12.75" customHeight="1">
      <c r="A754" s="14"/>
      <c r="C754" s="14"/>
      <c r="D754" s="14"/>
      <c r="E754" s="14"/>
    </row>
    <row r="755" ht="12.75" customHeight="1">
      <c r="A755" s="14"/>
      <c r="C755" s="14"/>
      <c r="D755" s="14"/>
      <c r="E755" s="14"/>
    </row>
    <row r="756" ht="12.75" customHeight="1">
      <c r="A756" s="14"/>
      <c r="C756" s="14"/>
      <c r="D756" s="14"/>
      <c r="E756" s="14"/>
    </row>
    <row r="757" ht="12.75" customHeight="1">
      <c r="A757" s="14"/>
      <c r="C757" s="14"/>
      <c r="D757" s="14"/>
      <c r="E757" s="14"/>
    </row>
    <row r="758" ht="12.75" customHeight="1">
      <c r="A758" s="14"/>
      <c r="C758" s="14"/>
      <c r="D758" s="14"/>
      <c r="E758" s="14"/>
    </row>
    <row r="759" ht="12.75" customHeight="1">
      <c r="A759" s="14"/>
      <c r="C759" s="14"/>
      <c r="D759" s="14"/>
      <c r="E759" s="14"/>
    </row>
    <row r="760" ht="12.75" customHeight="1">
      <c r="A760" s="14"/>
      <c r="C760" s="14"/>
      <c r="D760" s="14"/>
      <c r="E760" s="14"/>
    </row>
    <row r="761" ht="12.75" customHeight="1">
      <c r="A761" s="14"/>
      <c r="C761" s="14"/>
      <c r="D761" s="14"/>
      <c r="E761" s="14"/>
    </row>
    <row r="762" ht="12.75" customHeight="1">
      <c r="A762" s="14"/>
      <c r="C762" s="14"/>
      <c r="D762" s="14"/>
      <c r="E762" s="14"/>
    </row>
    <row r="763" ht="12.75" customHeight="1">
      <c r="A763" s="14"/>
      <c r="C763" s="14"/>
      <c r="D763" s="14"/>
      <c r="E763" s="14"/>
    </row>
    <row r="764" ht="12.75" customHeight="1">
      <c r="A764" s="14"/>
      <c r="C764" s="14"/>
      <c r="D764" s="14"/>
      <c r="E764" s="14"/>
    </row>
    <row r="765" ht="12.75" customHeight="1">
      <c r="A765" s="14"/>
      <c r="C765" s="14"/>
      <c r="D765" s="14"/>
      <c r="E765" s="14"/>
    </row>
    <row r="766" ht="12.75" customHeight="1">
      <c r="A766" s="14"/>
      <c r="C766" s="14"/>
      <c r="D766" s="14"/>
      <c r="E766" s="14"/>
    </row>
    <row r="767" ht="12.75" customHeight="1">
      <c r="A767" s="14"/>
      <c r="C767" s="14"/>
      <c r="D767" s="14"/>
      <c r="E767" s="14"/>
    </row>
    <row r="768" ht="12.75" customHeight="1">
      <c r="A768" s="14"/>
      <c r="C768" s="14"/>
      <c r="D768" s="14"/>
      <c r="E768" s="14"/>
    </row>
    <row r="769" ht="12.75" customHeight="1">
      <c r="A769" s="14"/>
      <c r="C769" s="14"/>
      <c r="D769" s="14"/>
      <c r="E769" s="14"/>
    </row>
    <row r="770" ht="12.75" customHeight="1">
      <c r="A770" s="14"/>
      <c r="C770" s="14"/>
      <c r="D770" s="14"/>
      <c r="E770" s="14"/>
    </row>
    <row r="771" ht="12.75" customHeight="1">
      <c r="A771" s="14"/>
      <c r="C771" s="14"/>
      <c r="D771" s="14"/>
      <c r="E771" s="14"/>
    </row>
    <row r="772" ht="12.75" customHeight="1">
      <c r="A772" s="14"/>
      <c r="C772" s="14"/>
      <c r="D772" s="14"/>
      <c r="E772" s="14"/>
    </row>
    <row r="773" ht="12.75" customHeight="1">
      <c r="A773" s="14"/>
      <c r="C773" s="14"/>
      <c r="D773" s="14"/>
      <c r="E773" s="14"/>
    </row>
    <row r="774" ht="12.75" customHeight="1">
      <c r="A774" s="14"/>
      <c r="C774" s="14"/>
      <c r="D774" s="14"/>
      <c r="E774" s="14"/>
    </row>
    <row r="775" ht="12.75" customHeight="1">
      <c r="A775" s="14"/>
      <c r="C775" s="14"/>
      <c r="D775" s="14"/>
      <c r="E775" s="14"/>
    </row>
    <row r="776" ht="12.75" customHeight="1">
      <c r="A776" s="14"/>
      <c r="C776" s="14"/>
      <c r="D776" s="14"/>
      <c r="E776" s="14"/>
    </row>
    <row r="777" ht="12.75" customHeight="1">
      <c r="A777" s="14"/>
      <c r="C777" s="14"/>
      <c r="D777" s="14"/>
      <c r="E777" s="14"/>
    </row>
    <row r="778" ht="12.75" customHeight="1">
      <c r="A778" s="14"/>
      <c r="C778" s="14"/>
      <c r="D778" s="14"/>
      <c r="E778" s="14"/>
    </row>
    <row r="779" ht="12.75" customHeight="1">
      <c r="A779" s="14"/>
      <c r="C779" s="14"/>
      <c r="D779" s="14"/>
      <c r="E779" s="14"/>
    </row>
    <row r="780" ht="12.75" customHeight="1">
      <c r="A780" s="14"/>
      <c r="C780" s="14"/>
      <c r="D780" s="14"/>
      <c r="E780" s="14"/>
    </row>
    <row r="781" ht="12.75" customHeight="1">
      <c r="A781" s="14"/>
      <c r="C781" s="14"/>
      <c r="D781" s="14"/>
      <c r="E781" s="14"/>
    </row>
    <row r="782" ht="12.75" customHeight="1">
      <c r="A782" s="14"/>
      <c r="C782" s="14"/>
      <c r="D782" s="14"/>
      <c r="E782" s="14"/>
    </row>
    <row r="783" ht="12.75" customHeight="1">
      <c r="A783" s="14"/>
      <c r="C783" s="14"/>
      <c r="D783" s="14"/>
      <c r="E783" s="14"/>
    </row>
    <row r="784" ht="12.75" customHeight="1">
      <c r="A784" s="14"/>
      <c r="C784" s="14"/>
      <c r="D784" s="14"/>
      <c r="E784" s="14"/>
    </row>
    <row r="785" ht="12.75" customHeight="1">
      <c r="A785" s="14"/>
      <c r="C785" s="14"/>
      <c r="D785" s="14"/>
      <c r="E785" s="14"/>
    </row>
    <row r="786" ht="12.75" customHeight="1">
      <c r="A786" s="14"/>
      <c r="C786" s="14"/>
      <c r="D786" s="14"/>
      <c r="E786" s="14"/>
    </row>
    <row r="787" ht="12.75" customHeight="1">
      <c r="A787" s="14"/>
      <c r="C787" s="14"/>
      <c r="D787" s="14"/>
      <c r="E787" s="14"/>
    </row>
    <row r="788" ht="12.75" customHeight="1">
      <c r="A788" s="14"/>
      <c r="C788" s="14"/>
      <c r="D788" s="14"/>
      <c r="E788" s="14"/>
    </row>
    <row r="789" ht="12.75" customHeight="1">
      <c r="A789" s="14"/>
      <c r="C789" s="14"/>
      <c r="D789" s="14"/>
      <c r="E789" s="14"/>
    </row>
    <row r="790" ht="12.75" customHeight="1">
      <c r="A790" s="14"/>
      <c r="C790" s="14"/>
      <c r="D790" s="14"/>
      <c r="E790" s="14"/>
    </row>
    <row r="791" ht="12.75" customHeight="1">
      <c r="A791" s="14"/>
      <c r="C791" s="14"/>
      <c r="D791" s="14"/>
      <c r="E791" s="14"/>
    </row>
    <row r="792" ht="12.75" customHeight="1">
      <c r="A792" s="14"/>
      <c r="C792" s="14"/>
      <c r="D792" s="14"/>
      <c r="E792" s="14"/>
    </row>
    <row r="793" ht="12.75" customHeight="1">
      <c r="A793" s="14"/>
      <c r="C793" s="14"/>
      <c r="D793" s="14"/>
      <c r="E793" s="14"/>
    </row>
    <row r="794" ht="12.75" customHeight="1">
      <c r="A794" s="14"/>
      <c r="C794" s="14"/>
      <c r="D794" s="14"/>
      <c r="E794" s="14"/>
    </row>
    <row r="795" ht="12.75" customHeight="1">
      <c r="A795" s="14"/>
      <c r="C795" s="14"/>
      <c r="D795" s="14"/>
      <c r="E795" s="14"/>
    </row>
    <row r="796" ht="12.75" customHeight="1">
      <c r="A796" s="14"/>
      <c r="C796" s="14"/>
      <c r="D796" s="14"/>
      <c r="E796" s="14"/>
    </row>
    <row r="797" ht="12.75" customHeight="1">
      <c r="A797" s="14"/>
      <c r="C797" s="14"/>
      <c r="D797" s="14"/>
      <c r="E797" s="14"/>
    </row>
    <row r="798" ht="12.75" customHeight="1">
      <c r="A798" s="14"/>
      <c r="C798" s="14"/>
      <c r="D798" s="14"/>
      <c r="E798" s="14"/>
    </row>
    <row r="799" ht="12.75" customHeight="1">
      <c r="A799" s="14"/>
      <c r="C799" s="14"/>
      <c r="D799" s="14"/>
      <c r="E799" s="14"/>
    </row>
    <row r="800" ht="12.75" customHeight="1">
      <c r="A800" s="14"/>
      <c r="C800" s="14"/>
      <c r="D800" s="14"/>
      <c r="E800" s="14"/>
    </row>
    <row r="801" ht="12.75" customHeight="1">
      <c r="A801" s="14"/>
      <c r="C801" s="14"/>
      <c r="D801" s="14"/>
      <c r="E801" s="14"/>
    </row>
    <row r="802" ht="12.75" customHeight="1">
      <c r="A802" s="14"/>
      <c r="C802" s="14"/>
      <c r="D802" s="14"/>
      <c r="E802" s="14"/>
    </row>
    <row r="803" ht="12.75" customHeight="1">
      <c r="A803" s="14"/>
      <c r="C803" s="14"/>
      <c r="D803" s="14"/>
      <c r="E803" s="14"/>
    </row>
    <row r="804" ht="12.75" customHeight="1">
      <c r="A804" s="14"/>
      <c r="C804" s="14"/>
      <c r="D804" s="14"/>
      <c r="E804" s="14"/>
    </row>
    <row r="805" ht="12.75" customHeight="1">
      <c r="A805" s="14"/>
      <c r="C805" s="14"/>
      <c r="D805" s="14"/>
      <c r="E805" s="14"/>
    </row>
    <row r="806" ht="12.75" customHeight="1">
      <c r="A806" s="14"/>
      <c r="C806" s="14"/>
      <c r="D806" s="14"/>
      <c r="E806" s="14"/>
    </row>
    <row r="807" ht="12.75" customHeight="1">
      <c r="A807" s="14"/>
      <c r="C807" s="14"/>
      <c r="D807" s="14"/>
      <c r="E807" s="14"/>
    </row>
    <row r="808" ht="12.75" customHeight="1">
      <c r="A808" s="14"/>
      <c r="C808" s="14"/>
      <c r="D808" s="14"/>
      <c r="E808" s="14"/>
    </row>
    <row r="809" ht="12.75" customHeight="1">
      <c r="A809" s="14"/>
      <c r="C809" s="14"/>
      <c r="D809" s="14"/>
      <c r="E809" s="14"/>
    </row>
    <row r="810" ht="12.75" customHeight="1">
      <c r="A810" s="14"/>
      <c r="C810" s="14"/>
      <c r="D810" s="14"/>
      <c r="E810" s="14"/>
    </row>
    <row r="811" ht="12.75" customHeight="1">
      <c r="A811" s="14"/>
      <c r="C811" s="14"/>
      <c r="D811" s="14"/>
      <c r="E811" s="14"/>
    </row>
    <row r="812" ht="12.75" customHeight="1">
      <c r="A812" s="14"/>
      <c r="C812" s="14"/>
      <c r="D812" s="14"/>
      <c r="E812" s="14"/>
    </row>
    <row r="813" ht="12.75" customHeight="1">
      <c r="A813" s="14"/>
      <c r="C813" s="14"/>
      <c r="D813" s="14"/>
      <c r="E813" s="14"/>
    </row>
    <row r="814" ht="12.75" customHeight="1">
      <c r="A814" s="14"/>
      <c r="C814" s="14"/>
      <c r="D814" s="14"/>
      <c r="E814" s="14"/>
    </row>
    <row r="815" ht="12.75" customHeight="1">
      <c r="A815" s="14"/>
      <c r="C815" s="14"/>
      <c r="D815" s="14"/>
      <c r="E815" s="14"/>
    </row>
    <row r="816" ht="12.75" customHeight="1">
      <c r="A816" s="14"/>
      <c r="C816" s="14"/>
      <c r="D816" s="14"/>
      <c r="E816" s="14"/>
    </row>
    <row r="817" ht="12.75" customHeight="1">
      <c r="A817" s="14"/>
      <c r="C817" s="14"/>
      <c r="D817" s="14"/>
      <c r="E817" s="14"/>
    </row>
    <row r="818" ht="12.75" customHeight="1">
      <c r="A818" s="14"/>
      <c r="C818" s="14"/>
      <c r="D818" s="14"/>
      <c r="E818" s="14"/>
    </row>
    <row r="819" ht="12.75" customHeight="1">
      <c r="A819" s="14"/>
      <c r="C819" s="14"/>
      <c r="D819" s="14"/>
      <c r="E819" s="14"/>
    </row>
    <row r="820" ht="12.75" customHeight="1">
      <c r="A820" s="14"/>
      <c r="C820" s="14"/>
      <c r="D820" s="14"/>
      <c r="E820" s="14"/>
    </row>
    <row r="821" ht="12.75" customHeight="1">
      <c r="A821" s="14"/>
      <c r="C821" s="14"/>
      <c r="D821" s="14"/>
      <c r="E821" s="14"/>
    </row>
    <row r="822" ht="12.75" customHeight="1">
      <c r="A822" s="14"/>
      <c r="C822" s="14"/>
      <c r="D822" s="14"/>
      <c r="E822" s="14"/>
    </row>
    <row r="823" ht="12.75" customHeight="1">
      <c r="A823" s="14"/>
      <c r="C823" s="14"/>
      <c r="D823" s="14"/>
      <c r="E823" s="14"/>
    </row>
    <row r="824" ht="12.75" customHeight="1">
      <c r="A824" s="14"/>
      <c r="C824" s="14"/>
      <c r="D824" s="14"/>
      <c r="E824" s="14"/>
    </row>
    <row r="825" ht="12.75" customHeight="1">
      <c r="A825" s="14"/>
      <c r="C825" s="14"/>
      <c r="D825" s="14"/>
      <c r="E825" s="14"/>
    </row>
    <row r="826" ht="12.75" customHeight="1">
      <c r="A826" s="14"/>
      <c r="C826" s="14"/>
      <c r="D826" s="14"/>
      <c r="E826" s="14"/>
    </row>
    <row r="827" ht="12.75" customHeight="1">
      <c r="A827" s="14"/>
      <c r="C827" s="14"/>
      <c r="D827" s="14"/>
      <c r="E827" s="14"/>
    </row>
    <row r="828" ht="12.75" customHeight="1">
      <c r="A828" s="14"/>
      <c r="C828" s="14"/>
      <c r="D828" s="14"/>
      <c r="E828" s="14"/>
    </row>
    <row r="829" ht="12.75" customHeight="1">
      <c r="A829" s="14"/>
      <c r="C829" s="14"/>
      <c r="D829" s="14"/>
      <c r="E829" s="14"/>
    </row>
    <row r="830" ht="12.75" customHeight="1">
      <c r="A830" s="14"/>
      <c r="C830" s="14"/>
      <c r="D830" s="14"/>
      <c r="E830" s="14"/>
    </row>
    <row r="831" ht="12.75" customHeight="1">
      <c r="A831" s="14"/>
      <c r="C831" s="14"/>
      <c r="D831" s="14"/>
      <c r="E831" s="14"/>
    </row>
    <row r="832" ht="12.75" customHeight="1">
      <c r="A832" s="14"/>
      <c r="C832" s="14"/>
      <c r="D832" s="14"/>
      <c r="E832" s="14"/>
    </row>
    <row r="833" ht="12.75" customHeight="1">
      <c r="A833" s="14"/>
      <c r="C833" s="14"/>
      <c r="D833" s="14"/>
      <c r="E833" s="14"/>
    </row>
    <row r="834" ht="12.75" customHeight="1">
      <c r="A834" s="14"/>
      <c r="C834" s="14"/>
      <c r="D834" s="14"/>
      <c r="E834" s="14"/>
    </row>
    <row r="835" ht="12.75" customHeight="1">
      <c r="A835" s="14"/>
      <c r="C835" s="14"/>
      <c r="D835" s="14"/>
      <c r="E835" s="14"/>
    </row>
    <row r="836" ht="12.75" customHeight="1">
      <c r="A836" s="14"/>
      <c r="C836" s="14"/>
      <c r="D836" s="14"/>
      <c r="E836" s="14"/>
    </row>
    <row r="837" ht="12.75" customHeight="1">
      <c r="A837" s="14"/>
      <c r="C837" s="14"/>
      <c r="D837" s="14"/>
      <c r="E837" s="14"/>
    </row>
    <row r="838" ht="12.75" customHeight="1">
      <c r="A838" s="14"/>
      <c r="C838" s="14"/>
      <c r="D838" s="14"/>
      <c r="E838" s="14"/>
    </row>
    <row r="839" ht="12.75" customHeight="1">
      <c r="A839" s="14"/>
      <c r="C839" s="14"/>
      <c r="D839" s="14"/>
      <c r="E839" s="14"/>
    </row>
    <row r="840" ht="12.75" customHeight="1">
      <c r="A840" s="14"/>
      <c r="C840" s="14"/>
      <c r="D840" s="14"/>
      <c r="E840" s="14"/>
    </row>
    <row r="841" ht="12.75" customHeight="1">
      <c r="A841" s="14"/>
      <c r="C841" s="14"/>
      <c r="D841" s="14"/>
      <c r="E841" s="14"/>
    </row>
    <row r="842" ht="12.75" customHeight="1">
      <c r="A842" s="14"/>
      <c r="C842" s="14"/>
      <c r="D842" s="14"/>
      <c r="E842" s="14"/>
    </row>
    <row r="843" ht="12.75" customHeight="1">
      <c r="A843" s="14"/>
      <c r="C843" s="14"/>
      <c r="D843" s="14"/>
      <c r="E843" s="14"/>
    </row>
    <row r="844" ht="12.75" customHeight="1">
      <c r="A844" s="14"/>
      <c r="C844" s="14"/>
      <c r="D844" s="14"/>
      <c r="E844" s="14"/>
    </row>
    <row r="845" ht="12.75" customHeight="1">
      <c r="A845" s="14"/>
      <c r="C845" s="14"/>
      <c r="D845" s="14"/>
      <c r="E845" s="14"/>
    </row>
    <row r="846" ht="12.75" customHeight="1">
      <c r="A846" s="14"/>
      <c r="C846" s="14"/>
      <c r="D846" s="14"/>
      <c r="E846" s="14"/>
    </row>
    <row r="847" ht="12.75" customHeight="1">
      <c r="A847" s="14"/>
      <c r="C847" s="14"/>
      <c r="D847" s="14"/>
      <c r="E847" s="14"/>
    </row>
    <row r="848" ht="12.75" customHeight="1">
      <c r="A848" s="14"/>
      <c r="C848" s="14"/>
      <c r="D848" s="14"/>
      <c r="E848" s="14"/>
    </row>
    <row r="849" ht="12.75" customHeight="1">
      <c r="A849" s="14"/>
      <c r="C849" s="14"/>
      <c r="D849" s="14"/>
      <c r="E849" s="14"/>
    </row>
    <row r="850" ht="12.75" customHeight="1">
      <c r="A850" s="14"/>
      <c r="C850" s="14"/>
      <c r="D850" s="14"/>
      <c r="E850" s="14"/>
    </row>
    <row r="851" ht="12.75" customHeight="1">
      <c r="A851" s="14"/>
      <c r="C851" s="14"/>
      <c r="D851" s="14"/>
      <c r="E851" s="14"/>
    </row>
    <row r="852" ht="12.75" customHeight="1">
      <c r="A852" s="14"/>
      <c r="C852" s="14"/>
      <c r="D852" s="14"/>
      <c r="E852" s="14"/>
    </row>
    <row r="853" ht="12.75" customHeight="1">
      <c r="A853" s="14"/>
      <c r="C853" s="14"/>
      <c r="D853" s="14"/>
      <c r="E853" s="14"/>
    </row>
    <row r="854" ht="12.75" customHeight="1">
      <c r="A854" s="14"/>
      <c r="C854" s="14"/>
      <c r="D854" s="14"/>
      <c r="E854" s="14"/>
    </row>
    <row r="855" ht="12.75" customHeight="1">
      <c r="A855" s="14"/>
      <c r="C855" s="14"/>
      <c r="D855" s="14"/>
      <c r="E855" s="14"/>
    </row>
    <row r="856" ht="12.75" customHeight="1">
      <c r="A856" s="14"/>
      <c r="C856" s="14"/>
      <c r="D856" s="14"/>
      <c r="E856" s="14"/>
    </row>
    <row r="857" ht="12.75" customHeight="1">
      <c r="A857" s="14"/>
      <c r="C857" s="14"/>
      <c r="D857" s="14"/>
      <c r="E857" s="14"/>
    </row>
    <row r="858" ht="12.75" customHeight="1">
      <c r="A858" s="14"/>
      <c r="C858" s="14"/>
      <c r="D858" s="14"/>
      <c r="E858" s="14"/>
    </row>
    <row r="859" ht="12.75" customHeight="1">
      <c r="A859" s="14"/>
      <c r="C859" s="14"/>
      <c r="D859" s="14"/>
      <c r="E859" s="14"/>
    </row>
    <row r="860" ht="12.75" customHeight="1">
      <c r="A860" s="14"/>
      <c r="C860" s="14"/>
      <c r="D860" s="14"/>
      <c r="E860" s="14"/>
    </row>
    <row r="861" ht="12.75" customHeight="1">
      <c r="A861" s="14"/>
      <c r="C861" s="14"/>
      <c r="D861" s="14"/>
      <c r="E861" s="14"/>
    </row>
    <row r="862" ht="12.75" customHeight="1">
      <c r="A862" s="14"/>
      <c r="C862" s="14"/>
      <c r="D862" s="14"/>
      <c r="E862" s="14"/>
    </row>
    <row r="863" ht="12.75" customHeight="1">
      <c r="A863" s="14"/>
      <c r="C863" s="14"/>
      <c r="D863" s="14"/>
      <c r="E863" s="14"/>
    </row>
    <row r="864" ht="12.75" customHeight="1">
      <c r="A864" s="14"/>
      <c r="C864" s="14"/>
      <c r="D864" s="14"/>
      <c r="E864" s="14"/>
    </row>
    <row r="865" ht="12.75" customHeight="1">
      <c r="A865" s="14"/>
      <c r="C865" s="14"/>
      <c r="D865" s="14"/>
      <c r="E865" s="14"/>
    </row>
    <row r="866" ht="12.75" customHeight="1">
      <c r="A866" s="14"/>
      <c r="C866" s="14"/>
      <c r="D866" s="14"/>
      <c r="E866" s="14"/>
    </row>
    <row r="867" ht="12.75" customHeight="1">
      <c r="A867" s="14"/>
      <c r="C867" s="14"/>
      <c r="D867" s="14"/>
      <c r="E867" s="14"/>
    </row>
    <row r="868" ht="12.75" customHeight="1">
      <c r="A868" s="14"/>
      <c r="C868" s="14"/>
      <c r="D868" s="14"/>
      <c r="E868" s="14"/>
    </row>
    <row r="869" ht="12.75" customHeight="1">
      <c r="A869" s="14"/>
      <c r="C869" s="14"/>
      <c r="D869" s="14"/>
      <c r="E869" s="14"/>
    </row>
    <row r="870" ht="12.75" customHeight="1">
      <c r="A870" s="14"/>
      <c r="C870" s="14"/>
      <c r="D870" s="14"/>
      <c r="E870" s="14"/>
    </row>
    <row r="871" ht="12.75" customHeight="1">
      <c r="A871" s="14"/>
      <c r="C871" s="14"/>
      <c r="D871" s="14"/>
      <c r="E871" s="14"/>
    </row>
    <row r="872" ht="12.75" customHeight="1">
      <c r="A872" s="14"/>
      <c r="C872" s="14"/>
      <c r="D872" s="14"/>
      <c r="E872" s="14"/>
    </row>
    <row r="873" ht="12.75" customHeight="1">
      <c r="A873" s="14"/>
      <c r="C873" s="14"/>
      <c r="D873" s="14"/>
      <c r="E873" s="14"/>
    </row>
    <row r="874" ht="12.75" customHeight="1">
      <c r="A874" s="14"/>
      <c r="C874" s="14"/>
      <c r="D874" s="14"/>
      <c r="E874" s="14"/>
    </row>
    <row r="875" ht="12.75" customHeight="1">
      <c r="A875" s="14"/>
      <c r="C875" s="14"/>
      <c r="D875" s="14"/>
      <c r="E875" s="14"/>
    </row>
    <row r="876" ht="12.75" customHeight="1">
      <c r="A876" s="14"/>
      <c r="C876" s="14"/>
      <c r="D876" s="14"/>
      <c r="E876" s="14"/>
    </row>
    <row r="877" ht="12.75" customHeight="1">
      <c r="A877" s="14"/>
      <c r="C877" s="14"/>
      <c r="D877" s="14"/>
      <c r="E877" s="14"/>
    </row>
    <row r="878" ht="12.75" customHeight="1">
      <c r="A878" s="14"/>
      <c r="C878" s="14"/>
      <c r="D878" s="14"/>
      <c r="E878" s="14"/>
    </row>
    <row r="879" ht="12.75" customHeight="1">
      <c r="A879" s="14"/>
      <c r="C879" s="14"/>
      <c r="D879" s="14"/>
      <c r="E879" s="14"/>
    </row>
    <row r="880" ht="12.75" customHeight="1">
      <c r="A880" s="14"/>
      <c r="C880" s="14"/>
      <c r="D880" s="14"/>
      <c r="E880" s="14"/>
    </row>
    <row r="881" ht="12.75" customHeight="1">
      <c r="A881" s="14"/>
      <c r="C881" s="14"/>
      <c r="D881" s="14"/>
      <c r="E881" s="14"/>
    </row>
    <row r="882" ht="12.75" customHeight="1">
      <c r="A882" s="14"/>
      <c r="C882" s="14"/>
      <c r="D882" s="14"/>
      <c r="E882" s="14"/>
    </row>
    <row r="883" ht="12.75" customHeight="1">
      <c r="A883" s="14"/>
      <c r="C883" s="14"/>
      <c r="D883" s="14"/>
      <c r="E883" s="14"/>
    </row>
    <row r="884" ht="12.75" customHeight="1">
      <c r="A884" s="14"/>
      <c r="C884" s="14"/>
      <c r="D884" s="14"/>
      <c r="E884" s="14"/>
    </row>
    <row r="885" ht="12.75" customHeight="1">
      <c r="A885" s="14"/>
      <c r="C885" s="14"/>
      <c r="D885" s="14"/>
      <c r="E885" s="14"/>
    </row>
    <row r="886" ht="12.75" customHeight="1">
      <c r="A886" s="14"/>
      <c r="C886" s="14"/>
      <c r="D886" s="14"/>
      <c r="E886" s="14"/>
    </row>
    <row r="887" ht="12.75" customHeight="1">
      <c r="A887" s="14"/>
      <c r="C887" s="14"/>
      <c r="D887" s="14"/>
      <c r="E887" s="14"/>
    </row>
    <row r="888" ht="12.75" customHeight="1">
      <c r="A888" s="14"/>
      <c r="C888" s="14"/>
      <c r="D888" s="14"/>
      <c r="E888" s="14"/>
    </row>
    <row r="889" ht="12.75" customHeight="1">
      <c r="A889" s="14"/>
      <c r="C889" s="14"/>
      <c r="D889" s="14"/>
      <c r="E889" s="14"/>
    </row>
    <row r="890" ht="12.75" customHeight="1">
      <c r="A890" s="14"/>
      <c r="C890" s="14"/>
      <c r="D890" s="14"/>
      <c r="E890" s="14"/>
    </row>
    <row r="891" ht="12.75" customHeight="1">
      <c r="A891" s="14"/>
      <c r="C891" s="14"/>
      <c r="D891" s="14"/>
      <c r="E891" s="14"/>
    </row>
    <row r="892" ht="12.75" customHeight="1">
      <c r="A892" s="14"/>
      <c r="C892" s="14"/>
      <c r="D892" s="14"/>
      <c r="E892" s="14"/>
    </row>
    <row r="893" ht="12.75" customHeight="1">
      <c r="A893" s="14"/>
      <c r="C893" s="14"/>
      <c r="D893" s="14"/>
      <c r="E893" s="14"/>
    </row>
    <row r="894" ht="12.75" customHeight="1">
      <c r="A894" s="14"/>
      <c r="C894" s="14"/>
      <c r="D894" s="14"/>
      <c r="E894" s="14"/>
    </row>
    <row r="895" ht="12.75" customHeight="1">
      <c r="A895" s="14"/>
      <c r="C895" s="14"/>
      <c r="D895" s="14"/>
      <c r="E895" s="14"/>
    </row>
    <row r="896" ht="12.75" customHeight="1">
      <c r="A896" s="14"/>
      <c r="C896" s="14"/>
      <c r="D896" s="14"/>
      <c r="E896" s="14"/>
    </row>
    <row r="897" ht="12.75" customHeight="1">
      <c r="A897" s="14"/>
      <c r="C897" s="14"/>
      <c r="D897" s="14"/>
      <c r="E897" s="14"/>
    </row>
    <row r="898" ht="12.75" customHeight="1">
      <c r="A898" s="14"/>
      <c r="C898" s="14"/>
      <c r="D898" s="14"/>
      <c r="E898" s="14"/>
    </row>
    <row r="899" ht="12.75" customHeight="1">
      <c r="A899" s="14"/>
      <c r="C899" s="14"/>
      <c r="D899" s="14"/>
      <c r="E899" s="14"/>
    </row>
    <row r="900" ht="12.75" customHeight="1">
      <c r="A900" s="14"/>
      <c r="C900" s="14"/>
      <c r="D900" s="14"/>
      <c r="E900" s="14"/>
    </row>
    <row r="901" ht="12.75" customHeight="1">
      <c r="A901" s="14"/>
      <c r="C901" s="14"/>
      <c r="D901" s="14"/>
      <c r="E901" s="14"/>
    </row>
    <row r="902" ht="12.75" customHeight="1">
      <c r="A902" s="14"/>
      <c r="C902" s="14"/>
      <c r="D902" s="14"/>
      <c r="E902" s="14"/>
    </row>
    <row r="903" ht="12.75" customHeight="1">
      <c r="A903" s="14"/>
      <c r="C903" s="14"/>
      <c r="D903" s="14"/>
      <c r="E903" s="14"/>
    </row>
    <row r="904" ht="12.75" customHeight="1">
      <c r="A904" s="14"/>
      <c r="C904" s="14"/>
      <c r="D904" s="14"/>
      <c r="E904" s="14"/>
    </row>
    <row r="905" ht="12.75" customHeight="1">
      <c r="A905" s="14"/>
      <c r="C905" s="14"/>
      <c r="D905" s="14"/>
      <c r="E905" s="14"/>
    </row>
    <row r="906" ht="12.75" customHeight="1">
      <c r="A906" s="14"/>
      <c r="C906" s="14"/>
      <c r="D906" s="14"/>
      <c r="E906" s="14"/>
    </row>
    <row r="907" ht="12.75" customHeight="1">
      <c r="A907" s="14"/>
      <c r="C907" s="14"/>
      <c r="D907" s="14"/>
      <c r="E907" s="14"/>
    </row>
    <row r="908" ht="12.75" customHeight="1">
      <c r="A908" s="14"/>
      <c r="C908" s="14"/>
      <c r="D908" s="14"/>
      <c r="E908" s="14"/>
    </row>
    <row r="909" ht="12.75" customHeight="1">
      <c r="A909" s="14"/>
      <c r="C909" s="14"/>
      <c r="D909" s="14"/>
      <c r="E909" s="14"/>
    </row>
    <row r="910" ht="12.75" customHeight="1">
      <c r="A910" s="14"/>
      <c r="C910" s="14"/>
      <c r="D910" s="14"/>
      <c r="E910" s="14"/>
    </row>
    <row r="911" ht="12.75" customHeight="1">
      <c r="A911" s="14"/>
      <c r="C911" s="14"/>
      <c r="D911" s="14"/>
      <c r="E911" s="14"/>
    </row>
    <row r="912" ht="12.75" customHeight="1">
      <c r="A912" s="14"/>
      <c r="C912" s="14"/>
      <c r="D912" s="14"/>
      <c r="E912" s="14"/>
    </row>
    <row r="913" ht="12.75" customHeight="1">
      <c r="A913" s="14"/>
      <c r="C913" s="14"/>
      <c r="D913" s="14"/>
      <c r="E913" s="14"/>
    </row>
    <row r="914" ht="12.75" customHeight="1">
      <c r="A914" s="14"/>
      <c r="C914" s="14"/>
      <c r="D914" s="14"/>
      <c r="E914" s="14"/>
    </row>
    <row r="915" ht="12.75" customHeight="1">
      <c r="A915" s="14"/>
      <c r="C915" s="14"/>
      <c r="D915" s="14"/>
      <c r="E915" s="14"/>
    </row>
    <row r="916" ht="12.75" customHeight="1">
      <c r="A916" s="14"/>
      <c r="C916" s="14"/>
      <c r="D916" s="14"/>
      <c r="E916" s="14"/>
    </row>
    <row r="917" ht="12.75" customHeight="1">
      <c r="A917" s="14"/>
      <c r="C917" s="14"/>
      <c r="D917" s="14"/>
      <c r="E917" s="14"/>
    </row>
    <row r="918" ht="12.75" customHeight="1">
      <c r="A918" s="14"/>
      <c r="C918" s="14"/>
      <c r="D918" s="14"/>
      <c r="E918" s="14"/>
    </row>
    <row r="919" ht="12.75" customHeight="1">
      <c r="A919" s="14"/>
      <c r="C919" s="14"/>
      <c r="D919" s="14"/>
      <c r="E919" s="14"/>
    </row>
    <row r="920" ht="12.75" customHeight="1">
      <c r="A920" s="14"/>
      <c r="C920" s="14"/>
      <c r="D920" s="14"/>
      <c r="E920" s="14"/>
    </row>
    <row r="921" ht="12.75" customHeight="1">
      <c r="A921" s="14"/>
      <c r="C921" s="14"/>
      <c r="D921" s="14"/>
      <c r="E921" s="14"/>
    </row>
    <row r="922" ht="12.75" customHeight="1">
      <c r="A922" s="14"/>
      <c r="C922" s="14"/>
      <c r="D922" s="14"/>
      <c r="E922" s="14"/>
    </row>
    <row r="923" ht="12.75" customHeight="1">
      <c r="A923" s="14"/>
      <c r="C923" s="14"/>
      <c r="D923" s="14"/>
      <c r="E923" s="14"/>
    </row>
    <row r="924" ht="12.75" customHeight="1">
      <c r="A924" s="14"/>
      <c r="C924" s="14"/>
      <c r="D924" s="14"/>
      <c r="E924" s="14"/>
    </row>
    <row r="925" ht="12.75" customHeight="1">
      <c r="A925" s="14"/>
      <c r="C925" s="14"/>
      <c r="D925" s="14"/>
      <c r="E925" s="14"/>
    </row>
    <row r="926" ht="12.75" customHeight="1">
      <c r="A926" s="14"/>
      <c r="C926" s="14"/>
      <c r="D926" s="14"/>
      <c r="E926" s="14"/>
    </row>
    <row r="927" ht="12.75" customHeight="1">
      <c r="A927" s="14"/>
      <c r="C927" s="14"/>
      <c r="D927" s="14"/>
      <c r="E927" s="14"/>
    </row>
    <row r="928" ht="12.75" customHeight="1">
      <c r="A928" s="14"/>
      <c r="C928" s="14"/>
      <c r="D928" s="14"/>
      <c r="E928" s="14"/>
    </row>
    <row r="929" ht="12.75" customHeight="1">
      <c r="A929" s="14"/>
      <c r="C929" s="14"/>
      <c r="D929" s="14"/>
      <c r="E929" s="14"/>
    </row>
    <row r="930" ht="12.75" customHeight="1">
      <c r="A930" s="14"/>
      <c r="C930" s="14"/>
      <c r="D930" s="14"/>
      <c r="E930" s="14"/>
    </row>
    <row r="931" ht="12.75" customHeight="1">
      <c r="A931" s="14"/>
      <c r="C931" s="14"/>
      <c r="D931" s="14"/>
      <c r="E931" s="14"/>
    </row>
    <row r="932" ht="12.75" customHeight="1">
      <c r="A932" s="14"/>
      <c r="C932" s="14"/>
      <c r="D932" s="14"/>
      <c r="E932" s="14"/>
    </row>
    <row r="933" ht="12.75" customHeight="1">
      <c r="A933" s="14"/>
      <c r="C933" s="14"/>
      <c r="D933" s="14"/>
      <c r="E933" s="14"/>
    </row>
    <row r="934" ht="12.75" customHeight="1">
      <c r="A934" s="14"/>
      <c r="C934" s="14"/>
      <c r="D934" s="14"/>
      <c r="E934" s="14"/>
    </row>
    <row r="935" ht="12.75" customHeight="1">
      <c r="A935" s="14"/>
      <c r="C935" s="14"/>
      <c r="D935" s="14"/>
      <c r="E935" s="14"/>
    </row>
    <row r="936" ht="12.75" customHeight="1">
      <c r="A936" s="14"/>
      <c r="C936" s="14"/>
      <c r="D936" s="14"/>
      <c r="E936" s="14"/>
    </row>
    <row r="937" ht="12.75" customHeight="1">
      <c r="A937" s="14"/>
      <c r="C937" s="14"/>
      <c r="D937" s="14"/>
      <c r="E937" s="14"/>
    </row>
    <row r="938" ht="12.75" customHeight="1">
      <c r="A938" s="14"/>
      <c r="C938" s="14"/>
      <c r="D938" s="14"/>
      <c r="E938" s="14"/>
    </row>
    <row r="939" ht="12.75" customHeight="1">
      <c r="A939" s="14"/>
      <c r="C939" s="14"/>
      <c r="D939" s="14"/>
      <c r="E939" s="14"/>
    </row>
    <row r="940" ht="12.75" customHeight="1">
      <c r="A940" s="14"/>
      <c r="C940" s="14"/>
      <c r="D940" s="14"/>
      <c r="E940" s="14"/>
    </row>
    <row r="941" ht="12.75" customHeight="1">
      <c r="A941" s="14"/>
      <c r="C941" s="14"/>
      <c r="D941" s="14"/>
      <c r="E941" s="14"/>
    </row>
    <row r="942" ht="12.75" customHeight="1">
      <c r="A942" s="14"/>
      <c r="C942" s="14"/>
      <c r="D942" s="14"/>
      <c r="E942" s="14"/>
    </row>
    <row r="943" ht="12.75" customHeight="1">
      <c r="A943" s="14"/>
      <c r="C943" s="14"/>
      <c r="D943" s="14"/>
      <c r="E943" s="14"/>
    </row>
    <row r="944" ht="12.75" customHeight="1">
      <c r="A944" s="14"/>
      <c r="C944" s="14"/>
      <c r="D944" s="14"/>
      <c r="E944" s="14"/>
    </row>
    <row r="945" ht="12.75" customHeight="1">
      <c r="A945" s="14"/>
      <c r="C945" s="14"/>
      <c r="D945" s="14"/>
      <c r="E945" s="14"/>
    </row>
    <row r="946" ht="12.75" customHeight="1">
      <c r="A946" s="14"/>
      <c r="C946" s="14"/>
      <c r="D946" s="14"/>
      <c r="E946" s="14"/>
    </row>
    <row r="947" ht="12.75" customHeight="1">
      <c r="A947" s="14"/>
      <c r="C947" s="14"/>
      <c r="D947" s="14"/>
      <c r="E947" s="14"/>
    </row>
    <row r="948" ht="12.75" customHeight="1">
      <c r="A948" s="14"/>
      <c r="C948" s="14"/>
      <c r="D948" s="14"/>
      <c r="E948" s="14"/>
    </row>
    <row r="949" ht="12.75" customHeight="1">
      <c r="A949" s="14"/>
      <c r="C949" s="14"/>
      <c r="D949" s="14"/>
      <c r="E949" s="14"/>
    </row>
    <row r="950" ht="12.75" customHeight="1">
      <c r="A950" s="14"/>
      <c r="C950" s="14"/>
      <c r="D950" s="14"/>
      <c r="E950" s="14"/>
    </row>
    <row r="951" ht="12.75" customHeight="1">
      <c r="A951" s="14"/>
      <c r="C951" s="14"/>
      <c r="D951" s="14"/>
      <c r="E951" s="14"/>
    </row>
    <row r="952" ht="12.75" customHeight="1">
      <c r="A952" s="14"/>
      <c r="C952" s="14"/>
      <c r="D952" s="14"/>
      <c r="E952" s="14"/>
    </row>
    <row r="953" ht="12.75" customHeight="1">
      <c r="A953" s="14"/>
      <c r="C953" s="14"/>
      <c r="D953" s="14"/>
      <c r="E953" s="14"/>
    </row>
    <row r="954" ht="12.75" customHeight="1">
      <c r="A954" s="14"/>
      <c r="C954" s="14"/>
      <c r="D954" s="14"/>
      <c r="E954" s="14"/>
    </row>
    <row r="955" ht="12.75" customHeight="1">
      <c r="A955" s="14"/>
      <c r="C955" s="14"/>
      <c r="D955" s="14"/>
      <c r="E955" s="14"/>
    </row>
    <row r="956" ht="12.75" customHeight="1">
      <c r="A956" s="14"/>
      <c r="C956" s="14"/>
      <c r="D956" s="14"/>
      <c r="E956" s="14"/>
    </row>
    <row r="957" ht="12.75" customHeight="1">
      <c r="A957" s="14"/>
      <c r="C957" s="14"/>
      <c r="D957" s="14"/>
      <c r="E957" s="14"/>
    </row>
    <row r="958" ht="12.75" customHeight="1">
      <c r="A958" s="14"/>
      <c r="C958" s="14"/>
      <c r="D958" s="14"/>
      <c r="E958" s="14"/>
    </row>
    <row r="959" ht="12.75" customHeight="1">
      <c r="A959" s="14"/>
      <c r="C959" s="14"/>
      <c r="D959" s="14"/>
      <c r="E959" s="14"/>
    </row>
    <row r="960" ht="12.75" customHeight="1">
      <c r="A960" s="14"/>
      <c r="C960" s="14"/>
      <c r="D960" s="14"/>
      <c r="E960" s="14"/>
    </row>
    <row r="961" ht="12.75" customHeight="1">
      <c r="A961" s="14"/>
      <c r="C961" s="14"/>
      <c r="D961" s="14"/>
      <c r="E961" s="14"/>
    </row>
    <row r="962" ht="12.75" customHeight="1">
      <c r="A962" s="14"/>
      <c r="C962" s="14"/>
      <c r="D962" s="14"/>
      <c r="E962" s="14"/>
    </row>
    <row r="963" ht="12.75" customHeight="1">
      <c r="A963" s="14"/>
      <c r="C963" s="14"/>
      <c r="D963" s="14"/>
      <c r="E963" s="14"/>
    </row>
    <row r="964" ht="12.75" customHeight="1">
      <c r="A964" s="14"/>
      <c r="C964" s="14"/>
      <c r="D964" s="14"/>
      <c r="E964" s="14"/>
    </row>
    <row r="965" ht="12.75" customHeight="1">
      <c r="A965" s="14"/>
      <c r="C965" s="14"/>
      <c r="D965" s="14"/>
      <c r="E965" s="14"/>
    </row>
    <row r="966" ht="12.75" customHeight="1">
      <c r="A966" s="14"/>
      <c r="C966" s="14"/>
      <c r="D966" s="14"/>
      <c r="E966" s="14"/>
    </row>
    <row r="967" ht="12.75" customHeight="1">
      <c r="A967" s="14"/>
      <c r="C967" s="14"/>
      <c r="D967" s="14"/>
      <c r="E967" s="14"/>
    </row>
    <row r="968" ht="12.75" customHeight="1">
      <c r="A968" s="14"/>
      <c r="C968" s="14"/>
      <c r="D968" s="14"/>
      <c r="E968" s="14"/>
    </row>
    <row r="969" ht="12.75" customHeight="1">
      <c r="A969" s="14"/>
      <c r="C969" s="14"/>
      <c r="D969" s="14"/>
      <c r="E969" s="14"/>
    </row>
    <row r="970" ht="12.75" customHeight="1">
      <c r="A970" s="14"/>
      <c r="C970" s="14"/>
      <c r="D970" s="14"/>
      <c r="E970" s="14"/>
    </row>
    <row r="971" ht="12.75" customHeight="1">
      <c r="A971" s="14"/>
      <c r="C971" s="14"/>
      <c r="D971" s="14"/>
      <c r="E971" s="14"/>
    </row>
    <row r="972" ht="12.75" customHeight="1">
      <c r="A972" s="14"/>
      <c r="C972" s="14"/>
      <c r="D972" s="14"/>
      <c r="E972" s="14"/>
    </row>
    <row r="973" ht="12.75" customHeight="1">
      <c r="A973" s="14"/>
      <c r="C973" s="14"/>
      <c r="D973" s="14"/>
      <c r="E973" s="14"/>
    </row>
    <row r="974" ht="12.75" customHeight="1">
      <c r="A974" s="14"/>
      <c r="C974" s="14"/>
      <c r="D974" s="14"/>
      <c r="E974" s="14"/>
    </row>
    <row r="975" ht="12.75" customHeight="1">
      <c r="A975" s="14"/>
      <c r="C975" s="14"/>
      <c r="D975" s="14"/>
      <c r="E975" s="14"/>
    </row>
    <row r="976" ht="12.75" customHeight="1">
      <c r="A976" s="14"/>
      <c r="C976" s="14"/>
      <c r="D976" s="14"/>
      <c r="E976" s="14"/>
    </row>
    <row r="977" ht="12.75" customHeight="1">
      <c r="A977" s="14"/>
      <c r="C977" s="14"/>
      <c r="D977" s="14"/>
      <c r="E977" s="14"/>
    </row>
    <row r="978" ht="12.75" customHeight="1">
      <c r="A978" s="14"/>
      <c r="C978" s="14"/>
      <c r="D978" s="14"/>
      <c r="E978" s="14"/>
    </row>
    <row r="979" ht="12.75" customHeight="1">
      <c r="A979" s="14"/>
      <c r="C979" s="14"/>
      <c r="D979" s="14"/>
      <c r="E979" s="14"/>
    </row>
    <row r="980" ht="12.75" customHeight="1">
      <c r="A980" s="14"/>
      <c r="C980" s="14"/>
      <c r="D980" s="14"/>
      <c r="E980" s="14"/>
    </row>
    <row r="981" ht="12.75" customHeight="1">
      <c r="A981" s="14"/>
      <c r="C981" s="14"/>
      <c r="D981" s="14"/>
      <c r="E981" s="14"/>
    </row>
    <row r="982" ht="12.75" customHeight="1">
      <c r="A982" s="14"/>
      <c r="C982" s="14"/>
      <c r="D982" s="14"/>
      <c r="E982" s="14"/>
    </row>
    <row r="983" ht="12.75" customHeight="1">
      <c r="A983" s="14"/>
      <c r="C983" s="14"/>
      <c r="D983" s="14"/>
      <c r="E983" s="14"/>
    </row>
    <row r="984" ht="12.75" customHeight="1">
      <c r="A984" s="14"/>
      <c r="C984" s="14"/>
      <c r="D984" s="14"/>
      <c r="E984" s="14"/>
    </row>
    <row r="985" ht="12.75" customHeight="1">
      <c r="A985" s="14"/>
      <c r="C985" s="14"/>
      <c r="D985" s="14"/>
      <c r="E985" s="14"/>
    </row>
    <row r="986" ht="12.75" customHeight="1">
      <c r="A986" s="14"/>
      <c r="C986" s="14"/>
      <c r="D986" s="14"/>
      <c r="E986" s="14"/>
    </row>
    <row r="987" ht="12.75" customHeight="1">
      <c r="A987" s="14"/>
      <c r="C987" s="14"/>
      <c r="D987" s="14"/>
      <c r="E987" s="14"/>
    </row>
    <row r="988" ht="12.75" customHeight="1">
      <c r="A988" s="14"/>
      <c r="C988" s="14"/>
      <c r="D988" s="14"/>
      <c r="E988" s="14"/>
    </row>
    <row r="989" ht="12.75" customHeight="1">
      <c r="A989" s="14"/>
      <c r="C989" s="14"/>
      <c r="D989" s="14"/>
      <c r="E989" s="14"/>
    </row>
    <row r="990" ht="12.75" customHeight="1">
      <c r="A990" s="14"/>
      <c r="C990" s="14"/>
      <c r="D990" s="14"/>
      <c r="E990" s="14"/>
    </row>
    <row r="991" ht="12.75" customHeight="1">
      <c r="A991" s="14"/>
      <c r="C991" s="14"/>
      <c r="D991" s="14"/>
      <c r="E991" s="14"/>
    </row>
    <row r="992" ht="12.75" customHeight="1">
      <c r="A992" s="14"/>
      <c r="C992" s="14"/>
      <c r="D992" s="14"/>
      <c r="E992" s="14"/>
    </row>
    <row r="993" ht="12.75" customHeight="1">
      <c r="A993" s="14"/>
      <c r="C993" s="14"/>
      <c r="D993" s="14"/>
      <c r="E993" s="14"/>
    </row>
    <row r="994" ht="12.75" customHeight="1">
      <c r="A994" s="14"/>
      <c r="C994" s="14"/>
      <c r="D994" s="14"/>
      <c r="E994" s="14"/>
    </row>
    <row r="995" ht="12.75" customHeight="1">
      <c r="A995" s="14"/>
      <c r="C995" s="14"/>
      <c r="D995" s="14"/>
      <c r="E995" s="14"/>
    </row>
    <row r="996" ht="12.75" customHeight="1">
      <c r="A996" s="14"/>
      <c r="C996" s="14"/>
      <c r="D996" s="14"/>
      <c r="E996" s="14"/>
    </row>
    <row r="997" ht="12.75" customHeight="1">
      <c r="A997" s="14"/>
      <c r="C997" s="14"/>
      <c r="D997" s="14"/>
      <c r="E997" s="14"/>
    </row>
    <row r="998" ht="12.75" customHeight="1">
      <c r="A998" s="14"/>
      <c r="C998" s="14"/>
      <c r="D998" s="14"/>
      <c r="E998" s="14"/>
    </row>
    <row r="999" ht="12.75" customHeight="1">
      <c r="A999" s="14"/>
      <c r="C999" s="14"/>
      <c r="D999" s="14"/>
      <c r="E999" s="14"/>
    </row>
    <row r="1000" ht="12.75" customHeight="1">
      <c r="A1000" s="14"/>
      <c r="C1000" s="14"/>
      <c r="D1000" s="14"/>
      <c r="E1000" s="14"/>
    </row>
  </sheetData>
  <printOptions gridLines="1"/>
  <pageMargins bottom="0.7480314960629921" footer="0.0" header="0.0" left="0.7086614173228347" right="0.7086614173228347" top="0.7480314960629921"/>
  <pageSetup paperSize="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67.63"/>
    <col customWidth="1" min="2" max="2" width="57.25"/>
    <col customWidth="1" min="3" max="3" width="14.88"/>
    <col customWidth="1" min="4" max="4" width="14.25"/>
    <col customWidth="1" min="5" max="5" width="15.75"/>
    <col customWidth="1" min="6" max="6" width="15.63"/>
    <col customWidth="1" min="7" max="14" width="14.25"/>
    <col customWidth="1" min="15" max="15" width="15.38"/>
    <col customWidth="1" min="16" max="18" width="11.0"/>
    <col customWidth="1" min="19" max="19" width="16.63"/>
    <col customWidth="1" min="20" max="20" width="15.13"/>
    <col customWidth="1" min="21" max="26" width="9.13"/>
  </cols>
  <sheetData>
    <row r="1" ht="12.75" customHeight="1">
      <c r="A1" s="14"/>
      <c r="B1" s="14"/>
      <c r="C1" s="14"/>
      <c r="D1" s="14"/>
      <c r="E1" s="14"/>
      <c r="G1" s="22"/>
    </row>
    <row r="2" ht="12.75" customHeight="1">
      <c r="A2" s="1" t="s">
        <v>34</v>
      </c>
      <c r="E2" s="14"/>
      <c r="F2" s="14"/>
      <c r="G2" s="15"/>
      <c r="H2" s="24"/>
      <c r="I2" s="25"/>
      <c r="J2" s="17"/>
      <c r="N2" s="18"/>
      <c r="Q2" s="15"/>
      <c r="R2" s="19"/>
      <c r="S2" s="20"/>
      <c r="T2" s="21"/>
    </row>
    <row r="3" ht="12.75" customHeight="1">
      <c r="A3" s="26" t="s">
        <v>35</v>
      </c>
      <c r="E3" s="14"/>
      <c r="F3" s="14"/>
      <c r="G3" s="15"/>
      <c r="H3" s="24"/>
      <c r="I3" s="25"/>
      <c r="J3" s="17"/>
      <c r="N3" s="18"/>
      <c r="Q3" s="15"/>
      <c r="R3" s="19"/>
      <c r="S3" s="20"/>
      <c r="T3" s="21"/>
    </row>
    <row r="4" ht="12.75" customHeight="1">
      <c r="A4" s="26" t="s">
        <v>36</v>
      </c>
      <c r="E4" s="14"/>
      <c r="F4" s="14"/>
      <c r="G4" s="15"/>
      <c r="H4" s="24"/>
      <c r="I4" s="25"/>
      <c r="J4" s="17"/>
      <c r="N4" s="18"/>
      <c r="Q4" s="15"/>
      <c r="R4" s="19"/>
      <c r="S4" s="20"/>
      <c r="T4" s="21"/>
    </row>
    <row r="5" ht="12.75" customHeight="1">
      <c r="A5" s="13"/>
      <c r="E5" s="14"/>
      <c r="F5" s="14"/>
      <c r="G5" s="15"/>
      <c r="H5" s="24"/>
      <c r="I5" s="25"/>
      <c r="J5" s="17"/>
      <c r="N5" s="18"/>
      <c r="Q5" s="15"/>
      <c r="R5" s="19"/>
      <c r="S5" s="20"/>
      <c r="T5" s="21"/>
    </row>
    <row r="6" ht="12.75" customHeight="1">
      <c r="A6" s="1"/>
      <c r="C6" s="14"/>
      <c r="D6" s="14"/>
      <c r="E6" s="14"/>
      <c r="G6" s="22"/>
    </row>
    <row r="7" ht="12.75" customHeight="1">
      <c r="A7" s="3" t="s">
        <v>37</v>
      </c>
      <c r="G7" s="18"/>
      <c r="J7" s="15"/>
      <c r="K7" s="19"/>
      <c r="L7" s="20"/>
      <c r="M7" s="21"/>
    </row>
    <row r="8" ht="12.75" customHeight="1">
      <c r="A8" s="1" t="s">
        <v>38</v>
      </c>
      <c r="G8" s="18"/>
      <c r="J8" s="15"/>
      <c r="K8" s="19"/>
      <c r="L8" s="20"/>
      <c r="M8" s="21"/>
    </row>
    <row r="9" ht="12.75" customHeight="1">
      <c r="A9" s="1" t="s">
        <v>39</v>
      </c>
      <c r="G9" s="18"/>
      <c r="J9" s="15"/>
      <c r="K9" s="19"/>
      <c r="L9" s="20"/>
      <c r="M9" s="21"/>
    </row>
    <row r="10" ht="12.75" customHeight="1">
      <c r="A10" s="1" t="s">
        <v>40</v>
      </c>
      <c r="B10" s="27"/>
      <c r="C10" s="27"/>
      <c r="D10" s="27"/>
      <c r="E10" s="27"/>
      <c r="F10" s="27"/>
      <c r="G10" s="28"/>
      <c r="H10" s="27"/>
      <c r="I10" s="27"/>
      <c r="J10" s="29"/>
      <c r="K10" s="30"/>
      <c r="L10" s="31"/>
      <c r="M10" s="32"/>
      <c r="N10" s="27"/>
      <c r="O10" s="27"/>
      <c r="P10" s="27"/>
      <c r="Q10" s="27"/>
      <c r="R10" s="27"/>
      <c r="S10" s="27"/>
    </row>
    <row r="11" ht="12.75" customHeight="1">
      <c r="A11" s="1" t="s">
        <v>41</v>
      </c>
      <c r="G11" s="18"/>
      <c r="J11" s="15"/>
      <c r="K11" s="19"/>
      <c r="L11" s="20"/>
      <c r="M11" s="21"/>
    </row>
    <row r="12" ht="12.75" customHeight="1">
      <c r="A12" s="1" t="s">
        <v>42</v>
      </c>
      <c r="G12" s="18"/>
      <c r="J12" s="15"/>
      <c r="K12" s="19"/>
      <c r="L12" s="20"/>
      <c r="M12" s="21"/>
    </row>
    <row r="13" ht="12.75" customHeight="1">
      <c r="A13" s="1" t="s">
        <v>43</v>
      </c>
      <c r="B13" s="27"/>
      <c r="C13" s="33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</row>
    <row r="14" ht="12.75" customHeight="1">
      <c r="A14" s="1" t="s">
        <v>44</v>
      </c>
      <c r="G14" s="18"/>
      <c r="J14" s="15"/>
      <c r="K14" s="19"/>
      <c r="L14" s="20"/>
      <c r="M14" s="21"/>
    </row>
    <row r="15" ht="12.75" customHeight="1">
      <c r="A15" s="1" t="s">
        <v>45</v>
      </c>
      <c r="C15" s="14"/>
    </row>
    <row r="16" ht="12.75" customHeight="1">
      <c r="A16" s="1" t="s">
        <v>46</v>
      </c>
      <c r="C16" s="14"/>
    </row>
    <row r="17" ht="12.75" customHeight="1">
      <c r="C17" s="14"/>
      <c r="D17" s="14"/>
      <c r="E17" s="14"/>
      <c r="G17" s="22"/>
    </row>
    <row r="18" ht="12.75" customHeight="1">
      <c r="A18" s="1" t="s">
        <v>47</v>
      </c>
      <c r="C18" s="14"/>
      <c r="D18" s="14"/>
      <c r="E18" s="14"/>
      <c r="G18" s="22"/>
    </row>
    <row r="19" ht="15.0" customHeight="1">
      <c r="A19" s="1"/>
      <c r="C19" s="14"/>
      <c r="D19" s="14"/>
      <c r="E19" s="14"/>
      <c r="G19" s="22"/>
    </row>
    <row r="20" ht="15.0" customHeight="1">
      <c r="A20" s="1"/>
      <c r="C20" s="14"/>
      <c r="D20" s="14"/>
      <c r="E20" s="14"/>
      <c r="G20" s="22"/>
    </row>
    <row r="21" ht="15.0" customHeight="1">
      <c r="A21" s="1"/>
      <c r="C21" s="34" t="s">
        <v>48</v>
      </c>
      <c r="D21" s="14"/>
      <c r="E21" s="14"/>
      <c r="G21" s="22"/>
    </row>
    <row r="22" ht="15.0" customHeight="1">
      <c r="A22" s="1"/>
      <c r="C22" s="14"/>
      <c r="D22" s="14"/>
      <c r="E22" s="14"/>
      <c r="G22" s="22"/>
    </row>
    <row r="23" ht="15.0" customHeight="1">
      <c r="A23" s="35" t="s">
        <v>49</v>
      </c>
      <c r="C23" s="36" t="s">
        <v>50</v>
      </c>
      <c r="D23" s="36" t="s">
        <v>51</v>
      </c>
      <c r="E23" s="36" t="s">
        <v>52</v>
      </c>
      <c r="F23" s="36" t="s">
        <v>53</v>
      </c>
      <c r="G23" s="36" t="s">
        <v>54</v>
      </c>
      <c r="H23" s="36" t="s">
        <v>55</v>
      </c>
      <c r="I23" s="36" t="s">
        <v>56</v>
      </c>
      <c r="J23" s="36" t="s">
        <v>57</v>
      </c>
      <c r="K23" s="36" t="s">
        <v>58</v>
      </c>
      <c r="L23" s="36" t="s">
        <v>59</v>
      </c>
      <c r="M23" s="36" t="s">
        <v>60</v>
      </c>
      <c r="N23" s="36" t="s">
        <v>61</v>
      </c>
    </row>
    <row r="24" ht="15.0" customHeight="1">
      <c r="A24" s="37"/>
      <c r="B24" s="37"/>
      <c r="C24" s="38" t="s">
        <v>62</v>
      </c>
      <c r="D24" s="38" t="s">
        <v>63</v>
      </c>
      <c r="E24" s="38" t="s">
        <v>64</v>
      </c>
      <c r="F24" s="38" t="s">
        <v>65</v>
      </c>
      <c r="G24" s="38" t="s">
        <v>66</v>
      </c>
      <c r="H24" s="38" t="s">
        <v>67</v>
      </c>
      <c r="I24" s="38" t="s">
        <v>68</v>
      </c>
      <c r="J24" s="38" t="s">
        <v>69</v>
      </c>
      <c r="K24" s="38" t="s">
        <v>70</v>
      </c>
      <c r="L24" s="38" t="s">
        <v>71</v>
      </c>
      <c r="M24" s="38" t="s">
        <v>72</v>
      </c>
      <c r="N24" s="38" t="s">
        <v>73</v>
      </c>
      <c r="Q24" s="15"/>
    </row>
    <row r="25" ht="15.0" customHeight="1">
      <c r="A25" s="39" t="s">
        <v>74</v>
      </c>
      <c r="B25" s="40" t="s">
        <v>75</v>
      </c>
      <c r="C25" s="41" t="s">
        <v>76</v>
      </c>
      <c r="D25" s="42" t="s">
        <v>77</v>
      </c>
      <c r="E25" s="42" t="s">
        <v>78</v>
      </c>
      <c r="F25" s="42" t="s">
        <v>79</v>
      </c>
      <c r="G25" s="42" t="s">
        <v>80</v>
      </c>
      <c r="H25" s="42" t="s">
        <v>81</v>
      </c>
      <c r="I25" s="43"/>
      <c r="J25" s="43"/>
      <c r="K25" s="43"/>
      <c r="L25" s="43"/>
      <c r="M25" s="43"/>
      <c r="N25" s="44"/>
      <c r="O25" s="45" t="s">
        <v>82</v>
      </c>
    </row>
    <row r="26" ht="15.0" customHeight="1">
      <c r="A26" s="46" t="s">
        <v>83</v>
      </c>
      <c r="B26" s="46" t="s">
        <v>84</v>
      </c>
      <c r="C26" s="47" t="s">
        <v>85</v>
      </c>
      <c r="D26" s="34" t="s">
        <v>86</v>
      </c>
      <c r="E26" s="34" t="s">
        <v>87</v>
      </c>
      <c r="F26" s="34" t="s">
        <v>88</v>
      </c>
      <c r="G26" s="34" t="s">
        <v>89</v>
      </c>
      <c r="H26" s="34" t="s">
        <v>90</v>
      </c>
      <c r="I26" s="14"/>
      <c r="J26" s="14"/>
      <c r="K26" s="14"/>
      <c r="L26" s="14"/>
      <c r="M26" s="14"/>
      <c r="N26" s="48"/>
    </row>
    <row r="27" ht="15.0" customHeight="1">
      <c r="A27" s="46" t="s">
        <v>91</v>
      </c>
      <c r="B27" s="46" t="s">
        <v>92</v>
      </c>
      <c r="C27" s="47" t="s">
        <v>93</v>
      </c>
      <c r="D27" s="34" t="s">
        <v>94</v>
      </c>
      <c r="E27" s="34" t="s">
        <v>95</v>
      </c>
      <c r="F27" s="34" t="s">
        <v>96</v>
      </c>
      <c r="G27" s="34" t="s">
        <v>97</v>
      </c>
      <c r="H27" s="34"/>
      <c r="I27" s="14"/>
      <c r="J27" s="14"/>
      <c r="K27" s="14"/>
      <c r="L27" s="14"/>
      <c r="M27" s="14"/>
      <c r="N27" s="48"/>
    </row>
    <row r="28" ht="15.0" customHeight="1">
      <c r="A28" s="46" t="s">
        <v>98</v>
      </c>
      <c r="B28" s="46" t="s">
        <v>99</v>
      </c>
      <c r="C28" s="47" t="s">
        <v>100</v>
      </c>
      <c r="D28" s="34" t="s">
        <v>101</v>
      </c>
      <c r="E28" s="34" t="s">
        <v>102</v>
      </c>
      <c r="F28" s="34" t="s">
        <v>103</v>
      </c>
      <c r="G28" s="34" t="s">
        <v>104</v>
      </c>
      <c r="H28" s="34"/>
      <c r="I28" s="14"/>
      <c r="J28" s="14"/>
      <c r="K28" s="14"/>
      <c r="L28" s="14"/>
      <c r="M28" s="14"/>
      <c r="N28" s="48"/>
    </row>
    <row r="29" ht="15.0" customHeight="1">
      <c r="A29" s="46" t="s">
        <v>105</v>
      </c>
      <c r="B29" s="46" t="s">
        <v>106</v>
      </c>
      <c r="C29" s="47" t="s">
        <v>107</v>
      </c>
      <c r="D29" s="34" t="s">
        <v>108</v>
      </c>
      <c r="E29" s="34" t="s">
        <v>109</v>
      </c>
      <c r="F29" s="34" t="s">
        <v>110</v>
      </c>
      <c r="G29" s="34" t="s">
        <v>111</v>
      </c>
      <c r="H29" s="34"/>
      <c r="I29" s="14"/>
      <c r="J29" s="14"/>
      <c r="K29" s="14"/>
      <c r="L29" s="14"/>
      <c r="M29" s="14"/>
      <c r="N29" s="48"/>
    </row>
    <row r="30" ht="15.0" customHeight="1">
      <c r="A30" s="46" t="s">
        <v>112</v>
      </c>
      <c r="B30" s="46" t="s">
        <v>113</v>
      </c>
      <c r="C30" s="47" t="s">
        <v>114</v>
      </c>
      <c r="D30" s="34" t="s">
        <v>115</v>
      </c>
      <c r="E30" s="34" t="s">
        <v>116</v>
      </c>
      <c r="F30" s="34" t="s">
        <v>117</v>
      </c>
      <c r="G30" s="34" t="s">
        <v>118</v>
      </c>
      <c r="H30" s="34"/>
      <c r="I30" s="14"/>
      <c r="J30" s="14"/>
      <c r="K30" s="14"/>
      <c r="L30" s="14"/>
      <c r="M30" s="14"/>
      <c r="N30" s="48"/>
    </row>
    <row r="31" ht="15.0" customHeight="1">
      <c r="A31" s="46" t="s">
        <v>119</v>
      </c>
      <c r="B31" s="46" t="s">
        <v>120</v>
      </c>
      <c r="C31" s="47" t="s">
        <v>121</v>
      </c>
      <c r="D31" s="34" t="s">
        <v>122</v>
      </c>
      <c r="E31" s="34" t="s">
        <v>123</v>
      </c>
      <c r="F31" s="34" t="s">
        <v>124</v>
      </c>
      <c r="G31" s="34" t="s">
        <v>125</v>
      </c>
      <c r="H31" s="34"/>
      <c r="I31" s="14"/>
      <c r="J31" s="14"/>
      <c r="K31" s="14"/>
      <c r="L31" s="14"/>
      <c r="M31" s="14"/>
      <c r="N31" s="48"/>
    </row>
    <row r="32" ht="15.0" customHeight="1">
      <c r="A32" s="46" t="s">
        <v>126</v>
      </c>
      <c r="B32" s="39" t="s">
        <v>75</v>
      </c>
      <c r="C32" s="49" t="s">
        <v>127</v>
      </c>
      <c r="D32" s="50" t="s">
        <v>128</v>
      </c>
      <c r="E32" s="50" t="s">
        <v>129</v>
      </c>
      <c r="F32" s="50" t="s">
        <v>130</v>
      </c>
      <c r="G32" s="50" t="s">
        <v>131</v>
      </c>
      <c r="H32" s="50"/>
      <c r="I32" s="51"/>
      <c r="J32" s="51"/>
      <c r="K32" s="51"/>
      <c r="L32" s="51"/>
      <c r="M32" s="51"/>
      <c r="N32" s="52"/>
    </row>
    <row r="33" ht="15.0" customHeight="1">
      <c r="A33" s="1"/>
      <c r="C33" s="14"/>
      <c r="D33" s="14"/>
      <c r="E33" s="14"/>
      <c r="G33" s="22"/>
      <c r="K33" s="14"/>
    </row>
    <row r="34" ht="15.0" customHeight="1">
      <c r="A34" s="1"/>
      <c r="C34" s="34" t="s">
        <v>132</v>
      </c>
      <c r="D34" s="14"/>
      <c r="E34" s="14"/>
      <c r="G34" s="22"/>
      <c r="K34" s="14"/>
    </row>
    <row r="35" ht="15.0" customHeight="1">
      <c r="A35" s="1"/>
      <c r="C35" s="45">
        <v>2.0</v>
      </c>
      <c r="D35" s="14"/>
      <c r="E35" s="14"/>
      <c r="G35" s="22"/>
    </row>
    <row r="36" ht="15.0" customHeight="1">
      <c r="A36" s="35" t="s">
        <v>49</v>
      </c>
      <c r="C36" s="36" t="s">
        <v>50</v>
      </c>
      <c r="D36" s="36" t="s">
        <v>51</v>
      </c>
      <c r="E36" s="36" t="s">
        <v>52</v>
      </c>
      <c r="F36" s="36" t="s">
        <v>53</v>
      </c>
      <c r="G36" s="36" t="s">
        <v>54</v>
      </c>
      <c r="H36" s="36" t="s">
        <v>55</v>
      </c>
      <c r="I36" s="36" t="s">
        <v>56</v>
      </c>
      <c r="J36" s="36" t="s">
        <v>57</v>
      </c>
      <c r="K36" s="36" t="s">
        <v>58</v>
      </c>
      <c r="L36" s="36" t="s">
        <v>59</v>
      </c>
      <c r="M36" s="36" t="s">
        <v>60</v>
      </c>
      <c r="N36" s="36" t="s">
        <v>61</v>
      </c>
    </row>
    <row r="37" ht="15.0" customHeight="1">
      <c r="A37" s="37"/>
      <c r="B37" s="37"/>
      <c r="C37" s="15" t="s">
        <v>62</v>
      </c>
      <c r="D37" s="15" t="s">
        <v>63</v>
      </c>
      <c r="E37" s="15" t="s">
        <v>64</v>
      </c>
      <c r="F37" s="15" t="s">
        <v>65</v>
      </c>
      <c r="G37" s="15" t="s">
        <v>66</v>
      </c>
      <c r="H37" s="15" t="s">
        <v>67</v>
      </c>
      <c r="I37" s="15" t="s">
        <v>68</v>
      </c>
      <c r="J37" s="15" t="s">
        <v>69</v>
      </c>
      <c r="K37" s="15" t="s">
        <v>70</v>
      </c>
      <c r="L37" s="15" t="s">
        <v>71</v>
      </c>
      <c r="M37" s="15" t="s">
        <v>72</v>
      </c>
      <c r="N37" s="15" t="s">
        <v>73</v>
      </c>
    </row>
    <row r="38" ht="15.0" customHeight="1">
      <c r="A38" s="39" t="s">
        <v>74</v>
      </c>
      <c r="B38" s="39" t="s">
        <v>133</v>
      </c>
      <c r="C38" s="53" t="s">
        <v>76</v>
      </c>
      <c r="D38" s="54" t="s">
        <v>77</v>
      </c>
      <c r="E38" s="54" t="s">
        <v>78</v>
      </c>
      <c r="F38" s="54" t="s">
        <v>76</v>
      </c>
      <c r="G38" s="54" t="s">
        <v>77</v>
      </c>
      <c r="H38" s="54" t="s">
        <v>78</v>
      </c>
      <c r="I38" s="54" t="s">
        <v>76</v>
      </c>
      <c r="J38" s="54" t="s">
        <v>77</v>
      </c>
      <c r="K38" s="54" t="s">
        <v>78</v>
      </c>
      <c r="L38" s="54" t="s">
        <v>76</v>
      </c>
      <c r="M38" s="54" t="s">
        <v>77</v>
      </c>
      <c r="N38" s="55" t="s">
        <v>78</v>
      </c>
      <c r="O38" s="45" t="s">
        <v>134</v>
      </c>
    </row>
    <row r="39" ht="15.0" customHeight="1">
      <c r="A39" s="46" t="s">
        <v>83</v>
      </c>
      <c r="B39" s="46" t="s">
        <v>84</v>
      </c>
      <c r="C39" s="56" t="s">
        <v>85</v>
      </c>
      <c r="D39" s="34" t="s">
        <v>86</v>
      </c>
      <c r="E39" s="14"/>
      <c r="F39" s="34" t="s">
        <v>85</v>
      </c>
      <c r="G39" s="34" t="s">
        <v>86</v>
      </c>
      <c r="H39" s="14"/>
      <c r="I39" s="34" t="s">
        <v>85</v>
      </c>
      <c r="J39" s="34" t="s">
        <v>86</v>
      </c>
      <c r="K39" s="14"/>
      <c r="L39" s="34" t="s">
        <v>85</v>
      </c>
      <c r="M39" s="34" t="s">
        <v>86</v>
      </c>
      <c r="N39" s="57"/>
    </row>
    <row r="40" ht="17.25" customHeight="1">
      <c r="A40" s="46" t="s">
        <v>91</v>
      </c>
      <c r="B40" s="46" t="s">
        <v>92</v>
      </c>
      <c r="C40" s="56" t="s">
        <v>93</v>
      </c>
      <c r="D40" s="34" t="s">
        <v>94</v>
      </c>
      <c r="E40" s="14"/>
      <c r="F40" s="34" t="s">
        <v>93</v>
      </c>
      <c r="G40" s="34" t="s">
        <v>94</v>
      </c>
      <c r="H40" s="14"/>
      <c r="I40" s="34" t="s">
        <v>93</v>
      </c>
      <c r="J40" s="34" t="s">
        <v>94</v>
      </c>
      <c r="K40" s="14"/>
      <c r="L40" s="34" t="s">
        <v>93</v>
      </c>
      <c r="M40" s="34" t="s">
        <v>94</v>
      </c>
      <c r="N40" s="57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46" t="s">
        <v>98</v>
      </c>
      <c r="B41" s="46" t="s">
        <v>99</v>
      </c>
      <c r="C41" s="56" t="s">
        <v>100</v>
      </c>
      <c r="D41" s="34" t="s">
        <v>101</v>
      </c>
      <c r="E41" s="14"/>
      <c r="F41" s="34" t="s">
        <v>100</v>
      </c>
      <c r="G41" s="34" t="s">
        <v>101</v>
      </c>
      <c r="H41" s="14"/>
      <c r="I41" s="34" t="s">
        <v>100</v>
      </c>
      <c r="J41" s="34" t="s">
        <v>101</v>
      </c>
      <c r="K41" s="14"/>
      <c r="L41" s="34" t="s">
        <v>100</v>
      </c>
      <c r="M41" s="34" t="s">
        <v>101</v>
      </c>
      <c r="N41" s="57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6" t="s">
        <v>105</v>
      </c>
      <c r="B42" s="46" t="s">
        <v>106</v>
      </c>
      <c r="C42" s="56" t="s">
        <v>107</v>
      </c>
      <c r="D42" s="34" t="s">
        <v>108</v>
      </c>
      <c r="E42" s="14"/>
      <c r="F42" s="34" t="s">
        <v>107</v>
      </c>
      <c r="G42" s="34" t="s">
        <v>108</v>
      </c>
      <c r="H42" s="14"/>
      <c r="I42" s="34" t="s">
        <v>107</v>
      </c>
      <c r="J42" s="34" t="s">
        <v>108</v>
      </c>
      <c r="K42" s="14"/>
      <c r="L42" s="34" t="s">
        <v>107</v>
      </c>
      <c r="M42" s="34" t="s">
        <v>108</v>
      </c>
      <c r="N42" s="57"/>
      <c r="O42" s="4"/>
      <c r="P42" s="2"/>
      <c r="Q42" s="2"/>
      <c r="R42" s="2"/>
      <c r="S42" s="2"/>
      <c r="T42" s="4"/>
      <c r="U42" s="4"/>
      <c r="V42" s="4"/>
      <c r="W42" s="4"/>
      <c r="X42" s="4"/>
      <c r="Y42" s="4"/>
      <c r="Z42" s="4"/>
    </row>
    <row r="43" ht="12.75" customHeight="1">
      <c r="A43" s="46" t="s">
        <v>112</v>
      </c>
      <c r="B43" s="46" t="s">
        <v>113</v>
      </c>
      <c r="C43" s="56" t="s">
        <v>114</v>
      </c>
      <c r="D43" s="34" t="s">
        <v>115</v>
      </c>
      <c r="E43" s="14"/>
      <c r="F43" s="34" t="s">
        <v>114</v>
      </c>
      <c r="G43" s="34" t="s">
        <v>115</v>
      </c>
      <c r="H43" s="14"/>
      <c r="I43" s="34" t="s">
        <v>114</v>
      </c>
      <c r="J43" s="34" t="s">
        <v>115</v>
      </c>
      <c r="K43" s="14"/>
      <c r="L43" s="34" t="s">
        <v>114</v>
      </c>
      <c r="M43" s="34" t="s">
        <v>115</v>
      </c>
      <c r="N43" s="57"/>
      <c r="O43" s="4"/>
      <c r="P43" s="58"/>
      <c r="Q43" s="58"/>
      <c r="R43" s="58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6" t="s">
        <v>119</v>
      </c>
      <c r="B44" s="46" t="s">
        <v>120</v>
      </c>
      <c r="C44" s="56" t="s">
        <v>121</v>
      </c>
      <c r="D44" s="34" t="s">
        <v>122</v>
      </c>
      <c r="E44" s="34" t="s">
        <v>135</v>
      </c>
      <c r="F44" s="34" t="s">
        <v>121</v>
      </c>
      <c r="G44" s="34" t="s">
        <v>122</v>
      </c>
      <c r="H44" s="34" t="s">
        <v>136</v>
      </c>
      <c r="I44" s="34" t="s">
        <v>121</v>
      </c>
      <c r="J44" s="34" t="s">
        <v>122</v>
      </c>
      <c r="K44" s="34" t="s">
        <v>137</v>
      </c>
      <c r="L44" s="34" t="s">
        <v>121</v>
      </c>
      <c r="M44" s="34" t="s">
        <v>122</v>
      </c>
      <c r="N44" s="59" t="s">
        <v>138</v>
      </c>
      <c r="O44" s="4"/>
      <c r="P44" s="58"/>
      <c r="Q44" s="58"/>
      <c r="R44" s="58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6" t="s">
        <v>126</v>
      </c>
      <c r="B45" s="39" t="s">
        <v>75</v>
      </c>
      <c r="C45" s="60" t="s">
        <v>127</v>
      </c>
      <c r="D45" s="61" t="s">
        <v>128</v>
      </c>
      <c r="E45" s="61" t="s">
        <v>139</v>
      </c>
      <c r="F45" s="61" t="s">
        <v>127</v>
      </c>
      <c r="G45" s="61" t="s">
        <v>128</v>
      </c>
      <c r="H45" s="61" t="s">
        <v>140</v>
      </c>
      <c r="I45" s="61" t="s">
        <v>127</v>
      </c>
      <c r="J45" s="61" t="s">
        <v>128</v>
      </c>
      <c r="K45" s="61" t="s">
        <v>141</v>
      </c>
      <c r="L45" s="61" t="s">
        <v>127</v>
      </c>
      <c r="M45" s="61" t="s">
        <v>128</v>
      </c>
      <c r="N45" s="62" t="s">
        <v>142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6"/>
      <c r="B46" s="46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1"/>
      <c r="C47" s="34" t="s">
        <v>143</v>
      </c>
      <c r="D47" s="14"/>
      <c r="E47" s="14"/>
      <c r="G47" s="22"/>
      <c r="L47" s="14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 ht="12.75" customHeight="1">
      <c r="A48" s="1"/>
      <c r="C48" s="63">
        <v>9.0</v>
      </c>
      <c r="D48" s="14"/>
      <c r="E48" s="14"/>
      <c r="G48" s="22"/>
      <c r="O48" s="63"/>
      <c r="P48" s="63"/>
      <c r="Q48" s="64"/>
      <c r="R48" s="63"/>
      <c r="S48" s="63"/>
      <c r="T48" s="63"/>
      <c r="U48" s="63"/>
      <c r="V48" s="63"/>
      <c r="W48" s="63"/>
      <c r="X48" s="63"/>
      <c r="Y48" s="63"/>
      <c r="Z48" s="63"/>
    </row>
    <row r="49" ht="12.75" customHeight="1">
      <c r="A49" s="35" t="s">
        <v>49</v>
      </c>
      <c r="C49" s="36" t="s">
        <v>50</v>
      </c>
      <c r="D49" s="36" t="s">
        <v>51</v>
      </c>
      <c r="E49" s="36" t="s">
        <v>52</v>
      </c>
      <c r="F49" s="36" t="s">
        <v>53</v>
      </c>
      <c r="G49" s="36" t="s">
        <v>54</v>
      </c>
      <c r="H49" s="36" t="s">
        <v>55</v>
      </c>
      <c r="I49" s="36" t="s">
        <v>56</v>
      </c>
      <c r="J49" s="36" t="s">
        <v>57</v>
      </c>
      <c r="K49" s="36" t="s">
        <v>58</v>
      </c>
      <c r="L49" s="36" t="s">
        <v>59</v>
      </c>
      <c r="M49" s="36" t="s">
        <v>60</v>
      </c>
      <c r="N49" s="36" t="s">
        <v>61</v>
      </c>
      <c r="O49" s="4"/>
      <c r="P49" s="65"/>
      <c r="Q49" s="6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37"/>
      <c r="B50" s="37"/>
      <c r="C50" s="15" t="s">
        <v>62</v>
      </c>
      <c r="D50" s="15" t="s">
        <v>63</v>
      </c>
      <c r="E50" s="15" t="s">
        <v>64</v>
      </c>
      <c r="F50" s="15" t="s">
        <v>65</v>
      </c>
      <c r="G50" s="15" t="s">
        <v>66</v>
      </c>
      <c r="H50" s="15" t="s">
        <v>67</v>
      </c>
      <c r="I50" s="15" t="s">
        <v>68</v>
      </c>
      <c r="J50" s="15" t="s">
        <v>69</v>
      </c>
      <c r="K50" s="15" t="s">
        <v>70</v>
      </c>
      <c r="L50" s="15" t="s">
        <v>71</v>
      </c>
      <c r="M50" s="15" t="s">
        <v>72</v>
      </c>
      <c r="N50" s="15" t="s">
        <v>73</v>
      </c>
      <c r="O50" s="4"/>
      <c r="P50" s="65"/>
      <c r="Q50" s="6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39" t="s">
        <v>74</v>
      </c>
      <c r="B51" s="39" t="s">
        <v>133</v>
      </c>
      <c r="C51" s="53" t="s">
        <v>95</v>
      </c>
      <c r="D51" s="54" t="s">
        <v>96</v>
      </c>
      <c r="E51" s="54" t="s">
        <v>97</v>
      </c>
      <c r="F51" s="54" t="s">
        <v>95</v>
      </c>
      <c r="G51" s="54" t="s">
        <v>96</v>
      </c>
      <c r="H51" s="54" t="s">
        <v>97</v>
      </c>
      <c r="I51" s="54" t="s">
        <v>95</v>
      </c>
      <c r="J51" s="54" t="s">
        <v>96</v>
      </c>
      <c r="K51" s="54" t="s">
        <v>97</v>
      </c>
      <c r="L51" s="54" t="s">
        <v>95</v>
      </c>
      <c r="M51" s="54" t="s">
        <v>96</v>
      </c>
      <c r="N51" s="55" t="s">
        <v>97</v>
      </c>
      <c r="O51" s="4" t="s">
        <v>144</v>
      </c>
      <c r="P51" s="65"/>
      <c r="Q51" s="58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6" t="s">
        <v>83</v>
      </c>
      <c r="B52" s="46" t="s">
        <v>84</v>
      </c>
      <c r="C52" s="56" t="s">
        <v>102</v>
      </c>
      <c r="D52" s="34" t="s">
        <v>103</v>
      </c>
      <c r="E52" s="34" t="s">
        <v>104</v>
      </c>
      <c r="F52" s="34" t="s">
        <v>102</v>
      </c>
      <c r="G52" s="34" t="s">
        <v>103</v>
      </c>
      <c r="H52" s="34" t="s">
        <v>104</v>
      </c>
      <c r="I52" s="34" t="s">
        <v>102</v>
      </c>
      <c r="J52" s="34" t="s">
        <v>103</v>
      </c>
      <c r="K52" s="34" t="s">
        <v>104</v>
      </c>
      <c r="L52" s="34" t="s">
        <v>102</v>
      </c>
      <c r="M52" s="34" t="s">
        <v>103</v>
      </c>
      <c r="N52" s="59" t="s">
        <v>104</v>
      </c>
      <c r="O52" s="4"/>
      <c r="P52" s="65"/>
      <c r="Q52" s="58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6" t="s">
        <v>91</v>
      </c>
      <c r="B53" s="46" t="s">
        <v>92</v>
      </c>
      <c r="C53" s="56" t="s">
        <v>109</v>
      </c>
      <c r="D53" s="34" t="s">
        <v>110</v>
      </c>
      <c r="E53" s="34" t="s">
        <v>111</v>
      </c>
      <c r="F53" s="34" t="s">
        <v>109</v>
      </c>
      <c r="G53" s="34" t="s">
        <v>110</v>
      </c>
      <c r="H53" s="34" t="s">
        <v>111</v>
      </c>
      <c r="I53" s="34" t="s">
        <v>109</v>
      </c>
      <c r="J53" s="34" t="s">
        <v>110</v>
      </c>
      <c r="K53" s="34" t="s">
        <v>111</v>
      </c>
      <c r="L53" s="34" t="s">
        <v>109</v>
      </c>
      <c r="M53" s="34" t="s">
        <v>110</v>
      </c>
      <c r="N53" s="59" t="s">
        <v>111</v>
      </c>
      <c r="O53" s="4"/>
      <c r="P53" s="65"/>
      <c r="Q53" s="58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6" t="s">
        <v>98</v>
      </c>
      <c r="B54" s="46" t="s">
        <v>99</v>
      </c>
      <c r="C54" s="56" t="s">
        <v>116</v>
      </c>
      <c r="D54" s="34" t="s">
        <v>117</v>
      </c>
      <c r="E54" s="34" t="s">
        <v>118</v>
      </c>
      <c r="F54" s="34" t="s">
        <v>116</v>
      </c>
      <c r="G54" s="34" t="s">
        <v>117</v>
      </c>
      <c r="H54" s="34" t="s">
        <v>118</v>
      </c>
      <c r="I54" s="34" t="s">
        <v>116</v>
      </c>
      <c r="J54" s="34" t="s">
        <v>117</v>
      </c>
      <c r="K54" s="34" t="s">
        <v>118</v>
      </c>
      <c r="L54" s="34" t="s">
        <v>116</v>
      </c>
      <c r="M54" s="34" t="s">
        <v>117</v>
      </c>
      <c r="N54" s="59" t="s">
        <v>118</v>
      </c>
      <c r="O54" s="4"/>
      <c r="P54" s="65"/>
      <c r="Q54" s="58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6" t="s">
        <v>105</v>
      </c>
      <c r="B55" s="46" t="s">
        <v>106</v>
      </c>
      <c r="C55" s="56" t="s">
        <v>123</v>
      </c>
      <c r="D55" s="34" t="s">
        <v>124</v>
      </c>
      <c r="E55" s="34" t="s">
        <v>125</v>
      </c>
      <c r="F55" s="34" t="s">
        <v>123</v>
      </c>
      <c r="G55" s="34" t="s">
        <v>124</v>
      </c>
      <c r="H55" s="34" t="s">
        <v>125</v>
      </c>
      <c r="I55" s="34" t="s">
        <v>123</v>
      </c>
      <c r="J55" s="34" t="s">
        <v>124</v>
      </c>
      <c r="K55" s="34" t="s">
        <v>125</v>
      </c>
      <c r="L55" s="34" t="s">
        <v>123</v>
      </c>
      <c r="M55" s="34" t="s">
        <v>124</v>
      </c>
      <c r="N55" s="59" t="s">
        <v>125</v>
      </c>
      <c r="O55" s="4"/>
      <c r="P55" s="65"/>
      <c r="Q55" s="58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6" t="s">
        <v>112</v>
      </c>
      <c r="B56" s="46" t="s">
        <v>113</v>
      </c>
      <c r="C56" s="56" t="s">
        <v>129</v>
      </c>
      <c r="D56" s="34" t="s">
        <v>130</v>
      </c>
      <c r="E56" s="34" t="s">
        <v>131</v>
      </c>
      <c r="F56" s="34" t="s">
        <v>129</v>
      </c>
      <c r="G56" s="34" t="s">
        <v>130</v>
      </c>
      <c r="H56" s="34" t="s">
        <v>131</v>
      </c>
      <c r="I56" s="34" t="s">
        <v>129</v>
      </c>
      <c r="J56" s="34" t="s">
        <v>130</v>
      </c>
      <c r="K56" s="34" t="s">
        <v>131</v>
      </c>
      <c r="L56" s="34" t="s">
        <v>129</v>
      </c>
      <c r="M56" s="34" t="s">
        <v>130</v>
      </c>
      <c r="N56" s="59" t="s">
        <v>131</v>
      </c>
      <c r="O56" s="4"/>
      <c r="P56" s="65"/>
      <c r="Q56" s="58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6" t="s">
        <v>119</v>
      </c>
      <c r="B57" s="46" t="s">
        <v>120</v>
      </c>
      <c r="C57" s="56" t="s">
        <v>79</v>
      </c>
      <c r="D57" s="34" t="s">
        <v>80</v>
      </c>
      <c r="E57" s="34" t="s">
        <v>81</v>
      </c>
      <c r="F57" s="34" t="s">
        <v>79</v>
      </c>
      <c r="G57" s="34" t="s">
        <v>80</v>
      </c>
      <c r="H57" s="34" t="s">
        <v>81</v>
      </c>
      <c r="I57" s="34" t="s">
        <v>79</v>
      </c>
      <c r="J57" s="34" t="s">
        <v>80</v>
      </c>
      <c r="K57" s="34" t="s">
        <v>81</v>
      </c>
      <c r="L57" s="34" t="s">
        <v>79</v>
      </c>
      <c r="M57" s="34" t="s">
        <v>80</v>
      </c>
      <c r="N57" s="59" t="s">
        <v>81</v>
      </c>
      <c r="O57" s="4"/>
      <c r="P57" s="65"/>
      <c r="Q57" s="58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6" t="s">
        <v>126</v>
      </c>
      <c r="B58" s="39" t="s">
        <v>75</v>
      </c>
      <c r="C58" s="60" t="s">
        <v>88</v>
      </c>
      <c r="D58" s="61" t="s">
        <v>89</v>
      </c>
      <c r="E58" s="61" t="s">
        <v>90</v>
      </c>
      <c r="F58" s="61" t="s">
        <v>88</v>
      </c>
      <c r="G58" s="61" t="s">
        <v>89</v>
      </c>
      <c r="H58" s="61" t="s">
        <v>90</v>
      </c>
      <c r="I58" s="61" t="s">
        <v>88</v>
      </c>
      <c r="J58" s="61" t="s">
        <v>89</v>
      </c>
      <c r="K58" s="61" t="s">
        <v>90</v>
      </c>
      <c r="L58" s="61" t="s">
        <v>88</v>
      </c>
      <c r="M58" s="61" t="s">
        <v>89</v>
      </c>
      <c r="N58" s="62" t="s">
        <v>90</v>
      </c>
      <c r="O58" s="4"/>
      <c r="P58" s="65"/>
      <c r="Q58" s="58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6"/>
      <c r="B59" s="46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4"/>
      <c r="P59" s="65"/>
      <c r="Q59" s="58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1"/>
      <c r="C60" s="14"/>
      <c r="D60" s="14"/>
      <c r="E60" s="14"/>
      <c r="G60" s="22"/>
      <c r="O60" s="4"/>
      <c r="P60" s="65"/>
      <c r="Q60" s="58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1"/>
      <c r="C61" s="4"/>
      <c r="D61" s="14"/>
      <c r="E61" s="14"/>
      <c r="G61" s="22"/>
      <c r="O61" s="4"/>
      <c r="P61" s="65"/>
      <c r="Q61" s="58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6"/>
      <c r="B62" s="46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6"/>
      <c r="B63" s="46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6"/>
      <c r="B64" s="46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6"/>
      <c r="B65" s="46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6"/>
      <c r="B66" s="46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6"/>
      <c r="B67" s="46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10" t="s">
        <v>145</v>
      </c>
      <c r="B68" s="2" t="s">
        <v>146</v>
      </c>
      <c r="C68" s="10" t="s">
        <v>147</v>
      </c>
      <c r="D68" s="66" t="s">
        <v>148</v>
      </c>
      <c r="E68" s="67">
        <v>100.0</v>
      </c>
      <c r="F68" s="10" t="s">
        <v>147</v>
      </c>
      <c r="G68" s="10" t="s">
        <v>149</v>
      </c>
      <c r="H68" s="68" t="s">
        <v>150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1"/>
      <c r="B69" s="4" t="s">
        <v>151</v>
      </c>
      <c r="C69" s="1" t="s">
        <v>152</v>
      </c>
      <c r="D69" s="69">
        <f>H69/2</f>
        <v>10</v>
      </c>
      <c r="E69" s="69">
        <f>D69*E68</f>
        <v>1000</v>
      </c>
      <c r="F69" s="70" t="s">
        <v>148</v>
      </c>
      <c r="G69" s="71"/>
      <c r="H69" s="72">
        <v>20.0</v>
      </c>
      <c r="I69" s="4"/>
      <c r="J69" s="73" t="s">
        <v>153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1"/>
      <c r="B70" s="4" t="s">
        <v>154</v>
      </c>
      <c r="C70" s="12" t="s">
        <v>8</v>
      </c>
      <c r="D70" s="74">
        <f>H69-D69-D71-D72-D73</f>
        <v>1.2</v>
      </c>
      <c r="E70" s="69">
        <f>D70*E68</f>
        <v>120</v>
      </c>
      <c r="F70" s="71"/>
      <c r="G70" s="71"/>
      <c r="H70" s="75"/>
      <c r="I70" s="4"/>
      <c r="J70" s="4"/>
      <c r="K70" s="4"/>
      <c r="L70" s="4"/>
      <c r="M70" s="2"/>
      <c r="N70" s="2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76" t="s">
        <v>155</v>
      </c>
      <c r="B71" s="63" t="s">
        <v>156</v>
      </c>
      <c r="C71" s="76" t="s">
        <v>157</v>
      </c>
      <c r="D71" s="77">
        <f>F71*H69/G71</f>
        <v>2.4</v>
      </c>
      <c r="E71" s="78" t="s">
        <v>8</v>
      </c>
      <c r="F71" s="79">
        <v>0.3</v>
      </c>
      <c r="G71" s="79">
        <v>2.5</v>
      </c>
      <c r="H71" s="75"/>
      <c r="I71" s="4"/>
      <c r="J71" s="80" t="s">
        <v>158</v>
      </c>
      <c r="K71" s="81"/>
      <c r="L71" s="81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76" t="s">
        <v>155</v>
      </c>
      <c r="B72" s="63" t="s">
        <v>159</v>
      </c>
      <c r="C72" s="76" t="s">
        <v>157</v>
      </c>
      <c r="D72" s="77">
        <f>F72*H69/G72</f>
        <v>2.4</v>
      </c>
      <c r="E72" s="78" t="s">
        <v>8</v>
      </c>
      <c r="F72" s="79">
        <v>0.3</v>
      </c>
      <c r="G72" s="79">
        <v>2.5</v>
      </c>
      <c r="H72" s="82"/>
      <c r="I72" s="4"/>
      <c r="J72" s="81"/>
      <c r="K72" s="81"/>
      <c r="L72" s="81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76" t="s">
        <v>155</v>
      </c>
      <c r="B73" s="83" t="s">
        <v>160</v>
      </c>
      <c r="C73" s="84"/>
      <c r="D73" s="85">
        <v>4.0</v>
      </c>
      <c r="E73" s="86" t="s">
        <v>8</v>
      </c>
      <c r="F73" s="87"/>
      <c r="G73" s="71"/>
      <c r="H73" s="82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76"/>
      <c r="B74" s="4" t="s">
        <v>161</v>
      </c>
      <c r="C74" s="63"/>
      <c r="D74" s="69">
        <f>SUM(D69:D73)</f>
        <v>20</v>
      </c>
      <c r="E74" s="63"/>
      <c r="F74" s="63"/>
      <c r="G74" s="63"/>
      <c r="H74" s="88"/>
      <c r="I74" s="89"/>
      <c r="J74" s="4"/>
      <c r="K74" s="63"/>
      <c r="L74" s="63"/>
      <c r="M74" s="63"/>
      <c r="N74" s="63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76"/>
      <c r="B75" s="4"/>
      <c r="C75" s="63"/>
      <c r="D75" s="63"/>
      <c r="E75" s="63"/>
      <c r="F75" s="63"/>
      <c r="G75" s="63"/>
      <c r="H75" s="88"/>
      <c r="I75" s="90"/>
      <c r="J75" s="4"/>
      <c r="K75" s="91"/>
      <c r="L75" s="63"/>
      <c r="M75" s="63"/>
      <c r="N75" s="63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3" t="s">
        <v>162</v>
      </c>
      <c r="B76" s="4" t="s">
        <v>163</v>
      </c>
      <c r="C76" s="4"/>
      <c r="D76" s="92">
        <v>11.2</v>
      </c>
      <c r="E76" s="69">
        <f>D76*E68</f>
        <v>1120</v>
      </c>
      <c r="F76" s="1"/>
      <c r="G76" s="4"/>
      <c r="H76" s="11"/>
      <c r="I76" s="90"/>
      <c r="J76" s="4"/>
      <c r="K76" s="91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1"/>
      <c r="B77" s="4"/>
      <c r="C77" s="1"/>
      <c r="D77" s="1"/>
      <c r="E77" s="1"/>
      <c r="F77" s="4"/>
      <c r="G77" s="11"/>
      <c r="H77" s="4"/>
      <c r="I77" s="90"/>
      <c r="J77" s="4"/>
      <c r="K77" s="91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1"/>
      <c r="B78" s="4"/>
      <c r="C78" s="10" t="s">
        <v>147</v>
      </c>
      <c r="D78" s="66" t="s">
        <v>164</v>
      </c>
      <c r="E78" s="1"/>
      <c r="F78" s="4"/>
      <c r="G78" s="11"/>
      <c r="H78" s="4"/>
      <c r="I78" s="93"/>
      <c r="J78" s="4"/>
      <c r="K78" s="91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0" customHeight="1">
      <c r="A79" s="3" t="s">
        <v>165</v>
      </c>
      <c r="B79" s="4" t="s">
        <v>156</v>
      </c>
      <c r="C79" s="1" t="s">
        <v>157</v>
      </c>
      <c r="D79" s="69">
        <f t="shared" ref="D79:D80" si="1">D71</f>
        <v>2.4</v>
      </c>
      <c r="E79" s="69"/>
      <c r="F79" s="4"/>
      <c r="G79" s="4"/>
      <c r="H79" s="11"/>
      <c r="I79" s="4"/>
      <c r="J79" s="4"/>
      <c r="K79" s="91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0" customHeight="1">
      <c r="A80" s="12" t="s">
        <v>166</v>
      </c>
      <c r="B80" s="4" t="s">
        <v>159</v>
      </c>
      <c r="C80" s="1" t="s">
        <v>157</v>
      </c>
      <c r="D80" s="69">
        <f t="shared" si="1"/>
        <v>2.4</v>
      </c>
      <c r="E80" s="69"/>
      <c r="F80" s="4"/>
      <c r="G80" s="4"/>
      <c r="H80" s="11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0" customHeight="1">
      <c r="A81" s="1"/>
      <c r="B81" s="4"/>
      <c r="C81" s="1"/>
      <c r="D81" s="1"/>
      <c r="E81" s="1"/>
      <c r="F81" s="4"/>
      <c r="G81" s="11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0" customHeight="1">
      <c r="A82" s="3" t="s">
        <v>167</v>
      </c>
      <c r="B82" s="4" t="s">
        <v>168</v>
      </c>
      <c r="C82" s="1"/>
      <c r="D82" s="74">
        <f>D73</f>
        <v>4</v>
      </c>
      <c r="E82" s="1"/>
      <c r="F82" s="4"/>
      <c r="G82" s="11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0" customHeight="1">
      <c r="A83" s="1"/>
      <c r="B83" s="4"/>
      <c r="C83" s="1"/>
      <c r="D83" s="1"/>
      <c r="E83" s="1"/>
      <c r="F83" s="4"/>
      <c r="G83" s="11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3" t="s">
        <v>169</v>
      </c>
      <c r="B84" s="2" t="s">
        <v>170</v>
      </c>
      <c r="C84" s="66" t="s">
        <v>171</v>
      </c>
      <c r="D84" s="66" t="s">
        <v>172</v>
      </c>
      <c r="E84" s="1"/>
      <c r="F84" s="4"/>
      <c r="G84" s="11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 t="s">
        <v>173</v>
      </c>
      <c r="C85" s="69">
        <v>95.0</v>
      </c>
      <c r="D85" s="69" t="s">
        <v>174</v>
      </c>
      <c r="E85" s="1"/>
      <c r="F85" s="4"/>
      <c r="G85" s="11"/>
      <c r="H85" s="4"/>
      <c r="I85" s="4"/>
      <c r="J85" s="4"/>
      <c r="K85" s="4"/>
      <c r="L85" s="4"/>
      <c r="M85" s="4"/>
      <c r="N85" s="4"/>
    </row>
    <row r="86" ht="12.75" customHeight="1">
      <c r="A86" s="3"/>
      <c r="B86" s="4" t="s">
        <v>175</v>
      </c>
      <c r="C86" s="94">
        <v>95.0</v>
      </c>
      <c r="D86" s="95" t="s">
        <v>176</v>
      </c>
      <c r="E86" s="1"/>
      <c r="F86" s="89"/>
      <c r="G86" s="11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 t="s">
        <v>177</v>
      </c>
      <c r="C87" s="96">
        <v>58.0</v>
      </c>
      <c r="D87" s="97" t="s">
        <v>176</v>
      </c>
      <c r="E87" s="1" t="s">
        <v>178</v>
      </c>
      <c r="F87" s="89"/>
      <c r="G87" s="11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1"/>
      <c r="B88" s="4" t="s">
        <v>179</v>
      </c>
      <c r="C88" s="98">
        <v>72.0</v>
      </c>
      <c r="D88" s="99" t="s">
        <v>180</v>
      </c>
      <c r="E88" s="1"/>
      <c r="F88" s="89"/>
      <c r="G88" s="11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1"/>
      <c r="B89" s="4" t="s">
        <v>181</v>
      </c>
      <c r="C89" s="69">
        <v>72.0</v>
      </c>
      <c r="D89" s="69" t="s">
        <v>182</v>
      </c>
      <c r="E89" s="91"/>
      <c r="F89" s="4"/>
      <c r="G89" s="11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1"/>
      <c r="B90" s="4" t="s">
        <v>183</v>
      </c>
      <c r="C90" s="100" t="s">
        <v>184</v>
      </c>
      <c r="D90" s="69"/>
      <c r="E90" s="1"/>
      <c r="F90" s="4"/>
      <c r="G90" s="11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1"/>
      <c r="B91" s="4"/>
      <c r="C91" s="101"/>
      <c r="D91" s="69"/>
      <c r="E91" s="1"/>
      <c r="F91" s="4"/>
      <c r="G91" s="11"/>
      <c r="H91" s="4"/>
      <c r="I91" s="4"/>
      <c r="J91" s="4"/>
      <c r="K91" s="4"/>
      <c r="L91" s="4"/>
      <c r="M91" s="4"/>
      <c r="N91" s="4"/>
      <c r="O91" s="36"/>
    </row>
    <row r="92" ht="12.75" customHeight="1">
      <c r="A92" s="1"/>
      <c r="B92" s="4" t="s">
        <v>185</v>
      </c>
      <c r="C92" s="101"/>
      <c r="D92" s="69"/>
      <c r="E92" s="1"/>
      <c r="F92" s="4"/>
      <c r="G92" s="11"/>
      <c r="H92" s="4"/>
      <c r="I92" s="4"/>
      <c r="J92" s="4"/>
      <c r="K92" s="4"/>
      <c r="L92" s="4"/>
      <c r="M92" s="4"/>
      <c r="N92" s="4"/>
    </row>
    <row r="93" ht="12.75" customHeight="1">
      <c r="A93" s="1"/>
      <c r="B93" s="4"/>
      <c r="C93" s="101"/>
      <c r="D93" s="69"/>
      <c r="E93" s="1"/>
      <c r="F93" s="4"/>
      <c r="G93" s="11"/>
      <c r="H93" s="4"/>
      <c r="I93" s="4"/>
      <c r="J93" s="4"/>
      <c r="K93" s="4"/>
      <c r="L93" s="4"/>
      <c r="M93" s="4"/>
      <c r="N93" s="4"/>
      <c r="P93" s="14"/>
      <c r="Q93" s="14"/>
    </row>
    <row r="94" ht="12.75" customHeight="1">
      <c r="A94" s="3" t="s">
        <v>186</v>
      </c>
      <c r="B94" s="4"/>
      <c r="C94" s="69"/>
      <c r="D94" s="102"/>
      <c r="E94" s="89"/>
      <c r="F94" s="4"/>
      <c r="G94" s="11"/>
      <c r="H94" s="4"/>
      <c r="I94" s="4"/>
      <c r="J94" s="4"/>
      <c r="K94" s="4"/>
      <c r="L94" s="4"/>
      <c r="M94" s="4"/>
      <c r="N94" s="4"/>
      <c r="P94" s="14"/>
      <c r="Q94" s="14"/>
    </row>
    <row r="95" ht="12.75" customHeight="1">
      <c r="A95" s="9"/>
      <c r="Q95" s="14"/>
    </row>
    <row r="96" ht="12.75" customHeight="1">
      <c r="A96" s="10" t="s">
        <v>187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Q96" s="14"/>
    </row>
    <row r="97" ht="12.75" customHeight="1">
      <c r="A97" s="1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</row>
    <row r="98" ht="12.75" customHeight="1">
      <c r="A98" s="1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</row>
    <row r="99" ht="12.75" customHeight="1">
      <c r="A99" s="1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</row>
    <row r="100" ht="12.75" customHeight="1">
      <c r="A100" s="10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</row>
    <row r="101" ht="12.75" customHeight="1">
      <c r="A101" s="10" t="s">
        <v>188</v>
      </c>
      <c r="B101" s="35"/>
      <c r="C101" s="104" t="s">
        <v>189</v>
      </c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</row>
    <row r="102" ht="12.75" customHeight="1">
      <c r="A102" s="25"/>
      <c r="B102" s="105" t="s">
        <v>190</v>
      </c>
      <c r="C102" s="15">
        <v>1.0</v>
      </c>
      <c r="D102" s="15">
        <v>2.0</v>
      </c>
      <c r="E102" s="15">
        <v>3.0</v>
      </c>
      <c r="F102" s="15">
        <v>4.0</v>
      </c>
      <c r="G102" s="15">
        <v>5.0</v>
      </c>
      <c r="H102" s="15">
        <v>6.0</v>
      </c>
      <c r="I102" s="15">
        <v>7.0</v>
      </c>
      <c r="J102" s="15">
        <v>8.0</v>
      </c>
      <c r="K102" s="15">
        <v>9.0</v>
      </c>
      <c r="L102" s="15">
        <v>10.0</v>
      </c>
      <c r="M102" s="15">
        <v>11.0</v>
      </c>
      <c r="N102" s="15">
        <v>12.0</v>
      </c>
    </row>
    <row r="103" ht="15.0" customHeight="1">
      <c r="A103" s="106"/>
      <c r="B103" s="15" t="s">
        <v>133</v>
      </c>
      <c r="C103" s="107" t="s">
        <v>76</v>
      </c>
      <c r="D103" s="108" t="s">
        <v>77</v>
      </c>
      <c r="E103" s="108" t="s">
        <v>78</v>
      </c>
      <c r="F103" s="108" t="s">
        <v>79</v>
      </c>
      <c r="G103" s="108" t="s">
        <v>80</v>
      </c>
      <c r="H103" s="108" t="s">
        <v>81</v>
      </c>
      <c r="I103" s="43"/>
      <c r="J103" s="43"/>
      <c r="K103" s="43"/>
      <c r="L103" s="43"/>
      <c r="M103" s="43"/>
      <c r="N103" s="44"/>
      <c r="P103" s="109" t="s">
        <v>191</v>
      </c>
    </row>
    <row r="104" ht="15.0" customHeight="1">
      <c r="A104" s="106"/>
      <c r="B104" s="15" t="s">
        <v>84</v>
      </c>
      <c r="C104" s="110" t="s">
        <v>85</v>
      </c>
      <c r="D104" s="111" t="s">
        <v>86</v>
      </c>
      <c r="E104" s="111" t="s">
        <v>87</v>
      </c>
      <c r="F104" s="111" t="s">
        <v>88</v>
      </c>
      <c r="G104" s="111" t="s">
        <v>89</v>
      </c>
      <c r="H104" s="111" t="s">
        <v>90</v>
      </c>
      <c r="I104" s="34" t="s">
        <v>192</v>
      </c>
      <c r="J104" s="14"/>
      <c r="K104" s="14"/>
      <c r="L104" s="14"/>
      <c r="M104" s="14"/>
      <c r="N104" s="48"/>
      <c r="O104" s="36"/>
      <c r="P104" s="112" t="s">
        <v>193</v>
      </c>
    </row>
    <row r="105" ht="15.0" customHeight="1">
      <c r="A105" s="106"/>
      <c r="B105" s="15" t="s">
        <v>92</v>
      </c>
      <c r="C105" s="110" t="s">
        <v>93</v>
      </c>
      <c r="D105" s="111" t="s">
        <v>94</v>
      </c>
      <c r="E105" s="111" t="s">
        <v>95</v>
      </c>
      <c r="F105" s="111" t="s">
        <v>96</v>
      </c>
      <c r="G105" s="111" t="s">
        <v>97</v>
      </c>
      <c r="H105" s="111"/>
      <c r="I105" s="14"/>
      <c r="J105" s="14"/>
      <c r="K105" s="14"/>
      <c r="L105" s="14"/>
      <c r="M105" s="14"/>
      <c r="N105" s="48"/>
      <c r="P105" s="113" t="s">
        <v>194</v>
      </c>
    </row>
    <row r="106" ht="15.0" customHeight="1">
      <c r="A106" s="106"/>
      <c r="B106" s="15" t="s">
        <v>99</v>
      </c>
      <c r="C106" s="110" t="s">
        <v>100</v>
      </c>
      <c r="D106" s="111" t="s">
        <v>101</v>
      </c>
      <c r="E106" s="111" t="s">
        <v>102</v>
      </c>
      <c r="F106" s="111" t="s">
        <v>103</v>
      </c>
      <c r="G106" s="111" t="s">
        <v>104</v>
      </c>
      <c r="H106" s="111"/>
      <c r="I106" s="14"/>
      <c r="J106" s="14"/>
      <c r="K106" s="14"/>
      <c r="L106" s="14"/>
      <c r="M106" s="14"/>
      <c r="N106" s="48"/>
      <c r="P106" s="14"/>
    </row>
    <row r="107" ht="15.0" customHeight="1">
      <c r="A107" s="114"/>
      <c r="B107" s="15" t="s">
        <v>106</v>
      </c>
      <c r="C107" s="115" t="s">
        <v>107</v>
      </c>
      <c r="D107" s="116" t="s">
        <v>108</v>
      </c>
      <c r="E107" s="116" t="s">
        <v>109</v>
      </c>
      <c r="F107" s="116" t="s">
        <v>110</v>
      </c>
      <c r="G107" s="116" t="s">
        <v>111</v>
      </c>
      <c r="H107" s="116"/>
      <c r="I107" s="14"/>
      <c r="J107" s="14"/>
      <c r="K107" s="14"/>
      <c r="L107" s="14"/>
      <c r="M107" s="14"/>
      <c r="N107" s="48"/>
    </row>
    <row r="108" ht="15.0" customHeight="1">
      <c r="A108" s="114"/>
      <c r="B108" s="15" t="s">
        <v>113</v>
      </c>
      <c r="C108" s="115" t="s">
        <v>114</v>
      </c>
      <c r="D108" s="116" t="s">
        <v>115</v>
      </c>
      <c r="E108" s="116" t="s">
        <v>116</v>
      </c>
      <c r="F108" s="116" t="s">
        <v>117</v>
      </c>
      <c r="G108" s="116" t="s">
        <v>118</v>
      </c>
      <c r="H108" s="116"/>
      <c r="I108" s="34" t="s">
        <v>195</v>
      </c>
      <c r="J108" s="14"/>
      <c r="K108" s="14"/>
      <c r="L108" s="14"/>
      <c r="M108" s="14"/>
      <c r="N108" s="48"/>
    </row>
    <row r="109" ht="15.0" customHeight="1">
      <c r="A109" s="114"/>
      <c r="B109" s="15" t="s">
        <v>120</v>
      </c>
      <c r="C109" s="115" t="s">
        <v>121</v>
      </c>
      <c r="D109" s="116" t="s">
        <v>122</v>
      </c>
      <c r="E109" s="116" t="s">
        <v>123</v>
      </c>
      <c r="F109" s="116" t="s">
        <v>124</v>
      </c>
      <c r="G109" s="116" t="s">
        <v>125</v>
      </c>
      <c r="H109" s="116"/>
      <c r="I109" s="14"/>
      <c r="J109" s="14"/>
      <c r="K109" s="14"/>
      <c r="L109" s="14"/>
      <c r="M109" s="14"/>
      <c r="N109" s="48"/>
    </row>
    <row r="110" ht="15.0" customHeight="1">
      <c r="A110" s="114"/>
      <c r="B110" s="15" t="s">
        <v>75</v>
      </c>
      <c r="C110" s="117" t="s">
        <v>127</v>
      </c>
      <c r="D110" s="118" t="s">
        <v>128</v>
      </c>
      <c r="E110" s="118" t="s">
        <v>129</v>
      </c>
      <c r="F110" s="118" t="s">
        <v>130</v>
      </c>
      <c r="G110" s="118" t="s">
        <v>131</v>
      </c>
      <c r="H110" s="118"/>
      <c r="I110" s="51"/>
      <c r="J110" s="51"/>
      <c r="K110" s="51"/>
      <c r="L110" s="51"/>
      <c r="M110" s="51"/>
      <c r="N110" s="52"/>
    </row>
    <row r="111" ht="15.0" customHeight="1">
      <c r="A111" s="114"/>
      <c r="C111" s="119"/>
      <c r="F111" s="46"/>
      <c r="H111" s="46"/>
      <c r="L111" s="119"/>
      <c r="N111" s="15"/>
    </row>
    <row r="112" ht="15.0" customHeight="1">
      <c r="A112" s="114"/>
      <c r="C112" s="15"/>
      <c r="D112" s="15"/>
      <c r="E112" s="15"/>
      <c r="F112" s="15"/>
      <c r="G112" s="15"/>
      <c r="H112" s="15"/>
      <c r="I112" s="15"/>
      <c r="J112" s="15"/>
      <c r="K112" s="15"/>
      <c r="N112" s="15"/>
    </row>
    <row r="113" ht="15.0" customHeight="1">
      <c r="A113" s="114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</row>
    <row r="114" ht="12.75" customHeight="1">
      <c r="A114" s="10"/>
      <c r="B114" s="35"/>
      <c r="C114" s="104" t="s">
        <v>196</v>
      </c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</row>
    <row r="115" ht="12.75" customHeight="1">
      <c r="A115" s="25"/>
      <c r="B115" s="105" t="s">
        <v>197</v>
      </c>
      <c r="C115" s="15">
        <v>1.0</v>
      </c>
      <c r="D115" s="15">
        <v>2.0</v>
      </c>
      <c r="E115" s="15">
        <v>3.0</v>
      </c>
      <c r="F115" s="15">
        <v>4.0</v>
      </c>
      <c r="G115" s="15">
        <v>5.0</v>
      </c>
      <c r="H115" s="15">
        <v>6.0</v>
      </c>
      <c r="I115" s="15">
        <v>7.0</v>
      </c>
      <c r="J115" s="15">
        <v>8.0</v>
      </c>
      <c r="K115" s="15">
        <v>9.0</v>
      </c>
      <c r="L115" s="15">
        <v>10.0</v>
      </c>
      <c r="M115" s="15">
        <v>11.0</v>
      </c>
      <c r="N115" s="15">
        <v>12.0</v>
      </c>
    </row>
    <row r="116" ht="12.75" customHeight="1">
      <c r="A116" s="106"/>
      <c r="B116" s="15" t="s">
        <v>133</v>
      </c>
      <c r="C116" s="120" t="s">
        <v>76</v>
      </c>
      <c r="D116" s="121" t="s">
        <v>77</v>
      </c>
      <c r="E116" s="121" t="s">
        <v>78</v>
      </c>
      <c r="F116" s="121" t="s">
        <v>76</v>
      </c>
      <c r="G116" s="121" t="s">
        <v>77</v>
      </c>
      <c r="H116" s="121" t="s">
        <v>78</v>
      </c>
      <c r="I116" s="121" t="s">
        <v>76</v>
      </c>
      <c r="J116" s="121" t="s">
        <v>77</v>
      </c>
      <c r="K116" s="121" t="s">
        <v>78</v>
      </c>
      <c r="L116" s="121" t="s">
        <v>76</v>
      </c>
      <c r="M116" s="121" t="s">
        <v>77</v>
      </c>
      <c r="N116" s="122" t="s">
        <v>78</v>
      </c>
      <c r="O116" s="104" t="s">
        <v>198</v>
      </c>
    </row>
    <row r="117" ht="12.75" customHeight="1">
      <c r="A117" s="106"/>
      <c r="B117" s="15" t="s">
        <v>84</v>
      </c>
      <c r="C117" s="123" t="s">
        <v>85</v>
      </c>
      <c r="D117" s="124" t="s">
        <v>86</v>
      </c>
      <c r="E117" s="125"/>
      <c r="F117" s="124" t="s">
        <v>85</v>
      </c>
      <c r="G117" s="124" t="s">
        <v>86</v>
      </c>
      <c r="H117" s="125"/>
      <c r="I117" s="124" t="s">
        <v>85</v>
      </c>
      <c r="J117" s="124" t="s">
        <v>86</v>
      </c>
      <c r="K117" s="125"/>
      <c r="L117" s="124" t="s">
        <v>85</v>
      </c>
      <c r="M117" s="124" t="s">
        <v>86</v>
      </c>
      <c r="N117" s="126"/>
    </row>
    <row r="118" ht="17.25" customHeight="1">
      <c r="A118" s="106"/>
      <c r="B118" s="15" t="s">
        <v>92</v>
      </c>
      <c r="C118" s="123" t="s">
        <v>93</v>
      </c>
      <c r="D118" s="124" t="s">
        <v>94</v>
      </c>
      <c r="E118" s="125"/>
      <c r="F118" s="124" t="s">
        <v>93</v>
      </c>
      <c r="G118" s="124" t="s">
        <v>94</v>
      </c>
      <c r="H118" s="125"/>
      <c r="I118" s="124" t="s">
        <v>93</v>
      </c>
      <c r="J118" s="124" t="s">
        <v>94</v>
      </c>
      <c r="K118" s="125"/>
      <c r="L118" s="124" t="s">
        <v>93</v>
      </c>
      <c r="M118" s="124" t="s">
        <v>94</v>
      </c>
      <c r="N118" s="126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ht="15.0" customHeight="1">
      <c r="A119" s="106"/>
      <c r="B119" s="15" t="s">
        <v>99</v>
      </c>
      <c r="C119" s="123" t="s">
        <v>100</v>
      </c>
      <c r="D119" s="124" t="s">
        <v>101</v>
      </c>
      <c r="E119" s="125"/>
      <c r="F119" s="124" t="s">
        <v>100</v>
      </c>
      <c r="G119" s="124" t="s">
        <v>101</v>
      </c>
      <c r="H119" s="125"/>
      <c r="I119" s="124" t="s">
        <v>100</v>
      </c>
      <c r="J119" s="124" t="s">
        <v>101</v>
      </c>
      <c r="K119" s="125"/>
      <c r="L119" s="124" t="s">
        <v>100</v>
      </c>
      <c r="M119" s="124" t="s">
        <v>101</v>
      </c>
      <c r="N119" s="126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ht="15.0" customHeight="1">
      <c r="A120" s="114"/>
      <c r="B120" s="15" t="s">
        <v>106</v>
      </c>
      <c r="C120" s="127" t="s">
        <v>107</v>
      </c>
      <c r="D120" s="128" t="s">
        <v>108</v>
      </c>
      <c r="E120" s="129"/>
      <c r="F120" s="128" t="s">
        <v>107</v>
      </c>
      <c r="G120" s="128" t="s">
        <v>108</v>
      </c>
      <c r="H120" s="129"/>
      <c r="I120" s="128" t="s">
        <v>107</v>
      </c>
      <c r="J120" s="128" t="s">
        <v>108</v>
      </c>
      <c r="K120" s="129"/>
      <c r="L120" s="128" t="s">
        <v>107</v>
      </c>
      <c r="M120" s="128" t="s">
        <v>108</v>
      </c>
      <c r="N120" s="130"/>
      <c r="O120" s="131" t="s">
        <v>199</v>
      </c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ht="15.0" customHeight="1">
      <c r="A121" s="114"/>
      <c r="B121" s="15" t="s">
        <v>113</v>
      </c>
      <c r="C121" s="127" t="s">
        <v>114</v>
      </c>
      <c r="D121" s="128" t="s">
        <v>115</v>
      </c>
      <c r="E121" s="129"/>
      <c r="F121" s="128" t="s">
        <v>114</v>
      </c>
      <c r="G121" s="128" t="s">
        <v>115</v>
      </c>
      <c r="H121" s="129"/>
      <c r="I121" s="128" t="s">
        <v>114</v>
      </c>
      <c r="J121" s="128" t="s">
        <v>115</v>
      </c>
      <c r="K121" s="129"/>
      <c r="L121" s="128" t="s">
        <v>114</v>
      </c>
      <c r="M121" s="128" t="s">
        <v>115</v>
      </c>
      <c r="N121" s="130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ht="15.0" customHeight="1">
      <c r="A122" s="114"/>
      <c r="B122" s="15" t="s">
        <v>120</v>
      </c>
      <c r="C122" s="127" t="s">
        <v>121</v>
      </c>
      <c r="D122" s="128" t="s">
        <v>122</v>
      </c>
      <c r="E122" s="128" t="s">
        <v>135</v>
      </c>
      <c r="F122" s="128" t="s">
        <v>121</v>
      </c>
      <c r="G122" s="128" t="s">
        <v>122</v>
      </c>
      <c r="H122" s="128" t="s">
        <v>136</v>
      </c>
      <c r="I122" s="128" t="s">
        <v>121</v>
      </c>
      <c r="J122" s="128" t="s">
        <v>122</v>
      </c>
      <c r="K122" s="128" t="s">
        <v>137</v>
      </c>
      <c r="L122" s="128" t="s">
        <v>121</v>
      </c>
      <c r="M122" s="128" t="s">
        <v>122</v>
      </c>
      <c r="N122" s="132" t="s">
        <v>138</v>
      </c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ht="15.0" customHeight="1">
      <c r="A123" s="114"/>
      <c r="B123" s="15" t="s">
        <v>75</v>
      </c>
      <c r="C123" s="133" t="s">
        <v>127</v>
      </c>
      <c r="D123" s="134" t="s">
        <v>128</v>
      </c>
      <c r="E123" s="134" t="s">
        <v>139</v>
      </c>
      <c r="F123" s="134" t="s">
        <v>127</v>
      </c>
      <c r="G123" s="134" t="s">
        <v>128</v>
      </c>
      <c r="H123" s="134" t="s">
        <v>140</v>
      </c>
      <c r="I123" s="134" t="s">
        <v>127</v>
      </c>
      <c r="J123" s="134" t="s">
        <v>128</v>
      </c>
      <c r="K123" s="134" t="s">
        <v>141</v>
      </c>
      <c r="L123" s="134" t="s">
        <v>127</v>
      </c>
      <c r="M123" s="134" t="s">
        <v>128</v>
      </c>
      <c r="N123" s="135" t="s">
        <v>142</v>
      </c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ht="15.0" customHeight="1">
      <c r="A124" s="114"/>
      <c r="C124" s="119"/>
      <c r="D124" s="37"/>
      <c r="E124" s="37"/>
      <c r="F124" s="35"/>
      <c r="G124" s="119"/>
      <c r="H124" s="46"/>
      <c r="I124" s="37"/>
      <c r="J124" s="37"/>
      <c r="L124" s="37"/>
      <c r="M124" s="37"/>
      <c r="N124" s="15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ht="15.0" customHeight="1">
      <c r="A125" s="114"/>
      <c r="C125" s="15"/>
      <c r="D125" s="15"/>
      <c r="E125" s="15"/>
      <c r="F125" s="15"/>
      <c r="G125" s="15"/>
      <c r="H125" s="15"/>
      <c r="I125" s="15"/>
      <c r="J125" s="15"/>
      <c r="K125" s="15"/>
      <c r="N125" s="15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ht="15.0" customHeight="1">
      <c r="A126" s="114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ht="15.0" customHeight="1">
      <c r="A127" s="114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ht="15.0" customHeight="1">
      <c r="A128" s="114"/>
      <c r="C128" s="104" t="s">
        <v>200</v>
      </c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ht="15.0" customHeight="1">
      <c r="A129" s="114"/>
      <c r="B129" s="105" t="s">
        <v>201</v>
      </c>
      <c r="C129" s="15">
        <v>1.0</v>
      </c>
      <c r="D129" s="15">
        <v>2.0</v>
      </c>
      <c r="E129" s="15">
        <v>3.0</v>
      </c>
      <c r="F129" s="15">
        <v>4.0</v>
      </c>
      <c r="G129" s="15">
        <v>5.0</v>
      </c>
      <c r="H129" s="15">
        <v>6.0</v>
      </c>
      <c r="I129" s="15">
        <v>7.0</v>
      </c>
      <c r="J129" s="15">
        <v>8.0</v>
      </c>
      <c r="K129" s="15">
        <v>9.0</v>
      </c>
      <c r="L129" s="15">
        <v>10.0</v>
      </c>
      <c r="M129" s="15">
        <v>11.0</v>
      </c>
      <c r="N129" s="15">
        <v>12.0</v>
      </c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ht="15.0" customHeight="1">
      <c r="A130" s="114"/>
      <c r="B130" s="15" t="s">
        <v>133</v>
      </c>
      <c r="C130" s="136" t="s">
        <v>95</v>
      </c>
      <c r="D130" s="137" t="s">
        <v>96</v>
      </c>
      <c r="E130" s="137" t="s">
        <v>97</v>
      </c>
      <c r="F130" s="137" t="s">
        <v>95</v>
      </c>
      <c r="G130" s="137" t="s">
        <v>96</v>
      </c>
      <c r="H130" s="137" t="s">
        <v>97</v>
      </c>
      <c r="I130" s="137" t="s">
        <v>95</v>
      </c>
      <c r="J130" s="137" t="s">
        <v>96</v>
      </c>
      <c r="K130" s="137" t="s">
        <v>97</v>
      </c>
      <c r="L130" s="137" t="s">
        <v>95</v>
      </c>
      <c r="M130" s="137" t="s">
        <v>96</v>
      </c>
      <c r="N130" s="138" t="s">
        <v>97</v>
      </c>
      <c r="O130" s="131" t="s">
        <v>202</v>
      </c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ht="15.0" customHeight="1">
      <c r="A131" s="114"/>
      <c r="B131" s="15" t="s">
        <v>84</v>
      </c>
      <c r="C131" s="139" t="s">
        <v>102</v>
      </c>
      <c r="D131" s="140" t="s">
        <v>103</v>
      </c>
      <c r="E131" s="140" t="s">
        <v>104</v>
      </c>
      <c r="F131" s="140" t="s">
        <v>102</v>
      </c>
      <c r="G131" s="140" t="s">
        <v>103</v>
      </c>
      <c r="H131" s="140" t="s">
        <v>104</v>
      </c>
      <c r="I131" s="140" t="s">
        <v>102</v>
      </c>
      <c r="J131" s="140" t="s">
        <v>103</v>
      </c>
      <c r="K131" s="140" t="s">
        <v>104</v>
      </c>
      <c r="L131" s="140" t="s">
        <v>102</v>
      </c>
      <c r="M131" s="140" t="s">
        <v>103</v>
      </c>
      <c r="N131" s="141" t="s">
        <v>104</v>
      </c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ht="15.0" customHeight="1">
      <c r="A132" s="114"/>
      <c r="B132" s="15" t="s">
        <v>92</v>
      </c>
      <c r="C132" s="139" t="s">
        <v>109</v>
      </c>
      <c r="D132" s="140" t="s">
        <v>110</v>
      </c>
      <c r="E132" s="140" t="s">
        <v>111</v>
      </c>
      <c r="F132" s="140" t="s">
        <v>109</v>
      </c>
      <c r="G132" s="140" t="s">
        <v>110</v>
      </c>
      <c r="H132" s="140" t="s">
        <v>111</v>
      </c>
      <c r="I132" s="140" t="s">
        <v>109</v>
      </c>
      <c r="J132" s="140" t="s">
        <v>110</v>
      </c>
      <c r="K132" s="140" t="s">
        <v>111</v>
      </c>
      <c r="L132" s="140" t="s">
        <v>109</v>
      </c>
      <c r="M132" s="140" t="s">
        <v>110</v>
      </c>
      <c r="N132" s="141" t="s">
        <v>111</v>
      </c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ht="15.0" customHeight="1">
      <c r="A133" s="114"/>
      <c r="B133" s="15" t="s">
        <v>99</v>
      </c>
      <c r="C133" s="139" t="s">
        <v>116</v>
      </c>
      <c r="D133" s="140" t="s">
        <v>117</v>
      </c>
      <c r="E133" s="140" t="s">
        <v>118</v>
      </c>
      <c r="F133" s="140" t="s">
        <v>116</v>
      </c>
      <c r="G133" s="140" t="s">
        <v>117</v>
      </c>
      <c r="H133" s="140" t="s">
        <v>118</v>
      </c>
      <c r="I133" s="140" t="s">
        <v>116</v>
      </c>
      <c r="J133" s="140" t="s">
        <v>117</v>
      </c>
      <c r="K133" s="140" t="s">
        <v>118</v>
      </c>
      <c r="L133" s="140" t="s">
        <v>116</v>
      </c>
      <c r="M133" s="140" t="s">
        <v>117</v>
      </c>
      <c r="N133" s="141" t="s">
        <v>118</v>
      </c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ht="15.0" customHeight="1">
      <c r="A134" s="114"/>
      <c r="B134" s="15" t="s">
        <v>106</v>
      </c>
      <c r="C134" s="142" t="s">
        <v>123</v>
      </c>
      <c r="D134" s="143" t="s">
        <v>124</v>
      </c>
      <c r="E134" s="143" t="s">
        <v>125</v>
      </c>
      <c r="F134" s="143" t="s">
        <v>123</v>
      </c>
      <c r="G134" s="143" t="s">
        <v>124</v>
      </c>
      <c r="H134" s="143" t="s">
        <v>125</v>
      </c>
      <c r="I134" s="143" t="s">
        <v>123</v>
      </c>
      <c r="J134" s="143" t="s">
        <v>124</v>
      </c>
      <c r="K134" s="143" t="s">
        <v>125</v>
      </c>
      <c r="L134" s="143" t="s">
        <v>123</v>
      </c>
      <c r="M134" s="143" t="s">
        <v>124</v>
      </c>
      <c r="N134" s="144" t="s">
        <v>125</v>
      </c>
      <c r="O134" s="131" t="s">
        <v>203</v>
      </c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ht="15.0" customHeight="1">
      <c r="A135" s="114"/>
      <c r="B135" s="15" t="s">
        <v>113</v>
      </c>
      <c r="C135" s="142" t="s">
        <v>129</v>
      </c>
      <c r="D135" s="143" t="s">
        <v>130</v>
      </c>
      <c r="E135" s="143" t="s">
        <v>131</v>
      </c>
      <c r="F135" s="143" t="s">
        <v>129</v>
      </c>
      <c r="G135" s="143" t="s">
        <v>130</v>
      </c>
      <c r="H135" s="143" t="s">
        <v>131</v>
      </c>
      <c r="I135" s="143" t="s">
        <v>129</v>
      </c>
      <c r="J135" s="143" t="s">
        <v>130</v>
      </c>
      <c r="K135" s="143" t="s">
        <v>131</v>
      </c>
      <c r="L135" s="143" t="s">
        <v>129</v>
      </c>
      <c r="M135" s="143" t="s">
        <v>130</v>
      </c>
      <c r="N135" s="144" t="s">
        <v>131</v>
      </c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ht="15.0" customHeight="1">
      <c r="A136" s="114"/>
      <c r="B136" s="15" t="s">
        <v>120</v>
      </c>
      <c r="C136" s="142" t="s">
        <v>79</v>
      </c>
      <c r="D136" s="143" t="s">
        <v>80</v>
      </c>
      <c r="E136" s="143" t="s">
        <v>81</v>
      </c>
      <c r="F136" s="143" t="s">
        <v>79</v>
      </c>
      <c r="G136" s="143" t="s">
        <v>80</v>
      </c>
      <c r="H136" s="143" t="s">
        <v>81</v>
      </c>
      <c r="I136" s="143" t="s">
        <v>79</v>
      </c>
      <c r="J136" s="143" t="s">
        <v>80</v>
      </c>
      <c r="K136" s="143" t="s">
        <v>81</v>
      </c>
      <c r="L136" s="143" t="s">
        <v>79</v>
      </c>
      <c r="M136" s="143" t="s">
        <v>80</v>
      </c>
      <c r="N136" s="144" t="s">
        <v>81</v>
      </c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ht="15.0" customHeight="1">
      <c r="A137" s="114"/>
      <c r="B137" s="15" t="s">
        <v>75</v>
      </c>
      <c r="C137" s="145" t="s">
        <v>88</v>
      </c>
      <c r="D137" s="146" t="s">
        <v>89</v>
      </c>
      <c r="E137" s="146" t="s">
        <v>90</v>
      </c>
      <c r="F137" s="146" t="s">
        <v>88</v>
      </c>
      <c r="G137" s="146" t="s">
        <v>89</v>
      </c>
      <c r="H137" s="146" t="s">
        <v>90</v>
      </c>
      <c r="I137" s="146" t="s">
        <v>88</v>
      </c>
      <c r="J137" s="146" t="s">
        <v>89</v>
      </c>
      <c r="K137" s="146" t="s">
        <v>90</v>
      </c>
      <c r="L137" s="146" t="s">
        <v>88</v>
      </c>
      <c r="M137" s="146" t="s">
        <v>89</v>
      </c>
      <c r="N137" s="147" t="s">
        <v>90</v>
      </c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ht="15.0" customHeight="1">
      <c r="A138" s="114"/>
      <c r="C138" s="148"/>
      <c r="D138" s="149"/>
      <c r="E138" s="37"/>
      <c r="F138" s="46"/>
      <c r="G138" s="37"/>
      <c r="H138" s="14"/>
      <c r="I138" s="37"/>
      <c r="J138" s="37"/>
      <c r="K138" s="37"/>
      <c r="M138" s="119"/>
      <c r="N138" s="15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ht="15.0" customHeight="1">
      <c r="A139" s="114"/>
      <c r="C139" s="15"/>
      <c r="D139" s="15"/>
      <c r="E139" s="15"/>
      <c r="F139" s="15"/>
      <c r="G139" s="15"/>
      <c r="H139" s="15"/>
      <c r="I139" s="15"/>
      <c r="J139" s="15"/>
      <c r="K139" s="15"/>
      <c r="N139" s="15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ht="15.0" customHeight="1">
      <c r="A140" s="114"/>
      <c r="C140" s="15"/>
      <c r="D140" s="15"/>
      <c r="E140" s="15"/>
      <c r="F140" s="15"/>
      <c r="G140" s="15"/>
      <c r="H140" s="15"/>
      <c r="I140" s="15"/>
      <c r="J140" s="15"/>
      <c r="K140" s="15"/>
      <c r="N140" s="15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ht="15.0" customHeight="1">
      <c r="A141" s="114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ht="15.0" customHeight="1">
      <c r="A142" s="150"/>
      <c r="C142" s="46"/>
      <c r="D142" s="46"/>
      <c r="E142" s="46"/>
      <c r="F142" s="46"/>
      <c r="G142" s="46"/>
      <c r="H142" s="46"/>
      <c r="I142" s="46"/>
      <c r="J142" s="46"/>
      <c r="N142" s="15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ht="15.0" customHeight="1">
      <c r="A143" s="150"/>
      <c r="C143" s="46"/>
      <c r="D143" s="46"/>
      <c r="E143" s="46"/>
      <c r="F143" s="46"/>
      <c r="G143" s="2" t="s">
        <v>204</v>
      </c>
      <c r="H143" s="4"/>
      <c r="I143" s="4"/>
      <c r="J143" s="151"/>
      <c r="N143" s="15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ht="12.75" customHeight="1">
      <c r="A144" s="10" t="s">
        <v>205</v>
      </c>
      <c r="B144" s="151"/>
      <c r="C144" s="151" t="s">
        <v>206</v>
      </c>
      <c r="D144" s="151" t="s">
        <v>207</v>
      </c>
      <c r="E144" s="151" t="s">
        <v>208</v>
      </c>
      <c r="F144" s="151" t="s">
        <v>209</v>
      </c>
      <c r="G144" s="37" t="s">
        <v>210</v>
      </c>
      <c r="H144" s="37" t="s">
        <v>211</v>
      </c>
      <c r="I144" s="37" t="s">
        <v>212</v>
      </c>
      <c r="J144" s="37" t="s">
        <v>213</v>
      </c>
      <c r="K144" s="37"/>
      <c r="L144" s="151" t="s">
        <v>214</v>
      </c>
      <c r="M144" s="151" t="s">
        <v>215</v>
      </c>
      <c r="N144" s="37" t="s">
        <v>216</v>
      </c>
      <c r="O144" s="37" t="s">
        <v>217</v>
      </c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ht="12.75" customHeight="1">
      <c r="A145" s="10"/>
      <c r="B145" s="37" t="s">
        <v>218</v>
      </c>
      <c r="C145" s="18"/>
      <c r="D145" s="152"/>
      <c r="E145" s="152"/>
      <c r="F145" s="153">
        <v>1.69</v>
      </c>
      <c r="G145" s="58">
        <f t="shared" ref="G145:G150" si="2">J145/F145</f>
        <v>3.905325444</v>
      </c>
      <c r="H145" s="154">
        <v>22.0</v>
      </c>
      <c r="I145" s="58">
        <v>0.3</v>
      </c>
      <c r="J145" s="4">
        <f t="shared" ref="J145:J150" si="3">H145*I145</f>
        <v>6.6</v>
      </c>
      <c r="K145" s="4"/>
      <c r="L145" s="155" t="s">
        <v>219</v>
      </c>
      <c r="M145" s="156">
        <v>0.169</v>
      </c>
      <c r="N145" s="37"/>
      <c r="O145" s="37"/>
      <c r="P145" s="37"/>
      <c r="Q145" s="14"/>
      <c r="U145" s="14"/>
      <c r="V145" s="15"/>
    </row>
    <row r="146" ht="12.75" customHeight="1">
      <c r="A146" s="10"/>
      <c r="B146" s="37" t="s">
        <v>220</v>
      </c>
      <c r="C146" s="18"/>
      <c r="D146" s="152"/>
      <c r="E146" s="152"/>
      <c r="F146" s="153">
        <v>1.9</v>
      </c>
      <c r="G146" s="58">
        <f t="shared" si="2"/>
        <v>3.157894737</v>
      </c>
      <c r="H146" s="154">
        <v>20.0</v>
      </c>
      <c r="I146" s="58">
        <v>0.3</v>
      </c>
      <c r="J146" s="4">
        <f t="shared" si="3"/>
        <v>6</v>
      </c>
      <c r="K146" s="4"/>
      <c r="L146" s="155" t="s">
        <v>219</v>
      </c>
      <c r="M146" s="156">
        <v>0.19</v>
      </c>
      <c r="N146" s="37"/>
      <c r="O146" s="37"/>
      <c r="P146" s="37"/>
      <c r="Q146" s="14"/>
      <c r="U146" s="14"/>
      <c r="V146" s="15"/>
    </row>
    <row r="147" ht="12.75" customHeight="1">
      <c r="A147" s="10"/>
      <c r="B147" s="37" t="s">
        <v>221</v>
      </c>
      <c r="C147" s="18"/>
      <c r="D147" s="152"/>
      <c r="E147" s="152"/>
      <c r="F147" s="153">
        <v>1.35</v>
      </c>
      <c r="G147" s="58">
        <f t="shared" si="2"/>
        <v>8</v>
      </c>
      <c r="H147" s="154">
        <v>36.0</v>
      </c>
      <c r="I147" s="58">
        <v>0.3</v>
      </c>
      <c r="J147" s="4">
        <f t="shared" si="3"/>
        <v>10.8</v>
      </c>
      <c r="L147" s="156" t="s">
        <v>219</v>
      </c>
      <c r="M147" s="156">
        <v>0.135</v>
      </c>
      <c r="N147" s="37"/>
      <c r="O147" s="37"/>
      <c r="P147" s="14"/>
      <c r="T147" s="14"/>
      <c r="U147" s="15"/>
    </row>
    <row r="148" ht="12.75" customHeight="1">
      <c r="A148" s="10"/>
      <c r="B148" s="37" t="s">
        <v>222</v>
      </c>
      <c r="C148" s="18"/>
      <c r="D148" s="152"/>
      <c r="E148" s="152"/>
      <c r="F148" s="153">
        <v>3.47</v>
      </c>
      <c r="G148" s="58">
        <f t="shared" si="2"/>
        <v>3.458213256</v>
      </c>
      <c r="H148" s="154">
        <v>40.0</v>
      </c>
      <c r="I148" s="58">
        <v>0.3</v>
      </c>
      <c r="J148" s="4">
        <f t="shared" si="3"/>
        <v>12</v>
      </c>
      <c r="L148" s="156" t="s">
        <v>219</v>
      </c>
      <c r="M148" s="156">
        <v>0.347</v>
      </c>
      <c r="N148" s="37"/>
      <c r="O148" s="37"/>
      <c r="P148" s="14"/>
      <c r="T148" s="14"/>
      <c r="U148" s="15"/>
    </row>
    <row r="149" ht="12.75" customHeight="1">
      <c r="A149" s="10"/>
      <c r="B149" s="37" t="s">
        <v>223</v>
      </c>
      <c r="C149" s="18"/>
      <c r="D149" s="152"/>
      <c r="E149" s="152"/>
      <c r="F149" s="153">
        <v>6.57</v>
      </c>
      <c r="G149" s="58">
        <f t="shared" si="2"/>
        <v>2.191780822</v>
      </c>
      <c r="H149" s="154">
        <v>48.0</v>
      </c>
      <c r="I149" s="58">
        <v>0.3</v>
      </c>
      <c r="J149" s="4">
        <f t="shared" si="3"/>
        <v>14.4</v>
      </c>
      <c r="L149" s="156" t="s">
        <v>224</v>
      </c>
      <c r="M149" s="156">
        <v>0.328</v>
      </c>
      <c r="N149" s="37"/>
      <c r="O149" s="37"/>
      <c r="P149" s="14"/>
      <c r="T149" s="14"/>
      <c r="U149" s="15"/>
    </row>
    <row r="150" ht="12.75" customHeight="1">
      <c r="A150" s="37"/>
      <c r="B150" s="37" t="s">
        <v>225</v>
      </c>
      <c r="C150" s="18"/>
      <c r="D150" s="152"/>
      <c r="E150" s="152"/>
      <c r="F150" s="153">
        <v>5.97</v>
      </c>
      <c r="G150" s="58">
        <f t="shared" si="2"/>
        <v>2.412060302</v>
      </c>
      <c r="H150" s="154">
        <v>48.0</v>
      </c>
      <c r="I150" s="58">
        <v>0.3</v>
      </c>
      <c r="J150" s="4">
        <f t="shared" si="3"/>
        <v>14.4</v>
      </c>
      <c r="L150" s="156" t="s">
        <v>224</v>
      </c>
      <c r="M150" s="156">
        <v>0.298</v>
      </c>
      <c r="N150" s="37"/>
      <c r="O150" s="37"/>
      <c r="P150" s="14"/>
      <c r="T150" s="14"/>
      <c r="U150" s="15"/>
    </row>
    <row r="151" ht="12.75" customHeight="1">
      <c r="A151" s="37"/>
      <c r="B151" s="37"/>
      <c r="C151" s="18"/>
      <c r="D151" s="152"/>
      <c r="E151" s="152"/>
      <c r="F151" s="152"/>
      <c r="G151" s="157"/>
      <c r="H151" s="58"/>
      <c r="I151" s="4"/>
      <c r="K151" s="158"/>
      <c r="L151" s="158"/>
      <c r="M151" s="37"/>
      <c r="N151" s="37"/>
      <c r="O151" s="14"/>
      <c r="S151" s="14"/>
      <c r="T151" s="15"/>
    </row>
    <row r="152" ht="12.75" customHeight="1">
      <c r="A152" s="37"/>
      <c r="B152" s="37"/>
      <c r="C152" s="18"/>
      <c r="D152" s="152"/>
      <c r="E152" s="152"/>
      <c r="F152" s="152"/>
      <c r="G152" s="157"/>
      <c r="H152" s="58"/>
      <c r="I152" s="4"/>
      <c r="K152" s="158"/>
      <c r="L152" s="158"/>
      <c r="M152" s="37"/>
      <c r="N152" s="37"/>
      <c r="O152" s="14"/>
      <c r="P152" s="14"/>
      <c r="Q152" s="14"/>
      <c r="R152" s="14"/>
      <c r="S152" s="14"/>
      <c r="T152" s="15"/>
    </row>
    <row r="153" ht="12.75" customHeight="1">
      <c r="A153" s="37"/>
      <c r="B153" s="37"/>
      <c r="G153" s="4"/>
      <c r="H153" s="4"/>
      <c r="I153" s="4"/>
      <c r="J153" s="4"/>
      <c r="L153" s="37"/>
      <c r="M153" s="37"/>
      <c r="N153" s="37"/>
      <c r="O153" s="37"/>
      <c r="P153" s="14"/>
      <c r="Q153" s="14"/>
      <c r="R153" s="14"/>
      <c r="S153" s="14"/>
      <c r="T153" s="14"/>
      <c r="U153" s="15"/>
    </row>
    <row r="154" ht="12.75" customHeight="1">
      <c r="A154" s="37"/>
      <c r="B154" s="37"/>
      <c r="G154" s="58">
        <f>SUM(G145:G150)</f>
        <v>23.12527456</v>
      </c>
      <c r="H154" s="4" t="s">
        <v>164</v>
      </c>
      <c r="I154" s="4"/>
      <c r="K154" s="37"/>
      <c r="L154" s="37"/>
      <c r="M154" s="37"/>
      <c r="N154" s="37"/>
    </row>
    <row r="155" ht="12.75" customHeight="1">
      <c r="A155" s="14"/>
      <c r="G155" s="159">
        <f>SUM(J145:J150)/G154</f>
        <v>2.776183255</v>
      </c>
      <c r="H155" s="45" t="s">
        <v>226</v>
      </c>
      <c r="K155" s="160"/>
      <c r="L155" s="158"/>
      <c r="M155" s="158"/>
      <c r="R155" s="14"/>
      <c r="S155" s="14"/>
    </row>
    <row r="156" ht="12.75" customHeight="1">
      <c r="A156" s="103"/>
      <c r="R156" s="14"/>
      <c r="T156" s="14"/>
    </row>
    <row r="157" ht="12.75" customHeight="1">
      <c r="A157" s="3" t="s">
        <v>227</v>
      </c>
      <c r="B157" s="161" t="s">
        <v>228</v>
      </c>
      <c r="D157" s="162" t="s">
        <v>229</v>
      </c>
      <c r="E157" s="163"/>
      <c r="F157" s="164"/>
      <c r="H157" s="14"/>
      <c r="I157" s="14"/>
      <c r="R157" s="14"/>
      <c r="T157" s="14"/>
    </row>
    <row r="158" ht="12.75" customHeight="1">
      <c r="A158" s="12" t="s">
        <v>230</v>
      </c>
      <c r="B158" s="161" t="s">
        <v>231</v>
      </c>
      <c r="D158" s="163"/>
      <c r="E158" s="165" t="s">
        <v>232</v>
      </c>
      <c r="F158" s="165" t="s">
        <v>233</v>
      </c>
      <c r="H158" s="166"/>
      <c r="I158" s="14"/>
      <c r="R158" s="14"/>
      <c r="T158" s="14"/>
    </row>
    <row r="159" ht="12.75" customHeight="1">
      <c r="A159" s="12" t="s">
        <v>234</v>
      </c>
      <c r="B159" s="14" t="s">
        <v>235</v>
      </c>
      <c r="C159" s="14"/>
      <c r="D159" s="164" t="s">
        <v>236</v>
      </c>
      <c r="E159" s="167" t="s">
        <v>235</v>
      </c>
      <c r="F159" s="164" t="s">
        <v>237</v>
      </c>
      <c r="H159" s="14"/>
      <c r="I159" s="14"/>
    </row>
    <row r="160" ht="12.75" customHeight="1">
      <c r="A160" s="14"/>
      <c r="B160" s="14" t="s">
        <v>238</v>
      </c>
      <c r="D160" s="164" t="s">
        <v>239</v>
      </c>
      <c r="E160" s="167" t="s">
        <v>238</v>
      </c>
      <c r="F160" s="164" t="s">
        <v>240</v>
      </c>
    </row>
    <row r="161" ht="12.75" customHeight="1">
      <c r="A161" s="14"/>
      <c r="B161" s="14" t="s">
        <v>241</v>
      </c>
      <c r="D161" s="164" t="s">
        <v>242</v>
      </c>
      <c r="E161" s="168" t="s">
        <v>243</v>
      </c>
      <c r="F161" s="164" t="s">
        <v>244</v>
      </c>
    </row>
    <row r="162" ht="12.75" customHeight="1">
      <c r="A162" s="14"/>
      <c r="B162" s="14" t="s">
        <v>243</v>
      </c>
      <c r="D162" s="164" t="s">
        <v>245</v>
      </c>
      <c r="E162" s="168" t="s">
        <v>246</v>
      </c>
      <c r="F162" s="169" t="s">
        <v>247</v>
      </c>
    </row>
    <row r="163" ht="12.75" customHeight="1">
      <c r="A163" s="14"/>
      <c r="B163" s="14" t="s">
        <v>246</v>
      </c>
      <c r="D163" s="164" t="s">
        <v>248</v>
      </c>
      <c r="E163" s="168" t="s">
        <v>249</v>
      </c>
      <c r="F163" s="169" t="s">
        <v>250</v>
      </c>
    </row>
    <row r="164" ht="12.75" customHeight="1">
      <c r="A164" s="161"/>
      <c r="B164" s="14" t="s">
        <v>251</v>
      </c>
      <c r="D164" s="164" t="s">
        <v>252</v>
      </c>
      <c r="E164" s="168" t="s">
        <v>253</v>
      </c>
      <c r="F164" s="169" t="s">
        <v>254</v>
      </c>
    </row>
    <row r="165" ht="12.75" customHeight="1">
      <c r="A165" s="161"/>
      <c r="B165" s="14" t="s">
        <v>249</v>
      </c>
      <c r="D165" s="14"/>
      <c r="E165" s="14"/>
      <c r="F165" s="14"/>
    </row>
    <row r="166" ht="12.75" customHeight="1">
      <c r="A166" s="161"/>
      <c r="B166" s="14" t="s">
        <v>253</v>
      </c>
      <c r="D166" s="14"/>
      <c r="E166" s="14"/>
      <c r="F166" s="14"/>
    </row>
    <row r="167" ht="12.75" customHeight="1">
      <c r="A167" s="161"/>
      <c r="B167" s="14"/>
    </row>
    <row r="168" ht="46.5" customHeight="1">
      <c r="A168" s="161"/>
      <c r="B168" s="14" t="s">
        <v>237</v>
      </c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161"/>
      <c r="B169" s="14" t="s">
        <v>240</v>
      </c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14"/>
      <c r="B170" s="14" t="s">
        <v>244</v>
      </c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14"/>
      <c r="B171" s="14" t="s">
        <v>255</v>
      </c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 ht="12.75" customHeight="1">
      <c r="A172" s="14"/>
      <c r="B172" s="14" t="s">
        <v>247</v>
      </c>
      <c r="C172" s="14"/>
      <c r="D172" s="14"/>
      <c r="E172" s="14"/>
      <c r="G172" s="22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 ht="12.75" customHeight="1">
      <c r="A173" s="14"/>
      <c r="B173" s="14" t="s">
        <v>250</v>
      </c>
      <c r="C173" s="14"/>
      <c r="D173" s="14"/>
      <c r="E173" s="14"/>
      <c r="G173" s="22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 ht="12.75" customHeight="1">
      <c r="A174" s="14"/>
      <c r="B174" s="14" t="s">
        <v>256</v>
      </c>
      <c r="C174" s="14"/>
      <c r="D174" s="14"/>
      <c r="E174" s="14"/>
      <c r="G174" s="22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14"/>
      <c r="B175" s="14" t="s">
        <v>254</v>
      </c>
      <c r="C175" s="14"/>
      <c r="D175" s="14"/>
      <c r="E175" s="14"/>
      <c r="G175" s="22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14"/>
      <c r="B176" s="14"/>
      <c r="C176" s="14"/>
      <c r="D176" s="14"/>
      <c r="E176" s="14"/>
      <c r="G176" s="22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103"/>
      <c r="B177" s="14"/>
      <c r="C177" s="14"/>
      <c r="D177" s="14"/>
      <c r="E177" s="14"/>
      <c r="G177" s="22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10" t="s">
        <v>257</v>
      </c>
      <c r="B178" s="2" t="s">
        <v>258</v>
      </c>
      <c r="C178" s="10" t="s">
        <v>147</v>
      </c>
      <c r="D178" s="66" t="s">
        <v>148</v>
      </c>
      <c r="E178" s="67">
        <v>10.0</v>
      </c>
      <c r="F178" s="10" t="s">
        <v>147</v>
      </c>
      <c r="G178" s="10" t="s">
        <v>149</v>
      </c>
      <c r="H178" s="68" t="s">
        <v>150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1"/>
      <c r="B179" s="4" t="s">
        <v>151</v>
      </c>
      <c r="C179" s="1" t="s">
        <v>152</v>
      </c>
      <c r="D179" s="69">
        <f>H179/2</f>
        <v>10</v>
      </c>
      <c r="E179" s="69">
        <f>D179*E178</f>
        <v>100</v>
      </c>
      <c r="F179" s="4"/>
      <c r="G179" s="4"/>
      <c r="H179" s="72">
        <v>20.0</v>
      </c>
      <c r="I179" s="4"/>
      <c r="J179" s="73" t="s">
        <v>259</v>
      </c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1"/>
      <c r="B180" s="4" t="s">
        <v>154</v>
      </c>
      <c r="C180" s="12" t="s">
        <v>8</v>
      </c>
      <c r="D180" s="74">
        <f>H179-D179-D181-D182-D183</f>
        <v>2</v>
      </c>
      <c r="E180" s="74">
        <f>D180*E178</f>
        <v>20</v>
      </c>
      <c r="F180" s="1"/>
      <c r="G180" s="4"/>
      <c r="H180" s="11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76" t="s">
        <v>260</v>
      </c>
      <c r="B181" s="63" t="s">
        <v>261</v>
      </c>
      <c r="C181" s="76" t="s">
        <v>262</v>
      </c>
      <c r="D181" s="170">
        <f>F181*H179/G181</f>
        <v>2</v>
      </c>
      <c r="E181" s="78" t="s">
        <v>8</v>
      </c>
      <c r="F181" s="79">
        <v>0.5</v>
      </c>
      <c r="G181" s="79">
        <v>5.0</v>
      </c>
      <c r="H181" s="88"/>
      <c r="I181" s="63"/>
      <c r="J181" s="63"/>
      <c r="K181" s="63"/>
      <c r="L181" s="63"/>
      <c r="M181" s="63"/>
      <c r="N181" s="63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76" t="s">
        <v>260</v>
      </c>
      <c r="B182" s="63" t="s">
        <v>263</v>
      </c>
      <c r="C182" s="76" t="s">
        <v>262</v>
      </c>
      <c r="D182" s="170">
        <f>F182*H179/G182</f>
        <v>2</v>
      </c>
      <c r="E182" s="78" t="s">
        <v>8</v>
      </c>
      <c r="F182" s="79">
        <v>0.5</v>
      </c>
      <c r="G182" s="79">
        <v>5.0</v>
      </c>
      <c r="H182" s="88"/>
      <c r="I182" s="63"/>
      <c r="J182" s="63"/>
      <c r="K182" s="63"/>
      <c r="L182" s="63"/>
      <c r="M182" s="63"/>
      <c r="N182" s="63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76" t="s">
        <v>260</v>
      </c>
      <c r="B183" s="83" t="s">
        <v>264</v>
      </c>
      <c r="C183" s="84"/>
      <c r="D183" s="171">
        <v>4.0</v>
      </c>
      <c r="E183" s="86" t="s">
        <v>8</v>
      </c>
      <c r="F183" s="76"/>
      <c r="G183" s="63"/>
      <c r="H183" s="88"/>
      <c r="I183" s="63"/>
      <c r="J183" s="63"/>
      <c r="K183" s="63"/>
      <c r="L183" s="63"/>
      <c r="M183" s="63"/>
      <c r="N183" s="63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1"/>
      <c r="B184" s="4" t="s">
        <v>161</v>
      </c>
      <c r="C184" s="1"/>
      <c r="D184" s="69">
        <f>SUM(D179:D183)</f>
        <v>20</v>
      </c>
      <c r="E184" s="69"/>
      <c r="F184" s="4"/>
      <c r="G184" s="11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1"/>
      <c r="B185" s="4"/>
      <c r="C185" s="4"/>
      <c r="D185" s="4"/>
      <c r="E185" s="1"/>
      <c r="F185" s="4"/>
      <c r="G185" s="11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3" t="s">
        <v>265</v>
      </c>
      <c r="B186" s="4"/>
      <c r="C186" s="1" t="s">
        <v>266</v>
      </c>
      <c r="D186" s="74">
        <f>D179+D180</f>
        <v>12</v>
      </c>
      <c r="E186" s="1"/>
      <c r="F186" s="4"/>
      <c r="G186" s="172" t="s">
        <v>229</v>
      </c>
      <c r="H186" s="173"/>
      <c r="I186" s="17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0" customHeight="1">
      <c r="A187" s="1"/>
      <c r="B187" s="4"/>
      <c r="C187" s="1"/>
      <c r="D187" s="74"/>
      <c r="E187" s="1"/>
      <c r="F187" s="4"/>
      <c r="G187" s="175"/>
      <c r="H187" s="4" t="s">
        <v>232</v>
      </c>
      <c r="I187" s="176" t="s">
        <v>233</v>
      </c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0" customHeight="1">
      <c r="A188" s="3" t="s">
        <v>267</v>
      </c>
      <c r="B188" s="4"/>
      <c r="C188" s="4" t="s">
        <v>268</v>
      </c>
      <c r="D188" s="69">
        <f t="shared" ref="D188:D190" si="4">D181</f>
        <v>2</v>
      </c>
      <c r="E188" s="1"/>
      <c r="F188" s="4"/>
      <c r="G188" s="175" t="s">
        <v>236</v>
      </c>
      <c r="H188" s="167" t="s">
        <v>235</v>
      </c>
      <c r="I188" s="164" t="s">
        <v>237</v>
      </c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0" customHeight="1">
      <c r="A189" s="3"/>
      <c r="B189" s="4"/>
      <c r="C189" s="4" t="s">
        <v>269</v>
      </c>
      <c r="D189" s="69">
        <f t="shared" si="4"/>
        <v>2</v>
      </c>
      <c r="E189" s="1"/>
      <c r="F189" s="4"/>
      <c r="G189" s="175" t="s">
        <v>239</v>
      </c>
      <c r="H189" s="167" t="s">
        <v>238</v>
      </c>
      <c r="I189" s="164" t="s">
        <v>240</v>
      </c>
      <c r="J189" s="2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0" customHeight="1">
      <c r="A190" s="3"/>
      <c r="B190" s="4"/>
      <c r="C190" s="4" t="s">
        <v>270</v>
      </c>
      <c r="D190" s="74">
        <f t="shared" si="4"/>
        <v>4</v>
      </c>
      <c r="E190" s="1"/>
      <c r="F190" s="4"/>
      <c r="G190" s="175" t="s">
        <v>242</v>
      </c>
      <c r="H190" s="168" t="s">
        <v>243</v>
      </c>
      <c r="I190" s="164" t="s">
        <v>244</v>
      </c>
      <c r="J190" s="4"/>
      <c r="K190" s="58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0" customHeight="1">
      <c r="A191" s="103"/>
      <c r="B191" s="4"/>
      <c r="C191" s="1"/>
      <c r="D191" s="1"/>
      <c r="E191" s="1"/>
      <c r="F191" s="4"/>
      <c r="G191" s="175" t="s">
        <v>245</v>
      </c>
      <c r="H191" s="168" t="s">
        <v>246</v>
      </c>
      <c r="I191" s="169" t="s">
        <v>247</v>
      </c>
      <c r="J191" s="4"/>
      <c r="K191" s="58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0" customHeight="1">
      <c r="A192" s="3" t="s">
        <v>271</v>
      </c>
      <c r="B192" s="2" t="s">
        <v>258</v>
      </c>
      <c r="C192" s="66" t="s">
        <v>272</v>
      </c>
      <c r="D192" s="66" t="s">
        <v>172</v>
      </c>
      <c r="E192" s="1"/>
      <c r="F192" s="4"/>
      <c r="G192" s="175" t="s">
        <v>248</v>
      </c>
      <c r="H192" s="168" t="s">
        <v>249</v>
      </c>
      <c r="I192" s="169" t="s">
        <v>250</v>
      </c>
      <c r="J192" s="4"/>
      <c r="K192" s="58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0" customHeight="1">
      <c r="A193" s="1"/>
      <c r="B193" s="4" t="s">
        <v>173</v>
      </c>
      <c r="C193" s="69">
        <v>95.0</v>
      </c>
      <c r="D193" s="69" t="s">
        <v>174</v>
      </c>
      <c r="E193" s="1"/>
      <c r="F193" s="4"/>
      <c r="G193" s="175" t="s">
        <v>252</v>
      </c>
      <c r="H193" s="168" t="s">
        <v>253</v>
      </c>
      <c r="I193" s="169" t="s">
        <v>254</v>
      </c>
      <c r="J193" s="4"/>
      <c r="K193" s="58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0" customHeight="1">
      <c r="A194" s="1"/>
      <c r="B194" s="4" t="s">
        <v>175</v>
      </c>
      <c r="C194" s="94">
        <v>95.0</v>
      </c>
      <c r="D194" s="95" t="s">
        <v>176</v>
      </c>
      <c r="E194" s="1"/>
      <c r="F194" s="4"/>
      <c r="G194" s="175"/>
      <c r="H194" s="4"/>
      <c r="I194" s="176"/>
      <c r="J194" s="4"/>
      <c r="K194" s="58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0" customHeight="1">
      <c r="A195" s="1"/>
      <c r="B195" s="4" t="s">
        <v>177</v>
      </c>
      <c r="C195" s="96">
        <v>58.0</v>
      </c>
      <c r="D195" s="97" t="s">
        <v>176</v>
      </c>
      <c r="E195" s="1" t="s">
        <v>273</v>
      </c>
      <c r="F195" s="4"/>
      <c r="G195" s="177"/>
      <c r="H195" s="178"/>
      <c r="I195" s="179"/>
      <c r="J195" s="4"/>
      <c r="K195" s="58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0" customHeight="1">
      <c r="A196" s="1"/>
      <c r="B196" s="4" t="s">
        <v>179</v>
      </c>
      <c r="C196" s="98">
        <v>72.0</v>
      </c>
      <c r="D196" s="99" t="s">
        <v>180</v>
      </c>
      <c r="E196" s="1"/>
      <c r="F196" s="4"/>
      <c r="G196" s="11"/>
      <c r="H196" s="4"/>
      <c r="I196" s="4"/>
      <c r="J196" s="4"/>
      <c r="K196" s="58"/>
      <c r="L196" s="4"/>
      <c r="M196" s="4"/>
      <c r="N196" s="4"/>
      <c r="O196" s="180"/>
      <c r="P196" s="180"/>
      <c r="Q196" s="180"/>
      <c r="R196" s="180"/>
      <c r="S196" s="180"/>
      <c r="T196" s="180"/>
      <c r="U196" s="180"/>
      <c r="V196" s="180"/>
      <c r="W196" s="180"/>
      <c r="X196" s="180"/>
      <c r="Y196" s="180"/>
      <c r="Z196" s="180"/>
    </row>
    <row r="197" ht="15.0" customHeight="1">
      <c r="A197" s="1"/>
      <c r="B197" s="4" t="s">
        <v>181</v>
      </c>
      <c r="C197" s="69">
        <v>72.0</v>
      </c>
      <c r="D197" s="69" t="s">
        <v>182</v>
      </c>
      <c r="E197" s="91"/>
      <c r="F197" s="4"/>
      <c r="G197" s="11"/>
      <c r="H197" s="4"/>
      <c r="I197" s="4"/>
      <c r="J197" s="4"/>
      <c r="K197" s="58"/>
      <c r="L197" s="4"/>
      <c r="M197" s="4"/>
      <c r="N197" s="4"/>
      <c r="O197" s="180"/>
      <c r="P197" s="180"/>
      <c r="Q197" s="180"/>
      <c r="R197" s="180"/>
      <c r="S197" s="180"/>
      <c r="T197" s="180"/>
      <c r="U197" s="180"/>
      <c r="V197" s="180"/>
      <c r="W197" s="180"/>
      <c r="X197" s="180"/>
      <c r="Y197" s="180"/>
      <c r="Z197" s="180"/>
    </row>
    <row r="198" ht="15.0" customHeight="1">
      <c r="A198" s="1"/>
      <c r="B198" s="4" t="s">
        <v>183</v>
      </c>
      <c r="C198" s="100" t="s">
        <v>184</v>
      </c>
      <c r="D198" s="69"/>
      <c r="E198" s="1"/>
      <c r="F198" s="4"/>
      <c r="G198" s="11"/>
      <c r="H198" s="4"/>
      <c r="I198" s="4"/>
      <c r="J198" s="4"/>
      <c r="K198" s="4"/>
      <c r="L198" s="4"/>
      <c r="M198" s="4"/>
      <c r="N198" s="4"/>
      <c r="O198" s="180"/>
      <c r="P198" s="180"/>
      <c r="Q198" s="180"/>
      <c r="R198" s="180"/>
      <c r="S198" s="180"/>
      <c r="T198" s="180"/>
      <c r="U198" s="180"/>
      <c r="V198" s="180"/>
      <c r="W198" s="180"/>
      <c r="X198" s="180"/>
      <c r="Y198" s="180"/>
      <c r="Z198" s="180"/>
    </row>
    <row r="199" ht="15.0" customHeight="1">
      <c r="A199" s="4"/>
      <c r="B199" s="4"/>
      <c r="C199" s="69"/>
      <c r="D199" s="69"/>
      <c r="E199" s="1"/>
      <c r="F199" s="4"/>
      <c r="G199" s="11"/>
      <c r="H199" s="4"/>
      <c r="I199" s="4"/>
      <c r="J199" s="4"/>
      <c r="K199" s="58"/>
      <c r="L199" s="4"/>
      <c r="M199" s="4"/>
      <c r="N199" s="4"/>
      <c r="O199" s="180"/>
      <c r="P199" s="180"/>
      <c r="Q199" s="180"/>
      <c r="R199" s="180"/>
      <c r="S199" s="180"/>
      <c r="T199" s="180"/>
      <c r="U199" s="180"/>
      <c r="V199" s="180"/>
      <c r="W199" s="180"/>
      <c r="X199" s="180"/>
      <c r="Y199" s="180"/>
      <c r="Z199" s="180"/>
    </row>
    <row r="200" ht="15.0" customHeight="1">
      <c r="A200" s="3" t="s">
        <v>274</v>
      </c>
      <c r="B200" s="4"/>
      <c r="C200" s="69"/>
      <c r="D200" s="69"/>
      <c r="E200" s="1"/>
      <c r="F200" s="4"/>
      <c r="G200" s="11"/>
      <c r="H200" s="4"/>
      <c r="I200" s="4"/>
      <c r="J200" s="4"/>
      <c r="K200" s="58"/>
      <c r="L200" s="4"/>
      <c r="M200" s="4"/>
      <c r="N200" s="4"/>
      <c r="O200" s="180"/>
      <c r="P200" s="180"/>
      <c r="Q200" s="180"/>
      <c r="R200" s="180"/>
      <c r="S200" s="180"/>
      <c r="T200" s="180"/>
      <c r="U200" s="180"/>
      <c r="V200" s="180"/>
      <c r="W200" s="180"/>
      <c r="X200" s="180"/>
      <c r="Y200" s="180"/>
      <c r="Z200" s="180"/>
    </row>
    <row r="201" ht="15.0" customHeight="1">
      <c r="A201" s="3"/>
      <c r="B201" s="4"/>
      <c r="C201" s="69"/>
      <c r="D201" s="69"/>
      <c r="E201" s="1"/>
      <c r="F201" s="4"/>
      <c r="G201" s="11"/>
      <c r="H201" s="4"/>
      <c r="I201" s="4"/>
      <c r="J201" s="4"/>
      <c r="K201" s="58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0" customHeight="1">
      <c r="A202" s="10" t="s">
        <v>275</v>
      </c>
      <c r="B202" s="4"/>
      <c r="C202" s="69"/>
      <c r="D202" s="69"/>
      <c r="E202" s="1"/>
      <c r="F202" s="4"/>
      <c r="G202" s="11"/>
      <c r="H202" s="4"/>
      <c r="I202" s="4"/>
      <c r="J202" s="4"/>
      <c r="K202" s="4"/>
      <c r="L202" s="4"/>
      <c r="M202" s="4"/>
      <c r="N202" s="4"/>
      <c r="O202" s="180"/>
      <c r="P202" s="180"/>
      <c r="Q202" s="180"/>
      <c r="R202" s="180"/>
      <c r="S202" s="180"/>
      <c r="T202" s="180"/>
      <c r="U202" s="180"/>
      <c r="V202" s="180"/>
      <c r="W202" s="180"/>
      <c r="X202" s="180"/>
      <c r="Y202" s="180"/>
      <c r="Z202" s="180"/>
    </row>
    <row r="203" ht="15.0" customHeight="1">
      <c r="A203" s="12" t="s">
        <v>276</v>
      </c>
      <c r="B203" s="4"/>
      <c r="C203" s="69"/>
      <c r="D203" s="69"/>
      <c r="E203" s="1"/>
      <c r="F203" s="4"/>
      <c r="G203" s="11"/>
      <c r="H203" s="4"/>
      <c r="I203" s="4"/>
      <c r="J203" s="4"/>
      <c r="K203" s="4"/>
      <c r="L203" s="4"/>
      <c r="M203" s="4"/>
      <c r="N203" s="4"/>
      <c r="O203" s="180"/>
      <c r="P203" s="180"/>
      <c r="Q203" s="180"/>
      <c r="R203" s="180"/>
      <c r="S203" s="180"/>
      <c r="T203" s="180"/>
      <c r="U203" s="180"/>
      <c r="V203" s="180"/>
      <c r="W203" s="180"/>
      <c r="X203" s="180"/>
      <c r="Y203" s="180"/>
      <c r="Z203" s="180"/>
    </row>
    <row r="204" ht="15.0" customHeight="1">
      <c r="A204" s="1"/>
      <c r="B204" s="4"/>
      <c r="C204" s="69"/>
      <c r="D204" s="69"/>
      <c r="E204" s="1"/>
      <c r="F204" s="4"/>
      <c r="G204" s="11"/>
      <c r="H204" s="4"/>
      <c r="I204" s="4"/>
      <c r="J204" s="4"/>
      <c r="K204" s="4"/>
      <c r="L204" s="4"/>
      <c r="M204" s="4"/>
      <c r="N204" s="4"/>
      <c r="O204" s="180"/>
      <c r="P204" s="180"/>
      <c r="Q204" s="180"/>
      <c r="R204" s="180"/>
      <c r="S204" s="180"/>
      <c r="T204" s="180"/>
      <c r="U204" s="180"/>
      <c r="V204" s="180"/>
      <c r="W204" s="180"/>
      <c r="X204" s="180"/>
      <c r="Y204" s="180"/>
      <c r="Z204" s="180"/>
    </row>
    <row r="205" ht="15.0" customHeight="1">
      <c r="A205" s="1"/>
      <c r="B205" s="4"/>
      <c r="C205" s="69"/>
      <c r="D205" s="69"/>
      <c r="E205" s="1"/>
      <c r="F205" s="4"/>
      <c r="G205" s="11"/>
      <c r="H205" s="4"/>
      <c r="I205" s="4"/>
      <c r="J205" s="4"/>
      <c r="K205" s="4"/>
      <c r="L205" s="4"/>
      <c r="M205" s="4"/>
      <c r="N205" s="4"/>
      <c r="O205" s="180"/>
      <c r="P205" s="180"/>
      <c r="Q205" s="180"/>
      <c r="R205" s="180"/>
      <c r="S205" s="180"/>
      <c r="T205" s="180"/>
      <c r="U205" s="180"/>
      <c r="V205" s="180"/>
      <c r="W205" s="180"/>
      <c r="X205" s="180"/>
      <c r="Y205" s="180"/>
      <c r="Z205" s="180"/>
    </row>
    <row r="206" ht="15.0" customHeight="1">
      <c r="A206" s="181" t="s">
        <v>277</v>
      </c>
      <c r="B206" s="182" t="s">
        <v>278</v>
      </c>
      <c r="C206" s="183"/>
      <c r="D206" s="183"/>
      <c r="E206" s="184"/>
      <c r="F206" s="180"/>
      <c r="G206" s="185"/>
      <c r="H206" s="180"/>
      <c r="I206" s="180"/>
      <c r="J206" s="180"/>
      <c r="K206" s="180"/>
      <c r="L206" s="180"/>
      <c r="M206" s="180"/>
      <c r="N206" s="180"/>
      <c r="O206" s="180"/>
      <c r="P206" s="180"/>
      <c r="Q206" s="180"/>
      <c r="R206" s="180"/>
      <c r="S206" s="180"/>
      <c r="T206" s="180"/>
      <c r="U206" s="180"/>
      <c r="V206" s="180"/>
      <c r="W206" s="180"/>
      <c r="X206" s="180"/>
      <c r="Y206" s="180"/>
      <c r="Z206" s="180"/>
    </row>
    <row r="207" ht="15.0" customHeight="1">
      <c r="A207" s="186"/>
      <c r="B207" s="182" t="s">
        <v>279</v>
      </c>
      <c r="C207" s="183"/>
      <c r="D207" s="183"/>
      <c r="E207" s="184"/>
      <c r="F207" s="180"/>
      <c r="G207" s="185"/>
      <c r="H207" s="180"/>
      <c r="I207" s="180"/>
      <c r="J207" s="180"/>
      <c r="K207" s="180"/>
      <c r="L207" s="180"/>
      <c r="M207" s="180"/>
      <c r="N207" s="180"/>
      <c r="O207" s="180"/>
      <c r="P207" s="180"/>
      <c r="Q207" s="180"/>
      <c r="R207" s="180"/>
      <c r="S207" s="180"/>
      <c r="T207" s="180"/>
      <c r="U207" s="180"/>
      <c r="V207" s="180"/>
      <c r="W207" s="180"/>
      <c r="X207" s="180"/>
      <c r="Y207" s="180"/>
      <c r="Z207" s="180"/>
    </row>
    <row r="208" ht="15.0" customHeight="1">
      <c r="A208" s="186"/>
      <c r="B208" s="182" t="s">
        <v>280</v>
      </c>
      <c r="C208" s="183"/>
      <c r="D208" s="183"/>
      <c r="E208" s="184"/>
      <c r="F208" s="180"/>
      <c r="G208" s="185"/>
      <c r="H208" s="180"/>
      <c r="I208" s="180"/>
      <c r="J208" s="180"/>
      <c r="K208" s="180"/>
      <c r="L208" s="180"/>
      <c r="M208" s="180"/>
      <c r="N208" s="180"/>
      <c r="O208" s="180"/>
      <c r="P208" s="180"/>
      <c r="Q208" s="180"/>
      <c r="R208" s="180"/>
      <c r="S208" s="180"/>
      <c r="T208" s="180"/>
      <c r="U208" s="180"/>
      <c r="V208" s="180"/>
      <c r="W208" s="180"/>
      <c r="X208" s="180"/>
      <c r="Y208" s="180"/>
      <c r="Z208" s="180"/>
    </row>
    <row r="209" ht="15.0" customHeight="1">
      <c r="A209" s="186"/>
      <c r="B209" s="182" t="s">
        <v>281</v>
      </c>
      <c r="C209" s="183"/>
      <c r="D209" s="183"/>
      <c r="E209" s="184"/>
      <c r="F209" s="180"/>
      <c r="G209" s="185"/>
      <c r="H209" s="180"/>
      <c r="I209" s="180"/>
      <c r="J209" s="180"/>
      <c r="K209" s="180"/>
      <c r="L209" s="180"/>
      <c r="M209" s="180"/>
      <c r="N209" s="180"/>
      <c r="O209" s="180"/>
      <c r="P209" s="180"/>
      <c r="Q209" s="180"/>
      <c r="R209" s="180"/>
      <c r="S209" s="180"/>
      <c r="T209" s="180"/>
      <c r="U209" s="180"/>
      <c r="V209" s="180"/>
      <c r="W209" s="180"/>
      <c r="X209" s="180"/>
      <c r="Y209" s="180"/>
      <c r="Z209" s="180"/>
    </row>
    <row r="210" ht="15.0" customHeight="1">
      <c r="A210" s="186"/>
      <c r="B210" s="182"/>
      <c r="C210" s="183"/>
      <c r="D210" s="183"/>
      <c r="E210" s="184"/>
      <c r="F210" s="180"/>
      <c r="G210" s="185"/>
      <c r="H210" s="180"/>
      <c r="I210" s="180"/>
      <c r="J210" s="180"/>
      <c r="K210" s="180"/>
      <c r="L210" s="180"/>
      <c r="M210" s="180"/>
      <c r="N210" s="180"/>
      <c r="O210" s="180"/>
      <c r="P210" s="180"/>
      <c r="Q210" s="180"/>
      <c r="R210" s="180"/>
      <c r="S210" s="180"/>
      <c r="T210" s="180"/>
      <c r="U210" s="180"/>
      <c r="V210" s="180"/>
      <c r="W210" s="180"/>
      <c r="X210" s="180"/>
      <c r="Y210" s="180"/>
      <c r="Z210" s="180"/>
    </row>
    <row r="211" ht="15.0" customHeight="1">
      <c r="A211" s="3" t="s">
        <v>282</v>
      </c>
      <c r="B211" s="4"/>
      <c r="C211" s="69"/>
      <c r="D211" s="69"/>
      <c r="E211" s="1"/>
      <c r="F211" s="4"/>
      <c r="G211" s="11"/>
      <c r="H211" s="4"/>
      <c r="I211" s="4"/>
      <c r="J211" s="4"/>
      <c r="K211" s="4"/>
      <c r="L211" s="4"/>
      <c r="M211" s="4"/>
      <c r="N211" s="4"/>
      <c r="O211" s="180"/>
      <c r="P211" s="180"/>
      <c r="Q211" s="180"/>
      <c r="R211" s="180"/>
      <c r="S211" s="180"/>
      <c r="T211" s="180"/>
      <c r="U211" s="180"/>
      <c r="V211" s="180"/>
      <c r="W211" s="180"/>
      <c r="X211" s="180"/>
      <c r="Y211" s="180"/>
      <c r="Z211" s="180"/>
    </row>
    <row r="212" ht="15.0" customHeight="1">
      <c r="A212" s="12" t="s">
        <v>283</v>
      </c>
      <c r="B212" s="180"/>
      <c r="C212" s="183"/>
      <c r="D212" s="183"/>
      <c r="E212" s="184"/>
      <c r="F212" s="180"/>
      <c r="G212" s="185"/>
      <c r="H212" s="180"/>
      <c r="I212" s="180"/>
      <c r="J212" s="180"/>
      <c r="K212" s="180"/>
      <c r="L212" s="180"/>
      <c r="M212" s="180"/>
      <c r="N212" s="180"/>
      <c r="O212" s="180"/>
      <c r="P212" s="180"/>
      <c r="Q212" s="180"/>
      <c r="R212" s="180"/>
      <c r="S212" s="180"/>
      <c r="T212" s="180"/>
      <c r="U212" s="180"/>
      <c r="V212" s="180"/>
      <c r="W212" s="180"/>
      <c r="X212" s="180"/>
      <c r="Y212" s="180"/>
      <c r="Z212" s="180"/>
    </row>
    <row r="213" ht="15.0" customHeight="1">
      <c r="A213" s="187"/>
      <c r="B213" s="180"/>
      <c r="C213" s="183"/>
      <c r="D213" s="183"/>
      <c r="E213" s="184"/>
      <c r="F213" s="180"/>
      <c r="G213" s="185"/>
      <c r="H213" s="180"/>
      <c r="I213" s="180"/>
      <c r="J213" s="180"/>
      <c r="K213" s="180"/>
      <c r="L213" s="180"/>
      <c r="M213" s="180"/>
      <c r="N213" s="180"/>
      <c r="O213" s="180"/>
      <c r="P213" s="180"/>
      <c r="Q213" s="180"/>
      <c r="R213" s="180"/>
      <c r="S213" s="180"/>
      <c r="T213" s="180"/>
      <c r="U213" s="180"/>
      <c r="V213" s="180"/>
      <c r="W213" s="180"/>
      <c r="X213" s="180"/>
      <c r="Y213" s="180"/>
      <c r="Z213" s="180"/>
    </row>
    <row r="214" ht="15.0" customHeight="1">
      <c r="A214" s="3"/>
      <c r="B214" s="89"/>
      <c r="C214" s="183"/>
      <c r="D214" s="183"/>
      <c r="E214" s="184"/>
      <c r="F214" s="180"/>
      <c r="G214" s="185"/>
      <c r="H214" s="180"/>
      <c r="I214" s="180"/>
      <c r="J214" s="180"/>
      <c r="K214" s="180"/>
      <c r="L214" s="180"/>
      <c r="M214" s="180"/>
      <c r="N214" s="180"/>
      <c r="O214" s="180"/>
      <c r="P214" s="180"/>
      <c r="Q214" s="180"/>
      <c r="R214" s="180"/>
      <c r="S214" s="180"/>
      <c r="T214" s="180"/>
      <c r="U214" s="180"/>
      <c r="V214" s="180"/>
      <c r="W214" s="180"/>
      <c r="X214" s="180"/>
      <c r="Y214" s="180"/>
      <c r="Z214" s="180"/>
    </row>
    <row r="215" ht="15.0" customHeight="1">
      <c r="A215" s="3" t="s">
        <v>284</v>
      </c>
      <c r="B215" s="180"/>
      <c r="C215" s="183"/>
      <c r="D215" s="183"/>
      <c r="E215" s="184"/>
      <c r="F215" s="180"/>
      <c r="G215" s="185"/>
      <c r="H215" s="180"/>
      <c r="I215" s="180"/>
      <c r="J215" s="180"/>
      <c r="K215" s="180"/>
      <c r="L215" s="180"/>
      <c r="M215" s="180"/>
      <c r="N215" s="180"/>
      <c r="O215" s="180"/>
      <c r="P215" s="180"/>
      <c r="Q215" s="180"/>
      <c r="R215" s="180"/>
      <c r="S215" s="180"/>
      <c r="T215" s="180"/>
      <c r="U215" s="180"/>
      <c r="V215" s="180"/>
      <c r="W215" s="180"/>
      <c r="X215" s="180"/>
      <c r="Y215" s="180"/>
      <c r="Z215" s="180"/>
    </row>
    <row r="216" ht="15.0" customHeight="1">
      <c r="A216" s="12" t="s">
        <v>285</v>
      </c>
      <c r="B216" s="180"/>
      <c r="C216" s="183"/>
      <c r="D216" s="183"/>
      <c r="E216" s="184"/>
      <c r="F216" s="180"/>
      <c r="G216" s="185"/>
      <c r="H216" s="180"/>
      <c r="I216" s="180"/>
      <c r="J216" s="180"/>
      <c r="K216" s="180"/>
      <c r="L216" s="180"/>
      <c r="M216" s="180"/>
      <c r="N216" s="180"/>
      <c r="O216" s="180"/>
      <c r="P216" s="180"/>
      <c r="Q216" s="180"/>
      <c r="R216" s="180"/>
      <c r="S216" s="180"/>
      <c r="T216" s="180"/>
      <c r="U216" s="180"/>
      <c r="V216" s="180"/>
      <c r="W216" s="180"/>
      <c r="X216" s="180"/>
      <c r="Y216" s="180"/>
      <c r="Z216" s="180"/>
    </row>
    <row r="217" ht="15.0" customHeight="1">
      <c r="A217" s="12" t="s">
        <v>286</v>
      </c>
      <c r="B217" s="180"/>
      <c r="C217" s="183"/>
      <c r="D217" s="183"/>
      <c r="E217" s="184"/>
      <c r="F217" s="180"/>
      <c r="G217" s="185"/>
      <c r="H217" s="180"/>
      <c r="I217" s="180"/>
      <c r="J217" s="180"/>
      <c r="K217" s="180"/>
      <c r="L217" s="180"/>
      <c r="M217" s="180"/>
      <c r="N217" s="180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12" t="s">
        <v>287</v>
      </c>
      <c r="C218" s="14"/>
      <c r="D218" s="14"/>
      <c r="E218" s="14"/>
      <c r="F218" s="180"/>
      <c r="G218" s="185"/>
      <c r="H218" s="180"/>
      <c r="I218" s="180"/>
      <c r="J218" s="180"/>
      <c r="K218" s="180"/>
      <c r="L218" s="180"/>
      <c r="M218" s="180"/>
      <c r="N218" s="180"/>
      <c r="O218" s="188"/>
      <c r="P218" s="188"/>
      <c r="Q218" s="188"/>
      <c r="R218" s="188"/>
      <c r="S218" s="188"/>
      <c r="T218" s="188"/>
      <c r="U218" s="188"/>
      <c r="V218" s="188"/>
      <c r="W218" s="188"/>
      <c r="X218" s="188"/>
      <c r="Y218" s="188"/>
      <c r="Z218" s="188"/>
    </row>
    <row r="219" ht="12.75" customHeight="1">
      <c r="A219" s="1"/>
      <c r="C219" s="14"/>
      <c r="D219" s="14"/>
      <c r="E219" s="14"/>
      <c r="F219" s="180"/>
      <c r="G219" s="185"/>
      <c r="H219" s="180"/>
      <c r="I219" s="180"/>
      <c r="J219" s="180"/>
      <c r="K219" s="180"/>
      <c r="L219" s="180"/>
      <c r="M219" s="180"/>
      <c r="N219" s="180"/>
      <c r="O219" s="188"/>
      <c r="P219" s="188"/>
      <c r="Q219" s="188"/>
      <c r="R219" s="188"/>
      <c r="S219" s="188"/>
      <c r="T219" s="188"/>
      <c r="U219" s="188"/>
      <c r="V219" s="188"/>
      <c r="W219" s="188"/>
      <c r="X219" s="188"/>
      <c r="Y219" s="188"/>
      <c r="Z219" s="188"/>
    </row>
    <row r="220" ht="12.75" customHeight="1">
      <c r="A220" s="1" t="s">
        <v>288</v>
      </c>
      <c r="B220" s="189"/>
      <c r="C220" s="69"/>
      <c r="D220" s="69"/>
      <c r="E220" s="190"/>
      <c r="F220" s="190"/>
      <c r="G220" s="185"/>
      <c r="H220" s="180"/>
      <c r="I220" s="180"/>
      <c r="J220" s="180"/>
      <c r="K220" s="180"/>
      <c r="L220" s="180"/>
      <c r="M220" s="180"/>
      <c r="N220" s="180"/>
      <c r="O220" s="188"/>
      <c r="P220" s="188"/>
      <c r="Q220" s="188"/>
      <c r="R220" s="188"/>
      <c r="S220" s="188"/>
      <c r="T220" s="188"/>
      <c r="U220" s="188"/>
      <c r="V220" s="188"/>
      <c r="W220" s="188"/>
      <c r="X220" s="188"/>
      <c r="Y220" s="188"/>
      <c r="Z220" s="188"/>
    </row>
    <row r="221" ht="12.75" customHeight="1">
      <c r="A221" s="151"/>
      <c r="B221" s="151"/>
      <c r="C221" s="151"/>
      <c r="D221" s="151"/>
      <c r="E221" s="2"/>
      <c r="F221" s="4"/>
      <c r="G221" s="4"/>
      <c r="H221" s="180"/>
      <c r="I221" s="180"/>
      <c r="J221" s="180"/>
      <c r="K221" s="180"/>
      <c r="L221" s="180"/>
      <c r="M221" s="180"/>
      <c r="N221" s="180"/>
      <c r="O221" s="188"/>
      <c r="P221" s="188"/>
      <c r="Q221" s="188"/>
      <c r="R221" s="188"/>
      <c r="S221" s="188"/>
      <c r="T221" s="188"/>
      <c r="U221" s="188"/>
      <c r="V221" s="188"/>
      <c r="W221" s="188"/>
      <c r="X221" s="188"/>
      <c r="Y221" s="188"/>
      <c r="Z221" s="188"/>
    </row>
    <row r="222" ht="12.75" customHeight="1">
      <c r="A222" s="1"/>
      <c r="B222" s="180"/>
      <c r="C222" s="69"/>
      <c r="D222" s="69"/>
      <c r="E222" s="190"/>
      <c r="F222" s="190"/>
      <c r="G222" s="185"/>
      <c r="H222" s="180"/>
      <c r="I222" s="188"/>
      <c r="J222" s="188"/>
      <c r="K222" s="188"/>
      <c r="L222" s="188"/>
      <c r="M222" s="188"/>
      <c r="N222" s="188"/>
      <c r="O222" s="188"/>
      <c r="P222" s="188"/>
      <c r="Q222" s="188"/>
      <c r="R222" s="188"/>
      <c r="S222" s="188"/>
      <c r="T222" s="188"/>
      <c r="U222" s="188"/>
      <c r="V222" s="188"/>
      <c r="W222" s="188"/>
      <c r="X222" s="188"/>
      <c r="Y222" s="188"/>
      <c r="Z222" s="188"/>
    </row>
    <row r="223" ht="12.75" customHeight="1">
      <c r="A223" s="1"/>
      <c r="B223" s="180"/>
      <c r="C223" s="69"/>
      <c r="D223" s="69"/>
      <c r="E223" s="190"/>
      <c r="F223" s="190"/>
      <c r="G223" s="185"/>
      <c r="H223" s="180"/>
      <c r="I223" s="188"/>
      <c r="J223" s="188"/>
      <c r="K223" s="188"/>
      <c r="L223" s="188"/>
      <c r="M223" s="188"/>
      <c r="N223" s="188"/>
      <c r="O223" s="188"/>
      <c r="P223" s="188"/>
      <c r="Q223" s="188"/>
      <c r="R223" s="188"/>
      <c r="S223" s="188"/>
      <c r="T223" s="188"/>
      <c r="U223" s="188"/>
      <c r="V223" s="188"/>
      <c r="W223" s="188"/>
      <c r="X223" s="188"/>
      <c r="Y223" s="188"/>
      <c r="Z223" s="188"/>
    </row>
    <row r="224" ht="12.75" customHeight="1">
      <c r="A224" s="1"/>
      <c r="B224" s="180"/>
      <c r="C224" s="69"/>
      <c r="D224" s="183"/>
      <c r="E224" s="184"/>
      <c r="F224" s="180"/>
      <c r="G224" s="185"/>
      <c r="H224" s="180"/>
      <c r="I224" s="188"/>
      <c r="J224" s="188"/>
      <c r="K224" s="188"/>
      <c r="L224" s="188"/>
      <c r="M224" s="188"/>
      <c r="N224" s="188"/>
      <c r="O224" s="188"/>
      <c r="P224" s="188"/>
      <c r="Q224" s="188"/>
      <c r="R224" s="188"/>
      <c r="S224" s="188"/>
      <c r="T224" s="188"/>
      <c r="U224" s="188"/>
      <c r="V224" s="188"/>
      <c r="W224" s="188"/>
      <c r="X224" s="188"/>
      <c r="Y224" s="188"/>
      <c r="Z224" s="188"/>
    </row>
    <row r="225" ht="12.75" customHeight="1">
      <c r="A225" s="3"/>
      <c r="B225" s="180"/>
      <c r="C225" s="183"/>
      <c r="D225" s="183"/>
      <c r="E225" s="184"/>
      <c r="F225" s="180"/>
      <c r="G225" s="185"/>
      <c r="H225" s="180"/>
      <c r="I225" s="188"/>
      <c r="J225" s="188"/>
      <c r="K225" s="188"/>
      <c r="L225" s="188"/>
      <c r="M225" s="188"/>
      <c r="N225" s="188"/>
      <c r="O225" s="188"/>
      <c r="P225" s="188"/>
      <c r="Q225" s="188"/>
      <c r="R225" s="188"/>
      <c r="S225" s="188"/>
      <c r="T225" s="188"/>
      <c r="U225" s="188"/>
      <c r="V225" s="188"/>
      <c r="W225" s="188"/>
      <c r="X225" s="188"/>
      <c r="Y225" s="188"/>
      <c r="Z225" s="188"/>
    </row>
    <row r="226" ht="12.75" customHeight="1">
      <c r="A226" s="3"/>
      <c r="B226" s="180"/>
      <c r="C226" s="183"/>
      <c r="D226" s="183"/>
      <c r="E226" s="184"/>
      <c r="F226" s="180"/>
      <c r="G226" s="185"/>
      <c r="H226" s="180"/>
      <c r="I226" s="188"/>
      <c r="J226" s="188"/>
      <c r="K226" s="188"/>
      <c r="L226" s="188"/>
      <c r="M226" s="188"/>
      <c r="N226" s="188"/>
      <c r="O226" s="188"/>
      <c r="P226" s="188"/>
      <c r="Q226" s="188"/>
      <c r="R226" s="188"/>
      <c r="S226" s="188"/>
      <c r="T226" s="188"/>
      <c r="U226" s="188"/>
      <c r="V226" s="188"/>
      <c r="W226" s="188"/>
      <c r="X226" s="188"/>
      <c r="Y226" s="188"/>
      <c r="Z226" s="188"/>
    </row>
    <row r="227" ht="12.75" customHeight="1">
      <c r="A227" s="180"/>
      <c r="B227" s="180"/>
      <c r="C227" s="183"/>
      <c r="D227" s="183"/>
      <c r="E227" s="184"/>
      <c r="F227" s="180"/>
      <c r="G227" s="185"/>
      <c r="H227" s="180"/>
      <c r="I227" s="188"/>
      <c r="J227" s="188"/>
      <c r="K227" s="188"/>
      <c r="L227" s="188"/>
      <c r="M227" s="188"/>
      <c r="N227" s="188"/>
      <c r="O227" s="188"/>
      <c r="P227" s="188"/>
      <c r="Q227" s="188"/>
      <c r="R227" s="188"/>
      <c r="S227" s="188"/>
      <c r="T227" s="188"/>
      <c r="U227" s="188"/>
      <c r="V227" s="188"/>
      <c r="W227" s="188"/>
      <c r="X227" s="188"/>
      <c r="Y227" s="188"/>
      <c r="Z227" s="188"/>
    </row>
    <row r="228" ht="12.75" customHeight="1">
      <c r="A228" s="191" t="s">
        <v>289</v>
      </c>
      <c r="B228" s="4"/>
      <c r="C228" s="69"/>
      <c r="D228" s="69"/>
      <c r="E228" s="1"/>
      <c r="F228" s="4"/>
      <c r="G228" s="11"/>
      <c r="H228" s="4"/>
      <c r="I228" s="188"/>
      <c r="J228" s="188"/>
      <c r="K228" s="188"/>
      <c r="L228" s="188"/>
      <c r="M228" s="188"/>
      <c r="N228" s="188"/>
      <c r="O228" s="188"/>
      <c r="P228" s="188"/>
      <c r="Q228" s="188"/>
      <c r="R228" s="188"/>
      <c r="S228" s="188"/>
      <c r="T228" s="188"/>
      <c r="U228" s="188"/>
      <c r="V228" s="188"/>
      <c r="W228" s="188"/>
      <c r="X228" s="188"/>
      <c r="Y228" s="188"/>
      <c r="Z228" s="188"/>
    </row>
    <row r="229" ht="12.75" customHeight="1">
      <c r="A229" s="192" t="s">
        <v>290</v>
      </c>
      <c r="B229" s="188"/>
      <c r="C229" s="193"/>
      <c r="D229" s="193"/>
      <c r="E229" s="193"/>
      <c r="F229" s="188"/>
      <c r="G229" s="188"/>
      <c r="H229" s="188"/>
      <c r="I229" s="188"/>
      <c r="J229" s="188"/>
      <c r="K229" s="188"/>
      <c r="L229" s="188"/>
      <c r="M229" s="188"/>
      <c r="N229" s="188"/>
      <c r="O229" s="188"/>
      <c r="P229" s="188"/>
      <c r="Q229" s="188"/>
      <c r="R229" s="188"/>
      <c r="S229" s="188"/>
      <c r="T229" s="188"/>
      <c r="U229" s="188"/>
      <c r="V229" s="188"/>
      <c r="W229" s="188"/>
      <c r="X229" s="188"/>
      <c r="Y229" s="188"/>
      <c r="Z229" s="188"/>
    </row>
    <row r="230" ht="12.75" customHeight="1">
      <c r="A230" s="193"/>
      <c r="B230" s="188"/>
      <c r="C230" s="193"/>
      <c r="D230" s="193"/>
      <c r="E230" s="193"/>
      <c r="F230" s="188"/>
      <c r="G230" s="188"/>
      <c r="H230" s="188"/>
      <c r="I230" s="188"/>
      <c r="J230" s="188"/>
      <c r="K230" s="188"/>
      <c r="L230" s="188"/>
      <c r="M230" s="188"/>
      <c r="N230" s="188"/>
      <c r="O230" s="188"/>
      <c r="P230" s="188"/>
      <c r="Q230" s="188"/>
      <c r="R230" s="188"/>
      <c r="S230" s="188"/>
      <c r="T230" s="188"/>
      <c r="U230" s="188"/>
      <c r="V230" s="188"/>
      <c r="W230" s="188"/>
      <c r="X230" s="188"/>
      <c r="Y230" s="188"/>
      <c r="Z230" s="188"/>
    </row>
    <row r="231" ht="12.75" customHeight="1">
      <c r="A231" s="192" t="s">
        <v>291</v>
      </c>
      <c r="B231" s="188"/>
      <c r="C231" s="192" t="s">
        <v>292</v>
      </c>
      <c r="D231" s="192" t="s">
        <v>293</v>
      </c>
      <c r="E231" s="192" t="s">
        <v>294</v>
      </c>
      <c r="F231" s="192" t="s">
        <v>295</v>
      </c>
      <c r="G231" s="194" t="s">
        <v>296</v>
      </c>
      <c r="H231" s="188"/>
      <c r="I231" s="188"/>
      <c r="J231" s="188"/>
      <c r="K231" s="188"/>
      <c r="L231" s="188"/>
      <c r="M231" s="188"/>
      <c r="N231" s="188"/>
      <c r="O231" s="188"/>
      <c r="P231" s="188"/>
      <c r="Q231" s="188"/>
      <c r="R231" s="188"/>
      <c r="S231" s="188"/>
      <c r="T231" s="188"/>
      <c r="U231" s="188"/>
      <c r="V231" s="188"/>
      <c r="W231" s="188"/>
      <c r="X231" s="188"/>
      <c r="Y231" s="188"/>
      <c r="Z231" s="188"/>
    </row>
    <row r="232" ht="12.75" customHeight="1">
      <c r="A232" s="193" t="s">
        <v>297</v>
      </c>
      <c r="B232" s="188" t="s">
        <v>298</v>
      </c>
      <c r="C232" s="195" t="s">
        <v>299</v>
      </c>
      <c r="D232" s="193" t="s">
        <v>300</v>
      </c>
      <c r="E232" s="195">
        <v>5.0</v>
      </c>
      <c r="F232" s="195">
        <f t="shared" ref="F232:F239" si="5">LEN(B232)</f>
        <v>55</v>
      </c>
      <c r="G232" s="188">
        <v>5.3</v>
      </c>
      <c r="H232" s="188"/>
      <c r="I232" s="188"/>
      <c r="J232" s="188"/>
      <c r="K232" s="188"/>
      <c r="L232" s="188"/>
      <c r="M232" s="188"/>
      <c r="N232" s="188"/>
      <c r="O232" s="188"/>
      <c r="P232" s="188"/>
      <c r="Q232" s="188"/>
      <c r="R232" s="188"/>
      <c r="S232" s="188"/>
      <c r="T232" s="188"/>
      <c r="U232" s="188"/>
      <c r="V232" s="188"/>
      <c r="W232" s="188"/>
      <c r="X232" s="188"/>
      <c r="Y232" s="188"/>
      <c r="Z232" s="188"/>
    </row>
    <row r="233" ht="12.75" customHeight="1">
      <c r="A233" s="193" t="s">
        <v>301</v>
      </c>
      <c r="B233" s="188" t="s">
        <v>302</v>
      </c>
      <c r="C233" s="195" t="s">
        <v>303</v>
      </c>
      <c r="D233" s="193" t="s">
        <v>304</v>
      </c>
      <c r="E233" s="195">
        <v>6.0</v>
      </c>
      <c r="F233" s="195">
        <f t="shared" si="5"/>
        <v>56</v>
      </c>
      <c r="G233" s="188">
        <v>7.8</v>
      </c>
      <c r="H233" s="188"/>
      <c r="I233" s="188"/>
      <c r="J233" s="188"/>
      <c r="K233" s="188"/>
      <c r="L233" s="188"/>
      <c r="M233" s="188"/>
      <c r="N233" s="188"/>
      <c r="O233" s="194"/>
      <c r="P233" s="194"/>
      <c r="Q233" s="194"/>
      <c r="R233" s="194"/>
      <c r="S233" s="194"/>
      <c r="T233" s="194"/>
      <c r="U233" s="192"/>
      <c r="V233" s="192"/>
      <c r="W233" s="192"/>
      <c r="X233" s="192"/>
      <c r="Y233" s="192"/>
      <c r="Z233" s="192"/>
    </row>
    <row r="234" ht="12.75" customHeight="1">
      <c r="A234" s="193" t="s">
        <v>305</v>
      </c>
      <c r="B234" s="188" t="s">
        <v>306</v>
      </c>
      <c r="C234" s="195" t="s">
        <v>307</v>
      </c>
      <c r="D234" s="193" t="s">
        <v>308</v>
      </c>
      <c r="E234" s="195">
        <v>7.0</v>
      </c>
      <c r="F234" s="195">
        <f t="shared" si="5"/>
        <v>57</v>
      </c>
      <c r="G234" s="188">
        <v>8.0</v>
      </c>
      <c r="H234" s="188"/>
      <c r="I234" s="188"/>
      <c r="J234" s="188"/>
      <c r="K234" s="188"/>
      <c r="L234" s="188"/>
      <c r="M234" s="188"/>
      <c r="N234" s="188"/>
      <c r="O234" s="188"/>
      <c r="P234" s="188"/>
      <c r="Q234" s="188"/>
      <c r="R234" s="188"/>
      <c r="S234" s="188"/>
      <c r="T234" s="188"/>
      <c r="U234" s="193"/>
      <c r="V234" s="193"/>
      <c r="W234" s="193"/>
      <c r="X234" s="193"/>
      <c r="Y234" s="193"/>
      <c r="Z234" s="193"/>
    </row>
    <row r="235" ht="12.75" customHeight="1">
      <c r="A235" s="193" t="s">
        <v>309</v>
      </c>
      <c r="B235" s="188" t="s">
        <v>310</v>
      </c>
      <c r="C235" s="195" t="s">
        <v>311</v>
      </c>
      <c r="D235" s="193" t="s">
        <v>312</v>
      </c>
      <c r="E235" s="195">
        <v>8.0</v>
      </c>
      <c r="F235" s="195">
        <f t="shared" si="5"/>
        <v>58</v>
      </c>
      <c r="G235" s="188">
        <v>10.3</v>
      </c>
      <c r="H235" s="188"/>
      <c r="I235" s="188"/>
      <c r="J235" s="188"/>
      <c r="K235" s="188"/>
      <c r="L235" s="188"/>
      <c r="M235" s="188"/>
      <c r="N235" s="188"/>
      <c r="O235" s="188"/>
      <c r="P235" s="188"/>
      <c r="Q235" s="188"/>
      <c r="R235" s="188"/>
      <c r="S235" s="188"/>
      <c r="T235" s="188"/>
      <c r="U235" s="193"/>
      <c r="V235" s="193"/>
      <c r="W235" s="193"/>
      <c r="X235" s="193"/>
      <c r="Y235" s="193"/>
      <c r="Z235" s="193"/>
    </row>
    <row r="236" ht="12.75" customHeight="1">
      <c r="A236" s="193" t="s">
        <v>313</v>
      </c>
      <c r="B236" s="188" t="s">
        <v>314</v>
      </c>
      <c r="C236" s="195" t="s">
        <v>315</v>
      </c>
      <c r="D236" s="193" t="s">
        <v>316</v>
      </c>
      <c r="E236" s="195">
        <v>5.0</v>
      </c>
      <c r="F236" s="195">
        <f t="shared" si="5"/>
        <v>55</v>
      </c>
      <c r="G236" s="188">
        <v>13.0</v>
      </c>
      <c r="H236" s="188"/>
      <c r="I236" s="188"/>
      <c r="J236" s="188"/>
      <c r="K236" s="188"/>
      <c r="L236" s="188"/>
      <c r="M236" s="188"/>
      <c r="N236" s="188"/>
      <c r="O236" s="188"/>
      <c r="P236" s="188"/>
      <c r="Q236" s="188"/>
      <c r="R236" s="188"/>
      <c r="S236" s="188"/>
      <c r="T236" s="188"/>
      <c r="U236" s="193"/>
      <c r="V236" s="193"/>
      <c r="W236" s="193"/>
      <c r="X236" s="193"/>
      <c r="Y236" s="193"/>
      <c r="Z236" s="193"/>
    </row>
    <row r="237" ht="12.75" customHeight="1">
      <c r="A237" s="193" t="s">
        <v>317</v>
      </c>
      <c r="B237" s="188" t="s">
        <v>318</v>
      </c>
      <c r="C237" s="195" t="s">
        <v>232</v>
      </c>
      <c r="D237" s="193" t="s">
        <v>319</v>
      </c>
      <c r="E237" s="195">
        <v>6.0</v>
      </c>
      <c r="F237" s="195">
        <f t="shared" si="5"/>
        <v>56</v>
      </c>
      <c r="G237" s="188">
        <v>15.3</v>
      </c>
      <c r="H237" s="188"/>
      <c r="I237" s="188"/>
      <c r="J237" s="188"/>
      <c r="K237" s="188"/>
      <c r="L237" s="188"/>
      <c r="M237" s="188"/>
      <c r="N237" s="188"/>
      <c r="O237" s="188"/>
      <c r="P237" s="188"/>
      <c r="Q237" s="188"/>
      <c r="R237" s="188"/>
      <c r="S237" s="188"/>
      <c r="T237" s="188"/>
      <c r="U237" s="193"/>
      <c r="V237" s="193"/>
      <c r="W237" s="193"/>
      <c r="X237" s="193"/>
      <c r="Y237" s="193"/>
      <c r="Z237" s="193"/>
    </row>
    <row r="238" ht="12.75" customHeight="1">
      <c r="A238" s="193" t="s">
        <v>320</v>
      </c>
      <c r="B238" s="188" t="s">
        <v>321</v>
      </c>
      <c r="C238" s="195" t="s">
        <v>322</v>
      </c>
      <c r="D238" s="193" t="s">
        <v>323</v>
      </c>
      <c r="E238" s="195">
        <v>7.0</v>
      </c>
      <c r="F238" s="195">
        <f t="shared" si="5"/>
        <v>57</v>
      </c>
      <c r="G238" s="188">
        <v>11.9</v>
      </c>
      <c r="H238" s="188"/>
      <c r="I238" s="188"/>
      <c r="J238" s="188"/>
      <c r="K238" s="188"/>
      <c r="L238" s="188"/>
      <c r="M238" s="188"/>
      <c r="N238" s="188"/>
      <c r="O238" s="188"/>
      <c r="P238" s="188"/>
      <c r="Q238" s="188"/>
      <c r="R238" s="188"/>
      <c r="S238" s="188"/>
      <c r="T238" s="188"/>
      <c r="U238" s="193"/>
      <c r="V238" s="193"/>
      <c r="W238" s="193"/>
      <c r="X238" s="193"/>
      <c r="Y238" s="193"/>
      <c r="Z238" s="193"/>
    </row>
    <row r="239" ht="12.75" customHeight="1">
      <c r="A239" s="193" t="s">
        <v>324</v>
      </c>
      <c r="B239" s="188" t="s">
        <v>325</v>
      </c>
      <c r="C239" s="195" t="s">
        <v>326</v>
      </c>
      <c r="D239" s="193" t="s">
        <v>327</v>
      </c>
      <c r="E239" s="195">
        <v>8.0</v>
      </c>
      <c r="F239" s="195">
        <f t="shared" si="5"/>
        <v>58</v>
      </c>
      <c r="G239" s="188">
        <v>8.4</v>
      </c>
      <c r="H239" s="188"/>
      <c r="I239" s="188"/>
      <c r="J239" s="188"/>
      <c r="K239" s="188"/>
      <c r="L239" s="188"/>
      <c r="M239" s="188"/>
      <c r="N239" s="188"/>
      <c r="O239" s="188"/>
      <c r="P239" s="188"/>
      <c r="Q239" s="188"/>
      <c r="R239" s="188"/>
      <c r="S239" s="188"/>
      <c r="T239" s="188"/>
      <c r="U239" s="193"/>
      <c r="V239" s="193"/>
      <c r="W239" s="193"/>
      <c r="X239" s="193"/>
      <c r="Y239" s="193"/>
      <c r="Z239" s="193"/>
    </row>
    <row r="240" ht="12.75" customHeight="1">
      <c r="A240" s="193"/>
      <c r="B240" s="188"/>
      <c r="C240" s="195"/>
      <c r="D240" s="193"/>
      <c r="E240" s="195"/>
      <c r="F240" s="195"/>
      <c r="G240" s="188"/>
      <c r="H240" s="188"/>
      <c r="I240" s="188"/>
      <c r="J240" s="188"/>
      <c r="K240" s="188"/>
      <c r="L240" s="188"/>
      <c r="M240" s="188"/>
      <c r="N240" s="188"/>
      <c r="O240" s="188"/>
      <c r="P240" s="188"/>
      <c r="Q240" s="188"/>
      <c r="R240" s="188"/>
      <c r="S240" s="188"/>
      <c r="T240" s="188"/>
      <c r="U240" s="193"/>
      <c r="V240" s="193"/>
      <c r="W240" s="193"/>
      <c r="X240" s="193"/>
      <c r="Y240" s="193"/>
      <c r="Z240" s="193"/>
    </row>
    <row r="241" ht="12.75" customHeight="1">
      <c r="A241" s="193" t="s">
        <v>328</v>
      </c>
      <c r="B241" s="188" t="s">
        <v>329</v>
      </c>
      <c r="C241" s="195">
        <v>1.0</v>
      </c>
      <c r="D241" s="193" t="s">
        <v>330</v>
      </c>
      <c r="E241" s="195">
        <v>5.0</v>
      </c>
      <c r="F241" s="195">
        <f t="shared" ref="F241:F252" si="6">LEN(B241)</f>
        <v>61</v>
      </c>
      <c r="G241" s="188">
        <v>10.1</v>
      </c>
      <c r="H241" s="188"/>
      <c r="I241" s="188"/>
      <c r="J241" s="188"/>
      <c r="K241" s="188"/>
      <c r="L241" s="188"/>
      <c r="M241" s="188"/>
      <c r="N241" s="188"/>
      <c r="O241" s="188"/>
      <c r="P241" s="188"/>
      <c r="Q241" s="188"/>
      <c r="R241" s="188"/>
      <c r="S241" s="188"/>
      <c r="T241" s="188"/>
      <c r="U241" s="193"/>
      <c r="V241" s="193"/>
      <c r="W241" s="193"/>
      <c r="X241" s="193"/>
      <c r="Y241" s="193"/>
      <c r="Z241" s="193"/>
    </row>
    <row r="242" ht="12.75" customHeight="1">
      <c r="A242" s="193" t="s">
        <v>331</v>
      </c>
      <c r="B242" s="188" t="s">
        <v>332</v>
      </c>
      <c r="C242" s="195">
        <v>2.0</v>
      </c>
      <c r="D242" s="193" t="s">
        <v>333</v>
      </c>
      <c r="E242" s="195">
        <v>6.0</v>
      </c>
      <c r="F242" s="195">
        <f t="shared" si="6"/>
        <v>62</v>
      </c>
      <c r="G242" s="188">
        <v>14.9</v>
      </c>
      <c r="H242" s="188"/>
      <c r="I242" s="188"/>
      <c r="J242" s="188"/>
      <c r="K242" s="188"/>
      <c r="L242" s="188"/>
      <c r="M242" s="188"/>
      <c r="N242" s="188"/>
      <c r="O242" s="188"/>
      <c r="P242" s="188"/>
      <c r="Q242" s="188"/>
      <c r="R242" s="188"/>
      <c r="S242" s="188"/>
      <c r="T242" s="188"/>
      <c r="U242" s="193"/>
      <c r="V242" s="193"/>
      <c r="W242" s="193"/>
      <c r="X242" s="193"/>
      <c r="Y242" s="193"/>
      <c r="Z242" s="193"/>
    </row>
    <row r="243" ht="12.75" customHeight="1">
      <c r="A243" s="193" t="s">
        <v>334</v>
      </c>
      <c r="B243" s="188" t="s">
        <v>335</v>
      </c>
      <c r="C243" s="195">
        <v>3.0</v>
      </c>
      <c r="D243" s="193" t="s">
        <v>336</v>
      </c>
      <c r="E243" s="195">
        <v>7.0</v>
      </c>
      <c r="F243" s="195">
        <f t="shared" si="6"/>
        <v>63</v>
      </c>
      <c r="G243" s="188">
        <v>14.0</v>
      </c>
      <c r="H243" s="188"/>
      <c r="I243" s="194"/>
      <c r="J243" s="194"/>
      <c r="K243" s="194"/>
      <c r="L243" s="194"/>
      <c r="M243" s="194"/>
      <c r="N243" s="194"/>
      <c r="O243" s="188"/>
      <c r="P243" s="188"/>
      <c r="Q243" s="188"/>
      <c r="R243" s="188"/>
      <c r="S243" s="188"/>
      <c r="T243" s="188"/>
      <c r="U243" s="193"/>
      <c r="V243" s="193"/>
      <c r="W243" s="193"/>
      <c r="X243" s="193"/>
      <c r="Y243" s="193"/>
      <c r="Z243" s="193"/>
    </row>
    <row r="244" ht="12.75" customHeight="1">
      <c r="A244" s="193" t="s">
        <v>337</v>
      </c>
      <c r="B244" s="188" t="s">
        <v>338</v>
      </c>
      <c r="C244" s="195">
        <v>4.0</v>
      </c>
      <c r="D244" s="193" t="s">
        <v>339</v>
      </c>
      <c r="E244" s="195">
        <v>8.0</v>
      </c>
      <c r="F244" s="195">
        <f t="shared" si="6"/>
        <v>64</v>
      </c>
      <c r="G244" s="188">
        <v>13.6</v>
      </c>
      <c r="H244" s="188"/>
      <c r="I244" s="188"/>
      <c r="J244" s="188"/>
      <c r="K244" s="188"/>
      <c r="L244" s="188"/>
      <c r="M244" s="188"/>
      <c r="N244" s="188"/>
      <c r="O244" s="188"/>
      <c r="P244" s="188"/>
      <c r="Q244" s="188"/>
      <c r="R244" s="188"/>
      <c r="S244" s="188"/>
      <c r="T244" s="188"/>
      <c r="U244" s="193"/>
      <c r="V244" s="193"/>
      <c r="W244" s="193"/>
      <c r="X244" s="193"/>
      <c r="Y244" s="193"/>
      <c r="Z244" s="193"/>
    </row>
    <row r="245" ht="12.75" customHeight="1">
      <c r="A245" s="193" t="s">
        <v>340</v>
      </c>
      <c r="B245" s="188" t="s">
        <v>341</v>
      </c>
      <c r="C245" s="195">
        <v>5.0</v>
      </c>
      <c r="D245" s="193" t="s">
        <v>342</v>
      </c>
      <c r="E245" s="195">
        <v>5.0</v>
      </c>
      <c r="F245" s="195">
        <f t="shared" si="6"/>
        <v>61</v>
      </c>
      <c r="G245" s="188">
        <v>13.9</v>
      </c>
      <c r="H245" s="188"/>
      <c r="I245" s="188"/>
      <c r="J245" s="188"/>
      <c r="K245" s="188"/>
      <c r="L245" s="188"/>
      <c r="M245" s="188"/>
      <c r="N245" s="188"/>
      <c r="O245" s="188"/>
      <c r="P245" s="188"/>
      <c r="Q245" s="188"/>
      <c r="R245" s="188"/>
      <c r="S245" s="188"/>
      <c r="T245" s="188"/>
      <c r="U245" s="193"/>
      <c r="V245" s="193"/>
      <c r="W245" s="193"/>
      <c r="X245" s="193"/>
      <c r="Y245" s="193"/>
      <c r="Z245" s="193"/>
    </row>
    <row r="246" ht="12.75" customHeight="1">
      <c r="A246" s="193" t="s">
        <v>343</v>
      </c>
      <c r="B246" s="188" t="s">
        <v>344</v>
      </c>
      <c r="C246" s="195">
        <v>6.0</v>
      </c>
      <c r="D246" s="193" t="s">
        <v>345</v>
      </c>
      <c r="E246" s="195">
        <v>6.0</v>
      </c>
      <c r="F246" s="195">
        <f t="shared" si="6"/>
        <v>62</v>
      </c>
      <c r="G246" s="188">
        <v>15.3</v>
      </c>
      <c r="H246" s="188"/>
      <c r="I246" s="188"/>
      <c r="J246" s="188"/>
      <c r="K246" s="188"/>
      <c r="L246" s="188"/>
      <c r="M246" s="188"/>
      <c r="N246" s="188"/>
      <c r="O246" s="188"/>
      <c r="P246" s="188"/>
      <c r="Q246" s="188"/>
      <c r="R246" s="188"/>
      <c r="S246" s="188"/>
      <c r="T246" s="188"/>
      <c r="U246" s="193"/>
      <c r="V246" s="193"/>
      <c r="W246" s="193"/>
      <c r="X246" s="193"/>
      <c r="Y246" s="193"/>
      <c r="Z246" s="193"/>
    </row>
    <row r="247" ht="12.75" customHeight="1">
      <c r="A247" s="193" t="s">
        <v>346</v>
      </c>
      <c r="B247" s="188" t="s">
        <v>347</v>
      </c>
      <c r="C247" s="195">
        <v>7.0</v>
      </c>
      <c r="D247" s="193" t="s">
        <v>348</v>
      </c>
      <c r="E247" s="195">
        <v>7.0</v>
      </c>
      <c r="F247" s="195">
        <f t="shared" si="6"/>
        <v>63</v>
      </c>
      <c r="G247" s="188">
        <v>13.7</v>
      </c>
      <c r="H247" s="188"/>
      <c r="I247" s="188"/>
      <c r="J247" s="188"/>
      <c r="K247" s="188"/>
      <c r="L247" s="188"/>
      <c r="M247" s="188"/>
      <c r="N247" s="188"/>
      <c r="O247" s="188"/>
      <c r="P247" s="188"/>
      <c r="Q247" s="188"/>
      <c r="R247" s="188"/>
      <c r="S247" s="188"/>
      <c r="T247" s="188"/>
      <c r="U247" s="193"/>
      <c r="V247" s="193"/>
      <c r="W247" s="193"/>
      <c r="X247" s="193"/>
      <c r="Y247" s="193"/>
      <c r="Z247" s="193"/>
    </row>
    <row r="248" ht="12.75" customHeight="1">
      <c r="A248" s="193" t="s">
        <v>349</v>
      </c>
      <c r="B248" s="188" t="s">
        <v>350</v>
      </c>
      <c r="C248" s="195">
        <v>8.0</v>
      </c>
      <c r="D248" s="193" t="s">
        <v>351</v>
      </c>
      <c r="E248" s="195">
        <v>8.0</v>
      </c>
      <c r="F248" s="195">
        <f t="shared" si="6"/>
        <v>64</v>
      </c>
      <c r="G248" s="188">
        <v>13.9</v>
      </c>
      <c r="H248" s="188"/>
      <c r="I248" s="188"/>
      <c r="J248" s="188"/>
      <c r="K248" s="188"/>
      <c r="L248" s="188"/>
      <c r="M248" s="188"/>
      <c r="N248" s="188"/>
      <c r="O248" s="188"/>
      <c r="P248" s="188"/>
      <c r="Q248" s="188"/>
      <c r="R248" s="188"/>
      <c r="S248" s="188"/>
      <c r="T248" s="188"/>
      <c r="U248" s="193"/>
      <c r="V248" s="193"/>
      <c r="W248" s="193"/>
      <c r="X248" s="193"/>
      <c r="Y248" s="193"/>
      <c r="Z248" s="193"/>
    </row>
    <row r="249" ht="12.75" customHeight="1">
      <c r="A249" s="193" t="s">
        <v>352</v>
      </c>
      <c r="B249" s="188" t="s">
        <v>353</v>
      </c>
      <c r="C249" s="195">
        <v>9.0</v>
      </c>
      <c r="D249" s="193" t="s">
        <v>354</v>
      </c>
      <c r="E249" s="195">
        <v>5.0</v>
      </c>
      <c r="F249" s="195">
        <f t="shared" si="6"/>
        <v>61</v>
      </c>
      <c r="G249" s="188">
        <v>10.1</v>
      </c>
      <c r="H249" s="188"/>
      <c r="I249" s="188"/>
      <c r="J249" s="188"/>
      <c r="K249" s="188"/>
      <c r="L249" s="188"/>
      <c r="M249" s="188"/>
      <c r="N249" s="188"/>
      <c r="O249" s="188"/>
      <c r="P249" s="188"/>
      <c r="Q249" s="188"/>
      <c r="R249" s="188"/>
      <c r="S249" s="188"/>
      <c r="T249" s="188"/>
      <c r="U249" s="193"/>
      <c r="V249" s="193"/>
      <c r="W249" s="193"/>
      <c r="X249" s="193"/>
      <c r="Y249" s="193"/>
      <c r="Z249" s="193"/>
    </row>
    <row r="250" ht="12.75" customHeight="1">
      <c r="A250" s="193" t="s">
        <v>355</v>
      </c>
      <c r="B250" s="188" t="s">
        <v>356</v>
      </c>
      <c r="C250" s="195">
        <v>10.0</v>
      </c>
      <c r="D250" s="193" t="s">
        <v>357</v>
      </c>
      <c r="E250" s="195">
        <v>6.0</v>
      </c>
      <c r="F250" s="195">
        <f t="shared" si="6"/>
        <v>62</v>
      </c>
      <c r="G250" s="188">
        <v>8.5</v>
      </c>
      <c r="H250" s="188"/>
      <c r="I250" s="188"/>
      <c r="J250" s="188"/>
      <c r="K250" s="188"/>
      <c r="L250" s="188"/>
      <c r="M250" s="188"/>
      <c r="N250" s="188"/>
      <c r="O250" s="188"/>
      <c r="P250" s="188"/>
      <c r="Q250" s="188"/>
      <c r="R250" s="188"/>
      <c r="S250" s="188"/>
      <c r="T250" s="188"/>
      <c r="U250" s="188"/>
      <c r="V250" s="188"/>
      <c r="W250" s="188"/>
      <c r="X250" s="188"/>
      <c r="Y250" s="188"/>
      <c r="Z250" s="188"/>
    </row>
    <row r="251" ht="12.75" customHeight="1">
      <c r="A251" s="193" t="s">
        <v>358</v>
      </c>
      <c r="B251" s="188" t="s">
        <v>359</v>
      </c>
      <c r="C251" s="195">
        <v>11.0</v>
      </c>
      <c r="D251" s="193" t="s">
        <v>360</v>
      </c>
      <c r="E251" s="195">
        <v>7.0</v>
      </c>
      <c r="F251" s="195">
        <f t="shared" si="6"/>
        <v>63</v>
      </c>
      <c r="G251" s="188">
        <v>16.4</v>
      </c>
      <c r="H251" s="188"/>
      <c r="I251" s="188"/>
      <c r="J251" s="188"/>
      <c r="K251" s="188"/>
      <c r="L251" s="188"/>
      <c r="M251" s="188"/>
      <c r="N251" s="188"/>
    </row>
    <row r="252" ht="12.75" customHeight="1">
      <c r="A252" s="193" t="s">
        <v>361</v>
      </c>
      <c r="B252" s="188" t="s">
        <v>362</v>
      </c>
      <c r="C252" s="195">
        <v>12.0</v>
      </c>
      <c r="D252" s="193" t="s">
        <v>363</v>
      </c>
      <c r="E252" s="195">
        <v>8.0</v>
      </c>
      <c r="F252" s="195">
        <f t="shared" si="6"/>
        <v>64</v>
      </c>
      <c r="G252" s="188">
        <v>14.1</v>
      </c>
      <c r="H252" s="188"/>
      <c r="I252" s="188"/>
      <c r="J252" s="188"/>
      <c r="K252" s="188"/>
      <c r="L252" s="188"/>
      <c r="M252" s="188"/>
      <c r="N252" s="188"/>
    </row>
    <row r="253" ht="12.75" customHeight="1">
      <c r="A253" s="193"/>
      <c r="B253" s="188"/>
      <c r="C253" s="193"/>
      <c r="D253" s="193"/>
      <c r="E253" s="195"/>
      <c r="F253" s="195"/>
      <c r="G253" s="188"/>
      <c r="H253" s="188"/>
      <c r="I253" s="188"/>
      <c r="J253" s="188"/>
      <c r="K253" s="188"/>
      <c r="L253" s="188"/>
      <c r="M253" s="188"/>
      <c r="N253" s="188"/>
    </row>
    <row r="254" ht="12.75" customHeight="1">
      <c r="A254" s="192" t="s">
        <v>364</v>
      </c>
      <c r="B254" s="188"/>
      <c r="C254" s="193"/>
      <c r="D254" s="193"/>
      <c r="E254" s="193"/>
      <c r="F254" s="188"/>
      <c r="G254" s="188"/>
      <c r="H254" s="188"/>
      <c r="I254" s="188"/>
      <c r="J254" s="188"/>
      <c r="K254" s="188"/>
      <c r="L254" s="188"/>
      <c r="M254" s="188"/>
      <c r="N254" s="188"/>
    </row>
    <row r="255" ht="12.75" customHeight="1">
      <c r="A255" s="192" t="s">
        <v>365</v>
      </c>
      <c r="B255" s="194" t="s">
        <v>293</v>
      </c>
      <c r="C255" s="192" t="s">
        <v>292</v>
      </c>
      <c r="D255" s="196" t="s">
        <v>366</v>
      </c>
      <c r="E255" s="192" t="s">
        <v>294</v>
      </c>
      <c r="F255" s="192" t="s">
        <v>295</v>
      </c>
      <c r="G255" s="194" t="s">
        <v>296</v>
      </c>
      <c r="H255" s="194"/>
      <c r="I255" s="188"/>
      <c r="J255" s="188"/>
      <c r="K255" s="188"/>
      <c r="L255" s="188"/>
      <c r="M255" s="188"/>
      <c r="N255" s="188"/>
    </row>
    <row r="256" ht="12.75" customHeight="1">
      <c r="A256" s="193" t="s">
        <v>235</v>
      </c>
      <c r="B256" s="188" t="s">
        <v>367</v>
      </c>
      <c r="C256" s="195" t="s">
        <v>299</v>
      </c>
      <c r="D256" s="197" t="s">
        <v>368</v>
      </c>
      <c r="E256" s="195">
        <v>8.0</v>
      </c>
      <c r="F256" s="195">
        <v>52.0</v>
      </c>
      <c r="G256" s="188">
        <v>35.6</v>
      </c>
      <c r="H256" s="188"/>
      <c r="I256" s="188"/>
      <c r="J256" s="188"/>
      <c r="K256" s="188"/>
      <c r="L256" s="188"/>
      <c r="M256" s="188"/>
      <c r="N256" s="188"/>
    </row>
    <row r="257" ht="12.75" customHeight="1">
      <c r="A257" s="193" t="s">
        <v>238</v>
      </c>
      <c r="B257" s="188" t="s">
        <v>369</v>
      </c>
      <c r="C257" s="195" t="s">
        <v>303</v>
      </c>
      <c r="D257" s="197" t="s">
        <v>370</v>
      </c>
      <c r="E257" s="195">
        <v>8.0</v>
      </c>
      <c r="F257" s="195">
        <v>52.0</v>
      </c>
      <c r="G257" s="188">
        <v>15.4</v>
      </c>
      <c r="H257" s="188"/>
      <c r="I257" s="188"/>
      <c r="J257" s="188"/>
      <c r="K257" s="188"/>
      <c r="L257" s="188"/>
      <c r="M257" s="188"/>
      <c r="N257" s="188"/>
    </row>
    <row r="258" ht="12.75" customHeight="1">
      <c r="A258" s="193" t="s">
        <v>241</v>
      </c>
      <c r="B258" s="188" t="s">
        <v>371</v>
      </c>
      <c r="C258" s="195" t="s">
        <v>307</v>
      </c>
      <c r="D258" s="197" t="s">
        <v>372</v>
      </c>
      <c r="E258" s="195">
        <v>8.0</v>
      </c>
      <c r="F258" s="195">
        <v>52.0</v>
      </c>
      <c r="G258" s="188">
        <v>20.4</v>
      </c>
      <c r="H258" s="188"/>
      <c r="I258" s="188"/>
      <c r="J258" s="188"/>
      <c r="K258" s="188"/>
      <c r="L258" s="188"/>
      <c r="M258" s="188"/>
      <c r="N258" s="188"/>
      <c r="O258" s="188"/>
      <c r="P258" s="188"/>
      <c r="Q258" s="188"/>
      <c r="R258" s="188"/>
      <c r="S258" s="188"/>
      <c r="T258" s="188"/>
      <c r="U258" s="188"/>
      <c r="V258" s="188"/>
      <c r="W258" s="188"/>
      <c r="X258" s="188"/>
      <c r="Y258" s="188"/>
      <c r="Z258" s="188"/>
    </row>
    <row r="259" ht="12.75" customHeight="1">
      <c r="A259" s="193" t="s">
        <v>243</v>
      </c>
      <c r="B259" s="188" t="s">
        <v>373</v>
      </c>
      <c r="C259" s="195" t="s">
        <v>311</v>
      </c>
      <c r="D259" s="197" t="s">
        <v>374</v>
      </c>
      <c r="E259" s="195">
        <v>8.0</v>
      </c>
      <c r="F259" s="195">
        <v>52.0</v>
      </c>
      <c r="G259" s="188">
        <v>15.5</v>
      </c>
      <c r="H259" s="188"/>
      <c r="I259" s="188"/>
      <c r="J259" s="188"/>
      <c r="K259" s="188"/>
      <c r="L259" s="188"/>
      <c r="M259" s="188"/>
      <c r="N259" s="188"/>
    </row>
    <row r="260" ht="12.75" customHeight="1">
      <c r="A260" s="193" t="s">
        <v>246</v>
      </c>
      <c r="B260" s="188" t="s">
        <v>375</v>
      </c>
      <c r="C260" s="195" t="s">
        <v>315</v>
      </c>
      <c r="D260" s="197" t="s">
        <v>376</v>
      </c>
      <c r="E260" s="195">
        <v>8.0</v>
      </c>
      <c r="F260" s="195">
        <v>52.0</v>
      </c>
      <c r="G260" s="188">
        <v>11.8</v>
      </c>
      <c r="H260" s="188"/>
      <c r="I260" s="188"/>
      <c r="J260" s="188"/>
      <c r="K260" s="188"/>
      <c r="L260" s="188"/>
      <c r="M260" s="188"/>
      <c r="N260" s="188"/>
    </row>
    <row r="261" ht="12.75" customHeight="1">
      <c r="A261" s="193" t="s">
        <v>251</v>
      </c>
      <c r="B261" s="188" t="s">
        <v>377</v>
      </c>
      <c r="C261" s="195" t="s">
        <v>232</v>
      </c>
      <c r="D261" s="197" t="s">
        <v>378</v>
      </c>
      <c r="E261" s="195">
        <v>8.0</v>
      </c>
      <c r="F261" s="195">
        <v>52.0</v>
      </c>
      <c r="G261" s="188">
        <v>5.2</v>
      </c>
      <c r="H261" s="188"/>
    </row>
    <row r="262" ht="12.75" customHeight="1">
      <c r="A262" s="193" t="s">
        <v>249</v>
      </c>
      <c r="B262" s="188" t="s">
        <v>379</v>
      </c>
      <c r="C262" s="195" t="s">
        <v>322</v>
      </c>
      <c r="D262" s="197" t="s">
        <v>380</v>
      </c>
      <c r="E262" s="195">
        <v>8.0</v>
      </c>
      <c r="F262" s="195">
        <v>52.0</v>
      </c>
      <c r="G262" s="188">
        <v>13.1</v>
      </c>
      <c r="H262" s="188"/>
    </row>
    <row r="263" ht="12.75" customHeight="1">
      <c r="A263" s="193" t="s">
        <v>253</v>
      </c>
      <c r="B263" s="188" t="s">
        <v>381</v>
      </c>
      <c r="C263" s="195" t="s">
        <v>326</v>
      </c>
      <c r="D263" s="197" t="s">
        <v>382</v>
      </c>
      <c r="E263" s="195">
        <v>8.0</v>
      </c>
      <c r="F263" s="195">
        <v>52.0</v>
      </c>
      <c r="G263" s="188">
        <v>11.7</v>
      </c>
      <c r="H263" s="188"/>
    </row>
    <row r="264" ht="12.75" customHeight="1">
      <c r="A264" s="193"/>
      <c r="B264" s="188"/>
      <c r="C264" s="195"/>
      <c r="D264" s="197"/>
      <c r="E264" s="195"/>
      <c r="F264" s="195"/>
      <c r="G264" s="188"/>
      <c r="H264" s="188"/>
    </row>
    <row r="265" ht="12.75" customHeight="1">
      <c r="A265" s="193" t="s">
        <v>237</v>
      </c>
      <c r="B265" s="188" t="s">
        <v>383</v>
      </c>
      <c r="C265" s="195">
        <v>1.0</v>
      </c>
      <c r="D265" s="188" t="s">
        <v>384</v>
      </c>
      <c r="E265" s="195">
        <v>8.0</v>
      </c>
      <c r="F265" s="195">
        <v>47.0</v>
      </c>
      <c r="G265" s="188">
        <v>4.8</v>
      </c>
      <c r="H265" s="188"/>
    </row>
    <row r="266" ht="12.75" customHeight="1">
      <c r="A266" s="193" t="s">
        <v>240</v>
      </c>
      <c r="B266" s="188" t="s">
        <v>385</v>
      </c>
      <c r="C266" s="195">
        <v>2.0</v>
      </c>
      <c r="D266" s="188" t="s">
        <v>386</v>
      </c>
      <c r="E266" s="195">
        <v>8.0</v>
      </c>
      <c r="F266" s="195">
        <v>47.0</v>
      </c>
      <c r="G266" s="188">
        <v>13.7</v>
      </c>
      <c r="H266" s="188"/>
    </row>
    <row r="267" ht="12.75" customHeight="1">
      <c r="A267" s="193" t="s">
        <v>244</v>
      </c>
      <c r="B267" s="188" t="s">
        <v>387</v>
      </c>
      <c r="C267" s="195">
        <v>3.0</v>
      </c>
      <c r="D267" s="188" t="s">
        <v>388</v>
      </c>
      <c r="E267" s="195">
        <v>8.0</v>
      </c>
      <c r="F267" s="195">
        <v>47.0</v>
      </c>
      <c r="G267" s="188">
        <v>4.0</v>
      </c>
      <c r="H267" s="188"/>
    </row>
    <row r="268" ht="12.75" customHeight="1">
      <c r="A268" s="193" t="s">
        <v>255</v>
      </c>
      <c r="B268" s="188" t="s">
        <v>389</v>
      </c>
      <c r="C268" s="195">
        <v>4.0</v>
      </c>
      <c r="D268" s="188" t="s">
        <v>390</v>
      </c>
      <c r="E268" s="195">
        <v>8.0</v>
      </c>
      <c r="F268" s="195">
        <v>47.0</v>
      </c>
      <c r="G268" s="188">
        <v>11.1</v>
      </c>
      <c r="H268" s="188"/>
      <c r="I268" s="188"/>
      <c r="J268" s="188"/>
      <c r="K268" s="188"/>
      <c r="L268" s="188"/>
      <c r="M268" s="188"/>
      <c r="N268" s="188"/>
    </row>
    <row r="269" ht="12.75" customHeight="1">
      <c r="A269" s="193" t="s">
        <v>247</v>
      </c>
      <c r="B269" s="188" t="s">
        <v>391</v>
      </c>
      <c r="C269" s="195">
        <v>5.0</v>
      </c>
      <c r="D269" s="188" t="s">
        <v>392</v>
      </c>
      <c r="E269" s="195">
        <v>8.0</v>
      </c>
      <c r="F269" s="195">
        <v>47.0</v>
      </c>
      <c r="G269" s="188">
        <v>16.5</v>
      </c>
      <c r="H269" s="188"/>
    </row>
    <row r="270" ht="12.75" customHeight="1">
      <c r="A270" s="193" t="s">
        <v>250</v>
      </c>
      <c r="B270" s="188" t="s">
        <v>393</v>
      </c>
      <c r="C270" s="195">
        <v>6.0</v>
      </c>
      <c r="D270" s="188" t="s">
        <v>394</v>
      </c>
      <c r="E270" s="195">
        <v>8.0</v>
      </c>
      <c r="F270" s="195">
        <v>47.0</v>
      </c>
      <c r="G270" s="188">
        <v>8.3</v>
      </c>
      <c r="H270" s="188"/>
    </row>
    <row r="271" ht="12.75" customHeight="1">
      <c r="A271" s="193" t="s">
        <v>256</v>
      </c>
      <c r="B271" s="188" t="s">
        <v>395</v>
      </c>
      <c r="C271" s="195">
        <v>7.0</v>
      </c>
      <c r="D271" s="188" t="s">
        <v>396</v>
      </c>
      <c r="E271" s="195">
        <v>8.0</v>
      </c>
      <c r="F271" s="195">
        <v>47.0</v>
      </c>
      <c r="G271" s="188"/>
      <c r="H271" s="188"/>
    </row>
    <row r="272" ht="12.75" customHeight="1">
      <c r="A272" s="193" t="s">
        <v>254</v>
      </c>
      <c r="B272" s="188" t="s">
        <v>397</v>
      </c>
      <c r="C272" s="195">
        <v>8.0</v>
      </c>
      <c r="D272" s="188" t="s">
        <v>398</v>
      </c>
      <c r="E272" s="195">
        <v>8.0</v>
      </c>
      <c r="F272" s="195">
        <v>47.0</v>
      </c>
      <c r="G272" s="188"/>
      <c r="H272" s="188"/>
    </row>
    <row r="273" ht="12.75" customHeight="1">
      <c r="A273" s="14"/>
      <c r="D273" s="14"/>
      <c r="E273" s="14"/>
    </row>
    <row r="274" ht="12.75" customHeight="1">
      <c r="A274" s="14"/>
      <c r="C274" s="14"/>
      <c r="D274" s="14"/>
      <c r="E274" s="14"/>
    </row>
    <row r="275" ht="12.75" customHeight="1">
      <c r="A275" s="14"/>
      <c r="C275" s="14"/>
      <c r="D275" s="14"/>
      <c r="E275" s="14"/>
    </row>
    <row r="276" ht="12.75" customHeight="1">
      <c r="A276" s="14"/>
      <c r="C276" s="14"/>
      <c r="D276" s="14"/>
      <c r="E276" s="14"/>
    </row>
    <row r="277" ht="12.75" customHeight="1">
      <c r="A277" s="14"/>
      <c r="C277" s="14"/>
      <c r="D277" s="14"/>
      <c r="E277" s="14"/>
    </row>
    <row r="278" ht="28.5" customHeight="1">
      <c r="A278" s="14"/>
      <c r="C278" s="14"/>
      <c r="D278" s="14"/>
      <c r="E278" s="14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ht="12.75" customHeight="1">
      <c r="A279" s="192" t="s">
        <v>399</v>
      </c>
      <c r="C279" s="14"/>
      <c r="D279" s="14"/>
      <c r="E279" s="14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2.75" customHeight="1">
      <c r="A280" s="192" t="s">
        <v>400</v>
      </c>
      <c r="B280" s="194" t="s">
        <v>401</v>
      </c>
      <c r="C280" s="194" t="s">
        <v>402</v>
      </c>
      <c r="D280" s="194" t="s">
        <v>403</v>
      </c>
      <c r="E280" s="194" t="s">
        <v>403</v>
      </c>
      <c r="F280" s="194" t="s">
        <v>404</v>
      </c>
      <c r="G280" s="188"/>
      <c r="H280" s="188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2.75" customHeight="1">
      <c r="A281" s="198" t="s">
        <v>405</v>
      </c>
      <c r="B281" s="199" t="s">
        <v>406</v>
      </c>
      <c r="C281" s="199" t="s">
        <v>407</v>
      </c>
      <c r="D281" s="198" t="s">
        <v>408</v>
      </c>
      <c r="E281" s="198" t="s">
        <v>409</v>
      </c>
      <c r="F281" s="199" t="s">
        <v>410</v>
      </c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2.75" customHeight="1">
      <c r="A282" s="198"/>
      <c r="B282" s="199"/>
      <c r="C282" s="198" t="s">
        <v>411</v>
      </c>
      <c r="D282" s="198"/>
      <c r="E282" s="198"/>
      <c r="F282" s="199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2.75" customHeight="1">
      <c r="A283" s="198"/>
      <c r="B283" s="199"/>
      <c r="C283" s="198"/>
      <c r="D283" s="198"/>
      <c r="E283" s="198"/>
      <c r="F283" s="199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2.75" customHeight="1">
      <c r="A284" s="198" t="s">
        <v>412</v>
      </c>
      <c r="B284" s="199" t="s">
        <v>413</v>
      </c>
      <c r="C284" s="199" t="s">
        <v>414</v>
      </c>
      <c r="D284" s="199" t="s">
        <v>415</v>
      </c>
      <c r="E284" s="198" t="s">
        <v>416</v>
      </c>
      <c r="F284" s="198"/>
    </row>
    <row r="285" ht="12.75" customHeight="1">
      <c r="A285" s="198" t="s">
        <v>412</v>
      </c>
      <c r="B285" s="199" t="s">
        <v>417</v>
      </c>
      <c r="C285" s="198" t="s">
        <v>418</v>
      </c>
      <c r="D285" s="199" t="s">
        <v>415</v>
      </c>
      <c r="E285" s="198" t="s">
        <v>419</v>
      </c>
      <c r="F285" s="199"/>
    </row>
    <row r="286" ht="12.75" customHeight="1">
      <c r="A286" s="198" t="s">
        <v>420</v>
      </c>
      <c r="B286" s="199" t="s">
        <v>421</v>
      </c>
      <c r="C286" s="198" t="s">
        <v>422</v>
      </c>
      <c r="D286" s="198" t="s">
        <v>423</v>
      </c>
      <c r="E286" s="198" t="s">
        <v>424</v>
      </c>
      <c r="F286" s="198" t="s">
        <v>425</v>
      </c>
    </row>
    <row r="287" ht="12.75" customHeight="1">
      <c r="A287" s="198"/>
      <c r="B287" s="199"/>
      <c r="C287" s="198"/>
      <c r="D287" s="198"/>
      <c r="E287" s="198"/>
      <c r="F287" s="199"/>
    </row>
    <row r="288" ht="12.75" customHeight="1">
      <c r="A288" s="198"/>
      <c r="B288" s="199" t="s">
        <v>426</v>
      </c>
      <c r="C288" s="200" t="s">
        <v>427</v>
      </c>
      <c r="D288" s="198"/>
      <c r="E288" s="198"/>
      <c r="F288" s="199"/>
    </row>
    <row r="289" ht="12.75" customHeight="1">
      <c r="A289" s="198"/>
      <c r="B289" s="199"/>
      <c r="C289" s="198"/>
      <c r="D289" s="198"/>
      <c r="E289" s="198"/>
      <c r="F289" s="199"/>
    </row>
    <row r="290" ht="12.75" customHeight="1">
      <c r="A290" s="14"/>
      <c r="C290" s="14"/>
      <c r="D290" s="14"/>
      <c r="E290" s="14"/>
      <c r="O290" s="37"/>
    </row>
    <row r="291" ht="12.75" customHeight="1">
      <c r="A291" s="14"/>
      <c r="C291" s="14"/>
      <c r="D291" s="14"/>
      <c r="E291" s="14"/>
      <c r="O291" s="27"/>
    </row>
    <row r="292" ht="12.75" customHeight="1">
      <c r="A292" s="14" t="s">
        <v>428</v>
      </c>
      <c r="C292" s="14"/>
      <c r="D292" s="14"/>
      <c r="E292" s="14"/>
      <c r="O292" s="27"/>
    </row>
    <row r="293" ht="12.75" customHeight="1">
      <c r="A293" s="14" t="s">
        <v>429</v>
      </c>
      <c r="C293" s="14"/>
      <c r="D293" s="14"/>
      <c r="E293" s="14"/>
      <c r="O293" s="27"/>
    </row>
    <row r="294" ht="12.75" customHeight="1">
      <c r="A294" s="14" t="s">
        <v>430</v>
      </c>
      <c r="C294" s="14"/>
      <c r="D294" s="14"/>
      <c r="E294" s="14"/>
      <c r="O294" s="27"/>
    </row>
    <row r="295" ht="12.75" customHeight="1">
      <c r="A295" s="14" t="s">
        <v>431</v>
      </c>
      <c r="C295" s="14"/>
      <c r="D295" s="14"/>
      <c r="E295" s="14"/>
      <c r="O295" s="27"/>
    </row>
    <row r="296" ht="12.75" customHeight="1">
      <c r="A296" s="14" t="s">
        <v>432</v>
      </c>
      <c r="C296" s="14"/>
      <c r="D296" s="14"/>
      <c r="E296" s="14"/>
    </row>
    <row r="297" ht="12.75" customHeight="1">
      <c r="A297" s="14"/>
      <c r="C297" s="14"/>
      <c r="D297" s="14"/>
      <c r="E297" s="14"/>
    </row>
    <row r="298" ht="12.75" customHeight="1">
      <c r="A298" s="14"/>
      <c r="C298" s="14"/>
      <c r="D298" s="14"/>
      <c r="E298" s="14"/>
    </row>
    <row r="299" ht="12.75" customHeight="1">
      <c r="A299" s="14"/>
      <c r="C299" s="14"/>
      <c r="D299" s="14"/>
      <c r="E299" s="14"/>
    </row>
    <row r="300" ht="12.75" customHeight="1">
      <c r="A300" s="114" t="s">
        <v>433</v>
      </c>
      <c r="B300" s="151" t="s">
        <v>434</v>
      </c>
      <c r="C300" s="151" t="s">
        <v>435</v>
      </c>
      <c r="D300" s="114" t="s">
        <v>436</v>
      </c>
      <c r="E300" s="114" t="s">
        <v>437</v>
      </c>
      <c r="F300" s="114" t="s">
        <v>438</v>
      </c>
      <c r="G300" s="114" t="s">
        <v>439</v>
      </c>
      <c r="H300" s="114" t="s">
        <v>440</v>
      </c>
      <c r="I300" s="114" t="s">
        <v>441</v>
      </c>
      <c r="J300" s="114" t="s">
        <v>442</v>
      </c>
      <c r="K300" s="114" t="s">
        <v>443</v>
      </c>
      <c r="L300" s="114" t="s">
        <v>404</v>
      </c>
      <c r="M300" s="201"/>
      <c r="N300" s="37"/>
    </row>
    <row r="301" ht="12.75" customHeight="1">
      <c r="A301" s="33"/>
      <c r="B301" s="33" t="s">
        <v>444</v>
      </c>
      <c r="C301" s="33" t="s">
        <v>445</v>
      </c>
      <c r="D301" s="33" t="s">
        <v>446</v>
      </c>
      <c r="E301" s="27" t="s">
        <v>447</v>
      </c>
      <c r="F301" s="27">
        <v>6.25</v>
      </c>
      <c r="G301" s="202" t="s">
        <v>448</v>
      </c>
      <c r="H301" s="203">
        <f t="shared" ref="H301:H302" si="7">5*0.04</f>
        <v>0.2</v>
      </c>
      <c r="I301" s="204">
        <f t="shared" ref="I301:I304" si="8">F301*1000/5</f>
        <v>1250</v>
      </c>
      <c r="J301" s="205">
        <v>600.0</v>
      </c>
      <c r="K301" s="206">
        <f t="shared" ref="K301:K305" si="9">J301/I301</f>
        <v>0.48</v>
      </c>
      <c r="L301" s="33" t="s">
        <v>449</v>
      </c>
      <c r="M301" s="207"/>
      <c r="N301" s="27"/>
    </row>
    <row r="302" ht="12.75" customHeight="1">
      <c r="A302" s="33"/>
      <c r="B302" s="33" t="s">
        <v>450</v>
      </c>
      <c r="C302" s="33" t="s">
        <v>451</v>
      </c>
      <c r="D302" s="27" t="s">
        <v>452</v>
      </c>
      <c r="E302" s="33" t="s">
        <v>453</v>
      </c>
      <c r="F302" s="28">
        <v>12.5</v>
      </c>
      <c r="G302" s="202" t="s">
        <v>448</v>
      </c>
      <c r="H302" s="203">
        <f t="shared" si="7"/>
        <v>0.2</v>
      </c>
      <c r="I302" s="204">
        <f t="shared" si="8"/>
        <v>2500</v>
      </c>
      <c r="J302" s="205">
        <v>763.0</v>
      </c>
      <c r="K302" s="206">
        <f t="shared" si="9"/>
        <v>0.3052</v>
      </c>
      <c r="L302" s="27" t="s">
        <v>454</v>
      </c>
      <c r="M302" s="206"/>
      <c r="N302" s="27"/>
    </row>
    <row r="303" ht="12.75" customHeight="1">
      <c r="A303" s="33"/>
      <c r="B303" s="33" t="s">
        <v>455</v>
      </c>
      <c r="C303" s="33" t="s">
        <v>456</v>
      </c>
      <c r="D303" s="27" t="s">
        <v>452</v>
      </c>
      <c r="E303" s="33">
        <v>1.4000013E7</v>
      </c>
      <c r="F303" s="28">
        <v>25.0</v>
      </c>
      <c r="G303" s="27"/>
      <c r="H303" s="27"/>
      <c r="I303" s="204">
        <f t="shared" si="8"/>
        <v>5000</v>
      </c>
      <c r="J303" s="205">
        <v>1456.0</v>
      </c>
      <c r="K303" s="206">
        <f t="shared" si="9"/>
        <v>0.2912</v>
      </c>
      <c r="L303" s="27" t="s">
        <v>457</v>
      </c>
      <c r="M303" s="27"/>
      <c r="N303" s="27"/>
    </row>
    <row r="304" ht="12.75" customHeight="1">
      <c r="A304" s="33"/>
      <c r="B304" s="33" t="s">
        <v>458</v>
      </c>
      <c r="C304" s="33" t="s">
        <v>459</v>
      </c>
      <c r="D304" s="27" t="s">
        <v>452</v>
      </c>
      <c r="E304" s="33">
        <v>1.236805E7</v>
      </c>
      <c r="F304" s="28">
        <v>12.5</v>
      </c>
      <c r="G304" s="27"/>
      <c r="H304" s="27"/>
      <c r="I304" s="208">
        <f t="shared" si="8"/>
        <v>2500</v>
      </c>
      <c r="J304" s="205">
        <v>1292.0</v>
      </c>
      <c r="K304" s="206">
        <f t="shared" si="9"/>
        <v>0.5168</v>
      </c>
      <c r="L304" s="27" t="s">
        <v>460</v>
      </c>
      <c r="M304" s="27"/>
      <c r="N304" s="27"/>
    </row>
    <row r="305" ht="12.75" customHeight="1">
      <c r="A305" s="209"/>
      <c r="B305" s="33" t="s">
        <v>461</v>
      </c>
      <c r="C305" s="33" t="s">
        <v>462</v>
      </c>
      <c r="D305" s="33" t="s">
        <v>463</v>
      </c>
      <c r="E305" s="33" t="s">
        <v>464</v>
      </c>
      <c r="F305" s="27">
        <v>0.25</v>
      </c>
      <c r="G305" s="210" t="s">
        <v>465</v>
      </c>
      <c r="H305" s="203">
        <v>0.2</v>
      </c>
      <c r="I305" s="208">
        <f>250*2/0.2</f>
        <v>2500</v>
      </c>
      <c r="J305" s="205">
        <v>664.0</v>
      </c>
      <c r="K305" s="206">
        <f t="shared" si="9"/>
        <v>0.2656</v>
      </c>
      <c r="L305" s="27" t="s">
        <v>454</v>
      </c>
      <c r="M305" s="27"/>
      <c r="N305" s="27"/>
    </row>
    <row r="306" ht="12.75" customHeight="1">
      <c r="A306" s="211" t="s">
        <v>466</v>
      </c>
      <c r="B306" s="14" t="s">
        <v>467</v>
      </c>
      <c r="C306" s="14"/>
      <c r="D306" s="14" t="s">
        <v>468</v>
      </c>
      <c r="E306" s="14" t="s">
        <v>469</v>
      </c>
      <c r="G306" s="22"/>
    </row>
    <row r="307" ht="12.75" customHeight="1">
      <c r="A307" s="14"/>
      <c r="C307" s="14"/>
      <c r="D307" s="14"/>
      <c r="E307" s="14"/>
    </row>
    <row r="308" ht="12.75" customHeight="1">
      <c r="A308" s="14"/>
      <c r="C308" s="14"/>
      <c r="D308" s="14"/>
      <c r="E308" s="14"/>
    </row>
    <row r="309" ht="12.75" customHeight="1">
      <c r="A309" s="14"/>
      <c r="C309" s="14"/>
      <c r="D309" s="14"/>
      <c r="E309" s="14"/>
    </row>
    <row r="310" ht="12.75" customHeight="1">
      <c r="A310" s="14"/>
      <c r="C310" s="14"/>
      <c r="D310" s="14"/>
      <c r="E310" s="14"/>
    </row>
    <row r="311" ht="12.75" customHeight="1">
      <c r="A311" s="14"/>
      <c r="C311" s="14"/>
      <c r="D311" s="14"/>
      <c r="E311" s="14"/>
    </row>
    <row r="312" ht="12.75" customHeight="1">
      <c r="A312" s="14"/>
      <c r="C312" s="14"/>
      <c r="D312" s="14"/>
      <c r="E312" s="14"/>
    </row>
    <row r="313" ht="12.75" customHeight="1">
      <c r="A313" s="14"/>
      <c r="C313" s="14"/>
      <c r="D313" s="14"/>
      <c r="E313" s="14"/>
    </row>
    <row r="314" ht="12.75" customHeight="1">
      <c r="A314" s="14"/>
      <c r="C314" s="14"/>
      <c r="D314" s="14"/>
      <c r="E314" s="14"/>
    </row>
    <row r="315" ht="12.75" customHeight="1">
      <c r="A315" s="14"/>
      <c r="C315" s="14"/>
      <c r="D315" s="14"/>
      <c r="E315" s="14"/>
    </row>
    <row r="316" ht="12.75" customHeight="1">
      <c r="A316" s="14"/>
      <c r="C316" s="14"/>
      <c r="D316" s="14"/>
      <c r="E316" s="14"/>
    </row>
    <row r="317" ht="12.75" customHeight="1">
      <c r="A317" s="14"/>
      <c r="C317" s="14"/>
      <c r="D317" s="14"/>
      <c r="E317" s="14"/>
    </row>
    <row r="318" ht="12.75" customHeight="1">
      <c r="A318" s="14"/>
      <c r="C318" s="14"/>
      <c r="D318" s="14"/>
      <c r="E318" s="14"/>
    </row>
    <row r="319" ht="12.75" customHeight="1">
      <c r="A319" s="14"/>
      <c r="C319" s="14"/>
      <c r="D319" s="14"/>
      <c r="E319" s="14"/>
    </row>
    <row r="320" ht="12.75" customHeight="1">
      <c r="A320" s="14"/>
      <c r="C320" s="14"/>
      <c r="D320" s="14"/>
      <c r="E320" s="14"/>
    </row>
    <row r="321" ht="12.75" customHeight="1">
      <c r="A321" s="14"/>
      <c r="C321" s="14"/>
      <c r="D321" s="14"/>
      <c r="E321" s="14"/>
    </row>
    <row r="322" ht="12.75" customHeight="1">
      <c r="A322" s="14"/>
      <c r="C322" s="14"/>
      <c r="D322" s="14"/>
      <c r="E322" s="14"/>
    </row>
    <row r="323" ht="12.75" customHeight="1">
      <c r="A323" s="14"/>
      <c r="C323" s="14"/>
      <c r="D323" s="14"/>
      <c r="E323" s="14"/>
    </row>
    <row r="324" ht="12.75" customHeight="1">
      <c r="A324" s="14"/>
      <c r="C324" s="14"/>
      <c r="D324" s="14"/>
      <c r="E324" s="14"/>
    </row>
    <row r="325" ht="12.75" customHeight="1">
      <c r="A325" s="14"/>
      <c r="C325" s="14"/>
      <c r="D325" s="14"/>
      <c r="E325" s="14"/>
    </row>
    <row r="326" ht="12.75" customHeight="1">
      <c r="A326" s="14"/>
      <c r="C326" s="14"/>
      <c r="D326" s="14"/>
      <c r="E326" s="14"/>
    </row>
    <row r="327" ht="12.75" customHeight="1">
      <c r="A327" s="14"/>
      <c r="C327" s="14"/>
      <c r="D327" s="14"/>
      <c r="E327" s="14"/>
    </row>
    <row r="328" ht="12.75" customHeight="1">
      <c r="A328" s="14"/>
      <c r="C328" s="14"/>
      <c r="D328" s="14"/>
      <c r="E328" s="14"/>
    </row>
    <row r="329" ht="12.75" customHeight="1">
      <c r="A329" s="14"/>
      <c r="C329" s="14"/>
      <c r="D329" s="14"/>
      <c r="E329" s="14"/>
    </row>
    <row r="330" ht="12.75" customHeight="1">
      <c r="A330" s="14"/>
      <c r="C330" s="14"/>
      <c r="D330" s="14"/>
      <c r="E330" s="14"/>
    </row>
    <row r="331" ht="12.75" customHeight="1">
      <c r="A331" s="14"/>
      <c r="C331" s="14"/>
      <c r="D331" s="14"/>
      <c r="E331" s="14"/>
    </row>
    <row r="332" ht="12.75" customHeight="1">
      <c r="A332" s="14"/>
      <c r="C332" s="14"/>
      <c r="D332" s="14"/>
      <c r="E332" s="14"/>
    </row>
    <row r="333" ht="12.75" customHeight="1">
      <c r="A333" s="14"/>
      <c r="C333" s="14"/>
      <c r="D333" s="14"/>
      <c r="E333" s="14"/>
    </row>
    <row r="334" ht="12.75" customHeight="1">
      <c r="A334" s="14"/>
      <c r="C334" s="14"/>
      <c r="D334" s="14"/>
      <c r="E334" s="14"/>
    </row>
    <row r="335" ht="12.75" customHeight="1">
      <c r="A335" s="14"/>
      <c r="C335" s="14"/>
      <c r="D335" s="14"/>
      <c r="E335" s="14"/>
    </row>
    <row r="336" ht="12.75" customHeight="1">
      <c r="A336" s="14"/>
      <c r="C336" s="14"/>
      <c r="D336" s="14"/>
      <c r="E336" s="14"/>
    </row>
    <row r="337" ht="12.75" customHeight="1">
      <c r="A337" s="14"/>
      <c r="C337" s="14"/>
      <c r="D337" s="14"/>
      <c r="E337" s="14"/>
    </row>
    <row r="338" ht="12.75" customHeight="1">
      <c r="A338" s="14"/>
      <c r="C338" s="14"/>
      <c r="D338" s="14"/>
      <c r="E338" s="14"/>
    </row>
    <row r="339" ht="12.75" customHeight="1">
      <c r="A339" s="14"/>
      <c r="C339" s="14"/>
      <c r="D339" s="14"/>
      <c r="E339" s="14"/>
    </row>
    <row r="340" ht="12.75" customHeight="1">
      <c r="A340" s="14"/>
      <c r="C340" s="14"/>
      <c r="D340" s="14"/>
      <c r="E340" s="14"/>
    </row>
    <row r="341" ht="12.75" customHeight="1">
      <c r="A341" s="14"/>
      <c r="C341" s="14"/>
      <c r="D341" s="14"/>
      <c r="E341" s="14"/>
    </row>
    <row r="342" ht="12.75" customHeight="1">
      <c r="A342" s="14"/>
      <c r="C342" s="14"/>
      <c r="D342" s="14"/>
      <c r="E342" s="14"/>
    </row>
    <row r="343" ht="12.75" customHeight="1">
      <c r="A343" s="14"/>
      <c r="C343" s="14"/>
      <c r="D343" s="14"/>
      <c r="E343" s="14"/>
    </row>
    <row r="344" ht="12.75" customHeight="1">
      <c r="A344" s="14"/>
      <c r="C344" s="14"/>
      <c r="D344" s="14"/>
      <c r="E344" s="14"/>
    </row>
    <row r="345" ht="12.75" customHeight="1">
      <c r="A345" s="14"/>
      <c r="C345" s="14"/>
      <c r="D345" s="14"/>
      <c r="E345" s="14"/>
    </row>
    <row r="346" ht="12.75" customHeight="1">
      <c r="A346" s="14"/>
      <c r="C346" s="14"/>
      <c r="D346" s="14"/>
      <c r="E346" s="14"/>
    </row>
    <row r="347" ht="12.75" customHeight="1">
      <c r="A347" s="14"/>
      <c r="C347" s="14"/>
      <c r="D347" s="14"/>
      <c r="E347" s="14"/>
    </row>
    <row r="348" ht="12.75" customHeight="1">
      <c r="A348" s="14"/>
      <c r="C348" s="14"/>
      <c r="D348" s="14"/>
      <c r="E348" s="14"/>
    </row>
    <row r="349" ht="12.75" customHeight="1">
      <c r="A349" s="14"/>
      <c r="C349" s="14"/>
      <c r="D349" s="14"/>
      <c r="E349" s="14"/>
    </row>
    <row r="350" ht="12.75" customHeight="1">
      <c r="A350" s="14"/>
      <c r="C350" s="14"/>
      <c r="D350" s="14"/>
      <c r="E350" s="14"/>
    </row>
    <row r="351" ht="12.75" customHeight="1">
      <c r="A351" s="14"/>
      <c r="C351" s="14"/>
      <c r="D351" s="14"/>
      <c r="E351" s="14"/>
    </row>
    <row r="352" ht="12.75" customHeight="1">
      <c r="A352" s="14"/>
      <c r="C352" s="14"/>
      <c r="D352" s="14"/>
      <c r="E352" s="14"/>
    </row>
    <row r="353" ht="12.75" customHeight="1">
      <c r="A353" s="14"/>
      <c r="C353" s="14"/>
      <c r="D353" s="14"/>
      <c r="E353" s="14"/>
    </row>
    <row r="354" ht="12.75" customHeight="1">
      <c r="A354" s="14"/>
      <c r="C354" s="14"/>
      <c r="D354" s="14"/>
      <c r="E354" s="14"/>
    </row>
    <row r="355" ht="12.75" customHeight="1">
      <c r="A355" s="14"/>
      <c r="C355" s="14"/>
      <c r="D355" s="14"/>
      <c r="E355" s="14"/>
    </row>
    <row r="356" ht="12.75" customHeight="1">
      <c r="A356" s="14"/>
      <c r="C356" s="14"/>
      <c r="D356" s="14"/>
      <c r="E356" s="14"/>
    </row>
    <row r="357" ht="12.75" customHeight="1">
      <c r="A357" s="14"/>
      <c r="C357" s="14"/>
      <c r="D357" s="14"/>
      <c r="E357" s="14"/>
    </row>
    <row r="358" ht="12.75" customHeight="1">
      <c r="A358" s="14"/>
      <c r="C358" s="14"/>
      <c r="D358" s="14"/>
      <c r="E358" s="14"/>
    </row>
    <row r="359" ht="12.75" customHeight="1">
      <c r="A359" s="14"/>
      <c r="C359" s="14"/>
      <c r="D359" s="14"/>
      <c r="E359" s="14"/>
    </row>
    <row r="360" ht="12.75" customHeight="1">
      <c r="A360" s="14"/>
      <c r="C360" s="14"/>
      <c r="D360" s="14"/>
      <c r="E360" s="14"/>
    </row>
    <row r="361" ht="12.75" customHeight="1">
      <c r="A361" s="14"/>
      <c r="C361" s="14"/>
      <c r="D361" s="14"/>
      <c r="E361" s="14"/>
    </row>
    <row r="362" ht="12.75" customHeight="1">
      <c r="A362" s="14"/>
      <c r="C362" s="14"/>
      <c r="D362" s="14"/>
      <c r="E362" s="14"/>
    </row>
    <row r="363" ht="12.75" customHeight="1">
      <c r="A363" s="14"/>
      <c r="C363" s="14"/>
      <c r="D363" s="14"/>
      <c r="E363" s="14"/>
    </row>
    <row r="364" ht="12.75" customHeight="1">
      <c r="A364" s="14"/>
      <c r="C364" s="14"/>
      <c r="D364" s="14"/>
      <c r="E364" s="14"/>
    </row>
    <row r="365" ht="12.75" customHeight="1">
      <c r="A365" s="14"/>
      <c r="C365" s="14"/>
      <c r="D365" s="14"/>
      <c r="E365" s="14"/>
    </row>
    <row r="366" ht="12.75" customHeight="1">
      <c r="A366" s="14"/>
      <c r="C366" s="14"/>
      <c r="D366" s="14"/>
      <c r="E366" s="14"/>
    </row>
    <row r="367" ht="12.75" customHeight="1">
      <c r="A367" s="14"/>
      <c r="C367" s="14"/>
      <c r="D367" s="14"/>
      <c r="E367" s="14"/>
    </row>
    <row r="368" ht="12.75" customHeight="1">
      <c r="A368" s="14"/>
      <c r="C368" s="14"/>
      <c r="D368" s="14"/>
      <c r="E368" s="14"/>
    </row>
    <row r="369" ht="12.75" customHeight="1">
      <c r="A369" s="14"/>
      <c r="C369" s="14"/>
      <c r="D369" s="14"/>
      <c r="E369" s="14"/>
    </row>
    <row r="370" ht="12.75" customHeight="1">
      <c r="A370" s="14"/>
      <c r="C370" s="14"/>
      <c r="D370" s="14"/>
      <c r="E370" s="14"/>
    </row>
    <row r="371" ht="12.75" customHeight="1">
      <c r="A371" s="14"/>
      <c r="C371" s="14"/>
      <c r="D371" s="14"/>
      <c r="E371" s="14"/>
    </row>
    <row r="372" ht="12.75" customHeight="1">
      <c r="A372" s="14"/>
      <c r="C372" s="14"/>
      <c r="D372" s="14"/>
      <c r="E372" s="14"/>
    </row>
    <row r="373" ht="12.75" customHeight="1">
      <c r="A373" s="14"/>
      <c r="C373" s="14"/>
      <c r="D373" s="14"/>
      <c r="E373" s="14"/>
    </row>
    <row r="374" ht="12.75" customHeight="1">
      <c r="A374" s="14"/>
      <c r="C374" s="14"/>
      <c r="D374" s="14"/>
      <c r="E374" s="14"/>
    </row>
    <row r="375" ht="12.75" customHeight="1">
      <c r="A375" s="14"/>
      <c r="C375" s="14"/>
      <c r="D375" s="14"/>
      <c r="E375" s="14"/>
    </row>
    <row r="376" ht="12.75" customHeight="1">
      <c r="A376" s="14"/>
      <c r="C376" s="14"/>
      <c r="D376" s="14"/>
      <c r="E376" s="14"/>
    </row>
    <row r="377" ht="12.75" customHeight="1">
      <c r="A377" s="14"/>
      <c r="C377" s="14"/>
      <c r="D377" s="14"/>
      <c r="E377" s="14"/>
    </row>
    <row r="378" ht="12.75" customHeight="1">
      <c r="A378" s="14"/>
      <c r="C378" s="14"/>
      <c r="D378" s="14"/>
      <c r="E378" s="14"/>
    </row>
    <row r="379" ht="12.75" customHeight="1">
      <c r="A379" s="14"/>
      <c r="C379" s="14"/>
      <c r="D379" s="14"/>
      <c r="E379" s="14"/>
    </row>
    <row r="380" ht="12.75" customHeight="1">
      <c r="A380" s="14"/>
      <c r="C380" s="14"/>
      <c r="D380" s="14"/>
      <c r="E380" s="14"/>
    </row>
    <row r="381" ht="12.75" customHeight="1">
      <c r="A381" s="14"/>
      <c r="C381" s="14"/>
      <c r="D381" s="14"/>
      <c r="E381" s="14"/>
    </row>
    <row r="382" ht="12.75" customHeight="1">
      <c r="A382" s="14"/>
      <c r="C382" s="14"/>
      <c r="D382" s="14"/>
      <c r="E382" s="14"/>
    </row>
    <row r="383" ht="12.75" customHeight="1">
      <c r="A383" s="14"/>
      <c r="C383" s="14"/>
      <c r="D383" s="14"/>
      <c r="E383" s="14"/>
    </row>
    <row r="384" ht="12.75" customHeight="1">
      <c r="A384" s="14"/>
      <c r="C384" s="14"/>
      <c r="D384" s="14"/>
      <c r="E384" s="14"/>
    </row>
    <row r="385" ht="12.75" customHeight="1">
      <c r="A385" s="14"/>
      <c r="C385" s="14"/>
      <c r="D385" s="14"/>
      <c r="E385" s="14"/>
    </row>
    <row r="386" ht="12.75" customHeight="1">
      <c r="A386" s="14"/>
      <c r="C386" s="14"/>
      <c r="D386" s="14"/>
      <c r="E386" s="14"/>
    </row>
    <row r="387" ht="12.75" customHeight="1">
      <c r="A387" s="14"/>
      <c r="C387" s="14"/>
      <c r="D387" s="14"/>
      <c r="E387" s="14"/>
    </row>
    <row r="388" ht="12.75" customHeight="1">
      <c r="A388" s="14"/>
      <c r="C388" s="14"/>
      <c r="D388" s="14"/>
      <c r="E388" s="14"/>
    </row>
    <row r="389" ht="12.75" customHeight="1">
      <c r="A389" s="14"/>
      <c r="C389" s="14"/>
      <c r="D389" s="14"/>
      <c r="E389" s="14"/>
    </row>
    <row r="390" ht="12.75" customHeight="1">
      <c r="A390" s="14"/>
      <c r="C390" s="14"/>
      <c r="D390" s="14"/>
      <c r="E390" s="14"/>
    </row>
    <row r="391" ht="12.75" customHeight="1">
      <c r="A391" s="14"/>
      <c r="C391" s="14"/>
      <c r="D391" s="14"/>
      <c r="E391" s="14"/>
    </row>
    <row r="392" ht="12.75" customHeight="1">
      <c r="A392" s="14"/>
      <c r="C392" s="14"/>
      <c r="D392" s="14"/>
      <c r="E392" s="14"/>
    </row>
    <row r="393" ht="12.75" customHeight="1">
      <c r="A393" s="14"/>
      <c r="C393" s="14"/>
      <c r="D393" s="14"/>
      <c r="E393" s="14"/>
    </row>
    <row r="394" ht="12.75" customHeight="1">
      <c r="A394" s="14"/>
      <c r="C394" s="14"/>
      <c r="D394" s="14"/>
      <c r="E394" s="14"/>
    </row>
    <row r="395" ht="12.75" customHeight="1">
      <c r="A395" s="14"/>
      <c r="C395" s="14"/>
      <c r="D395" s="14"/>
      <c r="E395" s="14"/>
    </row>
    <row r="396" ht="12.75" customHeight="1">
      <c r="A396" s="14"/>
      <c r="C396" s="14"/>
      <c r="D396" s="14"/>
      <c r="E396" s="14"/>
    </row>
    <row r="397" ht="12.75" customHeight="1">
      <c r="A397" s="14"/>
      <c r="C397" s="14"/>
      <c r="D397" s="14"/>
      <c r="E397" s="14"/>
    </row>
    <row r="398" ht="12.75" customHeight="1">
      <c r="A398" s="14"/>
      <c r="C398" s="14"/>
      <c r="D398" s="14"/>
      <c r="E398" s="14"/>
    </row>
    <row r="399" ht="12.75" customHeight="1">
      <c r="A399" s="14"/>
      <c r="C399" s="14"/>
      <c r="D399" s="14"/>
      <c r="E399" s="14"/>
    </row>
    <row r="400" ht="12.75" customHeight="1">
      <c r="A400" s="14"/>
      <c r="C400" s="14"/>
      <c r="D400" s="14"/>
      <c r="E400" s="14"/>
    </row>
    <row r="401" ht="12.75" customHeight="1">
      <c r="A401" s="14"/>
      <c r="C401" s="14"/>
      <c r="D401" s="14"/>
      <c r="E401" s="14"/>
    </row>
    <row r="402" ht="12.75" customHeight="1">
      <c r="A402" s="14"/>
      <c r="C402" s="14"/>
      <c r="D402" s="14"/>
      <c r="E402" s="14"/>
    </row>
    <row r="403" ht="12.75" customHeight="1">
      <c r="A403" s="14"/>
      <c r="C403" s="14"/>
      <c r="D403" s="14"/>
      <c r="E403" s="14"/>
    </row>
    <row r="404" ht="12.75" customHeight="1">
      <c r="A404" s="14"/>
      <c r="C404" s="14"/>
      <c r="D404" s="14"/>
      <c r="E404" s="14"/>
    </row>
    <row r="405" ht="12.75" customHeight="1">
      <c r="A405" s="14"/>
      <c r="C405" s="14"/>
      <c r="D405" s="14"/>
      <c r="E405" s="14"/>
    </row>
    <row r="406" ht="12.75" customHeight="1">
      <c r="A406" s="14"/>
      <c r="C406" s="14"/>
      <c r="D406" s="14"/>
      <c r="E406" s="14"/>
    </row>
    <row r="407" ht="12.75" customHeight="1">
      <c r="A407" s="14"/>
      <c r="C407" s="14"/>
      <c r="D407" s="14"/>
      <c r="E407" s="14"/>
    </row>
    <row r="408" ht="12.75" customHeight="1">
      <c r="A408" s="14"/>
      <c r="C408" s="14"/>
      <c r="D408" s="14"/>
      <c r="E408" s="14"/>
    </row>
    <row r="409" ht="12.75" customHeight="1">
      <c r="A409" s="14"/>
      <c r="C409" s="14"/>
      <c r="D409" s="14"/>
      <c r="E409" s="14"/>
    </row>
    <row r="410" ht="12.75" customHeight="1">
      <c r="A410" s="14"/>
      <c r="C410" s="14"/>
      <c r="D410" s="14"/>
      <c r="E410" s="14"/>
    </row>
    <row r="411" ht="12.75" customHeight="1">
      <c r="A411" s="14"/>
      <c r="C411" s="14"/>
      <c r="D411" s="14"/>
      <c r="E411" s="14"/>
    </row>
    <row r="412" ht="12.75" customHeight="1">
      <c r="A412" s="14"/>
      <c r="C412" s="14"/>
      <c r="D412" s="14"/>
      <c r="E412" s="14"/>
    </row>
    <row r="413" ht="12.75" customHeight="1">
      <c r="A413" s="14"/>
      <c r="C413" s="14"/>
      <c r="D413" s="14"/>
      <c r="E413" s="14"/>
    </row>
    <row r="414" ht="12.75" customHeight="1">
      <c r="A414" s="14"/>
      <c r="C414" s="14"/>
      <c r="D414" s="14"/>
      <c r="E414" s="14"/>
    </row>
    <row r="415" ht="12.75" customHeight="1">
      <c r="A415" s="14"/>
      <c r="C415" s="14"/>
      <c r="D415" s="14"/>
      <c r="E415" s="14"/>
    </row>
    <row r="416" ht="12.75" customHeight="1">
      <c r="A416" s="14"/>
      <c r="C416" s="14"/>
      <c r="D416" s="14"/>
      <c r="E416" s="14"/>
    </row>
    <row r="417" ht="12.75" customHeight="1">
      <c r="A417" s="14"/>
      <c r="C417" s="14"/>
      <c r="D417" s="14"/>
      <c r="E417" s="14"/>
    </row>
    <row r="418" ht="12.75" customHeight="1">
      <c r="A418" s="14"/>
      <c r="C418" s="14"/>
      <c r="D418" s="14"/>
      <c r="E418" s="14"/>
    </row>
    <row r="419" ht="12.75" customHeight="1">
      <c r="A419" s="14"/>
      <c r="C419" s="14"/>
      <c r="D419" s="14"/>
      <c r="E419" s="14"/>
    </row>
    <row r="420" ht="12.75" customHeight="1">
      <c r="A420" s="14"/>
      <c r="C420" s="14"/>
      <c r="D420" s="14"/>
      <c r="E420" s="14"/>
    </row>
    <row r="421" ht="12.75" customHeight="1">
      <c r="A421" s="14"/>
      <c r="C421" s="14"/>
      <c r="D421" s="14"/>
      <c r="E421" s="14"/>
    </row>
    <row r="422" ht="12.75" customHeight="1">
      <c r="A422" s="14"/>
      <c r="C422" s="14"/>
      <c r="D422" s="14"/>
      <c r="E422" s="14"/>
    </row>
    <row r="423" ht="12.75" customHeight="1">
      <c r="A423" s="14"/>
      <c r="C423" s="14"/>
      <c r="D423" s="14"/>
      <c r="E423" s="14"/>
    </row>
    <row r="424" ht="12.75" customHeight="1">
      <c r="A424" s="14"/>
      <c r="C424" s="14"/>
      <c r="D424" s="14"/>
      <c r="E424" s="14"/>
    </row>
    <row r="425" ht="12.75" customHeight="1">
      <c r="A425" s="14"/>
      <c r="C425" s="14"/>
      <c r="D425" s="14"/>
      <c r="E425" s="14"/>
    </row>
    <row r="426" ht="12.75" customHeight="1">
      <c r="A426" s="14"/>
      <c r="C426" s="14"/>
      <c r="D426" s="14"/>
      <c r="E426" s="14"/>
    </row>
    <row r="427" ht="12.75" customHeight="1">
      <c r="A427" s="14"/>
      <c r="C427" s="14"/>
      <c r="D427" s="14"/>
      <c r="E427" s="14"/>
    </row>
    <row r="428" ht="12.75" customHeight="1">
      <c r="A428" s="14"/>
      <c r="C428" s="14"/>
      <c r="D428" s="14"/>
      <c r="E428" s="14"/>
    </row>
    <row r="429" ht="12.75" customHeight="1">
      <c r="A429" s="14"/>
      <c r="C429" s="14"/>
      <c r="D429" s="14"/>
      <c r="E429" s="14"/>
    </row>
    <row r="430" ht="12.75" customHeight="1">
      <c r="A430" s="14"/>
      <c r="C430" s="14"/>
      <c r="D430" s="14"/>
      <c r="E430" s="14"/>
    </row>
    <row r="431" ht="12.75" customHeight="1">
      <c r="A431" s="14"/>
      <c r="C431" s="14"/>
      <c r="D431" s="14"/>
      <c r="E431" s="14"/>
    </row>
    <row r="432" ht="12.75" customHeight="1">
      <c r="A432" s="14"/>
      <c r="C432" s="14"/>
      <c r="D432" s="14"/>
      <c r="E432" s="14"/>
    </row>
    <row r="433" ht="12.75" customHeight="1">
      <c r="A433" s="14"/>
      <c r="C433" s="14"/>
      <c r="D433" s="14"/>
      <c r="E433" s="14"/>
    </row>
    <row r="434" ht="12.75" customHeight="1">
      <c r="A434" s="14"/>
      <c r="C434" s="14"/>
      <c r="D434" s="14"/>
      <c r="E434" s="14"/>
    </row>
    <row r="435" ht="12.75" customHeight="1">
      <c r="A435" s="14"/>
      <c r="C435" s="14"/>
      <c r="D435" s="14"/>
      <c r="E435" s="14"/>
    </row>
    <row r="436" ht="12.75" customHeight="1">
      <c r="A436" s="14"/>
      <c r="C436" s="14"/>
      <c r="D436" s="14"/>
      <c r="E436" s="14"/>
    </row>
    <row r="437" ht="12.75" customHeight="1">
      <c r="A437" s="14"/>
      <c r="C437" s="14"/>
      <c r="D437" s="14"/>
      <c r="E437" s="14"/>
    </row>
    <row r="438" ht="12.75" customHeight="1">
      <c r="A438" s="14"/>
      <c r="C438" s="14"/>
      <c r="D438" s="14"/>
      <c r="E438" s="14"/>
    </row>
    <row r="439" ht="12.75" customHeight="1">
      <c r="A439" s="14"/>
      <c r="C439" s="14"/>
      <c r="D439" s="14"/>
      <c r="E439" s="14"/>
    </row>
    <row r="440" ht="12.75" customHeight="1">
      <c r="A440" s="14"/>
      <c r="C440" s="14"/>
      <c r="D440" s="14"/>
      <c r="E440" s="14"/>
    </row>
    <row r="441" ht="12.75" customHeight="1">
      <c r="A441" s="14"/>
      <c r="C441" s="14"/>
      <c r="D441" s="14"/>
      <c r="E441" s="14"/>
    </row>
    <row r="442" ht="12.75" customHeight="1">
      <c r="A442" s="14"/>
      <c r="C442" s="14"/>
      <c r="D442" s="14"/>
      <c r="E442" s="14"/>
    </row>
    <row r="443" ht="12.75" customHeight="1">
      <c r="A443" s="14"/>
      <c r="C443" s="14"/>
      <c r="D443" s="14"/>
      <c r="E443" s="14"/>
    </row>
    <row r="444" ht="12.75" customHeight="1">
      <c r="A444" s="14"/>
      <c r="C444" s="14"/>
      <c r="D444" s="14"/>
      <c r="E444" s="14"/>
    </row>
    <row r="445" ht="12.75" customHeight="1">
      <c r="A445" s="14"/>
      <c r="C445" s="14"/>
      <c r="D445" s="14"/>
      <c r="E445" s="14"/>
    </row>
    <row r="446" ht="12.75" customHeight="1">
      <c r="A446" s="14"/>
      <c r="C446" s="14"/>
      <c r="D446" s="14"/>
      <c r="E446" s="14"/>
    </row>
    <row r="447" ht="12.75" customHeight="1">
      <c r="A447" s="14"/>
      <c r="C447" s="14"/>
      <c r="D447" s="14"/>
      <c r="E447" s="14"/>
    </row>
    <row r="448" ht="12.75" customHeight="1">
      <c r="A448" s="14"/>
      <c r="C448" s="14"/>
      <c r="D448" s="14"/>
      <c r="E448" s="14"/>
    </row>
    <row r="449" ht="12.75" customHeight="1">
      <c r="A449" s="14"/>
      <c r="C449" s="14"/>
      <c r="D449" s="14"/>
      <c r="E449" s="14"/>
    </row>
    <row r="450" ht="12.75" customHeight="1">
      <c r="A450" s="14"/>
      <c r="C450" s="14"/>
      <c r="D450" s="14"/>
      <c r="E450" s="14"/>
    </row>
    <row r="451" ht="12.75" customHeight="1">
      <c r="A451" s="14"/>
      <c r="C451" s="14"/>
      <c r="D451" s="14"/>
      <c r="E451" s="14"/>
    </row>
    <row r="452" ht="12.75" customHeight="1">
      <c r="A452" s="14"/>
      <c r="C452" s="14"/>
      <c r="D452" s="14"/>
      <c r="E452" s="14"/>
    </row>
    <row r="453" ht="12.75" customHeight="1">
      <c r="A453" s="14"/>
      <c r="C453" s="14"/>
      <c r="D453" s="14"/>
      <c r="E453" s="14"/>
    </row>
    <row r="454" ht="12.75" customHeight="1">
      <c r="A454" s="14"/>
      <c r="C454" s="14"/>
      <c r="D454" s="14"/>
      <c r="E454" s="14"/>
    </row>
    <row r="455" ht="12.75" customHeight="1">
      <c r="A455" s="14"/>
      <c r="C455" s="14"/>
      <c r="D455" s="14"/>
      <c r="E455" s="14"/>
    </row>
    <row r="456" ht="12.75" customHeight="1">
      <c r="A456" s="14"/>
      <c r="C456" s="14"/>
      <c r="D456" s="14"/>
      <c r="E456" s="14"/>
    </row>
    <row r="457" ht="12.75" customHeight="1">
      <c r="A457" s="14"/>
      <c r="C457" s="14"/>
      <c r="D457" s="14"/>
      <c r="E457" s="14"/>
    </row>
    <row r="458" ht="12.75" customHeight="1">
      <c r="A458" s="14"/>
      <c r="C458" s="14"/>
      <c r="D458" s="14"/>
      <c r="E458" s="14"/>
    </row>
    <row r="459" ht="12.75" customHeight="1">
      <c r="A459" s="14"/>
      <c r="C459" s="14"/>
      <c r="D459" s="14"/>
      <c r="E459" s="14"/>
    </row>
    <row r="460" ht="12.75" customHeight="1">
      <c r="A460" s="14"/>
      <c r="C460" s="14"/>
      <c r="D460" s="14"/>
      <c r="E460" s="14"/>
    </row>
    <row r="461" ht="12.75" customHeight="1">
      <c r="A461" s="14"/>
      <c r="C461" s="14"/>
      <c r="D461" s="14"/>
      <c r="E461" s="14"/>
    </row>
    <row r="462" ht="12.75" customHeight="1">
      <c r="A462" s="14"/>
      <c r="C462" s="14"/>
      <c r="D462" s="14"/>
      <c r="E462" s="14"/>
    </row>
    <row r="463" ht="12.75" customHeight="1">
      <c r="A463" s="14"/>
      <c r="C463" s="14"/>
      <c r="D463" s="14"/>
      <c r="E463" s="14"/>
    </row>
    <row r="464" ht="12.75" customHeight="1">
      <c r="A464" s="14"/>
      <c r="C464" s="14"/>
      <c r="D464" s="14"/>
      <c r="E464" s="14"/>
    </row>
    <row r="465" ht="12.75" customHeight="1">
      <c r="A465" s="14"/>
      <c r="C465" s="14"/>
      <c r="D465" s="14"/>
      <c r="E465" s="14"/>
    </row>
    <row r="466" ht="12.75" customHeight="1">
      <c r="A466" s="14"/>
      <c r="C466" s="14"/>
      <c r="D466" s="14"/>
      <c r="E466" s="14"/>
    </row>
    <row r="467" ht="12.75" customHeight="1">
      <c r="A467" s="14"/>
      <c r="C467" s="14"/>
      <c r="D467" s="14"/>
      <c r="E467" s="14"/>
    </row>
    <row r="468" ht="12.75" customHeight="1">
      <c r="A468" s="14"/>
      <c r="C468" s="14"/>
      <c r="D468" s="14"/>
      <c r="E468" s="14"/>
    </row>
    <row r="469" ht="12.75" customHeight="1">
      <c r="A469" s="14"/>
      <c r="C469" s="14"/>
      <c r="D469" s="14"/>
      <c r="E469" s="14"/>
    </row>
    <row r="470" ht="12.75" customHeight="1">
      <c r="A470" s="14"/>
      <c r="C470" s="14"/>
      <c r="D470" s="14"/>
      <c r="E470" s="14"/>
    </row>
    <row r="471" ht="12.75" customHeight="1">
      <c r="A471" s="14"/>
      <c r="C471" s="14"/>
      <c r="D471" s="14"/>
      <c r="E471" s="14"/>
    </row>
    <row r="472" ht="12.75" customHeight="1">
      <c r="A472" s="14"/>
      <c r="C472" s="14"/>
      <c r="D472" s="14"/>
      <c r="E472" s="14"/>
    </row>
    <row r="473" ht="12.75" customHeight="1">
      <c r="A473" s="14"/>
      <c r="C473" s="14"/>
      <c r="D473" s="14"/>
      <c r="E473" s="14"/>
    </row>
    <row r="474" ht="12.75" customHeight="1">
      <c r="A474" s="14"/>
      <c r="C474" s="14"/>
      <c r="D474" s="14"/>
      <c r="E474" s="14"/>
    </row>
    <row r="475" ht="12.75" customHeight="1">
      <c r="A475" s="14"/>
      <c r="C475" s="14"/>
      <c r="D475" s="14"/>
      <c r="E475" s="14"/>
    </row>
    <row r="476" ht="12.75" customHeight="1">
      <c r="A476" s="14"/>
      <c r="C476" s="14"/>
      <c r="D476" s="14"/>
      <c r="E476" s="14"/>
    </row>
    <row r="477" ht="12.75" customHeight="1">
      <c r="A477" s="14"/>
      <c r="C477" s="14"/>
      <c r="D477" s="14"/>
      <c r="E477" s="14"/>
    </row>
    <row r="478" ht="12.75" customHeight="1">
      <c r="A478" s="14"/>
      <c r="C478" s="14"/>
      <c r="D478" s="14"/>
      <c r="E478" s="14"/>
    </row>
    <row r="479" ht="12.75" customHeight="1">
      <c r="A479" s="14"/>
      <c r="C479" s="14"/>
      <c r="D479" s="14"/>
      <c r="E479" s="14"/>
    </row>
    <row r="480" ht="12.75" customHeight="1">
      <c r="A480" s="14"/>
      <c r="C480" s="14"/>
      <c r="D480" s="14"/>
      <c r="E480" s="14"/>
    </row>
    <row r="481" ht="12.75" customHeight="1">
      <c r="A481" s="14"/>
      <c r="C481" s="14"/>
      <c r="D481" s="14"/>
      <c r="E481" s="14"/>
    </row>
    <row r="482" ht="12.75" customHeight="1">
      <c r="A482" s="14"/>
      <c r="C482" s="14"/>
      <c r="D482" s="14"/>
      <c r="E482" s="14"/>
    </row>
    <row r="483" ht="12.75" customHeight="1">
      <c r="A483" s="14"/>
      <c r="C483" s="14"/>
      <c r="D483" s="14"/>
      <c r="E483" s="14"/>
    </row>
    <row r="484" ht="12.75" customHeight="1">
      <c r="A484" s="14"/>
      <c r="C484" s="14"/>
      <c r="D484" s="14"/>
      <c r="E484" s="14"/>
    </row>
    <row r="485" ht="12.75" customHeight="1">
      <c r="A485" s="14"/>
      <c r="C485" s="14"/>
      <c r="D485" s="14"/>
      <c r="E485" s="14"/>
    </row>
    <row r="486" ht="12.75" customHeight="1">
      <c r="A486" s="14"/>
      <c r="C486" s="14"/>
      <c r="D486" s="14"/>
      <c r="E486" s="14"/>
    </row>
    <row r="487" ht="12.75" customHeight="1">
      <c r="A487" s="14"/>
      <c r="C487" s="14"/>
      <c r="D487" s="14"/>
      <c r="E487" s="14"/>
    </row>
    <row r="488" ht="12.75" customHeight="1">
      <c r="A488" s="14"/>
      <c r="C488" s="14"/>
      <c r="D488" s="14"/>
      <c r="E488" s="14"/>
    </row>
    <row r="489" ht="12.75" customHeight="1">
      <c r="A489" s="14"/>
      <c r="C489" s="14"/>
      <c r="D489" s="14"/>
      <c r="E489" s="14"/>
    </row>
    <row r="490" ht="12.75" customHeight="1">
      <c r="A490" s="14"/>
      <c r="C490" s="14"/>
      <c r="D490" s="14"/>
      <c r="E490" s="14"/>
    </row>
    <row r="491" ht="12.75" customHeight="1">
      <c r="A491" s="14"/>
      <c r="C491" s="14"/>
      <c r="D491" s="14"/>
      <c r="E491" s="14"/>
    </row>
    <row r="492" ht="12.75" customHeight="1">
      <c r="A492" s="14"/>
      <c r="C492" s="14"/>
      <c r="D492" s="14"/>
      <c r="E492" s="14"/>
    </row>
    <row r="493" ht="12.75" customHeight="1">
      <c r="A493" s="14"/>
      <c r="C493" s="14"/>
      <c r="D493" s="14"/>
      <c r="E493" s="14"/>
    </row>
    <row r="494" ht="12.75" customHeight="1">
      <c r="A494" s="14"/>
      <c r="C494" s="14"/>
      <c r="D494" s="14"/>
      <c r="E494" s="14"/>
    </row>
    <row r="495" ht="12.75" customHeight="1">
      <c r="A495" s="14"/>
      <c r="C495" s="14"/>
      <c r="D495" s="14"/>
      <c r="E495" s="14"/>
    </row>
    <row r="496" ht="12.75" customHeight="1">
      <c r="A496" s="14"/>
      <c r="C496" s="14"/>
      <c r="D496" s="14"/>
      <c r="E496" s="14"/>
    </row>
    <row r="497" ht="12.75" customHeight="1">
      <c r="A497" s="14"/>
      <c r="C497" s="14"/>
      <c r="D497" s="14"/>
      <c r="E497" s="14"/>
    </row>
    <row r="498" ht="12.75" customHeight="1">
      <c r="A498" s="14"/>
      <c r="C498" s="14"/>
      <c r="D498" s="14"/>
      <c r="E498" s="14"/>
    </row>
    <row r="499" ht="12.75" customHeight="1">
      <c r="A499" s="14"/>
      <c r="C499" s="14"/>
      <c r="D499" s="14"/>
      <c r="E499" s="14"/>
    </row>
    <row r="500" ht="12.75" customHeight="1">
      <c r="A500" s="14"/>
      <c r="C500" s="14"/>
      <c r="D500" s="14"/>
      <c r="E500" s="14"/>
    </row>
    <row r="501" ht="12.75" customHeight="1">
      <c r="A501" s="14"/>
      <c r="C501" s="14"/>
      <c r="D501" s="14"/>
      <c r="E501" s="14"/>
    </row>
    <row r="502" ht="12.75" customHeight="1">
      <c r="A502" s="14"/>
      <c r="C502" s="14"/>
      <c r="D502" s="14"/>
      <c r="E502" s="14"/>
    </row>
    <row r="503" ht="12.75" customHeight="1">
      <c r="A503" s="14"/>
      <c r="C503" s="14"/>
      <c r="D503" s="14"/>
      <c r="E503" s="14"/>
    </row>
    <row r="504" ht="12.75" customHeight="1">
      <c r="A504" s="14"/>
      <c r="C504" s="14"/>
      <c r="D504" s="14"/>
      <c r="E504" s="14"/>
    </row>
    <row r="505" ht="12.75" customHeight="1">
      <c r="A505" s="14"/>
      <c r="C505" s="14"/>
      <c r="D505" s="14"/>
      <c r="E505" s="14"/>
    </row>
    <row r="506" ht="12.75" customHeight="1">
      <c r="A506" s="14"/>
      <c r="C506" s="14"/>
      <c r="D506" s="14"/>
      <c r="E506" s="14"/>
    </row>
    <row r="507" ht="12.75" customHeight="1">
      <c r="A507" s="14"/>
      <c r="C507" s="14"/>
      <c r="D507" s="14"/>
      <c r="E507" s="14"/>
    </row>
    <row r="508" ht="12.75" customHeight="1">
      <c r="A508" s="14"/>
      <c r="C508" s="14"/>
      <c r="D508" s="14"/>
      <c r="E508" s="14"/>
    </row>
    <row r="509" ht="12.75" customHeight="1">
      <c r="A509" s="14"/>
      <c r="C509" s="14"/>
      <c r="D509" s="14"/>
      <c r="E509" s="14"/>
    </row>
    <row r="510" ht="12.75" customHeight="1">
      <c r="A510" s="14"/>
      <c r="C510" s="14"/>
      <c r="D510" s="14"/>
      <c r="E510" s="14"/>
    </row>
    <row r="511" ht="12.75" customHeight="1">
      <c r="A511" s="14"/>
      <c r="C511" s="14"/>
      <c r="D511" s="14"/>
      <c r="E511" s="14"/>
    </row>
    <row r="512" ht="12.75" customHeight="1">
      <c r="A512" s="14"/>
      <c r="C512" s="14"/>
      <c r="D512" s="14"/>
      <c r="E512" s="14"/>
    </row>
    <row r="513" ht="12.75" customHeight="1">
      <c r="A513" s="14"/>
      <c r="C513" s="14"/>
      <c r="D513" s="14"/>
      <c r="E513" s="14"/>
    </row>
    <row r="514" ht="12.75" customHeight="1">
      <c r="A514" s="14"/>
      <c r="C514" s="14"/>
      <c r="D514" s="14"/>
      <c r="E514" s="14"/>
    </row>
    <row r="515" ht="12.75" customHeight="1">
      <c r="A515" s="14"/>
      <c r="C515" s="14"/>
      <c r="D515" s="14"/>
      <c r="E515" s="14"/>
    </row>
    <row r="516" ht="12.75" customHeight="1">
      <c r="A516" s="14"/>
      <c r="C516" s="14"/>
      <c r="D516" s="14"/>
      <c r="E516" s="14"/>
    </row>
    <row r="517" ht="12.75" customHeight="1">
      <c r="A517" s="14"/>
      <c r="C517" s="14"/>
      <c r="D517" s="14"/>
      <c r="E517" s="14"/>
    </row>
    <row r="518" ht="12.75" customHeight="1">
      <c r="A518" s="14"/>
      <c r="C518" s="14"/>
      <c r="D518" s="14"/>
      <c r="E518" s="14"/>
    </row>
    <row r="519" ht="12.75" customHeight="1">
      <c r="A519" s="14"/>
      <c r="C519" s="14"/>
      <c r="D519" s="14"/>
      <c r="E519" s="14"/>
    </row>
    <row r="520" ht="12.75" customHeight="1">
      <c r="A520" s="14"/>
      <c r="C520" s="14"/>
      <c r="D520" s="14"/>
      <c r="E520" s="14"/>
    </row>
    <row r="521" ht="12.75" customHeight="1">
      <c r="A521" s="14"/>
      <c r="C521" s="14"/>
      <c r="D521" s="14"/>
      <c r="E521" s="14"/>
    </row>
    <row r="522" ht="12.75" customHeight="1">
      <c r="A522" s="14"/>
      <c r="C522" s="14"/>
      <c r="D522" s="14"/>
      <c r="E522" s="14"/>
    </row>
    <row r="523" ht="12.75" customHeight="1">
      <c r="A523" s="14"/>
      <c r="C523" s="14"/>
      <c r="D523" s="14"/>
      <c r="E523" s="14"/>
    </row>
    <row r="524" ht="12.75" customHeight="1">
      <c r="A524" s="14"/>
      <c r="C524" s="14"/>
      <c r="D524" s="14"/>
      <c r="E524" s="14"/>
    </row>
    <row r="525" ht="12.75" customHeight="1">
      <c r="A525" s="14"/>
      <c r="C525" s="14"/>
      <c r="D525" s="14"/>
      <c r="E525" s="14"/>
    </row>
    <row r="526" ht="12.75" customHeight="1">
      <c r="A526" s="14"/>
      <c r="C526" s="14"/>
      <c r="D526" s="14"/>
      <c r="E526" s="14"/>
    </row>
    <row r="527" ht="12.75" customHeight="1">
      <c r="A527" s="14"/>
      <c r="C527" s="14"/>
      <c r="D527" s="14"/>
      <c r="E527" s="14"/>
    </row>
    <row r="528" ht="12.75" customHeight="1">
      <c r="A528" s="14"/>
      <c r="C528" s="14"/>
      <c r="D528" s="14"/>
      <c r="E528" s="14"/>
    </row>
    <row r="529" ht="12.75" customHeight="1">
      <c r="A529" s="14"/>
      <c r="C529" s="14"/>
      <c r="D529" s="14"/>
      <c r="E529" s="14"/>
    </row>
    <row r="530" ht="12.75" customHeight="1">
      <c r="A530" s="14"/>
      <c r="C530" s="14"/>
      <c r="D530" s="14"/>
      <c r="E530" s="14"/>
    </row>
    <row r="531" ht="12.75" customHeight="1">
      <c r="A531" s="14"/>
      <c r="C531" s="14"/>
      <c r="D531" s="14"/>
      <c r="E531" s="14"/>
    </row>
    <row r="532" ht="12.75" customHeight="1">
      <c r="A532" s="14"/>
      <c r="C532" s="14"/>
      <c r="D532" s="14"/>
      <c r="E532" s="14"/>
    </row>
    <row r="533" ht="12.75" customHeight="1">
      <c r="A533" s="14"/>
      <c r="C533" s="14"/>
      <c r="D533" s="14"/>
      <c r="E533" s="14"/>
    </row>
    <row r="534" ht="12.75" customHeight="1">
      <c r="A534" s="14"/>
      <c r="C534" s="14"/>
      <c r="D534" s="14"/>
      <c r="E534" s="14"/>
    </row>
    <row r="535" ht="12.75" customHeight="1">
      <c r="A535" s="14"/>
      <c r="C535" s="14"/>
      <c r="D535" s="14"/>
      <c r="E535" s="14"/>
    </row>
    <row r="536" ht="12.75" customHeight="1">
      <c r="A536" s="14"/>
      <c r="C536" s="14"/>
      <c r="D536" s="14"/>
      <c r="E536" s="14"/>
    </row>
    <row r="537" ht="12.75" customHeight="1">
      <c r="A537" s="14"/>
      <c r="C537" s="14"/>
      <c r="D537" s="14"/>
      <c r="E537" s="14"/>
    </row>
    <row r="538" ht="12.75" customHeight="1">
      <c r="A538" s="14"/>
      <c r="C538" s="14"/>
      <c r="D538" s="14"/>
      <c r="E538" s="14"/>
    </row>
    <row r="539" ht="12.75" customHeight="1">
      <c r="A539" s="14"/>
      <c r="C539" s="14"/>
      <c r="D539" s="14"/>
      <c r="E539" s="14"/>
    </row>
    <row r="540" ht="12.75" customHeight="1">
      <c r="A540" s="14"/>
      <c r="C540" s="14"/>
      <c r="D540" s="14"/>
      <c r="E540" s="14"/>
    </row>
    <row r="541" ht="12.75" customHeight="1">
      <c r="A541" s="14"/>
      <c r="C541" s="14"/>
      <c r="D541" s="14"/>
      <c r="E541" s="14"/>
    </row>
    <row r="542" ht="12.75" customHeight="1">
      <c r="A542" s="14"/>
      <c r="C542" s="14"/>
      <c r="D542" s="14"/>
      <c r="E542" s="14"/>
    </row>
    <row r="543" ht="12.75" customHeight="1">
      <c r="A543" s="14"/>
      <c r="C543" s="14"/>
      <c r="D543" s="14"/>
      <c r="E543" s="14"/>
    </row>
    <row r="544" ht="12.75" customHeight="1">
      <c r="A544" s="14"/>
      <c r="C544" s="14"/>
      <c r="D544" s="14"/>
      <c r="E544" s="14"/>
    </row>
    <row r="545" ht="12.75" customHeight="1">
      <c r="A545" s="14"/>
      <c r="C545" s="14"/>
      <c r="D545" s="14"/>
      <c r="E545" s="14"/>
    </row>
    <row r="546" ht="12.75" customHeight="1">
      <c r="A546" s="14"/>
      <c r="C546" s="14"/>
      <c r="D546" s="14"/>
      <c r="E546" s="14"/>
    </row>
    <row r="547" ht="12.75" customHeight="1">
      <c r="A547" s="14"/>
      <c r="C547" s="14"/>
      <c r="D547" s="14"/>
      <c r="E547" s="14"/>
    </row>
    <row r="548" ht="12.75" customHeight="1">
      <c r="A548" s="14"/>
      <c r="C548" s="14"/>
      <c r="D548" s="14"/>
      <c r="E548" s="14"/>
    </row>
    <row r="549" ht="12.75" customHeight="1">
      <c r="A549" s="14"/>
      <c r="C549" s="14"/>
      <c r="D549" s="14"/>
      <c r="E549" s="14"/>
    </row>
    <row r="550" ht="12.75" customHeight="1">
      <c r="A550" s="14"/>
      <c r="C550" s="14"/>
      <c r="D550" s="14"/>
      <c r="E550" s="14"/>
    </row>
    <row r="551" ht="12.75" customHeight="1">
      <c r="A551" s="14"/>
      <c r="C551" s="14"/>
      <c r="D551" s="14"/>
      <c r="E551" s="14"/>
    </row>
    <row r="552" ht="12.75" customHeight="1">
      <c r="A552" s="14"/>
      <c r="C552" s="14"/>
      <c r="D552" s="14"/>
      <c r="E552" s="14"/>
    </row>
    <row r="553" ht="12.75" customHeight="1">
      <c r="A553" s="14"/>
      <c r="C553" s="14"/>
      <c r="D553" s="14"/>
      <c r="E553" s="14"/>
    </row>
    <row r="554" ht="12.75" customHeight="1">
      <c r="A554" s="14"/>
      <c r="C554" s="14"/>
      <c r="D554" s="14"/>
      <c r="E554" s="14"/>
    </row>
    <row r="555" ht="12.75" customHeight="1">
      <c r="A555" s="14"/>
      <c r="C555" s="14"/>
      <c r="D555" s="14"/>
      <c r="E555" s="14"/>
    </row>
    <row r="556" ht="12.75" customHeight="1">
      <c r="A556" s="14"/>
      <c r="C556" s="14"/>
      <c r="D556" s="14"/>
      <c r="E556" s="14"/>
    </row>
    <row r="557" ht="12.75" customHeight="1">
      <c r="A557" s="14"/>
      <c r="C557" s="14"/>
      <c r="D557" s="14"/>
      <c r="E557" s="14"/>
    </row>
    <row r="558" ht="12.75" customHeight="1">
      <c r="A558" s="14"/>
      <c r="C558" s="14"/>
      <c r="D558" s="14"/>
      <c r="E558" s="14"/>
    </row>
    <row r="559" ht="12.75" customHeight="1">
      <c r="A559" s="14"/>
      <c r="C559" s="14"/>
      <c r="D559" s="14"/>
      <c r="E559" s="14"/>
    </row>
    <row r="560" ht="12.75" customHeight="1">
      <c r="A560" s="14"/>
      <c r="C560" s="14"/>
      <c r="D560" s="14"/>
      <c r="E560" s="14"/>
    </row>
    <row r="561" ht="12.75" customHeight="1">
      <c r="A561" s="14"/>
      <c r="C561" s="14"/>
      <c r="D561" s="14"/>
      <c r="E561" s="14"/>
    </row>
    <row r="562" ht="12.75" customHeight="1">
      <c r="A562" s="14"/>
      <c r="C562" s="14"/>
      <c r="D562" s="14"/>
      <c r="E562" s="14"/>
    </row>
    <row r="563" ht="12.75" customHeight="1">
      <c r="A563" s="14"/>
      <c r="C563" s="14"/>
      <c r="D563" s="14"/>
      <c r="E563" s="14"/>
    </row>
    <row r="564" ht="12.75" customHeight="1">
      <c r="A564" s="14"/>
      <c r="C564" s="14"/>
      <c r="D564" s="14"/>
      <c r="E564" s="14"/>
    </row>
    <row r="565" ht="12.75" customHeight="1">
      <c r="A565" s="14"/>
      <c r="C565" s="14"/>
      <c r="D565" s="14"/>
      <c r="E565" s="14"/>
    </row>
    <row r="566" ht="12.75" customHeight="1">
      <c r="A566" s="14"/>
      <c r="C566" s="14"/>
      <c r="D566" s="14"/>
      <c r="E566" s="14"/>
    </row>
    <row r="567" ht="12.75" customHeight="1">
      <c r="A567" s="14"/>
      <c r="C567" s="14"/>
      <c r="D567" s="14"/>
      <c r="E567" s="14"/>
    </row>
    <row r="568" ht="12.75" customHeight="1">
      <c r="A568" s="14"/>
      <c r="C568" s="14"/>
      <c r="D568" s="14"/>
      <c r="E568" s="14"/>
    </row>
    <row r="569" ht="12.75" customHeight="1">
      <c r="A569" s="14"/>
      <c r="C569" s="14"/>
      <c r="D569" s="14"/>
      <c r="E569" s="14"/>
    </row>
    <row r="570" ht="12.75" customHeight="1">
      <c r="A570" s="14"/>
      <c r="C570" s="14"/>
      <c r="D570" s="14"/>
      <c r="E570" s="14"/>
    </row>
    <row r="571" ht="12.75" customHeight="1">
      <c r="A571" s="14"/>
      <c r="C571" s="14"/>
      <c r="D571" s="14"/>
      <c r="E571" s="14"/>
    </row>
    <row r="572" ht="12.75" customHeight="1">
      <c r="A572" s="14"/>
      <c r="C572" s="14"/>
      <c r="D572" s="14"/>
      <c r="E572" s="14"/>
    </row>
    <row r="573" ht="12.75" customHeight="1">
      <c r="A573" s="14"/>
      <c r="C573" s="14"/>
      <c r="D573" s="14"/>
      <c r="E573" s="14"/>
    </row>
    <row r="574" ht="12.75" customHeight="1">
      <c r="A574" s="14"/>
      <c r="C574" s="14"/>
      <c r="D574" s="14"/>
      <c r="E574" s="14"/>
    </row>
    <row r="575" ht="12.75" customHeight="1">
      <c r="A575" s="14"/>
      <c r="C575" s="14"/>
      <c r="D575" s="14"/>
      <c r="E575" s="14"/>
    </row>
    <row r="576" ht="12.75" customHeight="1">
      <c r="A576" s="14"/>
      <c r="C576" s="14"/>
      <c r="D576" s="14"/>
      <c r="E576" s="14"/>
    </row>
    <row r="577" ht="12.75" customHeight="1">
      <c r="A577" s="14"/>
      <c r="C577" s="14"/>
      <c r="D577" s="14"/>
      <c r="E577" s="14"/>
    </row>
    <row r="578" ht="12.75" customHeight="1">
      <c r="A578" s="14"/>
      <c r="C578" s="14"/>
      <c r="D578" s="14"/>
      <c r="E578" s="14"/>
    </row>
    <row r="579" ht="12.75" customHeight="1">
      <c r="A579" s="14"/>
      <c r="C579" s="14"/>
      <c r="D579" s="14"/>
      <c r="E579" s="14"/>
    </row>
    <row r="580" ht="12.75" customHeight="1">
      <c r="A580" s="14"/>
      <c r="C580" s="14"/>
      <c r="D580" s="14"/>
      <c r="E580" s="14"/>
    </row>
    <row r="581" ht="12.75" customHeight="1">
      <c r="A581" s="14"/>
      <c r="C581" s="14"/>
      <c r="D581" s="14"/>
      <c r="E581" s="14"/>
    </row>
    <row r="582" ht="12.75" customHeight="1">
      <c r="A582" s="14"/>
      <c r="C582" s="14"/>
      <c r="D582" s="14"/>
      <c r="E582" s="14"/>
    </row>
    <row r="583" ht="12.75" customHeight="1">
      <c r="A583" s="14"/>
      <c r="C583" s="14"/>
      <c r="D583" s="14"/>
      <c r="E583" s="14"/>
    </row>
    <row r="584" ht="12.75" customHeight="1">
      <c r="A584" s="14"/>
      <c r="C584" s="14"/>
      <c r="D584" s="14"/>
      <c r="E584" s="14"/>
    </row>
    <row r="585" ht="12.75" customHeight="1">
      <c r="A585" s="14"/>
      <c r="C585" s="14"/>
      <c r="D585" s="14"/>
      <c r="E585" s="14"/>
    </row>
    <row r="586" ht="12.75" customHeight="1">
      <c r="A586" s="14"/>
      <c r="C586" s="14"/>
      <c r="D586" s="14"/>
      <c r="E586" s="14"/>
    </row>
    <row r="587" ht="12.75" customHeight="1">
      <c r="A587" s="14"/>
      <c r="C587" s="14"/>
      <c r="D587" s="14"/>
      <c r="E587" s="14"/>
    </row>
    <row r="588" ht="12.75" customHeight="1">
      <c r="A588" s="14"/>
      <c r="C588" s="14"/>
      <c r="D588" s="14"/>
      <c r="E588" s="14"/>
    </row>
    <row r="589" ht="12.75" customHeight="1">
      <c r="A589" s="14"/>
      <c r="C589" s="14"/>
      <c r="D589" s="14"/>
      <c r="E589" s="14"/>
    </row>
    <row r="590" ht="12.75" customHeight="1">
      <c r="A590" s="14"/>
      <c r="C590" s="14"/>
      <c r="D590" s="14"/>
      <c r="E590" s="14"/>
    </row>
    <row r="591" ht="12.75" customHeight="1">
      <c r="A591" s="14"/>
      <c r="C591" s="14"/>
      <c r="D591" s="14"/>
      <c r="E591" s="14"/>
    </row>
    <row r="592" ht="12.75" customHeight="1">
      <c r="A592" s="14"/>
      <c r="C592" s="14"/>
      <c r="D592" s="14"/>
      <c r="E592" s="14"/>
    </row>
    <row r="593" ht="12.75" customHeight="1">
      <c r="A593" s="14"/>
      <c r="C593" s="14"/>
      <c r="D593" s="14"/>
      <c r="E593" s="14"/>
    </row>
    <row r="594" ht="12.75" customHeight="1">
      <c r="A594" s="14"/>
      <c r="C594" s="14"/>
      <c r="D594" s="14"/>
      <c r="E594" s="14"/>
    </row>
    <row r="595" ht="12.75" customHeight="1">
      <c r="A595" s="14"/>
      <c r="C595" s="14"/>
      <c r="D595" s="14"/>
      <c r="E595" s="14"/>
    </row>
    <row r="596" ht="12.75" customHeight="1">
      <c r="A596" s="14"/>
      <c r="C596" s="14"/>
      <c r="D596" s="14"/>
      <c r="E596" s="14"/>
    </row>
    <row r="597" ht="12.75" customHeight="1">
      <c r="A597" s="14"/>
      <c r="C597" s="14"/>
      <c r="D597" s="14"/>
      <c r="E597" s="14"/>
    </row>
    <row r="598" ht="12.75" customHeight="1">
      <c r="A598" s="14"/>
      <c r="C598" s="14"/>
      <c r="D598" s="14"/>
      <c r="E598" s="14"/>
    </row>
    <row r="599" ht="12.75" customHeight="1">
      <c r="A599" s="14"/>
      <c r="C599" s="14"/>
      <c r="D599" s="14"/>
      <c r="E599" s="14"/>
    </row>
    <row r="600" ht="12.75" customHeight="1">
      <c r="A600" s="14"/>
      <c r="C600" s="14"/>
      <c r="D600" s="14"/>
      <c r="E600" s="14"/>
    </row>
    <row r="601" ht="12.75" customHeight="1">
      <c r="A601" s="14"/>
      <c r="C601" s="14"/>
      <c r="D601" s="14"/>
      <c r="E601" s="14"/>
    </row>
    <row r="602" ht="12.75" customHeight="1">
      <c r="A602" s="14"/>
      <c r="C602" s="14"/>
      <c r="D602" s="14"/>
      <c r="E602" s="14"/>
    </row>
    <row r="603" ht="12.75" customHeight="1">
      <c r="A603" s="14"/>
      <c r="C603" s="14"/>
      <c r="D603" s="14"/>
      <c r="E603" s="14"/>
    </row>
    <row r="604" ht="12.75" customHeight="1">
      <c r="A604" s="14"/>
      <c r="C604" s="14"/>
      <c r="D604" s="14"/>
      <c r="E604" s="14"/>
    </row>
    <row r="605" ht="12.75" customHeight="1">
      <c r="A605" s="14"/>
      <c r="C605" s="14"/>
      <c r="D605" s="14"/>
      <c r="E605" s="14"/>
    </row>
    <row r="606" ht="12.75" customHeight="1">
      <c r="A606" s="14"/>
      <c r="C606" s="14"/>
      <c r="D606" s="14"/>
      <c r="E606" s="14"/>
    </row>
    <row r="607" ht="12.75" customHeight="1">
      <c r="A607" s="14"/>
      <c r="C607" s="14"/>
      <c r="D607" s="14"/>
      <c r="E607" s="14"/>
    </row>
    <row r="608" ht="12.75" customHeight="1">
      <c r="A608" s="14"/>
      <c r="C608" s="14"/>
      <c r="D608" s="14"/>
      <c r="E608" s="14"/>
    </row>
    <row r="609" ht="12.75" customHeight="1">
      <c r="A609" s="14"/>
      <c r="C609" s="14"/>
      <c r="D609" s="14"/>
      <c r="E609" s="14"/>
    </row>
    <row r="610" ht="12.75" customHeight="1">
      <c r="A610" s="14"/>
      <c r="C610" s="14"/>
      <c r="D610" s="14"/>
      <c r="E610" s="14"/>
    </row>
    <row r="611" ht="12.75" customHeight="1">
      <c r="A611" s="14"/>
      <c r="C611" s="14"/>
      <c r="D611" s="14"/>
      <c r="E611" s="14"/>
    </row>
    <row r="612" ht="12.75" customHeight="1">
      <c r="A612" s="14"/>
      <c r="C612" s="14"/>
      <c r="D612" s="14"/>
      <c r="E612" s="14"/>
    </row>
    <row r="613" ht="12.75" customHeight="1">
      <c r="A613" s="14"/>
      <c r="C613" s="14"/>
      <c r="D613" s="14"/>
      <c r="E613" s="14"/>
    </row>
    <row r="614" ht="12.75" customHeight="1">
      <c r="A614" s="14"/>
      <c r="C614" s="14"/>
      <c r="D614" s="14"/>
      <c r="E614" s="14"/>
    </row>
    <row r="615" ht="12.75" customHeight="1">
      <c r="A615" s="14"/>
      <c r="C615" s="14"/>
      <c r="D615" s="14"/>
      <c r="E615" s="14"/>
    </row>
    <row r="616" ht="12.75" customHeight="1">
      <c r="A616" s="14"/>
      <c r="C616" s="14"/>
      <c r="D616" s="14"/>
      <c r="E616" s="14"/>
    </row>
    <row r="617" ht="12.75" customHeight="1">
      <c r="A617" s="14"/>
      <c r="C617" s="14"/>
      <c r="D617" s="14"/>
      <c r="E617" s="14"/>
    </row>
    <row r="618" ht="12.75" customHeight="1">
      <c r="A618" s="14"/>
      <c r="C618" s="14"/>
      <c r="D618" s="14"/>
      <c r="E618" s="14"/>
    </row>
    <row r="619" ht="12.75" customHeight="1">
      <c r="A619" s="14"/>
      <c r="C619" s="14"/>
      <c r="D619" s="14"/>
      <c r="E619" s="14"/>
    </row>
    <row r="620" ht="12.75" customHeight="1">
      <c r="A620" s="14"/>
      <c r="C620" s="14"/>
      <c r="D620" s="14"/>
      <c r="E620" s="14"/>
    </row>
    <row r="621" ht="12.75" customHeight="1">
      <c r="A621" s="14"/>
      <c r="C621" s="14"/>
      <c r="D621" s="14"/>
      <c r="E621" s="14"/>
    </row>
    <row r="622" ht="12.75" customHeight="1">
      <c r="A622" s="14"/>
      <c r="C622" s="14"/>
      <c r="D622" s="14"/>
      <c r="E622" s="14"/>
    </row>
    <row r="623" ht="12.75" customHeight="1">
      <c r="A623" s="14"/>
      <c r="C623" s="14"/>
      <c r="D623" s="14"/>
      <c r="E623" s="14"/>
    </row>
    <row r="624" ht="12.75" customHeight="1">
      <c r="A624" s="14"/>
      <c r="C624" s="14"/>
      <c r="D624" s="14"/>
      <c r="E624" s="14"/>
    </row>
    <row r="625" ht="12.75" customHeight="1">
      <c r="A625" s="14"/>
      <c r="C625" s="14"/>
      <c r="D625" s="14"/>
      <c r="E625" s="14"/>
    </row>
    <row r="626" ht="12.75" customHeight="1">
      <c r="A626" s="14"/>
      <c r="C626" s="14"/>
      <c r="D626" s="14"/>
      <c r="E626" s="14"/>
    </row>
    <row r="627" ht="12.75" customHeight="1">
      <c r="A627" s="14"/>
      <c r="C627" s="14"/>
      <c r="D627" s="14"/>
      <c r="E627" s="14"/>
    </row>
    <row r="628" ht="12.75" customHeight="1">
      <c r="A628" s="14"/>
      <c r="C628" s="14"/>
      <c r="D628" s="14"/>
      <c r="E628" s="14"/>
    </row>
    <row r="629" ht="12.75" customHeight="1">
      <c r="A629" s="14"/>
      <c r="C629" s="14"/>
      <c r="D629" s="14"/>
      <c r="E629" s="14"/>
    </row>
    <row r="630" ht="12.75" customHeight="1">
      <c r="A630" s="14"/>
      <c r="C630" s="14"/>
      <c r="D630" s="14"/>
      <c r="E630" s="14"/>
    </row>
    <row r="631" ht="12.75" customHeight="1">
      <c r="A631" s="14"/>
      <c r="C631" s="14"/>
      <c r="D631" s="14"/>
      <c r="E631" s="14"/>
    </row>
    <row r="632" ht="12.75" customHeight="1">
      <c r="A632" s="14"/>
      <c r="C632" s="14"/>
      <c r="D632" s="14"/>
      <c r="E632" s="14"/>
    </row>
    <row r="633" ht="12.75" customHeight="1">
      <c r="A633" s="14"/>
      <c r="C633" s="14"/>
      <c r="D633" s="14"/>
      <c r="E633" s="14"/>
    </row>
    <row r="634" ht="12.75" customHeight="1">
      <c r="A634" s="14"/>
      <c r="C634" s="14"/>
      <c r="D634" s="14"/>
      <c r="E634" s="14"/>
    </row>
    <row r="635" ht="12.75" customHeight="1">
      <c r="A635" s="14"/>
      <c r="C635" s="14"/>
      <c r="D635" s="14"/>
      <c r="E635" s="14"/>
    </row>
    <row r="636" ht="12.75" customHeight="1">
      <c r="A636" s="14"/>
      <c r="C636" s="14"/>
      <c r="D636" s="14"/>
      <c r="E636" s="14"/>
    </row>
    <row r="637" ht="12.75" customHeight="1">
      <c r="A637" s="14"/>
      <c r="C637" s="14"/>
      <c r="D637" s="14"/>
      <c r="E637" s="14"/>
    </row>
    <row r="638" ht="12.75" customHeight="1">
      <c r="A638" s="14"/>
      <c r="C638" s="14"/>
      <c r="D638" s="14"/>
      <c r="E638" s="14"/>
    </row>
    <row r="639" ht="12.75" customHeight="1">
      <c r="A639" s="14"/>
      <c r="C639" s="14"/>
      <c r="D639" s="14"/>
      <c r="E639" s="14"/>
    </row>
    <row r="640" ht="12.75" customHeight="1">
      <c r="A640" s="14"/>
      <c r="C640" s="14"/>
      <c r="D640" s="14"/>
      <c r="E640" s="14"/>
    </row>
    <row r="641" ht="12.75" customHeight="1">
      <c r="A641" s="14"/>
      <c r="C641" s="14"/>
      <c r="D641" s="14"/>
      <c r="E641" s="14"/>
    </row>
    <row r="642" ht="12.75" customHeight="1">
      <c r="A642" s="14"/>
      <c r="C642" s="14"/>
      <c r="D642" s="14"/>
      <c r="E642" s="14"/>
    </row>
    <row r="643" ht="12.75" customHeight="1">
      <c r="A643" s="14"/>
      <c r="C643" s="14"/>
      <c r="D643" s="14"/>
      <c r="E643" s="14"/>
    </row>
    <row r="644" ht="12.75" customHeight="1">
      <c r="A644" s="14"/>
      <c r="C644" s="14"/>
      <c r="D644" s="14"/>
      <c r="E644" s="14"/>
    </row>
    <row r="645" ht="12.75" customHeight="1">
      <c r="A645" s="14"/>
      <c r="C645" s="14"/>
      <c r="D645" s="14"/>
      <c r="E645" s="14"/>
    </row>
    <row r="646" ht="12.75" customHeight="1">
      <c r="A646" s="14"/>
      <c r="C646" s="14"/>
      <c r="D646" s="14"/>
      <c r="E646" s="14"/>
    </row>
    <row r="647" ht="12.75" customHeight="1">
      <c r="A647" s="14"/>
      <c r="C647" s="14"/>
      <c r="D647" s="14"/>
      <c r="E647" s="14"/>
    </row>
    <row r="648" ht="12.75" customHeight="1">
      <c r="A648" s="14"/>
      <c r="C648" s="14"/>
      <c r="D648" s="14"/>
      <c r="E648" s="14"/>
    </row>
    <row r="649" ht="12.75" customHeight="1">
      <c r="A649" s="14"/>
      <c r="C649" s="14"/>
      <c r="D649" s="14"/>
      <c r="E649" s="14"/>
    </row>
    <row r="650" ht="12.75" customHeight="1">
      <c r="A650" s="14"/>
      <c r="C650" s="14"/>
      <c r="D650" s="14"/>
      <c r="E650" s="14"/>
    </row>
    <row r="651" ht="12.75" customHeight="1">
      <c r="A651" s="14"/>
      <c r="C651" s="14"/>
      <c r="D651" s="14"/>
      <c r="E651" s="14"/>
    </row>
    <row r="652" ht="12.75" customHeight="1">
      <c r="A652" s="14"/>
      <c r="C652" s="14"/>
      <c r="D652" s="14"/>
      <c r="E652" s="14"/>
    </row>
    <row r="653" ht="12.75" customHeight="1">
      <c r="A653" s="14"/>
      <c r="C653" s="14"/>
      <c r="D653" s="14"/>
      <c r="E653" s="14"/>
    </row>
    <row r="654" ht="12.75" customHeight="1">
      <c r="A654" s="14"/>
      <c r="C654" s="14"/>
      <c r="D654" s="14"/>
      <c r="E654" s="14"/>
    </row>
    <row r="655" ht="12.75" customHeight="1">
      <c r="A655" s="14"/>
      <c r="C655" s="14"/>
      <c r="D655" s="14"/>
      <c r="E655" s="14"/>
    </row>
    <row r="656" ht="12.75" customHeight="1">
      <c r="A656" s="14"/>
      <c r="C656" s="14"/>
      <c r="D656" s="14"/>
      <c r="E656" s="14"/>
    </row>
    <row r="657" ht="12.75" customHeight="1">
      <c r="A657" s="14"/>
      <c r="C657" s="14"/>
      <c r="D657" s="14"/>
      <c r="E657" s="14"/>
    </row>
    <row r="658" ht="12.75" customHeight="1">
      <c r="A658" s="14"/>
      <c r="C658" s="14"/>
      <c r="D658" s="14"/>
      <c r="E658" s="14"/>
    </row>
    <row r="659" ht="12.75" customHeight="1">
      <c r="A659" s="14"/>
      <c r="C659" s="14"/>
      <c r="D659" s="14"/>
      <c r="E659" s="14"/>
    </row>
    <row r="660" ht="12.75" customHeight="1">
      <c r="A660" s="14"/>
      <c r="C660" s="14"/>
      <c r="D660" s="14"/>
      <c r="E660" s="14"/>
    </row>
    <row r="661" ht="12.75" customHeight="1">
      <c r="A661" s="14"/>
      <c r="C661" s="14"/>
      <c r="D661" s="14"/>
      <c r="E661" s="14"/>
    </row>
    <row r="662" ht="12.75" customHeight="1">
      <c r="A662" s="14"/>
      <c r="C662" s="14"/>
      <c r="D662" s="14"/>
      <c r="E662" s="14"/>
    </row>
    <row r="663" ht="12.75" customHeight="1">
      <c r="A663" s="14"/>
      <c r="C663" s="14"/>
      <c r="D663" s="14"/>
      <c r="E663" s="14"/>
    </row>
    <row r="664" ht="12.75" customHeight="1">
      <c r="A664" s="14"/>
      <c r="C664" s="14"/>
      <c r="D664" s="14"/>
      <c r="E664" s="14"/>
    </row>
    <row r="665" ht="12.75" customHeight="1">
      <c r="A665" s="14"/>
      <c r="C665" s="14"/>
      <c r="D665" s="14"/>
      <c r="E665" s="14"/>
    </row>
    <row r="666" ht="12.75" customHeight="1">
      <c r="A666" s="14"/>
      <c r="C666" s="14"/>
      <c r="D666" s="14"/>
      <c r="E666" s="14"/>
    </row>
    <row r="667" ht="12.75" customHeight="1">
      <c r="A667" s="14"/>
      <c r="C667" s="14"/>
      <c r="D667" s="14"/>
      <c r="E667" s="14"/>
    </row>
    <row r="668" ht="12.75" customHeight="1">
      <c r="A668" s="14"/>
      <c r="C668" s="14"/>
      <c r="D668" s="14"/>
      <c r="E668" s="14"/>
    </row>
    <row r="669" ht="12.75" customHeight="1">
      <c r="A669" s="14"/>
      <c r="C669" s="14"/>
      <c r="D669" s="14"/>
      <c r="E669" s="14"/>
    </row>
    <row r="670" ht="12.75" customHeight="1">
      <c r="A670" s="14"/>
      <c r="C670" s="14"/>
      <c r="D670" s="14"/>
      <c r="E670" s="14"/>
    </row>
    <row r="671" ht="12.75" customHeight="1">
      <c r="A671" s="14"/>
      <c r="C671" s="14"/>
      <c r="D671" s="14"/>
      <c r="E671" s="14"/>
    </row>
    <row r="672" ht="12.75" customHeight="1">
      <c r="A672" s="14"/>
      <c r="C672" s="14"/>
      <c r="D672" s="14"/>
      <c r="E672" s="14"/>
    </row>
    <row r="673" ht="12.75" customHeight="1">
      <c r="A673" s="14"/>
      <c r="C673" s="14"/>
      <c r="D673" s="14"/>
      <c r="E673" s="14"/>
    </row>
    <row r="674" ht="12.75" customHeight="1">
      <c r="A674" s="14"/>
      <c r="C674" s="14"/>
      <c r="D674" s="14"/>
      <c r="E674" s="14"/>
    </row>
    <row r="675" ht="12.75" customHeight="1">
      <c r="A675" s="14"/>
      <c r="C675" s="14"/>
      <c r="D675" s="14"/>
      <c r="E675" s="14"/>
    </row>
    <row r="676" ht="12.75" customHeight="1">
      <c r="A676" s="14"/>
      <c r="C676" s="14"/>
      <c r="D676" s="14"/>
      <c r="E676" s="14"/>
    </row>
    <row r="677" ht="12.75" customHeight="1">
      <c r="A677" s="14"/>
      <c r="C677" s="14"/>
      <c r="D677" s="14"/>
      <c r="E677" s="14"/>
    </row>
    <row r="678" ht="12.75" customHeight="1">
      <c r="A678" s="14"/>
      <c r="C678" s="14"/>
      <c r="D678" s="14"/>
      <c r="E678" s="14"/>
    </row>
    <row r="679" ht="12.75" customHeight="1">
      <c r="A679" s="14"/>
      <c r="C679" s="14"/>
      <c r="D679" s="14"/>
      <c r="E679" s="14"/>
    </row>
    <row r="680" ht="12.75" customHeight="1">
      <c r="A680" s="14"/>
      <c r="C680" s="14"/>
      <c r="D680" s="14"/>
      <c r="E680" s="14"/>
    </row>
    <row r="681" ht="12.75" customHeight="1">
      <c r="A681" s="14"/>
      <c r="C681" s="14"/>
      <c r="D681" s="14"/>
      <c r="E681" s="14"/>
    </row>
    <row r="682" ht="12.75" customHeight="1">
      <c r="A682" s="14"/>
      <c r="C682" s="14"/>
      <c r="D682" s="14"/>
      <c r="E682" s="14"/>
    </row>
    <row r="683" ht="12.75" customHeight="1">
      <c r="A683" s="14"/>
      <c r="C683" s="14"/>
      <c r="D683" s="14"/>
      <c r="E683" s="14"/>
    </row>
    <row r="684" ht="12.75" customHeight="1">
      <c r="A684" s="14"/>
      <c r="C684" s="14"/>
      <c r="D684" s="14"/>
      <c r="E684" s="14"/>
    </row>
    <row r="685" ht="12.75" customHeight="1">
      <c r="A685" s="14"/>
      <c r="C685" s="14"/>
      <c r="D685" s="14"/>
      <c r="E685" s="14"/>
    </row>
    <row r="686" ht="12.75" customHeight="1">
      <c r="A686" s="14"/>
      <c r="C686" s="14"/>
      <c r="D686" s="14"/>
      <c r="E686" s="14"/>
    </row>
    <row r="687" ht="12.75" customHeight="1">
      <c r="A687" s="14"/>
      <c r="C687" s="14"/>
      <c r="D687" s="14"/>
      <c r="E687" s="14"/>
    </row>
    <row r="688" ht="12.75" customHeight="1">
      <c r="A688" s="14"/>
      <c r="C688" s="14"/>
      <c r="D688" s="14"/>
      <c r="E688" s="14"/>
    </row>
    <row r="689" ht="12.75" customHeight="1">
      <c r="A689" s="14"/>
      <c r="C689" s="14"/>
      <c r="D689" s="14"/>
      <c r="E689" s="14"/>
    </row>
    <row r="690" ht="12.75" customHeight="1">
      <c r="A690" s="14"/>
      <c r="C690" s="14"/>
      <c r="D690" s="14"/>
      <c r="E690" s="14"/>
    </row>
    <row r="691" ht="12.75" customHeight="1">
      <c r="A691" s="14"/>
      <c r="C691" s="14"/>
      <c r="D691" s="14"/>
      <c r="E691" s="14"/>
    </row>
    <row r="692" ht="12.75" customHeight="1">
      <c r="A692" s="14"/>
      <c r="C692" s="14"/>
      <c r="D692" s="14"/>
      <c r="E692" s="14"/>
    </row>
    <row r="693" ht="12.75" customHeight="1">
      <c r="A693" s="14"/>
      <c r="C693" s="14"/>
      <c r="D693" s="14"/>
      <c r="E693" s="14"/>
    </row>
    <row r="694" ht="12.75" customHeight="1">
      <c r="A694" s="14"/>
      <c r="C694" s="14"/>
      <c r="D694" s="14"/>
      <c r="E694" s="14"/>
    </row>
    <row r="695" ht="12.75" customHeight="1">
      <c r="A695" s="14"/>
      <c r="C695" s="14"/>
      <c r="D695" s="14"/>
      <c r="E695" s="14"/>
    </row>
    <row r="696" ht="12.75" customHeight="1">
      <c r="A696" s="14"/>
      <c r="C696" s="14"/>
      <c r="D696" s="14"/>
      <c r="E696" s="14"/>
    </row>
    <row r="697" ht="12.75" customHeight="1">
      <c r="A697" s="14"/>
      <c r="C697" s="14"/>
      <c r="D697" s="14"/>
      <c r="E697" s="14"/>
    </row>
    <row r="698" ht="12.75" customHeight="1">
      <c r="A698" s="14"/>
      <c r="C698" s="14"/>
      <c r="D698" s="14"/>
      <c r="E698" s="14"/>
    </row>
    <row r="699" ht="12.75" customHeight="1">
      <c r="A699" s="14"/>
      <c r="C699" s="14"/>
      <c r="D699" s="14"/>
      <c r="E699" s="14"/>
    </row>
    <row r="700" ht="12.75" customHeight="1">
      <c r="A700" s="14"/>
      <c r="C700" s="14"/>
      <c r="D700" s="14"/>
      <c r="E700" s="14"/>
    </row>
    <row r="701" ht="12.75" customHeight="1">
      <c r="A701" s="14"/>
      <c r="C701" s="14"/>
      <c r="D701" s="14"/>
      <c r="E701" s="14"/>
    </row>
    <row r="702" ht="12.75" customHeight="1">
      <c r="A702" s="14"/>
      <c r="C702" s="14"/>
      <c r="D702" s="14"/>
      <c r="E702" s="14"/>
    </row>
    <row r="703" ht="12.75" customHeight="1">
      <c r="A703" s="14"/>
      <c r="C703" s="14"/>
      <c r="D703" s="14"/>
      <c r="E703" s="14"/>
    </row>
    <row r="704" ht="12.75" customHeight="1">
      <c r="A704" s="14"/>
      <c r="C704" s="14"/>
      <c r="D704" s="14"/>
      <c r="E704" s="14"/>
    </row>
    <row r="705" ht="12.75" customHeight="1">
      <c r="A705" s="14"/>
      <c r="C705" s="14"/>
      <c r="D705" s="14"/>
      <c r="E705" s="14"/>
    </row>
    <row r="706" ht="12.75" customHeight="1">
      <c r="A706" s="14"/>
      <c r="C706" s="14"/>
      <c r="D706" s="14"/>
      <c r="E706" s="14"/>
    </row>
    <row r="707" ht="12.75" customHeight="1">
      <c r="A707" s="14"/>
      <c r="C707" s="14"/>
      <c r="D707" s="14"/>
      <c r="E707" s="14"/>
    </row>
    <row r="708" ht="12.75" customHeight="1">
      <c r="A708" s="14"/>
      <c r="C708" s="14"/>
      <c r="D708" s="14"/>
      <c r="E708" s="14"/>
    </row>
    <row r="709" ht="12.75" customHeight="1">
      <c r="A709" s="14"/>
      <c r="C709" s="14"/>
      <c r="D709" s="14"/>
      <c r="E709" s="14"/>
    </row>
    <row r="710" ht="12.75" customHeight="1">
      <c r="A710" s="14"/>
      <c r="C710" s="14"/>
      <c r="D710" s="14"/>
      <c r="E710" s="14"/>
    </row>
    <row r="711" ht="12.75" customHeight="1">
      <c r="A711" s="14"/>
      <c r="C711" s="14"/>
      <c r="D711" s="14"/>
      <c r="E711" s="14"/>
    </row>
    <row r="712" ht="12.75" customHeight="1">
      <c r="A712" s="14"/>
      <c r="C712" s="14"/>
      <c r="D712" s="14"/>
      <c r="E712" s="14"/>
    </row>
    <row r="713" ht="12.75" customHeight="1">
      <c r="A713" s="14"/>
      <c r="C713" s="14"/>
      <c r="D713" s="14"/>
      <c r="E713" s="14"/>
    </row>
    <row r="714" ht="12.75" customHeight="1">
      <c r="A714" s="14"/>
      <c r="C714" s="14"/>
      <c r="D714" s="14"/>
      <c r="E714" s="14"/>
    </row>
    <row r="715" ht="12.75" customHeight="1">
      <c r="A715" s="14"/>
      <c r="C715" s="14"/>
      <c r="D715" s="14"/>
      <c r="E715" s="14"/>
    </row>
    <row r="716" ht="12.75" customHeight="1">
      <c r="A716" s="14"/>
      <c r="C716" s="14"/>
      <c r="D716" s="14"/>
      <c r="E716" s="14"/>
    </row>
    <row r="717" ht="12.75" customHeight="1">
      <c r="A717" s="14"/>
      <c r="C717" s="14"/>
      <c r="D717" s="14"/>
      <c r="E717" s="14"/>
    </row>
    <row r="718" ht="12.75" customHeight="1">
      <c r="A718" s="14"/>
      <c r="C718" s="14"/>
      <c r="D718" s="14"/>
      <c r="E718" s="14"/>
    </row>
    <row r="719" ht="12.75" customHeight="1">
      <c r="A719" s="14"/>
      <c r="C719" s="14"/>
      <c r="D719" s="14"/>
      <c r="E719" s="14"/>
    </row>
    <row r="720" ht="12.75" customHeight="1">
      <c r="A720" s="14"/>
      <c r="C720" s="14"/>
      <c r="D720" s="14"/>
      <c r="E720" s="14"/>
    </row>
    <row r="721" ht="12.75" customHeight="1">
      <c r="A721" s="14"/>
      <c r="C721" s="14"/>
      <c r="D721" s="14"/>
      <c r="E721" s="14"/>
    </row>
    <row r="722" ht="12.75" customHeight="1">
      <c r="A722" s="14"/>
      <c r="C722" s="14"/>
      <c r="D722" s="14"/>
      <c r="E722" s="14"/>
    </row>
    <row r="723" ht="12.75" customHeight="1">
      <c r="A723" s="14"/>
      <c r="C723" s="14"/>
      <c r="D723" s="14"/>
      <c r="E723" s="14"/>
    </row>
    <row r="724" ht="12.75" customHeight="1">
      <c r="A724" s="14"/>
      <c r="C724" s="14"/>
      <c r="D724" s="14"/>
      <c r="E724" s="14"/>
    </row>
    <row r="725" ht="12.75" customHeight="1">
      <c r="A725" s="14"/>
      <c r="C725" s="14"/>
      <c r="D725" s="14"/>
      <c r="E725" s="14"/>
    </row>
    <row r="726" ht="12.75" customHeight="1">
      <c r="A726" s="14"/>
      <c r="C726" s="14"/>
      <c r="D726" s="14"/>
      <c r="E726" s="14"/>
    </row>
    <row r="727" ht="12.75" customHeight="1">
      <c r="A727" s="14"/>
      <c r="C727" s="14"/>
      <c r="D727" s="14"/>
      <c r="E727" s="14"/>
    </row>
    <row r="728" ht="12.75" customHeight="1">
      <c r="A728" s="14"/>
      <c r="C728" s="14"/>
      <c r="D728" s="14"/>
      <c r="E728" s="14"/>
    </row>
    <row r="729" ht="12.75" customHeight="1">
      <c r="A729" s="14"/>
      <c r="C729" s="14"/>
      <c r="D729" s="14"/>
      <c r="E729" s="14"/>
    </row>
    <row r="730" ht="12.75" customHeight="1">
      <c r="A730" s="14"/>
      <c r="C730" s="14"/>
      <c r="D730" s="14"/>
      <c r="E730" s="14"/>
    </row>
    <row r="731" ht="12.75" customHeight="1">
      <c r="A731" s="14"/>
      <c r="C731" s="14"/>
      <c r="D731" s="14"/>
      <c r="E731" s="14"/>
    </row>
    <row r="732" ht="12.75" customHeight="1">
      <c r="A732" s="14"/>
      <c r="C732" s="14"/>
      <c r="D732" s="14"/>
      <c r="E732" s="14"/>
    </row>
    <row r="733" ht="12.75" customHeight="1">
      <c r="A733" s="14"/>
      <c r="C733" s="14"/>
      <c r="D733" s="14"/>
      <c r="E733" s="14"/>
    </row>
    <row r="734" ht="12.75" customHeight="1">
      <c r="A734" s="14"/>
      <c r="C734" s="14"/>
      <c r="D734" s="14"/>
      <c r="E734" s="14"/>
    </row>
    <row r="735" ht="12.75" customHeight="1">
      <c r="A735" s="14"/>
      <c r="C735" s="14"/>
      <c r="D735" s="14"/>
      <c r="E735" s="14"/>
    </row>
    <row r="736" ht="12.75" customHeight="1">
      <c r="A736" s="14"/>
      <c r="C736" s="14"/>
      <c r="D736" s="14"/>
      <c r="E736" s="14"/>
    </row>
    <row r="737" ht="12.75" customHeight="1">
      <c r="A737" s="14"/>
      <c r="C737" s="14"/>
      <c r="D737" s="14"/>
      <c r="E737" s="14"/>
    </row>
    <row r="738" ht="12.75" customHeight="1">
      <c r="A738" s="14"/>
      <c r="C738" s="14"/>
      <c r="D738" s="14"/>
      <c r="E738" s="14"/>
    </row>
    <row r="739" ht="12.75" customHeight="1">
      <c r="A739" s="14"/>
      <c r="C739" s="14"/>
      <c r="D739" s="14"/>
      <c r="E739" s="14"/>
    </row>
    <row r="740" ht="12.75" customHeight="1">
      <c r="A740" s="14"/>
      <c r="C740" s="14"/>
      <c r="D740" s="14"/>
      <c r="E740" s="14"/>
    </row>
    <row r="741" ht="12.75" customHeight="1">
      <c r="A741" s="14"/>
      <c r="C741" s="14"/>
      <c r="D741" s="14"/>
      <c r="E741" s="14"/>
    </row>
    <row r="742" ht="12.75" customHeight="1">
      <c r="A742" s="14"/>
      <c r="C742" s="14"/>
      <c r="D742" s="14"/>
      <c r="E742" s="14"/>
    </row>
    <row r="743" ht="12.75" customHeight="1">
      <c r="A743" s="14"/>
      <c r="C743" s="14"/>
      <c r="D743" s="14"/>
      <c r="E743" s="14"/>
    </row>
    <row r="744" ht="12.75" customHeight="1">
      <c r="A744" s="14"/>
      <c r="C744" s="14"/>
      <c r="D744" s="14"/>
      <c r="E744" s="14"/>
    </row>
    <row r="745" ht="12.75" customHeight="1">
      <c r="A745" s="14"/>
      <c r="C745" s="14"/>
      <c r="D745" s="14"/>
      <c r="E745" s="14"/>
    </row>
    <row r="746" ht="12.75" customHeight="1">
      <c r="A746" s="14"/>
      <c r="C746" s="14"/>
      <c r="D746" s="14"/>
      <c r="E746" s="14"/>
    </row>
    <row r="747" ht="12.75" customHeight="1">
      <c r="A747" s="14"/>
      <c r="C747" s="14"/>
      <c r="D747" s="14"/>
      <c r="E747" s="14"/>
    </row>
    <row r="748" ht="12.75" customHeight="1">
      <c r="A748" s="14"/>
      <c r="C748" s="14"/>
      <c r="D748" s="14"/>
      <c r="E748" s="14"/>
    </row>
    <row r="749" ht="12.75" customHeight="1">
      <c r="A749" s="14"/>
      <c r="C749" s="14"/>
      <c r="D749" s="14"/>
      <c r="E749" s="14"/>
    </row>
    <row r="750" ht="12.75" customHeight="1">
      <c r="A750" s="14"/>
      <c r="C750" s="14"/>
      <c r="D750" s="14"/>
      <c r="E750" s="14"/>
    </row>
    <row r="751" ht="12.75" customHeight="1">
      <c r="A751" s="14"/>
      <c r="C751" s="14"/>
      <c r="D751" s="14"/>
      <c r="E751" s="14"/>
    </row>
    <row r="752" ht="12.75" customHeight="1">
      <c r="A752" s="14"/>
      <c r="C752" s="14"/>
      <c r="D752" s="14"/>
      <c r="E752" s="14"/>
    </row>
    <row r="753" ht="12.75" customHeight="1">
      <c r="A753" s="14"/>
      <c r="C753" s="14"/>
      <c r="D753" s="14"/>
      <c r="E753" s="14"/>
    </row>
    <row r="754" ht="12.75" customHeight="1">
      <c r="A754" s="14"/>
      <c r="C754" s="14"/>
      <c r="D754" s="14"/>
      <c r="E754" s="14"/>
    </row>
    <row r="755" ht="12.75" customHeight="1">
      <c r="A755" s="14"/>
      <c r="C755" s="14"/>
      <c r="D755" s="14"/>
      <c r="E755" s="14"/>
    </row>
    <row r="756" ht="12.75" customHeight="1">
      <c r="A756" s="14"/>
      <c r="C756" s="14"/>
      <c r="D756" s="14"/>
      <c r="E756" s="14"/>
    </row>
    <row r="757" ht="12.75" customHeight="1">
      <c r="A757" s="14"/>
      <c r="C757" s="14"/>
      <c r="D757" s="14"/>
      <c r="E757" s="14"/>
    </row>
    <row r="758" ht="12.75" customHeight="1">
      <c r="A758" s="14"/>
      <c r="C758" s="14"/>
      <c r="D758" s="14"/>
      <c r="E758" s="14"/>
    </row>
    <row r="759" ht="12.75" customHeight="1">
      <c r="A759" s="14"/>
      <c r="C759" s="14"/>
      <c r="D759" s="14"/>
      <c r="E759" s="14"/>
    </row>
    <row r="760" ht="12.75" customHeight="1">
      <c r="A760" s="14"/>
      <c r="C760" s="14"/>
      <c r="D760" s="14"/>
      <c r="E760" s="14"/>
    </row>
    <row r="761" ht="12.75" customHeight="1">
      <c r="A761" s="14"/>
      <c r="C761" s="14"/>
      <c r="D761" s="14"/>
      <c r="E761" s="14"/>
    </row>
    <row r="762" ht="12.75" customHeight="1">
      <c r="A762" s="14"/>
      <c r="C762" s="14"/>
      <c r="D762" s="14"/>
      <c r="E762" s="14"/>
    </row>
    <row r="763" ht="12.75" customHeight="1">
      <c r="A763" s="14"/>
      <c r="C763" s="14"/>
      <c r="D763" s="14"/>
      <c r="E763" s="14"/>
    </row>
    <row r="764" ht="12.75" customHeight="1">
      <c r="A764" s="14"/>
      <c r="C764" s="14"/>
      <c r="D764" s="14"/>
      <c r="E764" s="14"/>
    </row>
    <row r="765" ht="12.75" customHeight="1">
      <c r="A765" s="14"/>
      <c r="C765" s="14"/>
      <c r="D765" s="14"/>
      <c r="E765" s="14"/>
    </row>
    <row r="766" ht="12.75" customHeight="1">
      <c r="A766" s="14"/>
      <c r="C766" s="14"/>
      <c r="D766" s="14"/>
      <c r="E766" s="14"/>
    </row>
    <row r="767" ht="12.75" customHeight="1">
      <c r="A767" s="14"/>
      <c r="C767" s="14"/>
      <c r="D767" s="14"/>
      <c r="E767" s="14"/>
    </row>
    <row r="768" ht="12.75" customHeight="1">
      <c r="A768" s="14"/>
      <c r="C768" s="14"/>
      <c r="D768" s="14"/>
      <c r="E768" s="14"/>
    </row>
    <row r="769" ht="12.75" customHeight="1">
      <c r="A769" s="14"/>
      <c r="C769" s="14"/>
      <c r="D769" s="14"/>
      <c r="E769" s="14"/>
    </row>
    <row r="770" ht="12.75" customHeight="1">
      <c r="A770" s="14"/>
      <c r="C770" s="14"/>
      <c r="D770" s="14"/>
      <c r="E770" s="14"/>
    </row>
    <row r="771" ht="12.75" customHeight="1">
      <c r="A771" s="14"/>
      <c r="C771" s="14"/>
      <c r="D771" s="14"/>
      <c r="E771" s="14"/>
    </row>
    <row r="772" ht="12.75" customHeight="1">
      <c r="A772" s="14"/>
      <c r="C772" s="14"/>
      <c r="D772" s="14"/>
      <c r="E772" s="14"/>
    </row>
    <row r="773" ht="12.75" customHeight="1">
      <c r="A773" s="14"/>
      <c r="C773" s="14"/>
      <c r="D773" s="14"/>
      <c r="E773" s="14"/>
    </row>
    <row r="774" ht="12.75" customHeight="1">
      <c r="A774" s="14"/>
      <c r="C774" s="14"/>
      <c r="D774" s="14"/>
      <c r="E774" s="14"/>
    </row>
    <row r="775" ht="12.75" customHeight="1">
      <c r="A775" s="14"/>
      <c r="C775" s="14"/>
      <c r="D775" s="14"/>
      <c r="E775" s="14"/>
    </row>
    <row r="776" ht="12.75" customHeight="1">
      <c r="A776" s="14"/>
      <c r="C776" s="14"/>
      <c r="D776" s="14"/>
      <c r="E776" s="14"/>
    </row>
    <row r="777" ht="12.75" customHeight="1">
      <c r="A777" s="14"/>
      <c r="C777" s="14"/>
      <c r="D777" s="14"/>
      <c r="E777" s="14"/>
    </row>
    <row r="778" ht="12.75" customHeight="1">
      <c r="A778" s="14"/>
      <c r="C778" s="14"/>
      <c r="D778" s="14"/>
      <c r="E778" s="14"/>
    </row>
    <row r="779" ht="12.75" customHeight="1">
      <c r="A779" s="14"/>
      <c r="C779" s="14"/>
      <c r="D779" s="14"/>
      <c r="E779" s="14"/>
    </row>
    <row r="780" ht="12.75" customHeight="1">
      <c r="A780" s="14"/>
      <c r="C780" s="14"/>
      <c r="D780" s="14"/>
      <c r="E780" s="14"/>
    </row>
    <row r="781" ht="12.75" customHeight="1">
      <c r="A781" s="14"/>
      <c r="C781" s="14"/>
      <c r="D781" s="14"/>
      <c r="E781" s="14"/>
    </row>
    <row r="782" ht="12.75" customHeight="1">
      <c r="A782" s="14"/>
      <c r="C782" s="14"/>
      <c r="D782" s="14"/>
      <c r="E782" s="14"/>
    </row>
    <row r="783" ht="12.75" customHeight="1">
      <c r="A783" s="14"/>
      <c r="C783" s="14"/>
      <c r="D783" s="14"/>
      <c r="E783" s="14"/>
    </row>
    <row r="784" ht="12.75" customHeight="1">
      <c r="A784" s="14"/>
      <c r="C784" s="14"/>
      <c r="D784" s="14"/>
      <c r="E784" s="14"/>
    </row>
    <row r="785" ht="12.75" customHeight="1">
      <c r="A785" s="14"/>
      <c r="C785" s="14"/>
      <c r="D785" s="14"/>
      <c r="E785" s="14"/>
    </row>
    <row r="786" ht="12.75" customHeight="1">
      <c r="A786" s="14"/>
      <c r="C786" s="14"/>
      <c r="D786" s="14"/>
      <c r="E786" s="14"/>
    </row>
    <row r="787" ht="12.75" customHeight="1">
      <c r="A787" s="14"/>
      <c r="C787" s="14"/>
      <c r="D787" s="14"/>
      <c r="E787" s="14"/>
    </row>
    <row r="788" ht="12.75" customHeight="1">
      <c r="A788" s="14"/>
      <c r="C788" s="14"/>
      <c r="D788" s="14"/>
      <c r="E788" s="14"/>
    </row>
    <row r="789" ht="12.75" customHeight="1">
      <c r="A789" s="14"/>
      <c r="C789" s="14"/>
      <c r="D789" s="14"/>
      <c r="E789" s="14"/>
    </row>
    <row r="790" ht="12.75" customHeight="1">
      <c r="A790" s="14"/>
      <c r="C790" s="14"/>
      <c r="D790" s="14"/>
      <c r="E790" s="14"/>
    </row>
    <row r="791" ht="12.75" customHeight="1">
      <c r="A791" s="14"/>
      <c r="C791" s="14"/>
      <c r="D791" s="14"/>
      <c r="E791" s="14"/>
    </row>
    <row r="792" ht="12.75" customHeight="1">
      <c r="A792" s="14"/>
      <c r="C792" s="14"/>
      <c r="D792" s="14"/>
      <c r="E792" s="14"/>
    </row>
    <row r="793" ht="12.75" customHeight="1">
      <c r="A793" s="14"/>
      <c r="C793" s="14"/>
      <c r="D793" s="14"/>
      <c r="E793" s="14"/>
    </row>
    <row r="794" ht="12.75" customHeight="1">
      <c r="A794" s="14"/>
      <c r="C794" s="14"/>
      <c r="D794" s="14"/>
      <c r="E794" s="14"/>
    </row>
    <row r="795" ht="12.75" customHeight="1">
      <c r="A795" s="14"/>
      <c r="C795" s="14"/>
      <c r="D795" s="14"/>
      <c r="E795" s="14"/>
    </row>
    <row r="796" ht="12.75" customHeight="1">
      <c r="A796" s="14"/>
      <c r="C796" s="14"/>
      <c r="D796" s="14"/>
      <c r="E796" s="14"/>
    </row>
    <row r="797" ht="12.75" customHeight="1">
      <c r="A797" s="14"/>
      <c r="C797" s="14"/>
      <c r="D797" s="14"/>
      <c r="E797" s="14"/>
    </row>
    <row r="798" ht="12.75" customHeight="1">
      <c r="A798" s="14"/>
      <c r="C798" s="14"/>
      <c r="D798" s="14"/>
      <c r="E798" s="14"/>
    </row>
    <row r="799" ht="12.75" customHeight="1">
      <c r="A799" s="14"/>
      <c r="C799" s="14"/>
      <c r="D799" s="14"/>
      <c r="E799" s="14"/>
    </row>
    <row r="800" ht="12.75" customHeight="1">
      <c r="A800" s="14"/>
      <c r="C800" s="14"/>
      <c r="D800" s="14"/>
      <c r="E800" s="14"/>
    </row>
    <row r="801" ht="12.75" customHeight="1">
      <c r="A801" s="14"/>
      <c r="C801" s="14"/>
      <c r="D801" s="14"/>
      <c r="E801" s="14"/>
    </row>
    <row r="802" ht="12.75" customHeight="1">
      <c r="A802" s="14"/>
      <c r="C802" s="14"/>
      <c r="D802" s="14"/>
      <c r="E802" s="14"/>
    </row>
    <row r="803" ht="12.75" customHeight="1">
      <c r="A803" s="14"/>
      <c r="C803" s="14"/>
      <c r="D803" s="14"/>
      <c r="E803" s="14"/>
    </row>
    <row r="804" ht="12.75" customHeight="1">
      <c r="A804" s="14"/>
      <c r="C804" s="14"/>
      <c r="D804" s="14"/>
      <c r="E804" s="14"/>
    </row>
    <row r="805" ht="12.75" customHeight="1">
      <c r="A805" s="14"/>
      <c r="C805" s="14"/>
      <c r="D805" s="14"/>
      <c r="E805" s="14"/>
    </row>
    <row r="806" ht="12.75" customHeight="1">
      <c r="A806" s="14"/>
      <c r="C806" s="14"/>
      <c r="D806" s="14"/>
      <c r="E806" s="14"/>
    </row>
    <row r="807" ht="12.75" customHeight="1">
      <c r="A807" s="14"/>
      <c r="C807" s="14"/>
      <c r="D807" s="14"/>
      <c r="E807" s="14"/>
    </row>
    <row r="808" ht="12.75" customHeight="1">
      <c r="A808" s="14"/>
      <c r="C808" s="14"/>
      <c r="D808" s="14"/>
      <c r="E808" s="14"/>
    </row>
    <row r="809" ht="12.75" customHeight="1">
      <c r="A809" s="14"/>
      <c r="C809" s="14"/>
      <c r="D809" s="14"/>
      <c r="E809" s="14"/>
    </row>
    <row r="810" ht="12.75" customHeight="1">
      <c r="A810" s="14"/>
      <c r="C810" s="14"/>
      <c r="D810" s="14"/>
      <c r="E810" s="14"/>
    </row>
    <row r="811" ht="12.75" customHeight="1">
      <c r="A811" s="14"/>
      <c r="C811" s="14"/>
      <c r="D811" s="14"/>
      <c r="E811" s="14"/>
    </row>
    <row r="812" ht="12.75" customHeight="1">
      <c r="A812" s="14"/>
      <c r="C812" s="14"/>
      <c r="D812" s="14"/>
      <c r="E812" s="14"/>
    </row>
    <row r="813" ht="12.75" customHeight="1">
      <c r="A813" s="14"/>
      <c r="C813" s="14"/>
      <c r="D813" s="14"/>
      <c r="E813" s="14"/>
    </row>
    <row r="814" ht="12.75" customHeight="1">
      <c r="A814" s="14"/>
      <c r="C814" s="14"/>
      <c r="D814" s="14"/>
      <c r="E814" s="14"/>
    </row>
    <row r="815" ht="12.75" customHeight="1">
      <c r="A815" s="14"/>
      <c r="C815" s="14"/>
      <c r="D815" s="14"/>
      <c r="E815" s="14"/>
    </row>
    <row r="816" ht="12.75" customHeight="1">
      <c r="A816" s="14"/>
      <c r="C816" s="14"/>
      <c r="D816" s="14"/>
      <c r="E816" s="14"/>
    </row>
    <row r="817" ht="12.75" customHeight="1">
      <c r="A817" s="14"/>
      <c r="C817" s="14"/>
      <c r="D817" s="14"/>
      <c r="E817" s="14"/>
    </row>
    <row r="818" ht="12.75" customHeight="1">
      <c r="A818" s="14"/>
      <c r="C818" s="14"/>
      <c r="D818" s="14"/>
      <c r="E818" s="14"/>
    </row>
    <row r="819" ht="12.75" customHeight="1">
      <c r="A819" s="14"/>
      <c r="C819" s="14"/>
      <c r="D819" s="14"/>
      <c r="E819" s="14"/>
    </row>
    <row r="820" ht="12.75" customHeight="1">
      <c r="A820" s="14"/>
      <c r="C820" s="14"/>
      <c r="D820" s="14"/>
      <c r="E820" s="14"/>
    </row>
    <row r="821" ht="12.75" customHeight="1">
      <c r="A821" s="14"/>
      <c r="C821" s="14"/>
      <c r="D821" s="14"/>
      <c r="E821" s="14"/>
    </row>
    <row r="822" ht="12.75" customHeight="1">
      <c r="A822" s="14"/>
      <c r="C822" s="14"/>
      <c r="D822" s="14"/>
      <c r="E822" s="14"/>
    </row>
    <row r="823" ht="12.75" customHeight="1">
      <c r="A823" s="14"/>
      <c r="C823" s="14"/>
      <c r="D823" s="14"/>
      <c r="E823" s="14"/>
    </row>
    <row r="824" ht="12.75" customHeight="1">
      <c r="A824" s="14"/>
      <c r="C824" s="14"/>
      <c r="D824" s="14"/>
      <c r="E824" s="14"/>
    </row>
    <row r="825" ht="12.75" customHeight="1">
      <c r="A825" s="14"/>
      <c r="C825" s="14"/>
      <c r="D825" s="14"/>
      <c r="E825" s="14"/>
    </row>
    <row r="826" ht="12.75" customHeight="1">
      <c r="A826" s="14"/>
      <c r="C826" s="14"/>
      <c r="D826" s="14"/>
      <c r="E826" s="14"/>
    </row>
    <row r="827" ht="12.75" customHeight="1">
      <c r="A827" s="14"/>
      <c r="C827" s="14"/>
      <c r="D827" s="14"/>
      <c r="E827" s="14"/>
    </row>
    <row r="828" ht="12.75" customHeight="1">
      <c r="A828" s="14"/>
      <c r="C828" s="14"/>
      <c r="D828" s="14"/>
      <c r="E828" s="14"/>
    </row>
    <row r="829" ht="12.75" customHeight="1">
      <c r="A829" s="14"/>
      <c r="C829" s="14"/>
      <c r="D829" s="14"/>
      <c r="E829" s="14"/>
    </row>
    <row r="830" ht="12.75" customHeight="1">
      <c r="A830" s="14"/>
      <c r="C830" s="14"/>
      <c r="D830" s="14"/>
      <c r="E830" s="14"/>
    </row>
    <row r="831" ht="12.75" customHeight="1">
      <c r="A831" s="14"/>
      <c r="C831" s="14"/>
      <c r="D831" s="14"/>
      <c r="E831" s="14"/>
    </row>
    <row r="832" ht="12.75" customHeight="1">
      <c r="A832" s="14"/>
      <c r="C832" s="14"/>
      <c r="D832" s="14"/>
      <c r="E832" s="14"/>
    </row>
    <row r="833" ht="12.75" customHeight="1">
      <c r="A833" s="14"/>
      <c r="C833" s="14"/>
      <c r="D833" s="14"/>
      <c r="E833" s="14"/>
    </row>
    <row r="834" ht="12.75" customHeight="1">
      <c r="A834" s="14"/>
      <c r="C834" s="14"/>
      <c r="D834" s="14"/>
      <c r="E834" s="14"/>
    </row>
    <row r="835" ht="12.75" customHeight="1">
      <c r="A835" s="14"/>
      <c r="C835" s="14"/>
      <c r="D835" s="14"/>
      <c r="E835" s="14"/>
    </row>
    <row r="836" ht="12.75" customHeight="1">
      <c r="A836" s="14"/>
      <c r="C836" s="14"/>
      <c r="D836" s="14"/>
      <c r="E836" s="14"/>
    </row>
    <row r="837" ht="12.75" customHeight="1">
      <c r="A837" s="14"/>
      <c r="C837" s="14"/>
      <c r="D837" s="14"/>
      <c r="E837" s="14"/>
    </row>
    <row r="838" ht="12.75" customHeight="1">
      <c r="A838" s="14"/>
      <c r="C838" s="14"/>
      <c r="D838" s="14"/>
      <c r="E838" s="14"/>
    </row>
    <row r="839" ht="12.75" customHeight="1">
      <c r="A839" s="14"/>
      <c r="C839" s="14"/>
      <c r="D839" s="14"/>
      <c r="E839" s="14"/>
    </row>
    <row r="840" ht="12.75" customHeight="1">
      <c r="A840" s="14"/>
      <c r="C840" s="14"/>
      <c r="D840" s="14"/>
      <c r="E840" s="14"/>
    </row>
    <row r="841" ht="12.75" customHeight="1">
      <c r="A841" s="14"/>
      <c r="C841" s="14"/>
      <c r="D841" s="14"/>
      <c r="E841" s="14"/>
    </row>
    <row r="842" ht="12.75" customHeight="1">
      <c r="A842" s="14"/>
      <c r="C842" s="14"/>
      <c r="D842" s="14"/>
      <c r="E842" s="14"/>
    </row>
    <row r="843" ht="12.75" customHeight="1">
      <c r="A843" s="14"/>
      <c r="C843" s="14"/>
      <c r="D843" s="14"/>
      <c r="E843" s="14"/>
    </row>
    <row r="844" ht="12.75" customHeight="1">
      <c r="A844" s="14"/>
      <c r="C844" s="14"/>
      <c r="D844" s="14"/>
      <c r="E844" s="14"/>
    </row>
    <row r="845" ht="12.75" customHeight="1">
      <c r="A845" s="14"/>
      <c r="C845" s="14"/>
      <c r="D845" s="14"/>
      <c r="E845" s="14"/>
    </row>
    <row r="846" ht="12.75" customHeight="1">
      <c r="A846" s="14"/>
      <c r="C846" s="14"/>
      <c r="D846" s="14"/>
      <c r="E846" s="14"/>
    </row>
    <row r="847" ht="12.75" customHeight="1">
      <c r="A847" s="14"/>
      <c r="C847" s="14"/>
      <c r="D847" s="14"/>
      <c r="E847" s="14"/>
    </row>
    <row r="848" ht="12.75" customHeight="1">
      <c r="A848" s="14"/>
      <c r="C848" s="14"/>
      <c r="D848" s="14"/>
      <c r="E848" s="14"/>
    </row>
    <row r="849" ht="12.75" customHeight="1">
      <c r="A849" s="14"/>
      <c r="C849" s="14"/>
      <c r="D849" s="14"/>
      <c r="E849" s="14"/>
    </row>
    <row r="850" ht="12.75" customHeight="1">
      <c r="A850" s="14"/>
      <c r="C850" s="14"/>
      <c r="D850" s="14"/>
      <c r="E850" s="14"/>
    </row>
    <row r="851" ht="12.75" customHeight="1">
      <c r="A851" s="14"/>
      <c r="C851" s="14"/>
      <c r="D851" s="14"/>
      <c r="E851" s="14"/>
    </row>
    <row r="852" ht="12.75" customHeight="1">
      <c r="A852" s="14"/>
      <c r="C852" s="14"/>
      <c r="D852" s="14"/>
      <c r="E852" s="14"/>
    </row>
    <row r="853" ht="12.75" customHeight="1">
      <c r="A853" s="14"/>
      <c r="C853" s="14"/>
      <c r="D853" s="14"/>
      <c r="E853" s="14"/>
    </row>
    <row r="854" ht="12.75" customHeight="1">
      <c r="A854" s="14"/>
      <c r="C854" s="14"/>
      <c r="D854" s="14"/>
      <c r="E854" s="14"/>
    </row>
    <row r="855" ht="12.75" customHeight="1">
      <c r="A855" s="14"/>
      <c r="C855" s="14"/>
      <c r="D855" s="14"/>
      <c r="E855" s="14"/>
    </row>
    <row r="856" ht="12.75" customHeight="1">
      <c r="A856" s="14"/>
      <c r="C856" s="14"/>
      <c r="D856" s="14"/>
      <c r="E856" s="14"/>
    </row>
    <row r="857" ht="12.75" customHeight="1">
      <c r="A857" s="14"/>
      <c r="C857" s="14"/>
      <c r="D857" s="14"/>
      <c r="E857" s="14"/>
    </row>
    <row r="858" ht="12.75" customHeight="1">
      <c r="A858" s="14"/>
      <c r="C858" s="14"/>
      <c r="D858" s="14"/>
      <c r="E858" s="14"/>
    </row>
    <row r="859" ht="12.75" customHeight="1">
      <c r="A859" s="14"/>
      <c r="C859" s="14"/>
      <c r="D859" s="14"/>
      <c r="E859" s="14"/>
    </row>
    <row r="860" ht="12.75" customHeight="1">
      <c r="A860" s="14"/>
      <c r="C860" s="14"/>
      <c r="D860" s="14"/>
      <c r="E860" s="14"/>
    </row>
    <row r="861" ht="12.75" customHeight="1">
      <c r="A861" s="14"/>
      <c r="C861" s="14"/>
      <c r="D861" s="14"/>
      <c r="E861" s="14"/>
    </row>
    <row r="862" ht="12.75" customHeight="1">
      <c r="A862" s="14"/>
      <c r="C862" s="14"/>
      <c r="D862" s="14"/>
      <c r="E862" s="14"/>
    </row>
    <row r="863" ht="12.75" customHeight="1">
      <c r="A863" s="14"/>
      <c r="C863" s="14"/>
      <c r="D863" s="14"/>
      <c r="E863" s="14"/>
    </row>
    <row r="864" ht="12.75" customHeight="1">
      <c r="A864" s="14"/>
      <c r="C864" s="14"/>
      <c r="D864" s="14"/>
      <c r="E864" s="14"/>
    </row>
  </sheetData>
  <mergeCells count="2">
    <mergeCell ref="F111:G111"/>
    <mergeCell ref="C138:D138"/>
  </mergeCells>
  <hyperlinks>
    <hyperlink r:id="rId2" ref="A3"/>
    <hyperlink r:id="rId3" ref="A4"/>
    <hyperlink r:id="rId4" ref="C288"/>
  </hyperlinks>
  <printOptions gridLines="1"/>
  <pageMargins bottom="0.7480314960629921" footer="0.0" header="0.0" left="0.31496062992125984" right="0.31496062992125984" top="0.7480314960629921"/>
  <pageSetup fitToWidth="0" paperSize="9" orientation="landscape"/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63"/>
    <col customWidth="1" min="2" max="2" width="24.75"/>
    <col customWidth="1" min="3" max="3" width="24.13"/>
    <col customWidth="1" min="4" max="26" width="8.63"/>
  </cols>
  <sheetData>
    <row r="1" ht="12.75" customHeight="1">
      <c r="A1" s="45" t="s">
        <v>470</v>
      </c>
      <c r="B1" s="45" t="s">
        <v>471</v>
      </c>
      <c r="C1" s="45" t="s">
        <v>472</v>
      </c>
    </row>
    <row r="2" ht="12.75" customHeight="1"/>
    <row r="3" ht="12.75" customHeight="1">
      <c r="A3" s="104" t="s">
        <v>473</v>
      </c>
    </row>
    <row r="4" ht="12.75" customHeight="1">
      <c r="A4" s="104" t="s">
        <v>474</v>
      </c>
      <c r="B4" s="104">
        <v>27.4</v>
      </c>
      <c r="C4" s="104">
        <v>0.945</v>
      </c>
    </row>
    <row r="5" ht="12.75" customHeight="1">
      <c r="A5" s="104" t="s">
        <v>475</v>
      </c>
      <c r="B5" s="104">
        <v>28.7</v>
      </c>
      <c r="C5" s="104">
        <v>0.667</v>
      </c>
    </row>
    <row r="6" ht="12.75" customHeight="1">
      <c r="A6" s="104" t="s">
        <v>476</v>
      </c>
      <c r="B6" s="104">
        <v>34.9</v>
      </c>
      <c r="C6" s="104">
        <v>1.13</v>
      </c>
    </row>
    <row r="7" ht="12.75" customHeight="1"/>
    <row r="8" ht="12.75" customHeight="1">
      <c r="A8" s="104" t="s">
        <v>477</v>
      </c>
    </row>
    <row r="9" ht="12.75" customHeight="1">
      <c r="A9" s="104" t="s">
        <v>478</v>
      </c>
      <c r="B9" s="104" t="s">
        <v>479</v>
      </c>
      <c r="C9" s="104">
        <v>1.78</v>
      </c>
    </row>
    <row r="10" ht="12.75" customHeight="1">
      <c r="A10" s="104" t="s">
        <v>480</v>
      </c>
      <c r="B10" s="104">
        <v>26.9</v>
      </c>
      <c r="C10" s="104">
        <v>1.14</v>
      </c>
    </row>
    <row r="11" ht="12.75" customHeight="1">
      <c r="A11" s="104" t="s">
        <v>481</v>
      </c>
      <c r="B11" s="104">
        <v>45.7</v>
      </c>
      <c r="C11" s="104">
        <v>1.52</v>
      </c>
    </row>
    <row r="12" ht="12.75" customHeight="1"/>
    <row r="13" ht="12.75" customHeight="1">
      <c r="A13" s="104" t="s">
        <v>482</v>
      </c>
    </row>
    <row r="14" ht="12.75" customHeight="1">
      <c r="A14" s="104" t="s">
        <v>483</v>
      </c>
      <c r="B14" s="104">
        <v>56.0</v>
      </c>
      <c r="C14" s="104">
        <v>1.65</v>
      </c>
    </row>
    <row r="15" ht="12.75" customHeight="1">
      <c r="A15" s="104" t="s">
        <v>484</v>
      </c>
      <c r="B15" s="104">
        <v>37.1</v>
      </c>
      <c r="C15" s="104">
        <v>1.25</v>
      </c>
    </row>
    <row r="16" ht="12.75" customHeight="1">
      <c r="A16" s="104" t="s">
        <v>485</v>
      </c>
      <c r="B16" s="104" t="s">
        <v>486</v>
      </c>
      <c r="C16" s="104" t="s">
        <v>486</v>
      </c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13"/>
    <col customWidth="1" min="2" max="2" width="120.25"/>
    <col customWidth="1" min="3" max="3" width="12.63"/>
    <col customWidth="1" min="4" max="4" width="246.63"/>
    <col customWidth="1" min="5" max="5" width="23.25"/>
    <col customWidth="1" min="6" max="26" width="8.63"/>
  </cols>
  <sheetData>
    <row r="1" ht="12.75" customHeight="1">
      <c r="A1" s="35" t="s">
        <v>487</v>
      </c>
      <c r="B1" s="35" t="s">
        <v>488</v>
      </c>
      <c r="C1" s="35" t="s">
        <v>489</v>
      </c>
      <c r="D1" s="35" t="s">
        <v>404</v>
      </c>
    </row>
    <row r="2" ht="12.75" customHeight="1">
      <c r="A2" s="212">
        <v>45398.0</v>
      </c>
      <c r="B2" s="104" t="s">
        <v>490</v>
      </c>
      <c r="C2" s="104" t="s">
        <v>491</v>
      </c>
    </row>
    <row r="3" ht="12.75" customHeight="1">
      <c r="A3" s="212">
        <v>45404.0</v>
      </c>
      <c r="B3" s="104" t="s">
        <v>492</v>
      </c>
      <c r="C3" s="104" t="s">
        <v>491</v>
      </c>
    </row>
    <row r="4" ht="12.75" customHeight="1">
      <c r="A4" s="213"/>
    </row>
    <row r="5" ht="12.75" customHeight="1">
      <c r="A5" s="213"/>
    </row>
    <row r="6" ht="12.75" customHeight="1">
      <c r="A6" s="213"/>
    </row>
    <row r="7" ht="12.75" customHeight="1">
      <c r="A7" s="213"/>
      <c r="B7" s="35"/>
    </row>
    <row r="8" ht="12.75" customHeight="1">
      <c r="A8" s="213"/>
    </row>
    <row r="9" ht="12.75" customHeight="1">
      <c r="A9" s="213"/>
    </row>
    <row r="10" ht="12.75" customHeight="1">
      <c r="A10" s="213"/>
      <c r="D10" s="35"/>
    </row>
    <row r="11" ht="12.75" customHeight="1">
      <c r="A11" s="213"/>
    </row>
    <row r="12" ht="12.75" customHeight="1">
      <c r="A12" s="213"/>
    </row>
    <row r="13" ht="12.75" customHeight="1">
      <c r="A13" s="213"/>
    </row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13"/>
    <col customWidth="1" min="2" max="2" width="17.38"/>
    <col customWidth="1" min="3" max="3" width="11.38"/>
    <col customWidth="1" min="4" max="6" width="10.75"/>
    <col customWidth="1" min="7" max="8" width="9.13"/>
    <col customWidth="1" min="9" max="15" width="8.63"/>
    <col customWidth="1" min="16" max="16" width="8.88"/>
    <col customWidth="1" min="17" max="17" width="8.63"/>
    <col customWidth="1" min="18" max="18" width="11.75"/>
    <col customWidth="1" min="19" max="19" width="12.38"/>
    <col customWidth="1" min="20" max="21" width="8.63"/>
    <col customWidth="1" min="22" max="22" width="6.38"/>
    <col customWidth="1" min="23" max="23" width="12.25"/>
    <col customWidth="1" min="24" max="24" width="12.88"/>
  </cols>
  <sheetData>
    <row r="1">
      <c r="A1" s="214"/>
      <c r="B1" s="215" t="s">
        <v>493</v>
      </c>
      <c r="C1" s="216" t="s">
        <v>494</v>
      </c>
      <c r="D1" s="216" t="s">
        <v>495</v>
      </c>
      <c r="E1" s="216" t="s">
        <v>496</v>
      </c>
      <c r="F1" s="216" t="s">
        <v>497</v>
      </c>
      <c r="G1" s="216" t="s">
        <v>498</v>
      </c>
      <c r="H1" s="216" t="s">
        <v>499</v>
      </c>
      <c r="I1" s="216" t="s">
        <v>494</v>
      </c>
      <c r="J1" s="216" t="s">
        <v>500</v>
      </c>
      <c r="K1" s="216" t="s">
        <v>501</v>
      </c>
      <c r="L1" s="216" t="s">
        <v>502</v>
      </c>
      <c r="M1" s="217" t="s">
        <v>503</v>
      </c>
      <c r="N1" s="217" t="s">
        <v>504</v>
      </c>
      <c r="O1" s="217"/>
      <c r="P1" s="218" t="s">
        <v>505</v>
      </c>
      <c r="Q1" s="219" t="s">
        <v>506</v>
      </c>
      <c r="R1" s="219" t="s">
        <v>507</v>
      </c>
      <c r="S1" s="219" t="s">
        <v>508</v>
      </c>
      <c r="T1" s="219" t="s">
        <v>404</v>
      </c>
      <c r="W1" s="45" t="s">
        <v>507</v>
      </c>
      <c r="X1" s="45" t="s">
        <v>508</v>
      </c>
    </row>
    <row r="2" ht="15.0" customHeight="1">
      <c r="A2" s="220">
        <v>1.0</v>
      </c>
      <c r="B2" s="221" t="s">
        <v>509</v>
      </c>
      <c r="C2" s="222">
        <v>1.0</v>
      </c>
      <c r="D2" s="223"/>
      <c r="E2" s="224" t="s">
        <v>509</v>
      </c>
      <c r="F2" s="224">
        <v>1.0</v>
      </c>
      <c r="G2" s="225" t="s">
        <v>76</v>
      </c>
      <c r="H2" s="15"/>
      <c r="I2" s="226">
        <v>1.0</v>
      </c>
      <c r="J2" s="227" t="s">
        <v>510</v>
      </c>
      <c r="K2" s="227" t="str">
        <f t="shared" ref="K2:K43" si="2">LEFT(J2,2)</f>
        <v>01</v>
      </c>
      <c r="L2" s="227" t="str">
        <f t="shared" ref="L2:L43" si="3">RIGHT(J2,1)</f>
        <v>A</v>
      </c>
      <c r="M2" s="104" t="s">
        <v>126</v>
      </c>
      <c r="N2" s="45" t="s">
        <v>50</v>
      </c>
      <c r="P2" s="212">
        <v>45763.0</v>
      </c>
      <c r="Q2" s="228">
        <v>1.0</v>
      </c>
      <c r="R2" s="229" t="str">
        <f t="shared" ref="R2:S2" si="1">IF($Q2=1,W$2,IF($Q2=2,W$3,IF($Q2=3,W$4,IF($Q2=4,W$5,IF($Q2=5,W$6,IF($Q2=6,W$7))))))</f>
        <v>iTru5_01_A</v>
      </c>
      <c r="S2" s="229" t="str">
        <f t="shared" si="1"/>
        <v>iTru7_101_01</v>
      </c>
      <c r="W2" s="45" t="s">
        <v>235</v>
      </c>
      <c r="X2" s="45" t="s">
        <v>237</v>
      </c>
    </row>
    <row r="3" ht="15.0" customHeight="1">
      <c r="A3" s="220">
        <v>2.0</v>
      </c>
      <c r="B3" s="221" t="s">
        <v>509</v>
      </c>
      <c r="C3" s="222">
        <v>1.0</v>
      </c>
      <c r="D3" s="223"/>
      <c r="E3" s="224" t="s">
        <v>509</v>
      </c>
      <c r="F3" s="224">
        <v>1.0</v>
      </c>
      <c r="G3" s="225" t="s">
        <v>85</v>
      </c>
      <c r="H3" s="15"/>
      <c r="I3" s="226">
        <v>1.0</v>
      </c>
      <c r="J3" s="227" t="s">
        <v>511</v>
      </c>
      <c r="K3" s="227" t="str">
        <f t="shared" si="2"/>
        <v>01</v>
      </c>
      <c r="L3" s="227" t="str">
        <f t="shared" si="3"/>
        <v>B</v>
      </c>
      <c r="M3" s="45" t="s">
        <v>83</v>
      </c>
      <c r="N3" s="45" t="s">
        <v>50</v>
      </c>
      <c r="P3" s="212">
        <v>45763.0</v>
      </c>
      <c r="Q3" s="228">
        <v>1.0</v>
      </c>
      <c r="R3" s="229" t="str">
        <f t="shared" ref="R3:S3" si="4">IF($Q3=1,W$2,IF($Q3=2,W$3,IF($Q3=3,W$4,IF($Q3=4,W$5,IF($Q3=5,W$6,IF($Q3=6,W$7))))))</f>
        <v>iTru5_01_A</v>
      </c>
      <c r="S3" s="229" t="str">
        <f t="shared" si="4"/>
        <v>iTru7_101_01</v>
      </c>
      <c r="W3" s="45" t="s">
        <v>238</v>
      </c>
      <c r="X3" s="45" t="s">
        <v>240</v>
      </c>
    </row>
    <row r="4" ht="15.0" customHeight="1">
      <c r="A4" s="220">
        <v>3.0</v>
      </c>
      <c r="B4" s="221" t="s">
        <v>509</v>
      </c>
      <c r="C4" s="222">
        <v>1.0</v>
      </c>
      <c r="D4" s="223"/>
      <c r="E4" s="224" t="s">
        <v>509</v>
      </c>
      <c r="F4" s="224">
        <v>1.0</v>
      </c>
      <c r="G4" s="225" t="s">
        <v>93</v>
      </c>
      <c r="H4" s="15"/>
      <c r="I4" s="226">
        <v>1.0</v>
      </c>
      <c r="J4" s="227" t="s">
        <v>512</v>
      </c>
      <c r="K4" s="227" t="str">
        <f t="shared" si="2"/>
        <v>01</v>
      </c>
      <c r="L4" s="227" t="str">
        <f t="shared" si="3"/>
        <v>C</v>
      </c>
      <c r="M4" s="45" t="s">
        <v>91</v>
      </c>
      <c r="N4" s="45" t="s">
        <v>50</v>
      </c>
      <c r="P4" s="212">
        <v>45763.0</v>
      </c>
      <c r="Q4" s="228">
        <v>1.0</v>
      </c>
      <c r="R4" s="229" t="str">
        <f t="shared" ref="R4:S4" si="5">IF($Q4=1,W$2,IF($Q4=2,W$3,IF($Q4=3,W$4,IF($Q4=4,W$5,IF($Q4=5,W$6,IF($Q4=6,W$7))))))</f>
        <v>iTru5_01_A</v>
      </c>
      <c r="S4" s="229" t="str">
        <f t="shared" si="5"/>
        <v>iTru7_101_01</v>
      </c>
      <c r="W4" s="104" t="s">
        <v>243</v>
      </c>
      <c r="X4" s="45" t="s">
        <v>244</v>
      </c>
    </row>
    <row r="5" ht="15.0" customHeight="1">
      <c r="A5" s="220">
        <v>4.0</v>
      </c>
      <c r="B5" s="221" t="s">
        <v>509</v>
      </c>
      <c r="C5" s="222">
        <v>1.0</v>
      </c>
      <c r="D5" s="223"/>
      <c r="E5" s="224" t="s">
        <v>509</v>
      </c>
      <c r="F5" s="224">
        <v>1.0</v>
      </c>
      <c r="G5" s="225" t="s">
        <v>100</v>
      </c>
      <c r="H5" s="15"/>
      <c r="I5" s="226">
        <v>1.0</v>
      </c>
      <c r="J5" s="227" t="s">
        <v>513</v>
      </c>
      <c r="K5" s="227" t="str">
        <f t="shared" si="2"/>
        <v>01</v>
      </c>
      <c r="L5" s="227" t="str">
        <f t="shared" si="3"/>
        <v>D</v>
      </c>
      <c r="M5" s="45" t="s">
        <v>98</v>
      </c>
      <c r="N5" s="45" t="s">
        <v>50</v>
      </c>
      <c r="P5" s="212">
        <v>45763.0</v>
      </c>
      <c r="Q5" s="228">
        <v>1.0</v>
      </c>
      <c r="R5" s="229" t="str">
        <f t="shared" ref="R5:S5" si="6">IF($Q5=1,W$2,IF($Q5=2,W$3,IF($Q5=3,W$4,IF($Q5=4,W$5,IF($Q5=5,W$6,IF($Q5=6,W$7))))))</f>
        <v>iTru5_01_A</v>
      </c>
      <c r="S5" s="229" t="str">
        <f t="shared" si="6"/>
        <v>iTru7_101_01</v>
      </c>
      <c r="W5" s="104" t="s">
        <v>246</v>
      </c>
      <c r="X5" s="104" t="s">
        <v>247</v>
      </c>
    </row>
    <row r="6" ht="15.0" customHeight="1">
      <c r="A6" s="220">
        <v>5.0</v>
      </c>
      <c r="B6" s="221" t="s">
        <v>509</v>
      </c>
      <c r="C6" s="222">
        <v>1.0</v>
      </c>
      <c r="D6" s="223"/>
      <c r="E6" s="224" t="s">
        <v>509</v>
      </c>
      <c r="F6" s="224">
        <v>1.0</v>
      </c>
      <c r="G6" s="225" t="s">
        <v>107</v>
      </c>
      <c r="H6" s="15"/>
      <c r="I6" s="226">
        <v>1.0</v>
      </c>
      <c r="J6" s="227" t="s">
        <v>514</v>
      </c>
      <c r="K6" s="227" t="str">
        <f t="shared" si="2"/>
        <v>01</v>
      </c>
      <c r="L6" s="227" t="str">
        <f t="shared" si="3"/>
        <v>E</v>
      </c>
      <c r="M6" s="45" t="s">
        <v>105</v>
      </c>
      <c r="N6" s="45" t="s">
        <v>50</v>
      </c>
      <c r="P6" s="212">
        <v>45763.0</v>
      </c>
      <c r="Q6" s="228">
        <v>2.0</v>
      </c>
      <c r="R6" s="229" t="str">
        <f t="shared" ref="R6:S6" si="7">IF($Q6=1,W$2,IF($Q6=2,W$3,IF($Q6=3,W$4,IF($Q6=4,W$5,IF($Q6=5,W$6,IF($Q6=6,W$7))))))</f>
        <v>iTru5_01_B</v>
      </c>
      <c r="S6" s="229" t="str">
        <f t="shared" si="7"/>
        <v>iTru7_101_02</v>
      </c>
      <c r="W6" s="104" t="s">
        <v>249</v>
      </c>
      <c r="X6" s="104" t="s">
        <v>250</v>
      </c>
    </row>
    <row r="7" ht="15.0" customHeight="1">
      <c r="A7" s="220">
        <v>6.0</v>
      </c>
      <c r="B7" s="221" t="s">
        <v>509</v>
      </c>
      <c r="C7" s="222">
        <v>1.0</v>
      </c>
      <c r="D7" s="223"/>
      <c r="E7" s="224" t="s">
        <v>509</v>
      </c>
      <c r="F7" s="224">
        <v>1.0</v>
      </c>
      <c r="G7" s="225" t="s">
        <v>114</v>
      </c>
      <c r="H7" s="15"/>
      <c r="I7" s="226">
        <v>1.0</v>
      </c>
      <c r="J7" s="227" t="s">
        <v>515</v>
      </c>
      <c r="K7" s="227" t="str">
        <f t="shared" si="2"/>
        <v>01</v>
      </c>
      <c r="L7" s="227" t="str">
        <f t="shared" si="3"/>
        <v>F</v>
      </c>
      <c r="M7" s="45" t="s">
        <v>112</v>
      </c>
      <c r="N7" s="45" t="s">
        <v>50</v>
      </c>
      <c r="P7" s="212">
        <v>45763.0</v>
      </c>
      <c r="Q7" s="228">
        <v>2.0</v>
      </c>
      <c r="R7" s="229" t="str">
        <f t="shared" ref="R7:S7" si="8">IF($Q7=1,W$2,IF($Q7=2,W$3,IF($Q7=3,W$4,IF($Q7=4,W$5,IF($Q7=5,W$6,IF($Q7=6,W$7))))))</f>
        <v>iTru5_01_B</v>
      </c>
      <c r="S7" s="229" t="str">
        <f t="shared" si="8"/>
        <v>iTru7_101_02</v>
      </c>
      <c r="W7" s="45" t="s">
        <v>253</v>
      </c>
      <c r="X7" s="45" t="s">
        <v>254</v>
      </c>
    </row>
    <row r="8" ht="15.0" customHeight="1">
      <c r="A8" s="220">
        <v>7.0</v>
      </c>
      <c r="B8" s="221" t="s">
        <v>509</v>
      </c>
      <c r="C8" s="222">
        <v>1.0</v>
      </c>
      <c r="D8" s="223"/>
      <c r="E8" s="224" t="s">
        <v>509</v>
      </c>
      <c r="F8" s="224">
        <v>1.0</v>
      </c>
      <c r="G8" s="225" t="s">
        <v>121</v>
      </c>
      <c r="H8" s="15"/>
      <c r="I8" s="226">
        <v>1.0</v>
      </c>
      <c r="J8" s="227" t="s">
        <v>516</v>
      </c>
      <c r="K8" s="227" t="str">
        <f t="shared" si="2"/>
        <v>01</v>
      </c>
      <c r="L8" s="227" t="str">
        <f t="shared" si="3"/>
        <v>G</v>
      </c>
      <c r="M8" s="45" t="s">
        <v>119</v>
      </c>
      <c r="N8" s="45" t="s">
        <v>50</v>
      </c>
      <c r="P8" s="212">
        <v>45763.0</v>
      </c>
      <c r="Q8" s="228">
        <v>2.0</v>
      </c>
      <c r="R8" s="229" t="str">
        <f t="shared" ref="R8:S8" si="9">IF($Q8=1,W$2,IF($Q8=2,W$3,IF($Q8=3,W$4,IF($Q8=4,W$5,IF($Q8=5,W$6,IF($Q8=6,W$7))))))</f>
        <v>iTru5_01_B</v>
      </c>
      <c r="S8" s="229" t="str">
        <f t="shared" si="9"/>
        <v>iTru7_101_02</v>
      </c>
    </row>
    <row r="9" ht="15.0" customHeight="1">
      <c r="A9" s="220">
        <v>8.0</v>
      </c>
      <c r="B9" s="221" t="s">
        <v>509</v>
      </c>
      <c r="C9" s="222">
        <v>1.0</v>
      </c>
      <c r="D9" s="223"/>
      <c r="E9" s="224" t="s">
        <v>509</v>
      </c>
      <c r="F9" s="224">
        <v>1.0</v>
      </c>
      <c r="G9" s="225" t="s">
        <v>127</v>
      </c>
      <c r="H9" s="15"/>
      <c r="I9" s="226">
        <v>1.0</v>
      </c>
      <c r="J9" s="227" t="s">
        <v>517</v>
      </c>
      <c r="K9" s="227" t="str">
        <f t="shared" si="2"/>
        <v>01</v>
      </c>
      <c r="L9" s="227" t="str">
        <f t="shared" si="3"/>
        <v>H</v>
      </c>
      <c r="M9" s="45" t="s">
        <v>126</v>
      </c>
      <c r="N9" s="45" t="s">
        <v>50</v>
      </c>
      <c r="P9" s="212">
        <v>45763.0</v>
      </c>
      <c r="Q9" s="228">
        <v>2.0</v>
      </c>
      <c r="R9" s="229" t="str">
        <f t="shared" ref="R9:S9" si="10">IF($Q9=1,W$2,IF($Q9=2,W$3,IF($Q9=3,W$4,IF($Q9=4,W$5,IF($Q9=5,W$6,IF($Q9=6,W$7))))))</f>
        <v>iTru5_01_B</v>
      </c>
      <c r="S9" s="229" t="str">
        <f t="shared" si="10"/>
        <v>iTru7_101_02</v>
      </c>
    </row>
    <row r="10" ht="15.0" customHeight="1">
      <c r="A10" s="220">
        <v>9.0</v>
      </c>
      <c r="B10" s="221" t="s">
        <v>509</v>
      </c>
      <c r="C10" s="222">
        <v>1.0</v>
      </c>
      <c r="D10" s="223"/>
      <c r="E10" s="224" t="s">
        <v>509</v>
      </c>
      <c r="F10" s="224">
        <v>1.0</v>
      </c>
      <c r="G10" s="225" t="s">
        <v>77</v>
      </c>
      <c r="H10" s="15"/>
      <c r="I10" s="226">
        <v>1.0</v>
      </c>
      <c r="J10" s="227" t="s">
        <v>518</v>
      </c>
      <c r="K10" s="227" t="str">
        <f t="shared" si="2"/>
        <v>02</v>
      </c>
      <c r="L10" s="227" t="str">
        <f t="shared" si="3"/>
        <v>A</v>
      </c>
      <c r="M10" s="104" t="s">
        <v>126</v>
      </c>
      <c r="N10" s="45" t="s">
        <v>51</v>
      </c>
      <c r="P10" s="212">
        <v>45763.0</v>
      </c>
      <c r="Q10" s="228">
        <v>1.0</v>
      </c>
      <c r="R10" s="229" t="str">
        <f t="shared" ref="R10:S10" si="11">IF($Q10=1,W$2,IF($Q10=2,W$3,IF($Q10=3,W$4,IF($Q10=4,W$5,IF($Q10=5,W$6,IF($Q10=6,W$7))))))</f>
        <v>iTru5_01_A</v>
      </c>
      <c r="S10" s="229" t="str">
        <f t="shared" si="11"/>
        <v>iTru7_101_01</v>
      </c>
    </row>
    <row r="11" ht="15.0" customHeight="1">
      <c r="A11" s="220">
        <v>10.0</v>
      </c>
      <c r="B11" s="221" t="s">
        <v>509</v>
      </c>
      <c r="C11" s="222">
        <v>1.0</v>
      </c>
      <c r="D11" s="223"/>
      <c r="E11" s="224" t="s">
        <v>509</v>
      </c>
      <c r="F11" s="224">
        <v>1.0</v>
      </c>
      <c r="G11" s="225" t="s">
        <v>86</v>
      </c>
      <c r="H11" s="15"/>
      <c r="I11" s="226">
        <v>1.0</v>
      </c>
      <c r="J11" s="227" t="s">
        <v>519</v>
      </c>
      <c r="K11" s="227" t="str">
        <f t="shared" si="2"/>
        <v>02</v>
      </c>
      <c r="L11" s="227" t="str">
        <f t="shared" si="3"/>
        <v>B</v>
      </c>
      <c r="M11" s="45" t="s">
        <v>83</v>
      </c>
      <c r="N11" s="45" t="s">
        <v>51</v>
      </c>
      <c r="P11" s="212">
        <v>45763.0</v>
      </c>
      <c r="Q11" s="228">
        <v>1.0</v>
      </c>
      <c r="R11" s="229" t="str">
        <f t="shared" ref="R11:S11" si="12">IF($Q11=1,W$2,IF($Q11=2,W$3,IF($Q11=3,W$4,IF($Q11=4,W$5,IF($Q11=5,W$6,IF($Q11=6,W$7))))))</f>
        <v>iTru5_01_A</v>
      </c>
      <c r="S11" s="229" t="str">
        <f t="shared" si="12"/>
        <v>iTru7_101_01</v>
      </c>
    </row>
    <row r="12" ht="15.0" customHeight="1">
      <c r="A12" s="220">
        <v>11.0</v>
      </c>
      <c r="B12" s="221" t="s">
        <v>509</v>
      </c>
      <c r="C12" s="222">
        <v>1.0</v>
      </c>
      <c r="D12" s="223"/>
      <c r="E12" s="224" t="s">
        <v>509</v>
      </c>
      <c r="F12" s="224">
        <v>1.0</v>
      </c>
      <c r="G12" s="225" t="s">
        <v>94</v>
      </c>
      <c r="H12" s="15"/>
      <c r="I12" s="226">
        <v>1.0</v>
      </c>
      <c r="J12" s="227" t="s">
        <v>520</v>
      </c>
      <c r="K12" s="227" t="str">
        <f t="shared" si="2"/>
        <v>02</v>
      </c>
      <c r="L12" s="227" t="str">
        <f t="shared" si="3"/>
        <v>C</v>
      </c>
      <c r="M12" s="45" t="s">
        <v>91</v>
      </c>
      <c r="N12" s="45" t="s">
        <v>51</v>
      </c>
      <c r="P12" s="212">
        <v>45763.0</v>
      </c>
      <c r="Q12" s="228">
        <v>1.0</v>
      </c>
      <c r="R12" s="229" t="str">
        <f t="shared" ref="R12:S12" si="13">IF($Q12=1,W$2,IF($Q12=2,W$3,IF($Q12=3,W$4,IF($Q12=4,W$5,IF($Q12=5,W$6,IF($Q12=6,W$7))))))</f>
        <v>iTru5_01_A</v>
      </c>
      <c r="S12" s="229" t="str">
        <f t="shared" si="13"/>
        <v>iTru7_101_01</v>
      </c>
    </row>
    <row r="13" ht="15.0" customHeight="1">
      <c r="A13" s="220">
        <v>12.0</v>
      </c>
      <c r="B13" s="221" t="s">
        <v>509</v>
      </c>
      <c r="C13" s="222">
        <v>1.0</v>
      </c>
      <c r="D13" s="223"/>
      <c r="E13" s="224" t="s">
        <v>509</v>
      </c>
      <c r="F13" s="224">
        <v>1.0</v>
      </c>
      <c r="G13" s="225" t="s">
        <v>101</v>
      </c>
      <c r="H13" s="15"/>
      <c r="I13" s="226">
        <v>1.0</v>
      </c>
      <c r="J13" s="227" t="s">
        <v>521</v>
      </c>
      <c r="K13" s="227" t="str">
        <f t="shared" si="2"/>
        <v>02</v>
      </c>
      <c r="L13" s="227" t="str">
        <f t="shared" si="3"/>
        <v>D</v>
      </c>
      <c r="M13" s="45" t="s">
        <v>98</v>
      </c>
      <c r="N13" s="45" t="s">
        <v>51</v>
      </c>
      <c r="P13" s="212">
        <v>45763.0</v>
      </c>
      <c r="Q13" s="228">
        <v>1.0</v>
      </c>
      <c r="R13" s="229" t="str">
        <f t="shared" ref="R13:S13" si="14">IF($Q13=1,W$2,IF($Q13=2,W$3,IF($Q13=3,W$4,IF($Q13=4,W$5,IF($Q13=5,W$6,IF($Q13=6,W$7))))))</f>
        <v>iTru5_01_A</v>
      </c>
      <c r="S13" s="229" t="str">
        <f t="shared" si="14"/>
        <v>iTru7_101_01</v>
      </c>
    </row>
    <row r="14" ht="15.0" customHeight="1">
      <c r="A14" s="220">
        <v>13.0</v>
      </c>
      <c r="B14" s="221" t="s">
        <v>509</v>
      </c>
      <c r="C14" s="222">
        <v>1.0</v>
      </c>
      <c r="D14" s="223"/>
      <c r="E14" s="224" t="s">
        <v>509</v>
      </c>
      <c r="F14" s="224">
        <v>1.0</v>
      </c>
      <c r="G14" s="225" t="s">
        <v>108</v>
      </c>
      <c r="H14" s="15"/>
      <c r="I14" s="226">
        <v>1.0</v>
      </c>
      <c r="J14" s="227" t="s">
        <v>522</v>
      </c>
      <c r="K14" s="227" t="str">
        <f t="shared" si="2"/>
        <v>02</v>
      </c>
      <c r="L14" s="227" t="str">
        <f t="shared" si="3"/>
        <v>E</v>
      </c>
      <c r="M14" s="45" t="s">
        <v>105</v>
      </c>
      <c r="N14" s="45" t="s">
        <v>51</v>
      </c>
      <c r="P14" s="212">
        <v>45763.0</v>
      </c>
      <c r="Q14" s="228">
        <v>2.0</v>
      </c>
      <c r="R14" s="229" t="str">
        <f t="shared" ref="R14:S14" si="15">IF($Q14=1,W$2,IF($Q14=2,W$3,IF($Q14=3,W$4,IF($Q14=4,W$5,IF($Q14=5,W$6,IF($Q14=6,W$7))))))</f>
        <v>iTru5_01_B</v>
      </c>
      <c r="S14" s="229" t="str">
        <f t="shared" si="15"/>
        <v>iTru7_101_02</v>
      </c>
    </row>
    <row r="15" ht="15.0" customHeight="1">
      <c r="A15" s="220">
        <v>14.0</v>
      </c>
      <c r="B15" s="221" t="s">
        <v>509</v>
      </c>
      <c r="C15" s="222">
        <v>1.0</v>
      </c>
      <c r="D15" s="223"/>
      <c r="E15" s="224" t="s">
        <v>509</v>
      </c>
      <c r="F15" s="224">
        <v>1.0</v>
      </c>
      <c r="G15" s="225" t="s">
        <v>115</v>
      </c>
      <c r="H15" s="15"/>
      <c r="I15" s="226">
        <v>1.0</v>
      </c>
      <c r="J15" s="227" t="s">
        <v>523</v>
      </c>
      <c r="K15" s="227" t="str">
        <f t="shared" si="2"/>
        <v>02</v>
      </c>
      <c r="L15" s="227" t="str">
        <f t="shared" si="3"/>
        <v>F</v>
      </c>
      <c r="M15" s="45" t="s">
        <v>112</v>
      </c>
      <c r="N15" s="45" t="s">
        <v>51</v>
      </c>
      <c r="P15" s="212">
        <v>45763.0</v>
      </c>
      <c r="Q15" s="228">
        <v>2.0</v>
      </c>
      <c r="R15" s="229" t="str">
        <f t="shared" ref="R15:S15" si="16">IF($Q15=1,W$2,IF($Q15=2,W$3,IF($Q15=3,W$4,IF($Q15=4,W$5,IF($Q15=5,W$6,IF($Q15=6,W$7))))))</f>
        <v>iTru5_01_B</v>
      </c>
      <c r="S15" s="229" t="str">
        <f t="shared" si="16"/>
        <v>iTru7_101_02</v>
      </c>
    </row>
    <row r="16" ht="15.0" customHeight="1">
      <c r="A16" s="220">
        <v>15.0</v>
      </c>
      <c r="B16" s="221" t="s">
        <v>509</v>
      </c>
      <c r="C16" s="222">
        <v>1.0</v>
      </c>
      <c r="D16" s="223"/>
      <c r="E16" s="224" t="s">
        <v>509</v>
      </c>
      <c r="F16" s="224">
        <v>1.0</v>
      </c>
      <c r="G16" s="225" t="s">
        <v>122</v>
      </c>
      <c r="H16" s="15"/>
      <c r="I16" s="226">
        <v>1.0</v>
      </c>
      <c r="J16" s="227" t="s">
        <v>524</v>
      </c>
      <c r="K16" s="227" t="str">
        <f t="shared" si="2"/>
        <v>02</v>
      </c>
      <c r="L16" s="227" t="str">
        <f t="shared" si="3"/>
        <v>G</v>
      </c>
      <c r="M16" s="45" t="s">
        <v>119</v>
      </c>
      <c r="N16" s="45" t="s">
        <v>51</v>
      </c>
      <c r="P16" s="212">
        <v>45763.0</v>
      </c>
      <c r="Q16" s="228">
        <v>2.0</v>
      </c>
      <c r="R16" s="229" t="str">
        <f t="shared" ref="R16:S16" si="17">IF($Q16=1,W$2,IF($Q16=2,W$3,IF($Q16=3,W$4,IF($Q16=4,W$5,IF($Q16=5,W$6,IF($Q16=6,W$7))))))</f>
        <v>iTru5_01_B</v>
      </c>
      <c r="S16" s="229" t="str">
        <f t="shared" si="17"/>
        <v>iTru7_101_02</v>
      </c>
    </row>
    <row r="17" ht="15.0" customHeight="1">
      <c r="A17" s="220">
        <v>16.0</v>
      </c>
      <c r="B17" s="221" t="s">
        <v>509</v>
      </c>
      <c r="C17" s="222">
        <v>1.0</v>
      </c>
      <c r="D17" s="223"/>
      <c r="E17" s="224" t="s">
        <v>509</v>
      </c>
      <c r="F17" s="224">
        <v>1.0</v>
      </c>
      <c r="G17" s="225" t="s">
        <v>128</v>
      </c>
      <c r="H17" s="15"/>
      <c r="I17" s="226">
        <v>1.0</v>
      </c>
      <c r="J17" s="227" t="s">
        <v>525</v>
      </c>
      <c r="K17" s="227" t="str">
        <f t="shared" si="2"/>
        <v>02</v>
      </c>
      <c r="L17" s="227" t="str">
        <f t="shared" si="3"/>
        <v>H</v>
      </c>
      <c r="M17" s="45" t="s">
        <v>126</v>
      </c>
      <c r="N17" s="45" t="s">
        <v>51</v>
      </c>
      <c r="P17" s="212">
        <v>45763.0</v>
      </c>
      <c r="Q17" s="228">
        <v>2.0</v>
      </c>
      <c r="R17" s="229" t="str">
        <f t="shared" ref="R17:S17" si="18">IF($Q17=1,W$2,IF($Q17=2,W$3,IF($Q17=3,W$4,IF($Q17=4,W$5,IF($Q17=5,W$6,IF($Q17=6,W$7))))))</f>
        <v>iTru5_01_B</v>
      </c>
      <c r="S17" s="229" t="str">
        <f t="shared" si="18"/>
        <v>iTru7_101_02</v>
      </c>
    </row>
    <row r="18" ht="15.0" customHeight="1">
      <c r="A18" s="220">
        <v>17.0</v>
      </c>
      <c r="B18" s="221" t="s">
        <v>509</v>
      </c>
      <c r="C18" s="222">
        <v>1.0</v>
      </c>
      <c r="D18" s="223"/>
      <c r="E18" s="224" t="s">
        <v>509</v>
      </c>
      <c r="F18" s="224">
        <v>1.0</v>
      </c>
      <c r="G18" s="225" t="s">
        <v>78</v>
      </c>
      <c r="H18" s="15"/>
      <c r="I18" s="226">
        <v>1.0</v>
      </c>
      <c r="J18" s="227" t="s">
        <v>526</v>
      </c>
      <c r="K18" s="227" t="str">
        <f t="shared" si="2"/>
        <v>03</v>
      </c>
      <c r="L18" s="227" t="str">
        <f t="shared" si="3"/>
        <v>A</v>
      </c>
      <c r="M18" s="104" t="s">
        <v>126</v>
      </c>
      <c r="N18" s="45" t="s">
        <v>52</v>
      </c>
      <c r="P18" s="212">
        <v>45763.0</v>
      </c>
      <c r="Q18" s="228">
        <v>1.0</v>
      </c>
      <c r="R18" s="229" t="str">
        <f t="shared" ref="R18:S18" si="19">IF($Q18=1,W$2,IF($Q18=2,W$3,IF($Q18=3,W$4,IF($Q18=4,W$5,IF($Q18=5,W$6,IF($Q18=6,W$7))))))</f>
        <v>iTru5_01_A</v>
      </c>
      <c r="S18" s="229" t="str">
        <f t="shared" si="19"/>
        <v>iTru7_101_01</v>
      </c>
    </row>
    <row r="19" ht="15.0" customHeight="1">
      <c r="A19" s="220">
        <v>18.0</v>
      </c>
      <c r="B19" s="221" t="s">
        <v>509</v>
      </c>
      <c r="C19" s="222">
        <v>1.0</v>
      </c>
      <c r="D19" s="223"/>
      <c r="E19" s="224" t="s">
        <v>509</v>
      </c>
      <c r="F19" s="224">
        <v>1.0</v>
      </c>
      <c r="G19" s="225" t="s">
        <v>87</v>
      </c>
      <c r="H19" s="15"/>
      <c r="I19" s="226">
        <v>1.0</v>
      </c>
      <c r="J19" s="227" t="s">
        <v>527</v>
      </c>
      <c r="K19" s="227" t="str">
        <f t="shared" si="2"/>
        <v>03</v>
      </c>
      <c r="L19" s="227" t="str">
        <f t="shared" si="3"/>
        <v>B</v>
      </c>
      <c r="M19" s="45" t="s">
        <v>83</v>
      </c>
      <c r="N19" s="45" t="s">
        <v>52</v>
      </c>
      <c r="P19" s="212">
        <v>45763.0</v>
      </c>
      <c r="Q19" s="228">
        <v>1.0</v>
      </c>
      <c r="R19" s="229" t="str">
        <f t="shared" ref="R19:S19" si="20">IF($Q19=1,W$2,IF($Q19=2,W$3,IF($Q19=3,W$4,IF($Q19=4,W$5,IF($Q19=5,W$6,IF($Q19=6,W$7))))))</f>
        <v>iTru5_01_A</v>
      </c>
      <c r="S19" s="229" t="str">
        <f t="shared" si="20"/>
        <v>iTru7_101_01</v>
      </c>
    </row>
    <row r="20" ht="15.0" customHeight="1">
      <c r="A20" s="220">
        <v>19.0</v>
      </c>
      <c r="B20" s="221" t="s">
        <v>509</v>
      </c>
      <c r="C20" s="222">
        <v>1.0</v>
      </c>
      <c r="D20" s="223"/>
      <c r="E20" s="224" t="s">
        <v>509</v>
      </c>
      <c r="F20" s="224">
        <v>1.0</v>
      </c>
      <c r="G20" s="225" t="s">
        <v>95</v>
      </c>
      <c r="H20" s="15"/>
      <c r="I20" s="226">
        <v>1.0</v>
      </c>
      <c r="J20" s="227" t="s">
        <v>528</v>
      </c>
      <c r="K20" s="227" t="str">
        <f t="shared" si="2"/>
        <v>03</v>
      </c>
      <c r="L20" s="227" t="str">
        <f t="shared" si="3"/>
        <v>C</v>
      </c>
      <c r="M20" s="45" t="s">
        <v>91</v>
      </c>
      <c r="N20" s="45" t="s">
        <v>52</v>
      </c>
      <c r="P20" s="212">
        <v>45763.0</v>
      </c>
      <c r="Q20" s="228">
        <v>1.0</v>
      </c>
      <c r="R20" s="229" t="str">
        <f t="shared" ref="R20:S20" si="21">IF($Q20=1,W$2,IF($Q20=2,W$3,IF($Q20=3,W$4,IF($Q20=4,W$5,IF($Q20=5,W$6,IF($Q20=6,W$7))))))</f>
        <v>iTru5_01_A</v>
      </c>
      <c r="S20" s="229" t="str">
        <f t="shared" si="21"/>
        <v>iTru7_101_01</v>
      </c>
    </row>
    <row r="21" ht="15.0" customHeight="1">
      <c r="A21" s="220">
        <v>20.0</v>
      </c>
      <c r="B21" s="221" t="s">
        <v>509</v>
      </c>
      <c r="C21" s="222">
        <v>1.0</v>
      </c>
      <c r="D21" s="223"/>
      <c r="E21" s="224" t="s">
        <v>509</v>
      </c>
      <c r="F21" s="224">
        <v>1.0</v>
      </c>
      <c r="G21" s="225" t="s">
        <v>102</v>
      </c>
      <c r="H21" s="15"/>
      <c r="I21" s="226">
        <v>1.0</v>
      </c>
      <c r="J21" s="227" t="s">
        <v>529</v>
      </c>
      <c r="K21" s="227" t="str">
        <f t="shared" si="2"/>
        <v>03</v>
      </c>
      <c r="L21" s="227" t="str">
        <f t="shared" si="3"/>
        <v>D</v>
      </c>
      <c r="M21" s="45" t="s">
        <v>98</v>
      </c>
      <c r="N21" s="45" t="s">
        <v>52</v>
      </c>
      <c r="P21" s="212">
        <v>45763.0</v>
      </c>
      <c r="Q21" s="228">
        <v>1.0</v>
      </c>
      <c r="R21" s="229" t="str">
        <f t="shared" ref="R21:S21" si="22">IF($Q21=1,W$2,IF($Q21=2,W$3,IF($Q21=3,W$4,IF($Q21=4,W$5,IF($Q21=5,W$6,IF($Q21=6,W$7))))))</f>
        <v>iTru5_01_A</v>
      </c>
      <c r="S21" s="229" t="str">
        <f t="shared" si="22"/>
        <v>iTru7_101_01</v>
      </c>
    </row>
    <row r="22" ht="15.0" customHeight="1">
      <c r="A22" s="220">
        <v>21.0</v>
      </c>
      <c r="B22" s="221" t="s">
        <v>509</v>
      </c>
      <c r="C22" s="222">
        <v>1.0</v>
      </c>
      <c r="D22" s="223"/>
      <c r="E22" s="224" t="s">
        <v>509</v>
      </c>
      <c r="F22" s="224">
        <v>1.0</v>
      </c>
      <c r="G22" s="225" t="s">
        <v>109</v>
      </c>
      <c r="H22" s="15"/>
      <c r="I22" s="226">
        <v>1.0</v>
      </c>
      <c r="J22" s="227" t="s">
        <v>530</v>
      </c>
      <c r="K22" s="227" t="str">
        <f t="shared" si="2"/>
        <v>03</v>
      </c>
      <c r="L22" s="227" t="str">
        <f t="shared" si="3"/>
        <v>E</v>
      </c>
      <c r="M22" s="45" t="s">
        <v>105</v>
      </c>
      <c r="N22" s="45" t="s">
        <v>52</v>
      </c>
      <c r="P22" s="212">
        <v>45763.0</v>
      </c>
      <c r="Q22" s="228">
        <v>2.0</v>
      </c>
      <c r="R22" s="229" t="str">
        <f t="shared" ref="R22:S22" si="23">IF($Q22=1,W$2,IF($Q22=2,W$3,IF($Q22=3,W$4,IF($Q22=4,W$5,IF($Q22=5,W$6,IF($Q22=6,W$7))))))</f>
        <v>iTru5_01_B</v>
      </c>
      <c r="S22" s="229" t="str">
        <f t="shared" si="23"/>
        <v>iTru7_101_02</v>
      </c>
    </row>
    <row r="23" ht="15.0" customHeight="1">
      <c r="A23" s="220">
        <v>22.0</v>
      </c>
      <c r="B23" s="221" t="s">
        <v>509</v>
      </c>
      <c r="C23" s="222">
        <v>1.0</v>
      </c>
      <c r="D23" s="223"/>
      <c r="E23" s="224" t="s">
        <v>509</v>
      </c>
      <c r="F23" s="224">
        <v>1.0</v>
      </c>
      <c r="G23" s="225" t="s">
        <v>116</v>
      </c>
      <c r="H23" s="15"/>
      <c r="I23" s="226">
        <v>1.0</v>
      </c>
      <c r="J23" s="227" t="s">
        <v>531</v>
      </c>
      <c r="K23" s="227" t="str">
        <f t="shared" si="2"/>
        <v>03</v>
      </c>
      <c r="L23" s="227" t="str">
        <f t="shared" si="3"/>
        <v>F</v>
      </c>
      <c r="M23" s="45" t="s">
        <v>112</v>
      </c>
      <c r="N23" s="45" t="s">
        <v>52</v>
      </c>
      <c r="P23" s="212">
        <v>45763.0</v>
      </c>
      <c r="Q23" s="228">
        <v>2.0</v>
      </c>
      <c r="R23" s="229" t="str">
        <f t="shared" ref="R23:S23" si="24">IF($Q23=1,W$2,IF($Q23=2,W$3,IF($Q23=3,W$4,IF($Q23=4,W$5,IF($Q23=5,W$6,IF($Q23=6,W$7))))))</f>
        <v>iTru5_01_B</v>
      </c>
      <c r="S23" s="229" t="str">
        <f t="shared" si="24"/>
        <v>iTru7_101_02</v>
      </c>
    </row>
    <row r="24" ht="15.0" customHeight="1">
      <c r="A24" s="220">
        <v>23.0</v>
      </c>
      <c r="B24" s="221" t="s">
        <v>509</v>
      </c>
      <c r="C24" s="222">
        <v>1.0</v>
      </c>
      <c r="D24" s="223"/>
      <c r="E24" s="224" t="s">
        <v>509</v>
      </c>
      <c r="F24" s="224">
        <v>1.0</v>
      </c>
      <c r="G24" s="225" t="s">
        <v>123</v>
      </c>
      <c r="H24" s="15"/>
      <c r="I24" s="226">
        <v>1.0</v>
      </c>
      <c r="J24" s="227" t="s">
        <v>532</v>
      </c>
      <c r="K24" s="227" t="str">
        <f t="shared" si="2"/>
        <v>03</v>
      </c>
      <c r="L24" s="227" t="str">
        <f t="shared" si="3"/>
        <v>G</v>
      </c>
      <c r="M24" s="45" t="s">
        <v>119</v>
      </c>
      <c r="N24" s="45" t="s">
        <v>52</v>
      </c>
      <c r="P24" s="212">
        <v>45763.0</v>
      </c>
      <c r="Q24" s="228">
        <v>2.0</v>
      </c>
      <c r="R24" s="229" t="str">
        <f t="shared" ref="R24:S24" si="25">IF($Q24=1,W$2,IF($Q24=2,W$3,IF($Q24=3,W$4,IF($Q24=4,W$5,IF($Q24=5,W$6,IF($Q24=6,W$7))))))</f>
        <v>iTru5_01_B</v>
      </c>
      <c r="S24" s="229" t="str">
        <f t="shared" si="25"/>
        <v>iTru7_101_02</v>
      </c>
    </row>
    <row r="25" ht="15.0" customHeight="1">
      <c r="A25" s="220">
        <v>24.0</v>
      </c>
      <c r="B25" s="221" t="s">
        <v>509</v>
      </c>
      <c r="C25" s="222">
        <v>1.0</v>
      </c>
      <c r="D25" s="223"/>
      <c r="E25" s="224" t="s">
        <v>509</v>
      </c>
      <c r="F25" s="224">
        <v>1.0</v>
      </c>
      <c r="G25" s="225" t="s">
        <v>129</v>
      </c>
      <c r="H25" s="15"/>
      <c r="I25" s="226">
        <v>1.0</v>
      </c>
      <c r="J25" s="227" t="s">
        <v>533</v>
      </c>
      <c r="K25" s="227" t="str">
        <f t="shared" si="2"/>
        <v>03</v>
      </c>
      <c r="L25" s="227" t="str">
        <f t="shared" si="3"/>
        <v>H</v>
      </c>
      <c r="M25" s="45" t="s">
        <v>126</v>
      </c>
      <c r="N25" s="45" t="s">
        <v>52</v>
      </c>
      <c r="P25" s="212">
        <v>45763.0</v>
      </c>
      <c r="Q25" s="228">
        <v>2.0</v>
      </c>
      <c r="R25" s="229" t="str">
        <f t="shared" ref="R25:S25" si="26">IF($Q25=1,W$2,IF($Q25=2,W$3,IF($Q25=3,W$4,IF($Q25=4,W$5,IF($Q25=5,W$6,IF($Q25=6,W$7))))))</f>
        <v>iTru5_01_B</v>
      </c>
      <c r="S25" s="229" t="str">
        <f t="shared" si="26"/>
        <v>iTru7_101_02</v>
      </c>
    </row>
    <row r="26" ht="15.0" customHeight="1">
      <c r="A26" s="220">
        <v>25.0</v>
      </c>
      <c r="B26" s="221" t="s">
        <v>509</v>
      </c>
      <c r="C26" s="222">
        <v>1.0</v>
      </c>
      <c r="D26" s="223"/>
      <c r="E26" s="224" t="s">
        <v>509</v>
      </c>
      <c r="F26" s="224">
        <v>1.0</v>
      </c>
      <c r="G26" s="225" t="s">
        <v>79</v>
      </c>
      <c r="H26" s="15"/>
      <c r="I26" s="226">
        <v>1.0</v>
      </c>
      <c r="J26" s="227" t="s">
        <v>534</v>
      </c>
      <c r="K26" s="227" t="str">
        <f t="shared" si="2"/>
        <v>04</v>
      </c>
      <c r="L26" s="227" t="str">
        <f t="shared" si="3"/>
        <v>A</v>
      </c>
      <c r="M26" s="104" t="s">
        <v>126</v>
      </c>
      <c r="N26" s="45" t="s">
        <v>53</v>
      </c>
      <c r="P26" s="212">
        <v>45763.0</v>
      </c>
      <c r="Q26" s="228">
        <v>1.0</v>
      </c>
      <c r="R26" s="229" t="str">
        <f t="shared" ref="R26:S26" si="27">IF($Q26=1,W$2,IF($Q26=2,W$3,IF($Q26=3,W$4,IF($Q26=4,W$5,IF($Q26=5,W$6,IF($Q26=6,W$7))))))</f>
        <v>iTru5_01_A</v>
      </c>
      <c r="S26" s="229" t="str">
        <f t="shared" si="27"/>
        <v>iTru7_101_01</v>
      </c>
    </row>
    <row r="27" ht="15.0" customHeight="1">
      <c r="A27" s="220">
        <v>26.0</v>
      </c>
      <c r="B27" s="221" t="s">
        <v>509</v>
      </c>
      <c r="C27" s="222">
        <v>1.0</v>
      </c>
      <c r="D27" s="223"/>
      <c r="E27" s="224" t="s">
        <v>509</v>
      </c>
      <c r="F27" s="224">
        <v>1.0</v>
      </c>
      <c r="G27" s="225" t="s">
        <v>88</v>
      </c>
      <c r="H27" s="15"/>
      <c r="I27" s="226">
        <v>1.0</v>
      </c>
      <c r="J27" s="227" t="s">
        <v>535</v>
      </c>
      <c r="K27" s="227" t="str">
        <f t="shared" si="2"/>
        <v>04</v>
      </c>
      <c r="L27" s="227" t="str">
        <f t="shared" si="3"/>
        <v>B</v>
      </c>
      <c r="M27" s="45" t="s">
        <v>83</v>
      </c>
      <c r="N27" s="45" t="s">
        <v>53</v>
      </c>
      <c r="P27" s="212">
        <v>45763.0</v>
      </c>
      <c r="Q27" s="228">
        <v>1.0</v>
      </c>
      <c r="R27" s="229" t="str">
        <f t="shared" ref="R27:S27" si="28">IF($Q27=1,W$2,IF($Q27=2,W$3,IF($Q27=3,W$4,IF($Q27=4,W$5,IF($Q27=5,W$6,IF($Q27=6,W$7))))))</f>
        <v>iTru5_01_A</v>
      </c>
      <c r="S27" s="229" t="str">
        <f t="shared" si="28"/>
        <v>iTru7_101_01</v>
      </c>
    </row>
    <row r="28" ht="15.0" customHeight="1">
      <c r="A28" s="220">
        <v>27.0</v>
      </c>
      <c r="B28" s="221" t="s">
        <v>509</v>
      </c>
      <c r="C28" s="222">
        <v>1.0</v>
      </c>
      <c r="D28" s="223"/>
      <c r="E28" s="224" t="s">
        <v>509</v>
      </c>
      <c r="F28" s="224">
        <v>1.0</v>
      </c>
      <c r="G28" s="225" t="s">
        <v>96</v>
      </c>
      <c r="H28" s="15"/>
      <c r="I28" s="226">
        <v>1.0</v>
      </c>
      <c r="J28" s="227" t="s">
        <v>536</v>
      </c>
      <c r="K28" s="227" t="str">
        <f t="shared" si="2"/>
        <v>04</v>
      </c>
      <c r="L28" s="227" t="str">
        <f t="shared" si="3"/>
        <v>C</v>
      </c>
      <c r="M28" s="45" t="s">
        <v>91</v>
      </c>
      <c r="N28" s="45" t="s">
        <v>53</v>
      </c>
      <c r="P28" s="212">
        <v>45763.0</v>
      </c>
      <c r="Q28" s="228">
        <v>1.0</v>
      </c>
      <c r="R28" s="229" t="str">
        <f t="shared" ref="R28:S28" si="29">IF($Q28=1,W$2,IF($Q28=2,W$3,IF($Q28=3,W$4,IF($Q28=4,W$5,IF($Q28=5,W$6,IF($Q28=6,W$7))))))</f>
        <v>iTru5_01_A</v>
      </c>
      <c r="S28" s="229" t="str">
        <f t="shared" si="29"/>
        <v>iTru7_101_01</v>
      </c>
    </row>
    <row r="29" ht="15.0" customHeight="1">
      <c r="A29" s="220">
        <v>28.0</v>
      </c>
      <c r="B29" s="221" t="s">
        <v>509</v>
      </c>
      <c r="C29" s="222">
        <v>1.0</v>
      </c>
      <c r="D29" s="223"/>
      <c r="E29" s="224" t="s">
        <v>509</v>
      </c>
      <c r="F29" s="224">
        <v>1.0</v>
      </c>
      <c r="G29" s="225" t="s">
        <v>103</v>
      </c>
      <c r="H29" s="15"/>
      <c r="I29" s="226">
        <v>1.0</v>
      </c>
      <c r="J29" s="227" t="s">
        <v>537</v>
      </c>
      <c r="K29" s="227" t="str">
        <f t="shared" si="2"/>
        <v>04</v>
      </c>
      <c r="L29" s="227" t="str">
        <f t="shared" si="3"/>
        <v>D</v>
      </c>
      <c r="M29" s="45" t="s">
        <v>98</v>
      </c>
      <c r="N29" s="45" t="s">
        <v>53</v>
      </c>
      <c r="P29" s="212">
        <v>45763.0</v>
      </c>
      <c r="Q29" s="228">
        <v>1.0</v>
      </c>
      <c r="R29" s="229" t="str">
        <f t="shared" ref="R29:S29" si="30">IF($Q29=1,W$2,IF($Q29=2,W$3,IF($Q29=3,W$4,IF($Q29=4,W$5,IF($Q29=5,W$6,IF($Q29=6,W$7))))))</f>
        <v>iTru5_01_A</v>
      </c>
      <c r="S29" s="229" t="str">
        <f t="shared" si="30"/>
        <v>iTru7_101_01</v>
      </c>
    </row>
    <row r="30" ht="15.0" customHeight="1">
      <c r="A30" s="220">
        <v>29.0</v>
      </c>
      <c r="B30" s="221" t="s">
        <v>509</v>
      </c>
      <c r="C30" s="222">
        <v>1.0</v>
      </c>
      <c r="D30" s="223"/>
      <c r="E30" s="224" t="s">
        <v>509</v>
      </c>
      <c r="F30" s="224">
        <v>1.0</v>
      </c>
      <c r="G30" s="225" t="s">
        <v>110</v>
      </c>
      <c r="H30" s="15"/>
      <c r="I30" s="226">
        <v>1.0</v>
      </c>
      <c r="J30" s="227" t="s">
        <v>538</v>
      </c>
      <c r="K30" s="227" t="str">
        <f t="shared" si="2"/>
        <v>04</v>
      </c>
      <c r="L30" s="227" t="str">
        <f t="shared" si="3"/>
        <v>E</v>
      </c>
      <c r="M30" s="45" t="s">
        <v>105</v>
      </c>
      <c r="N30" s="45" t="s">
        <v>53</v>
      </c>
      <c r="P30" s="212">
        <v>45763.0</v>
      </c>
      <c r="Q30" s="228">
        <v>2.0</v>
      </c>
      <c r="R30" s="229" t="str">
        <f t="shared" ref="R30:S30" si="31">IF($Q30=1,W$2,IF($Q30=2,W$3,IF($Q30=3,W$4,IF($Q30=4,W$5,IF($Q30=5,W$6,IF($Q30=6,W$7))))))</f>
        <v>iTru5_01_B</v>
      </c>
      <c r="S30" s="229" t="str">
        <f t="shared" si="31"/>
        <v>iTru7_101_02</v>
      </c>
    </row>
    <row r="31" ht="15.0" customHeight="1">
      <c r="A31" s="220">
        <v>30.0</v>
      </c>
      <c r="B31" s="221" t="s">
        <v>509</v>
      </c>
      <c r="C31" s="222">
        <v>1.0</v>
      </c>
      <c r="D31" s="223"/>
      <c r="E31" s="224" t="s">
        <v>509</v>
      </c>
      <c r="F31" s="224">
        <v>1.0</v>
      </c>
      <c r="G31" s="225" t="s">
        <v>117</v>
      </c>
      <c r="H31" s="15"/>
      <c r="I31" s="226">
        <v>1.0</v>
      </c>
      <c r="J31" s="227" t="s">
        <v>539</v>
      </c>
      <c r="K31" s="227" t="str">
        <f t="shared" si="2"/>
        <v>04</v>
      </c>
      <c r="L31" s="227" t="str">
        <f t="shared" si="3"/>
        <v>F</v>
      </c>
      <c r="M31" s="45" t="s">
        <v>112</v>
      </c>
      <c r="N31" s="45" t="s">
        <v>53</v>
      </c>
      <c r="P31" s="212">
        <v>45763.0</v>
      </c>
      <c r="Q31" s="228">
        <v>2.0</v>
      </c>
      <c r="R31" s="229" t="str">
        <f t="shared" ref="R31:S31" si="32">IF($Q31=1,W$2,IF($Q31=2,W$3,IF($Q31=3,W$4,IF($Q31=4,W$5,IF($Q31=5,W$6,IF($Q31=6,W$7))))))</f>
        <v>iTru5_01_B</v>
      </c>
      <c r="S31" s="229" t="str">
        <f t="shared" si="32"/>
        <v>iTru7_101_02</v>
      </c>
    </row>
    <row r="32" ht="15.0" customHeight="1">
      <c r="A32" s="220">
        <v>31.0</v>
      </c>
      <c r="B32" s="221" t="s">
        <v>509</v>
      </c>
      <c r="C32" s="222">
        <v>1.0</v>
      </c>
      <c r="D32" s="223"/>
      <c r="E32" s="224" t="s">
        <v>509</v>
      </c>
      <c r="F32" s="224">
        <v>1.0</v>
      </c>
      <c r="G32" s="225" t="s">
        <v>124</v>
      </c>
      <c r="H32" s="15"/>
      <c r="I32" s="226">
        <v>1.0</v>
      </c>
      <c r="J32" s="227" t="s">
        <v>540</v>
      </c>
      <c r="K32" s="227" t="str">
        <f t="shared" si="2"/>
        <v>04</v>
      </c>
      <c r="L32" s="227" t="str">
        <f t="shared" si="3"/>
        <v>G</v>
      </c>
      <c r="M32" s="45" t="s">
        <v>119</v>
      </c>
      <c r="N32" s="45" t="s">
        <v>53</v>
      </c>
      <c r="P32" s="212">
        <v>45763.0</v>
      </c>
      <c r="Q32" s="228">
        <v>2.0</v>
      </c>
      <c r="R32" s="229" t="str">
        <f t="shared" ref="R32:S32" si="33">IF($Q32=1,W$2,IF($Q32=2,W$3,IF($Q32=3,W$4,IF($Q32=4,W$5,IF($Q32=5,W$6,IF($Q32=6,W$7))))))</f>
        <v>iTru5_01_B</v>
      </c>
      <c r="S32" s="229" t="str">
        <f t="shared" si="33"/>
        <v>iTru7_101_02</v>
      </c>
    </row>
    <row r="33" ht="15.0" customHeight="1">
      <c r="A33" s="220">
        <v>32.0</v>
      </c>
      <c r="B33" s="221" t="s">
        <v>509</v>
      </c>
      <c r="C33" s="222">
        <v>1.0</v>
      </c>
      <c r="D33" s="223"/>
      <c r="E33" s="224" t="s">
        <v>509</v>
      </c>
      <c r="F33" s="224">
        <v>1.0</v>
      </c>
      <c r="G33" s="225" t="s">
        <v>130</v>
      </c>
      <c r="H33" s="15"/>
      <c r="I33" s="226">
        <v>1.0</v>
      </c>
      <c r="J33" s="227" t="s">
        <v>541</v>
      </c>
      <c r="K33" s="227" t="str">
        <f t="shared" si="2"/>
        <v>04</v>
      </c>
      <c r="L33" s="227" t="str">
        <f t="shared" si="3"/>
        <v>H</v>
      </c>
      <c r="M33" s="45" t="s">
        <v>126</v>
      </c>
      <c r="N33" s="45" t="s">
        <v>53</v>
      </c>
      <c r="P33" s="212">
        <v>45763.0</v>
      </c>
      <c r="Q33" s="228">
        <v>2.0</v>
      </c>
      <c r="R33" s="229" t="str">
        <f t="shared" ref="R33:S33" si="34">IF($Q33=1,W$2,IF($Q33=2,W$3,IF($Q33=3,W$4,IF($Q33=4,W$5,IF($Q33=5,W$6,IF($Q33=6,W$7))))))</f>
        <v>iTru5_01_B</v>
      </c>
      <c r="S33" s="229" t="str">
        <f t="shared" si="34"/>
        <v>iTru7_101_02</v>
      </c>
    </row>
    <row r="34" ht="15.0" customHeight="1">
      <c r="A34" s="220">
        <v>33.0</v>
      </c>
      <c r="B34" s="221" t="s">
        <v>509</v>
      </c>
      <c r="C34" s="222">
        <v>1.0</v>
      </c>
      <c r="D34" s="223"/>
      <c r="E34" s="224" t="s">
        <v>509</v>
      </c>
      <c r="F34" s="224">
        <v>1.0</v>
      </c>
      <c r="G34" s="225" t="s">
        <v>80</v>
      </c>
      <c r="H34" s="15"/>
      <c r="I34" s="226">
        <v>1.0</v>
      </c>
      <c r="J34" s="227" t="s">
        <v>542</v>
      </c>
      <c r="K34" s="227" t="str">
        <f t="shared" si="2"/>
        <v>05</v>
      </c>
      <c r="L34" s="227" t="str">
        <f t="shared" si="3"/>
        <v>A</v>
      </c>
      <c r="M34" s="104" t="s">
        <v>126</v>
      </c>
      <c r="N34" s="45" t="s">
        <v>54</v>
      </c>
      <c r="P34" s="212">
        <v>45763.0</v>
      </c>
      <c r="Q34" s="228">
        <v>1.0</v>
      </c>
      <c r="R34" s="229" t="str">
        <f t="shared" ref="R34:S34" si="35">IF($Q34=1,W$2,IF($Q34=2,W$3,IF($Q34=3,W$4,IF($Q34=4,W$5,IF($Q34=5,W$6,IF($Q34=6,W$7))))))</f>
        <v>iTru5_01_A</v>
      </c>
      <c r="S34" s="229" t="str">
        <f t="shared" si="35"/>
        <v>iTru7_101_01</v>
      </c>
    </row>
    <row r="35" ht="15.0" customHeight="1">
      <c r="A35" s="220">
        <v>34.0</v>
      </c>
      <c r="B35" s="221" t="s">
        <v>509</v>
      </c>
      <c r="C35" s="222">
        <v>1.0</v>
      </c>
      <c r="D35" s="223"/>
      <c r="E35" s="224" t="s">
        <v>509</v>
      </c>
      <c r="F35" s="224">
        <v>1.0</v>
      </c>
      <c r="G35" s="225" t="s">
        <v>89</v>
      </c>
      <c r="H35" s="15"/>
      <c r="I35" s="226">
        <v>1.0</v>
      </c>
      <c r="J35" s="227" t="s">
        <v>543</v>
      </c>
      <c r="K35" s="227" t="str">
        <f t="shared" si="2"/>
        <v>05</v>
      </c>
      <c r="L35" s="227" t="str">
        <f t="shared" si="3"/>
        <v>B</v>
      </c>
      <c r="M35" s="45" t="s">
        <v>83</v>
      </c>
      <c r="N35" s="45" t="s">
        <v>54</v>
      </c>
      <c r="P35" s="212">
        <v>45763.0</v>
      </c>
      <c r="Q35" s="228">
        <v>1.0</v>
      </c>
      <c r="R35" s="229" t="str">
        <f t="shared" ref="R35:S35" si="36">IF($Q35=1,W$2,IF($Q35=2,W$3,IF($Q35=3,W$4,IF($Q35=4,W$5,IF($Q35=5,W$6,IF($Q35=6,W$7))))))</f>
        <v>iTru5_01_A</v>
      </c>
      <c r="S35" s="229" t="str">
        <f t="shared" si="36"/>
        <v>iTru7_101_01</v>
      </c>
    </row>
    <row r="36" ht="15.0" customHeight="1">
      <c r="A36" s="220">
        <v>35.0</v>
      </c>
      <c r="B36" s="221" t="s">
        <v>509</v>
      </c>
      <c r="C36" s="222">
        <v>1.0</v>
      </c>
      <c r="D36" s="223"/>
      <c r="E36" s="224" t="s">
        <v>509</v>
      </c>
      <c r="F36" s="224">
        <v>1.0</v>
      </c>
      <c r="G36" s="225" t="s">
        <v>97</v>
      </c>
      <c r="H36" s="15"/>
      <c r="I36" s="226">
        <v>1.0</v>
      </c>
      <c r="J36" s="227" t="s">
        <v>544</v>
      </c>
      <c r="K36" s="227" t="str">
        <f t="shared" si="2"/>
        <v>05</v>
      </c>
      <c r="L36" s="227" t="str">
        <f t="shared" si="3"/>
        <v>C</v>
      </c>
      <c r="M36" s="45" t="s">
        <v>91</v>
      </c>
      <c r="N36" s="45" t="s">
        <v>54</v>
      </c>
      <c r="P36" s="212">
        <v>45763.0</v>
      </c>
      <c r="Q36" s="228">
        <v>1.0</v>
      </c>
      <c r="R36" s="229" t="str">
        <f t="shared" ref="R36:S36" si="37">IF($Q36=1,W$2,IF($Q36=2,W$3,IF($Q36=3,W$4,IF($Q36=4,W$5,IF($Q36=5,W$6,IF($Q36=6,W$7))))))</f>
        <v>iTru5_01_A</v>
      </c>
      <c r="S36" s="229" t="str">
        <f t="shared" si="37"/>
        <v>iTru7_101_01</v>
      </c>
    </row>
    <row r="37" ht="15.0" customHeight="1">
      <c r="A37" s="220">
        <v>36.0</v>
      </c>
      <c r="B37" s="221" t="s">
        <v>509</v>
      </c>
      <c r="C37" s="222">
        <v>1.0</v>
      </c>
      <c r="D37" s="223"/>
      <c r="E37" s="224" t="s">
        <v>509</v>
      </c>
      <c r="F37" s="224">
        <v>1.0</v>
      </c>
      <c r="G37" s="225" t="s">
        <v>104</v>
      </c>
      <c r="H37" s="15"/>
      <c r="I37" s="226">
        <v>1.0</v>
      </c>
      <c r="J37" s="227" t="s">
        <v>545</v>
      </c>
      <c r="K37" s="227" t="str">
        <f t="shared" si="2"/>
        <v>05</v>
      </c>
      <c r="L37" s="227" t="str">
        <f t="shared" si="3"/>
        <v>D</v>
      </c>
      <c r="M37" s="45" t="s">
        <v>98</v>
      </c>
      <c r="N37" s="45" t="s">
        <v>54</v>
      </c>
      <c r="P37" s="212">
        <v>45763.0</v>
      </c>
      <c r="Q37" s="228">
        <v>1.0</v>
      </c>
      <c r="R37" s="229" t="str">
        <f t="shared" ref="R37:S37" si="38">IF($Q37=1,W$2,IF($Q37=2,W$3,IF($Q37=3,W$4,IF($Q37=4,W$5,IF($Q37=5,W$6,IF($Q37=6,W$7))))))</f>
        <v>iTru5_01_A</v>
      </c>
      <c r="S37" s="229" t="str">
        <f t="shared" si="38"/>
        <v>iTru7_101_01</v>
      </c>
    </row>
    <row r="38" ht="15.0" customHeight="1">
      <c r="A38" s="220">
        <v>37.0</v>
      </c>
      <c r="B38" s="221" t="s">
        <v>509</v>
      </c>
      <c r="C38" s="222">
        <v>1.0</v>
      </c>
      <c r="D38" s="223"/>
      <c r="E38" s="224" t="s">
        <v>509</v>
      </c>
      <c r="F38" s="224">
        <v>1.0</v>
      </c>
      <c r="G38" s="225" t="s">
        <v>111</v>
      </c>
      <c r="H38" s="15"/>
      <c r="I38" s="226">
        <v>1.0</v>
      </c>
      <c r="J38" s="227" t="s">
        <v>546</v>
      </c>
      <c r="K38" s="227" t="str">
        <f t="shared" si="2"/>
        <v>05</v>
      </c>
      <c r="L38" s="227" t="str">
        <f t="shared" si="3"/>
        <v>E</v>
      </c>
      <c r="M38" s="45" t="s">
        <v>105</v>
      </c>
      <c r="N38" s="45" t="s">
        <v>54</v>
      </c>
      <c r="P38" s="212">
        <v>45763.0</v>
      </c>
      <c r="Q38" s="228">
        <v>2.0</v>
      </c>
      <c r="R38" s="229" t="str">
        <f t="shared" ref="R38:S38" si="39">IF($Q38=1,W$2,IF($Q38=2,W$3,IF($Q38=3,W$4,IF($Q38=4,W$5,IF($Q38=5,W$6,IF($Q38=6,W$7))))))</f>
        <v>iTru5_01_B</v>
      </c>
      <c r="S38" s="229" t="str">
        <f t="shared" si="39"/>
        <v>iTru7_101_02</v>
      </c>
    </row>
    <row r="39" ht="15.0" customHeight="1">
      <c r="A39" s="220">
        <v>38.0</v>
      </c>
      <c r="B39" s="221" t="s">
        <v>509</v>
      </c>
      <c r="C39" s="222">
        <v>1.0</v>
      </c>
      <c r="D39" s="223"/>
      <c r="E39" s="224" t="s">
        <v>509</v>
      </c>
      <c r="F39" s="224">
        <v>1.0</v>
      </c>
      <c r="G39" s="225" t="s">
        <v>118</v>
      </c>
      <c r="H39" s="15"/>
      <c r="I39" s="226">
        <v>1.0</v>
      </c>
      <c r="J39" s="227" t="s">
        <v>547</v>
      </c>
      <c r="K39" s="227" t="str">
        <f t="shared" si="2"/>
        <v>05</v>
      </c>
      <c r="L39" s="227" t="str">
        <f t="shared" si="3"/>
        <v>F</v>
      </c>
      <c r="M39" s="45" t="s">
        <v>112</v>
      </c>
      <c r="N39" s="45" t="s">
        <v>54</v>
      </c>
      <c r="P39" s="212">
        <v>45763.0</v>
      </c>
      <c r="Q39" s="228">
        <v>2.0</v>
      </c>
      <c r="R39" s="229" t="str">
        <f t="shared" ref="R39:S39" si="40">IF($Q39=1,W$2,IF($Q39=2,W$3,IF($Q39=3,W$4,IF($Q39=4,W$5,IF($Q39=5,W$6,IF($Q39=6,W$7))))))</f>
        <v>iTru5_01_B</v>
      </c>
      <c r="S39" s="229" t="str">
        <f t="shared" si="40"/>
        <v>iTru7_101_02</v>
      </c>
    </row>
    <row r="40" ht="15.0" customHeight="1">
      <c r="A40" s="220">
        <v>39.0</v>
      </c>
      <c r="B40" s="221" t="s">
        <v>509</v>
      </c>
      <c r="C40" s="222">
        <v>1.0</v>
      </c>
      <c r="D40" s="223"/>
      <c r="E40" s="224" t="s">
        <v>509</v>
      </c>
      <c r="F40" s="224">
        <v>1.0</v>
      </c>
      <c r="G40" s="225" t="s">
        <v>125</v>
      </c>
      <c r="H40" s="15"/>
      <c r="I40" s="226">
        <v>1.0</v>
      </c>
      <c r="J40" s="227" t="s">
        <v>548</v>
      </c>
      <c r="K40" s="227" t="str">
        <f t="shared" si="2"/>
        <v>05</v>
      </c>
      <c r="L40" s="227" t="str">
        <f t="shared" si="3"/>
        <v>G</v>
      </c>
      <c r="M40" s="45" t="s">
        <v>119</v>
      </c>
      <c r="N40" s="45" t="s">
        <v>54</v>
      </c>
      <c r="P40" s="212">
        <v>45763.0</v>
      </c>
      <c r="Q40" s="228">
        <v>2.0</v>
      </c>
      <c r="R40" s="229" t="str">
        <f t="shared" ref="R40:S40" si="41">IF($Q40=1,W$2,IF($Q40=2,W$3,IF($Q40=3,W$4,IF($Q40=4,W$5,IF($Q40=5,W$6,IF($Q40=6,W$7))))))</f>
        <v>iTru5_01_B</v>
      </c>
      <c r="S40" s="229" t="str">
        <f t="shared" si="41"/>
        <v>iTru7_101_02</v>
      </c>
    </row>
    <row r="41" ht="15.0" customHeight="1">
      <c r="A41" s="220">
        <v>40.0</v>
      </c>
      <c r="B41" s="221" t="s">
        <v>509</v>
      </c>
      <c r="C41" s="222">
        <v>1.0</v>
      </c>
      <c r="D41" s="223"/>
      <c r="E41" s="224" t="s">
        <v>509</v>
      </c>
      <c r="F41" s="224">
        <v>1.0</v>
      </c>
      <c r="G41" s="225" t="s">
        <v>131</v>
      </c>
      <c r="H41" s="15"/>
      <c r="I41" s="226">
        <v>1.0</v>
      </c>
      <c r="J41" s="227" t="s">
        <v>549</v>
      </c>
      <c r="K41" s="227" t="str">
        <f t="shared" si="2"/>
        <v>05</v>
      </c>
      <c r="L41" s="227" t="str">
        <f t="shared" si="3"/>
        <v>H</v>
      </c>
      <c r="M41" s="45" t="s">
        <v>126</v>
      </c>
      <c r="N41" s="45" t="s">
        <v>54</v>
      </c>
      <c r="P41" s="212">
        <v>45763.0</v>
      </c>
      <c r="Q41" s="228">
        <v>2.0</v>
      </c>
      <c r="R41" s="229" t="str">
        <f t="shared" ref="R41:S41" si="42">IF($Q41=1,W$2,IF($Q41=2,W$3,IF($Q41=3,W$4,IF($Q41=4,W$5,IF($Q41=5,W$6,IF($Q41=6,W$7))))))</f>
        <v>iTru5_01_B</v>
      </c>
      <c r="S41" s="229" t="str">
        <f t="shared" si="42"/>
        <v>iTru7_101_02</v>
      </c>
    </row>
    <row r="42" ht="15.0" customHeight="1">
      <c r="A42" s="220">
        <v>41.0</v>
      </c>
      <c r="B42" s="221" t="s">
        <v>509</v>
      </c>
      <c r="C42" s="222">
        <v>1.0</v>
      </c>
      <c r="D42" s="223"/>
      <c r="E42" s="224" t="s">
        <v>509</v>
      </c>
      <c r="F42" s="224">
        <v>1.0</v>
      </c>
      <c r="G42" s="225" t="s">
        <v>81</v>
      </c>
      <c r="H42" s="15"/>
      <c r="I42" s="226">
        <v>1.0</v>
      </c>
      <c r="J42" s="227" t="s">
        <v>550</v>
      </c>
      <c r="K42" s="227" t="str">
        <f t="shared" si="2"/>
        <v>06</v>
      </c>
      <c r="L42" s="227" t="str">
        <f t="shared" si="3"/>
        <v>A</v>
      </c>
      <c r="M42" s="104" t="s">
        <v>126</v>
      </c>
      <c r="N42" s="45" t="s">
        <v>55</v>
      </c>
      <c r="P42" s="212">
        <v>45763.0</v>
      </c>
      <c r="Q42" s="228">
        <v>1.0</v>
      </c>
      <c r="R42" s="229" t="str">
        <f t="shared" ref="R42:S42" si="43">IF($Q42=1,W$2,IF($Q42=2,W$3,IF($Q42=3,W$4,IF($Q42=4,W$5,IF($Q42=5,W$6,IF($Q42=6,W$7))))))</f>
        <v>iTru5_01_A</v>
      </c>
      <c r="S42" s="229" t="str">
        <f t="shared" si="43"/>
        <v>iTru7_101_01</v>
      </c>
    </row>
    <row r="43" ht="15.0" customHeight="1">
      <c r="A43" s="220">
        <v>42.0</v>
      </c>
      <c r="B43" s="221" t="s">
        <v>509</v>
      </c>
      <c r="C43" s="222">
        <v>1.0</v>
      </c>
      <c r="D43" s="223"/>
      <c r="E43" s="224" t="s">
        <v>509</v>
      </c>
      <c r="F43" s="224">
        <v>1.0</v>
      </c>
      <c r="G43" s="225" t="s">
        <v>90</v>
      </c>
      <c r="H43" s="15"/>
      <c r="I43" s="226">
        <v>1.0</v>
      </c>
      <c r="J43" s="227" t="s">
        <v>551</v>
      </c>
      <c r="K43" s="227" t="str">
        <f t="shared" si="2"/>
        <v>06</v>
      </c>
      <c r="L43" s="227" t="str">
        <f t="shared" si="3"/>
        <v>B</v>
      </c>
      <c r="M43" s="45" t="s">
        <v>83</v>
      </c>
      <c r="N43" s="45" t="s">
        <v>55</v>
      </c>
      <c r="P43" s="212">
        <v>45763.0</v>
      </c>
      <c r="Q43" s="228">
        <v>1.0</v>
      </c>
      <c r="R43" s="229" t="str">
        <f t="shared" ref="R43:S43" si="44">IF($Q43=1,W$2,IF($Q43=2,W$3,IF($Q43=3,W$4,IF($Q43=4,W$5,IF($Q43=5,W$6,IF($Q43=6,W$7))))))</f>
        <v>iTru5_01_A</v>
      </c>
      <c r="S43" s="229" t="str">
        <f t="shared" si="44"/>
        <v>iTru7_101_01</v>
      </c>
    </row>
    <row r="44" ht="15.0" customHeight="1">
      <c r="A44" s="220">
        <v>43.0</v>
      </c>
      <c r="B44" s="221" t="s">
        <v>552</v>
      </c>
      <c r="C44" s="222">
        <v>2.0</v>
      </c>
      <c r="D44" s="224">
        <v>0.0</v>
      </c>
      <c r="E44" s="224" t="s">
        <v>553</v>
      </c>
      <c r="F44" s="224">
        <v>1.0</v>
      </c>
      <c r="G44" s="225" t="s">
        <v>76</v>
      </c>
      <c r="H44" s="15" t="s">
        <v>478</v>
      </c>
      <c r="I44" s="226">
        <v>2.0</v>
      </c>
      <c r="J44" s="227" t="s">
        <v>510</v>
      </c>
      <c r="K44" s="227" t="s">
        <v>62</v>
      </c>
      <c r="L44" s="227" t="s">
        <v>299</v>
      </c>
      <c r="M44" s="104" t="s">
        <v>126</v>
      </c>
      <c r="N44" s="45" t="s">
        <v>50</v>
      </c>
      <c r="P44" s="212">
        <v>45769.0</v>
      </c>
      <c r="Q44" s="228">
        <v>3.0</v>
      </c>
      <c r="R44" s="229" t="str">
        <f t="shared" ref="R44:S44" si="45">IF($Q44=1,W$2,IF($Q44=2,W$3,IF($Q44=3,W$4,IF($Q44=4,W$5,IF($Q44=5,W$6,IF($Q44=6,W$7))))))</f>
        <v>iTru5_01_D</v>
      </c>
      <c r="S44" s="229" t="str">
        <f t="shared" si="45"/>
        <v>iTru7_101_03</v>
      </c>
    </row>
    <row r="45" ht="15.0" customHeight="1">
      <c r="A45" s="220">
        <v>44.0</v>
      </c>
      <c r="B45" s="221" t="s">
        <v>552</v>
      </c>
      <c r="C45" s="222">
        <v>2.0</v>
      </c>
      <c r="D45" s="224">
        <v>0.0</v>
      </c>
      <c r="E45" s="224" t="s">
        <v>553</v>
      </c>
      <c r="F45" s="224">
        <v>1.0</v>
      </c>
      <c r="G45" s="225" t="s">
        <v>85</v>
      </c>
      <c r="H45" s="15" t="s">
        <v>554</v>
      </c>
      <c r="I45" s="226">
        <v>2.0</v>
      </c>
      <c r="J45" s="227" t="s">
        <v>511</v>
      </c>
      <c r="K45" s="227" t="s">
        <v>62</v>
      </c>
      <c r="L45" s="227" t="s">
        <v>303</v>
      </c>
      <c r="M45" s="45" t="s">
        <v>83</v>
      </c>
      <c r="N45" s="45" t="s">
        <v>50</v>
      </c>
      <c r="P45" s="212">
        <v>45769.0</v>
      </c>
      <c r="Q45" s="228">
        <v>3.0</v>
      </c>
      <c r="R45" s="229" t="str">
        <f t="shared" ref="R45:S45" si="46">IF($Q45=1,W$2,IF($Q45=2,W$3,IF($Q45=3,W$4,IF($Q45=4,W$5,IF($Q45=5,W$6,IF($Q45=6,W$7))))))</f>
        <v>iTru5_01_D</v>
      </c>
      <c r="S45" s="229" t="str">
        <f t="shared" si="46"/>
        <v>iTru7_101_03</v>
      </c>
    </row>
    <row r="46" ht="15.0" customHeight="1">
      <c r="A46" s="220">
        <v>45.0</v>
      </c>
      <c r="B46" s="221" t="s">
        <v>552</v>
      </c>
      <c r="C46" s="222">
        <v>2.0</v>
      </c>
      <c r="D46" s="224">
        <v>0.0</v>
      </c>
      <c r="E46" s="224" t="s">
        <v>553</v>
      </c>
      <c r="F46" s="224">
        <v>1.0</v>
      </c>
      <c r="G46" s="225" t="s">
        <v>93</v>
      </c>
      <c r="H46" s="15" t="s">
        <v>555</v>
      </c>
      <c r="I46" s="226">
        <v>2.0</v>
      </c>
      <c r="J46" s="227" t="s">
        <v>512</v>
      </c>
      <c r="K46" s="227" t="s">
        <v>62</v>
      </c>
      <c r="L46" s="227" t="s">
        <v>307</v>
      </c>
      <c r="M46" s="45" t="s">
        <v>91</v>
      </c>
      <c r="N46" s="45" t="s">
        <v>50</v>
      </c>
      <c r="P46" s="212">
        <v>45769.0</v>
      </c>
      <c r="Q46" s="228">
        <v>3.0</v>
      </c>
      <c r="R46" s="229" t="str">
        <f t="shared" ref="R46:S46" si="47">IF($Q46=1,W$2,IF($Q46=2,W$3,IF($Q46=3,W$4,IF($Q46=4,W$5,IF($Q46=5,W$6,IF($Q46=6,W$7))))))</f>
        <v>iTru5_01_D</v>
      </c>
      <c r="S46" s="229" t="str">
        <f t="shared" si="47"/>
        <v>iTru7_101_03</v>
      </c>
    </row>
    <row r="47" ht="15.0" customHeight="1">
      <c r="A47" s="220">
        <v>46.0</v>
      </c>
      <c r="B47" s="221" t="s">
        <v>552</v>
      </c>
      <c r="C47" s="222">
        <v>2.0</v>
      </c>
      <c r="D47" s="224">
        <v>0.0</v>
      </c>
      <c r="E47" s="224" t="s">
        <v>553</v>
      </c>
      <c r="F47" s="224">
        <v>1.0</v>
      </c>
      <c r="G47" s="225" t="s">
        <v>100</v>
      </c>
      <c r="H47" s="15" t="s">
        <v>556</v>
      </c>
      <c r="I47" s="226">
        <v>2.0</v>
      </c>
      <c r="J47" s="227" t="s">
        <v>513</v>
      </c>
      <c r="K47" s="227" t="s">
        <v>62</v>
      </c>
      <c r="L47" s="227" t="s">
        <v>311</v>
      </c>
      <c r="M47" s="45" t="s">
        <v>98</v>
      </c>
      <c r="N47" s="45" t="s">
        <v>50</v>
      </c>
      <c r="P47" s="212">
        <v>45769.0</v>
      </c>
      <c r="Q47" s="228">
        <v>3.0</v>
      </c>
      <c r="R47" s="229" t="str">
        <f t="shared" ref="R47:S47" si="48">IF($Q47=1,W$2,IF($Q47=2,W$3,IF($Q47=3,W$4,IF($Q47=4,W$5,IF($Q47=5,W$6,IF($Q47=6,W$7))))))</f>
        <v>iTru5_01_D</v>
      </c>
      <c r="S47" s="229" t="str">
        <f t="shared" si="48"/>
        <v>iTru7_101_03</v>
      </c>
    </row>
    <row r="48" ht="15.0" customHeight="1">
      <c r="A48" s="220">
        <v>47.0</v>
      </c>
      <c r="B48" s="221" t="s">
        <v>552</v>
      </c>
      <c r="C48" s="222">
        <v>2.0</v>
      </c>
      <c r="D48" s="224">
        <v>0.0</v>
      </c>
      <c r="E48" s="224" t="s">
        <v>553</v>
      </c>
      <c r="F48" s="224">
        <v>1.0</v>
      </c>
      <c r="G48" s="225" t="s">
        <v>107</v>
      </c>
      <c r="H48" s="15" t="s">
        <v>557</v>
      </c>
      <c r="I48" s="226">
        <v>2.0</v>
      </c>
      <c r="J48" s="227" t="s">
        <v>514</v>
      </c>
      <c r="K48" s="227" t="s">
        <v>62</v>
      </c>
      <c r="L48" s="227" t="s">
        <v>315</v>
      </c>
      <c r="M48" s="45" t="s">
        <v>105</v>
      </c>
      <c r="N48" s="45" t="s">
        <v>50</v>
      </c>
      <c r="P48" s="212">
        <v>45769.0</v>
      </c>
      <c r="Q48" s="228">
        <v>4.0</v>
      </c>
      <c r="R48" s="229" t="str">
        <f t="shared" ref="R48:S48" si="49">IF($Q48=1,W$2,IF($Q48=2,W$3,IF($Q48=3,W$4,IF($Q48=4,W$5,IF($Q48=5,W$6,IF($Q48=6,W$7))))))</f>
        <v>iTru5_01_E</v>
      </c>
      <c r="S48" s="229" t="str">
        <f t="shared" si="49"/>
        <v>iTru7_101_05</v>
      </c>
    </row>
    <row r="49" ht="15.0" customHeight="1">
      <c r="A49" s="220">
        <v>48.0</v>
      </c>
      <c r="B49" s="221" t="s">
        <v>552</v>
      </c>
      <c r="C49" s="222">
        <v>2.0</v>
      </c>
      <c r="D49" s="224">
        <v>0.0</v>
      </c>
      <c r="E49" s="224" t="s">
        <v>553</v>
      </c>
      <c r="F49" s="224">
        <v>1.0</v>
      </c>
      <c r="G49" s="225" t="s">
        <v>114</v>
      </c>
      <c r="H49" s="15" t="s">
        <v>558</v>
      </c>
      <c r="I49" s="226">
        <v>2.0</v>
      </c>
      <c r="J49" s="227" t="s">
        <v>515</v>
      </c>
      <c r="K49" s="227" t="s">
        <v>62</v>
      </c>
      <c r="L49" s="227" t="s">
        <v>232</v>
      </c>
      <c r="M49" s="45" t="s">
        <v>112</v>
      </c>
      <c r="N49" s="45" t="s">
        <v>50</v>
      </c>
      <c r="P49" s="212">
        <v>45769.0</v>
      </c>
      <c r="Q49" s="228">
        <v>4.0</v>
      </c>
      <c r="R49" s="229" t="str">
        <f t="shared" ref="R49:S49" si="50">IF($Q49=1,W$2,IF($Q49=2,W$3,IF($Q49=3,W$4,IF($Q49=4,W$5,IF($Q49=5,W$6,IF($Q49=6,W$7))))))</f>
        <v>iTru5_01_E</v>
      </c>
      <c r="S49" s="229" t="str">
        <f t="shared" si="50"/>
        <v>iTru7_101_05</v>
      </c>
    </row>
    <row r="50" ht="15.0" customHeight="1">
      <c r="A50" s="220">
        <v>49.0</v>
      </c>
      <c r="B50" s="221" t="s">
        <v>552</v>
      </c>
      <c r="C50" s="222">
        <v>2.0</v>
      </c>
      <c r="D50" s="224">
        <v>0.0</v>
      </c>
      <c r="E50" s="224" t="s">
        <v>553</v>
      </c>
      <c r="F50" s="224">
        <v>1.0</v>
      </c>
      <c r="G50" s="225" t="s">
        <v>121</v>
      </c>
      <c r="H50" s="15" t="s">
        <v>559</v>
      </c>
      <c r="I50" s="226">
        <v>2.0</v>
      </c>
      <c r="J50" s="227" t="s">
        <v>516</v>
      </c>
      <c r="K50" s="227" t="s">
        <v>62</v>
      </c>
      <c r="L50" s="227" t="s">
        <v>322</v>
      </c>
      <c r="M50" s="45" t="s">
        <v>119</v>
      </c>
      <c r="N50" s="45" t="s">
        <v>50</v>
      </c>
      <c r="P50" s="212">
        <v>45769.0</v>
      </c>
      <c r="Q50" s="228">
        <v>4.0</v>
      </c>
      <c r="R50" s="229" t="str">
        <f t="shared" ref="R50:S50" si="51">IF($Q50=1,W$2,IF($Q50=2,W$3,IF($Q50=3,W$4,IF($Q50=4,W$5,IF($Q50=5,W$6,IF($Q50=6,W$7))))))</f>
        <v>iTru5_01_E</v>
      </c>
      <c r="S50" s="229" t="str">
        <f t="shared" si="51"/>
        <v>iTru7_101_05</v>
      </c>
    </row>
    <row r="51" ht="15.0" customHeight="1">
      <c r="A51" s="220">
        <v>50.0</v>
      </c>
      <c r="B51" s="221" t="s">
        <v>552</v>
      </c>
      <c r="C51" s="222">
        <v>2.0</v>
      </c>
      <c r="D51" s="224">
        <v>0.0</v>
      </c>
      <c r="E51" s="224" t="s">
        <v>553</v>
      </c>
      <c r="F51" s="224">
        <v>1.0</v>
      </c>
      <c r="G51" s="225" t="s">
        <v>127</v>
      </c>
      <c r="H51" s="15" t="s">
        <v>560</v>
      </c>
      <c r="I51" s="226">
        <v>2.0</v>
      </c>
      <c r="J51" s="227" t="s">
        <v>517</v>
      </c>
      <c r="K51" s="227" t="s">
        <v>62</v>
      </c>
      <c r="L51" s="227" t="s">
        <v>326</v>
      </c>
      <c r="M51" s="45" t="s">
        <v>126</v>
      </c>
      <c r="N51" s="45" t="s">
        <v>50</v>
      </c>
      <c r="P51" s="212">
        <v>45769.0</v>
      </c>
      <c r="Q51" s="228">
        <v>4.0</v>
      </c>
      <c r="R51" s="229" t="str">
        <f t="shared" ref="R51:S51" si="52">IF($Q51=1,W$2,IF($Q51=2,W$3,IF($Q51=3,W$4,IF($Q51=4,W$5,IF($Q51=5,W$6,IF($Q51=6,W$7))))))</f>
        <v>iTru5_01_E</v>
      </c>
      <c r="S51" s="229" t="str">
        <f t="shared" si="52"/>
        <v>iTru7_101_05</v>
      </c>
    </row>
    <row r="52" ht="15.0" customHeight="1">
      <c r="A52" s="220">
        <v>51.0</v>
      </c>
      <c r="B52" s="221" t="s">
        <v>552</v>
      </c>
      <c r="C52" s="222">
        <v>2.0</v>
      </c>
      <c r="D52" s="224">
        <v>0.0</v>
      </c>
      <c r="E52" s="224" t="s">
        <v>553</v>
      </c>
      <c r="F52" s="224">
        <v>1.0</v>
      </c>
      <c r="G52" s="225" t="s">
        <v>77</v>
      </c>
      <c r="H52" s="15" t="s">
        <v>561</v>
      </c>
      <c r="I52" s="226">
        <v>2.0</v>
      </c>
      <c r="J52" s="227" t="s">
        <v>518</v>
      </c>
      <c r="K52" s="227" t="s">
        <v>63</v>
      </c>
      <c r="L52" s="227" t="s">
        <v>299</v>
      </c>
      <c r="M52" s="104" t="s">
        <v>126</v>
      </c>
      <c r="N52" s="45" t="s">
        <v>51</v>
      </c>
      <c r="P52" s="212">
        <v>45769.0</v>
      </c>
      <c r="Q52" s="228">
        <v>3.0</v>
      </c>
      <c r="R52" s="229" t="str">
        <f t="shared" ref="R52:S52" si="53">IF($Q52=1,W$2,IF($Q52=2,W$3,IF($Q52=3,W$4,IF($Q52=4,W$5,IF($Q52=5,W$6,IF($Q52=6,W$7))))))</f>
        <v>iTru5_01_D</v>
      </c>
      <c r="S52" s="229" t="str">
        <f t="shared" si="53"/>
        <v>iTru7_101_03</v>
      </c>
    </row>
    <row r="53" ht="15.0" customHeight="1">
      <c r="A53" s="220">
        <v>52.0</v>
      </c>
      <c r="B53" s="221" t="s">
        <v>552</v>
      </c>
      <c r="C53" s="222">
        <v>2.0</v>
      </c>
      <c r="D53" s="224">
        <v>0.0</v>
      </c>
      <c r="E53" s="224" t="s">
        <v>553</v>
      </c>
      <c r="F53" s="224">
        <v>1.0</v>
      </c>
      <c r="G53" s="225" t="s">
        <v>86</v>
      </c>
      <c r="H53" s="15" t="s">
        <v>562</v>
      </c>
      <c r="I53" s="226">
        <v>2.0</v>
      </c>
      <c r="J53" s="227" t="s">
        <v>519</v>
      </c>
      <c r="K53" s="227" t="s">
        <v>63</v>
      </c>
      <c r="L53" s="227" t="s">
        <v>303</v>
      </c>
      <c r="M53" s="45" t="s">
        <v>83</v>
      </c>
      <c r="N53" s="45" t="s">
        <v>51</v>
      </c>
      <c r="P53" s="212">
        <v>45769.0</v>
      </c>
      <c r="Q53" s="228">
        <v>3.0</v>
      </c>
      <c r="R53" s="229" t="str">
        <f t="shared" ref="R53:S53" si="54">IF($Q53=1,W$2,IF($Q53=2,W$3,IF($Q53=3,W$4,IF($Q53=4,W$5,IF($Q53=5,W$6,IF($Q53=6,W$7))))))</f>
        <v>iTru5_01_D</v>
      </c>
      <c r="S53" s="229" t="str">
        <f t="shared" si="54"/>
        <v>iTru7_101_03</v>
      </c>
    </row>
    <row r="54" ht="15.0" customHeight="1">
      <c r="A54" s="220">
        <v>53.0</v>
      </c>
      <c r="B54" s="221" t="s">
        <v>552</v>
      </c>
      <c r="C54" s="222">
        <v>2.0</v>
      </c>
      <c r="D54" s="224">
        <v>0.0</v>
      </c>
      <c r="E54" s="224" t="s">
        <v>553</v>
      </c>
      <c r="F54" s="224">
        <v>1.0</v>
      </c>
      <c r="G54" s="225" t="s">
        <v>94</v>
      </c>
      <c r="H54" s="15" t="s">
        <v>563</v>
      </c>
      <c r="I54" s="226">
        <v>2.0</v>
      </c>
      <c r="J54" s="227" t="s">
        <v>520</v>
      </c>
      <c r="K54" s="227" t="s">
        <v>63</v>
      </c>
      <c r="L54" s="227" t="s">
        <v>307</v>
      </c>
      <c r="M54" s="45" t="s">
        <v>91</v>
      </c>
      <c r="N54" s="45" t="s">
        <v>51</v>
      </c>
      <c r="P54" s="212">
        <v>45769.0</v>
      </c>
      <c r="Q54" s="228">
        <v>3.0</v>
      </c>
      <c r="R54" s="229" t="str">
        <f t="shared" ref="R54:S54" si="55">IF($Q54=1,W$2,IF($Q54=2,W$3,IF($Q54=3,W$4,IF($Q54=4,W$5,IF($Q54=5,W$6,IF($Q54=6,W$7))))))</f>
        <v>iTru5_01_D</v>
      </c>
      <c r="S54" s="229" t="str">
        <f t="shared" si="55"/>
        <v>iTru7_101_03</v>
      </c>
    </row>
    <row r="55" ht="15.0" customHeight="1">
      <c r="A55" s="220">
        <v>54.0</v>
      </c>
      <c r="B55" s="221" t="s">
        <v>552</v>
      </c>
      <c r="C55" s="222">
        <v>2.0</v>
      </c>
      <c r="D55" s="224">
        <v>0.0</v>
      </c>
      <c r="E55" s="224" t="s">
        <v>553</v>
      </c>
      <c r="F55" s="224">
        <v>1.0</v>
      </c>
      <c r="G55" s="225" t="s">
        <v>101</v>
      </c>
      <c r="H55" s="15" t="s">
        <v>564</v>
      </c>
      <c r="I55" s="226">
        <v>2.0</v>
      </c>
      <c r="J55" s="227" t="s">
        <v>521</v>
      </c>
      <c r="K55" s="227" t="s">
        <v>63</v>
      </c>
      <c r="L55" s="227" t="s">
        <v>311</v>
      </c>
      <c r="M55" s="45" t="s">
        <v>98</v>
      </c>
      <c r="N55" s="45" t="s">
        <v>51</v>
      </c>
      <c r="P55" s="212">
        <v>45769.0</v>
      </c>
      <c r="Q55" s="228">
        <v>3.0</v>
      </c>
      <c r="R55" s="229" t="str">
        <f t="shared" ref="R55:S55" si="56">IF($Q55=1,W$2,IF($Q55=2,W$3,IF($Q55=3,W$4,IF($Q55=4,W$5,IF($Q55=5,W$6,IF($Q55=6,W$7))))))</f>
        <v>iTru5_01_D</v>
      </c>
      <c r="S55" s="229" t="str">
        <f t="shared" si="56"/>
        <v>iTru7_101_03</v>
      </c>
    </row>
    <row r="56" ht="15.0" customHeight="1">
      <c r="A56" s="220">
        <v>55.0</v>
      </c>
      <c r="B56" s="221" t="s">
        <v>552</v>
      </c>
      <c r="C56" s="222">
        <v>2.0</v>
      </c>
      <c r="D56" s="224">
        <v>0.0</v>
      </c>
      <c r="E56" s="224" t="s">
        <v>553</v>
      </c>
      <c r="F56" s="224">
        <v>1.0</v>
      </c>
      <c r="G56" s="225" t="s">
        <v>108</v>
      </c>
      <c r="H56" s="15" t="s">
        <v>565</v>
      </c>
      <c r="I56" s="226">
        <v>2.0</v>
      </c>
      <c r="J56" s="227" t="s">
        <v>522</v>
      </c>
      <c r="K56" s="227" t="s">
        <v>63</v>
      </c>
      <c r="L56" s="227" t="s">
        <v>315</v>
      </c>
      <c r="M56" s="45" t="s">
        <v>105</v>
      </c>
      <c r="N56" s="45" t="s">
        <v>51</v>
      </c>
      <c r="P56" s="212">
        <v>45769.0</v>
      </c>
      <c r="Q56" s="228">
        <v>4.0</v>
      </c>
      <c r="R56" s="229" t="str">
        <f t="shared" ref="R56:S56" si="57">IF($Q56=1,W$2,IF($Q56=2,W$3,IF($Q56=3,W$4,IF($Q56=4,W$5,IF($Q56=5,W$6,IF($Q56=6,W$7))))))</f>
        <v>iTru5_01_E</v>
      </c>
      <c r="S56" s="229" t="str">
        <f t="shared" si="57"/>
        <v>iTru7_101_05</v>
      </c>
    </row>
    <row r="57" ht="15.0" customHeight="1">
      <c r="A57" s="220">
        <v>56.0</v>
      </c>
      <c r="B57" s="221" t="s">
        <v>552</v>
      </c>
      <c r="C57" s="222">
        <v>2.0</v>
      </c>
      <c r="D57" s="224">
        <v>0.0</v>
      </c>
      <c r="E57" s="224" t="s">
        <v>553</v>
      </c>
      <c r="F57" s="224">
        <v>1.0</v>
      </c>
      <c r="G57" s="225" t="s">
        <v>115</v>
      </c>
      <c r="H57" s="15" t="s">
        <v>566</v>
      </c>
      <c r="I57" s="226">
        <v>2.0</v>
      </c>
      <c r="J57" s="227" t="s">
        <v>523</v>
      </c>
      <c r="K57" s="227" t="s">
        <v>63</v>
      </c>
      <c r="L57" s="227" t="s">
        <v>232</v>
      </c>
      <c r="M57" s="45" t="s">
        <v>112</v>
      </c>
      <c r="N57" s="45" t="s">
        <v>51</v>
      </c>
      <c r="P57" s="212">
        <v>45769.0</v>
      </c>
      <c r="Q57" s="228">
        <v>4.0</v>
      </c>
      <c r="R57" s="229" t="str">
        <f t="shared" ref="R57:S57" si="58">IF($Q57=1,W$2,IF($Q57=2,W$3,IF($Q57=3,W$4,IF($Q57=4,W$5,IF($Q57=5,W$6,IF($Q57=6,W$7))))))</f>
        <v>iTru5_01_E</v>
      </c>
      <c r="S57" s="229" t="str">
        <f t="shared" si="58"/>
        <v>iTru7_101_05</v>
      </c>
    </row>
    <row r="58" ht="15.0" customHeight="1">
      <c r="A58" s="220">
        <v>57.0</v>
      </c>
      <c r="B58" s="221" t="s">
        <v>552</v>
      </c>
      <c r="C58" s="222">
        <v>2.0</v>
      </c>
      <c r="D58" s="224">
        <v>0.0</v>
      </c>
      <c r="E58" s="224" t="s">
        <v>553</v>
      </c>
      <c r="F58" s="224">
        <v>1.0</v>
      </c>
      <c r="G58" s="225" t="s">
        <v>122</v>
      </c>
      <c r="H58" s="15" t="s">
        <v>567</v>
      </c>
      <c r="I58" s="226">
        <v>2.0</v>
      </c>
      <c r="J58" s="227" t="s">
        <v>524</v>
      </c>
      <c r="K58" s="227" t="s">
        <v>63</v>
      </c>
      <c r="L58" s="227" t="s">
        <v>322</v>
      </c>
      <c r="M58" s="45" t="s">
        <v>119</v>
      </c>
      <c r="N58" s="45" t="s">
        <v>51</v>
      </c>
      <c r="P58" s="212">
        <v>45769.0</v>
      </c>
      <c r="Q58" s="228">
        <v>4.0</v>
      </c>
      <c r="R58" s="229" t="str">
        <f t="shared" ref="R58:S58" si="59">IF($Q58=1,W$2,IF($Q58=2,W$3,IF($Q58=3,W$4,IF($Q58=4,W$5,IF($Q58=5,W$6,IF($Q58=6,W$7))))))</f>
        <v>iTru5_01_E</v>
      </c>
      <c r="S58" s="229" t="str">
        <f t="shared" si="59"/>
        <v>iTru7_101_05</v>
      </c>
    </row>
    <row r="59" ht="15.0" customHeight="1">
      <c r="A59" s="220">
        <v>58.0</v>
      </c>
      <c r="B59" s="221" t="s">
        <v>552</v>
      </c>
      <c r="C59" s="222">
        <v>2.0</v>
      </c>
      <c r="D59" s="224">
        <v>0.0</v>
      </c>
      <c r="E59" s="224" t="s">
        <v>553</v>
      </c>
      <c r="F59" s="224">
        <v>1.0</v>
      </c>
      <c r="G59" s="225" t="s">
        <v>128</v>
      </c>
      <c r="H59" s="15" t="s">
        <v>568</v>
      </c>
      <c r="I59" s="226">
        <v>2.0</v>
      </c>
      <c r="J59" s="227" t="s">
        <v>525</v>
      </c>
      <c r="K59" s="227" t="s">
        <v>63</v>
      </c>
      <c r="L59" s="227" t="s">
        <v>326</v>
      </c>
      <c r="M59" s="45" t="s">
        <v>126</v>
      </c>
      <c r="N59" s="45" t="s">
        <v>51</v>
      </c>
      <c r="P59" s="212">
        <v>45769.0</v>
      </c>
      <c r="Q59" s="228">
        <v>4.0</v>
      </c>
      <c r="R59" s="229" t="str">
        <f t="shared" ref="R59:S59" si="60">IF($Q59=1,W$2,IF($Q59=2,W$3,IF($Q59=3,W$4,IF($Q59=4,W$5,IF($Q59=5,W$6,IF($Q59=6,W$7))))))</f>
        <v>iTru5_01_E</v>
      </c>
      <c r="S59" s="229" t="str">
        <f t="shared" si="60"/>
        <v>iTru7_101_05</v>
      </c>
    </row>
    <row r="60" ht="15.0" customHeight="1">
      <c r="A60" s="220">
        <v>59.0</v>
      </c>
      <c r="B60" s="221" t="s">
        <v>552</v>
      </c>
      <c r="C60" s="222">
        <v>2.0</v>
      </c>
      <c r="D60" s="224">
        <v>0.0</v>
      </c>
      <c r="E60" s="224" t="s">
        <v>553</v>
      </c>
      <c r="F60" s="224">
        <v>1.0</v>
      </c>
      <c r="G60" s="225" t="s">
        <v>78</v>
      </c>
      <c r="H60" s="15" t="s">
        <v>569</v>
      </c>
      <c r="I60" s="226">
        <v>2.0</v>
      </c>
      <c r="J60" s="227" t="s">
        <v>526</v>
      </c>
      <c r="K60" s="227" t="s">
        <v>64</v>
      </c>
      <c r="L60" s="227" t="s">
        <v>299</v>
      </c>
      <c r="M60" s="104" t="s">
        <v>126</v>
      </c>
      <c r="N60" s="45" t="s">
        <v>52</v>
      </c>
      <c r="P60" s="212">
        <v>45769.0</v>
      </c>
      <c r="Q60" s="228">
        <v>3.0</v>
      </c>
      <c r="R60" s="229" t="str">
        <f t="shared" ref="R60:S60" si="61">IF($Q60=1,W$2,IF($Q60=2,W$3,IF($Q60=3,W$4,IF($Q60=4,W$5,IF($Q60=5,W$6,IF($Q60=6,W$7))))))</f>
        <v>iTru5_01_D</v>
      </c>
      <c r="S60" s="229" t="str">
        <f t="shared" si="61"/>
        <v>iTru7_101_03</v>
      </c>
    </row>
    <row r="61" ht="15.0" customHeight="1">
      <c r="A61" s="220">
        <v>60.0</v>
      </c>
      <c r="B61" s="221" t="s">
        <v>552</v>
      </c>
      <c r="C61" s="222">
        <v>2.0</v>
      </c>
      <c r="D61" s="224">
        <v>0.0</v>
      </c>
      <c r="E61" s="224" t="s">
        <v>553</v>
      </c>
      <c r="F61" s="224">
        <v>1.0</v>
      </c>
      <c r="G61" s="225"/>
      <c r="H61" s="15" t="s">
        <v>570</v>
      </c>
      <c r="I61" s="226">
        <v>2.0</v>
      </c>
      <c r="J61" s="227" t="s">
        <v>527</v>
      </c>
      <c r="K61" s="227" t="s">
        <v>64</v>
      </c>
      <c r="L61" s="227" t="s">
        <v>303</v>
      </c>
      <c r="M61" s="45" t="s">
        <v>83</v>
      </c>
      <c r="N61" s="45" t="s">
        <v>52</v>
      </c>
      <c r="P61" s="212">
        <v>45769.0</v>
      </c>
      <c r="Q61" s="228">
        <v>3.0</v>
      </c>
      <c r="R61" s="229" t="str">
        <f t="shared" ref="R61:S61" si="62">IF($Q61=1,W$2,IF($Q61=2,W$3,IF($Q61=3,W$4,IF($Q61=4,W$5,IF($Q61=5,W$6,IF($Q61=6,W$7))))))</f>
        <v>iTru5_01_D</v>
      </c>
      <c r="S61" s="229" t="str">
        <f t="shared" si="62"/>
        <v>iTru7_101_03</v>
      </c>
    </row>
    <row r="62" ht="15.0" customHeight="1">
      <c r="A62" s="220">
        <v>61.0</v>
      </c>
      <c r="B62" s="221" t="s">
        <v>552</v>
      </c>
      <c r="C62" s="222">
        <v>2.0</v>
      </c>
      <c r="D62" s="224">
        <v>0.0</v>
      </c>
      <c r="E62" s="224" t="s">
        <v>553</v>
      </c>
      <c r="F62" s="224">
        <v>1.0</v>
      </c>
      <c r="G62" s="225"/>
      <c r="H62" s="15" t="s">
        <v>571</v>
      </c>
      <c r="I62" s="226">
        <v>2.0</v>
      </c>
      <c r="J62" s="227" t="s">
        <v>528</v>
      </c>
      <c r="K62" s="227" t="s">
        <v>64</v>
      </c>
      <c r="L62" s="227" t="s">
        <v>307</v>
      </c>
      <c r="M62" s="45" t="s">
        <v>91</v>
      </c>
      <c r="N62" s="45" t="s">
        <v>52</v>
      </c>
      <c r="P62" s="212">
        <v>45769.0</v>
      </c>
      <c r="Q62" s="228">
        <v>3.0</v>
      </c>
      <c r="R62" s="229" t="str">
        <f t="shared" ref="R62:S62" si="63">IF($Q62=1,W$2,IF($Q62=2,W$3,IF($Q62=3,W$4,IF($Q62=4,W$5,IF($Q62=5,W$6,IF($Q62=6,W$7))))))</f>
        <v>iTru5_01_D</v>
      </c>
      <c r="S62" s="229" t="str">
        <f t="shared" si="63"/>
        <v>iTru7_101_03</v>
      </c>
    </row>
    <row r="63" ht="15.0" customHeight="1">
      <c r="A63" s="220">
        <v>62.0</v>
      </c>
      <c r="B63" s="221" t="s">
        <v>552</v>
      </c>
      <c r="C63" s="222">
        <v>2.0</v>
      </c>
      <c r="D63" s="224">
        <v>0.0</v>
      </c>
      <c r="E63" s="224" t="s">
        <v>553</v>
      </c>
      <c r="F63" s="224">
        <v>1.0</v>
      </c>
      <c r="G63" s="225"/>
      <c r="H63" s="15" t="s">
        <v>572</v>
      </c>
      <c r="I63" s="226">
        <v>2.0</v>
      </c>
      <c r="J63" s="227" t="s">
        <v>529</v>
      </c>
      <c r="K63" s="227" t="s">
        <v>64</v>
      </c>
      <c r="L63" s="227" t="s">
        <v>311</v>
      </c>
      <c r="M63" s="45" t="s">
        <v>98</v>
      </c>
      <c r="N63" s="45" t="s">
        <v>52</v>
      </c>
      <c r="P63" s="212">
        <v>45769.0</v>
      </c>
      <c r="Q63" s="228">
        <v>3.0</v>
      </c>
      <c r="R63" s="229" t="str">
        <f t="shared" ref="R63:S63" si="64">IF($Q63=1,W$2,IF($Q63=2,W$3,IF($Q63=3,W$4,IF($Q63=4,W$5,IF($Q63=5,W$6,IF($Q63=6,W$7))))))</f>
        <v>iTru5_01_D</v>
      </c>
      <c r="S63" s="229" t="str">
        <f t="shared" si="64"/>
        <v>iTru7_101_03</v>
      </c>
    </row>
    <row r="64" ht="15.0" customHeight="1">
      <c r="A64" s="220">
        <v>63.0</v>
      </c>
      <c r="B64" s="221" t="s">
        <v>552</v>
      </c>
      <c r="C64" s="222">
        <v>2.0</v>
      </c>
      <c r="D64" s="224">
        <v>0.0</v>
      </c>
      <c r="E64" s="224" t="s">
        <v>553</v>
      </c>
      <c r="F64" s="224">
        <v>1.0</v>
      </c>
      <c r="G64" s="225"/>
      <c r="H64" s="15" t="s">
        <v>573</v>
      </c>
      <c r="I64" s="226">
        <v>2.0</v>
      </c>
      <c r="J64" s="227" t="s">
        <v>530</v>
      </c>
      <c r="K64" s="227" t="s">
        <v>64</v>
      </c>
      <c r="L64" s="227" t="s">
        <v>315</v>
      </c>
      <c r="M64" s="45" t="s">
        <v>105</v>
      </c>
      <c r="N64" s="45" t="s">
        <v>52</v>
      </c>
      <c r="P64" s="212">
        <v>45769.0</v>
      </c>
      <c r="Q64" s="228">
        <v>4.0</v>
      </c>
      <c r="R64" s="229" t="str">
        <f t="shared" ref="R64:S64" si="65">IF($Q64=1,W$2,IF($Q64=2,W$3,IF($Q64=3,W$4,IF($Q64=4,W$5,IF($Q64=5,W$6,IF($Q64=6,W$7))))))</f>
        <v>iTru5_01_E</v>
      </c>
      <c r="S64" s="229" t="str">
        <f t="shared" si="65"/>
        <v>iTru7_101_05</v>
      </c>
    </row>
    <row r="65" ht="15.0" customHeight="1">
      <c r="A65" s="220">
        <v>64.0</v>
      </c>
      <c r="B65" s="221" t="s">
        <v>552</v>
      </c>
      <c r="C65" s="222">
        <v>2.0</v>
      </c>
      <c r="D65" s="224">
        <v>0.0</v>
      </c>
      <c r="E65" s="224" t="s">
        <v>553</v>
      </c>
      <c r="F65" s="224">
        <v>1.0</v>
      </c>
      <c r="G65" s="225"/>
      <c r="H65" s="15" t="s">
        <v>574</v>
      </c>
      <c r="I65" s="226">
        <v>2.0</v>
      </c>
      <c r="J65" s="227" t="s">
        <v>531</v>
      </c>
      <c r="K65" s="227" t="s">
        <v>64</v>
      </c>
      <c r="L65" s="227" t="s">
        <v>232</v>
      </c>
      <c r="M65" s="45" t="s">
        <v>112</v>
      </c>
      <c r="N65" s="45" t="s">
        <v>52</v>
      </c>
      <c r="P65" s="212">
        <v>45769.0</v>
      </c>
      <c r="Q65" s="228">
        <v>4.0</v>
      </c>
      <c r="R65" s="229" t="str">
        <f t="shared" ref="R65:S65" si="66">IF($Q65=1,W$2,IF($Q65=2,W$3,IF($Q65=3,W$4,IF($Q65=4,W$5,IF($Q65=5,W$6,IF($Q65=6,W$7))))))</f>
        <v>iTru5_01_E</v>
      </c>
      <c r="S65" s="229" t="str">
        <f t="shared" si="66"/>
        <v>iTru7_101_05</v>
      </c>
    </row>
    <row r="66" ht="15.0" customHeight="1">
      <c r="A66" s="220">
        <v>65.0</v>
      </c>
      <c r="B66" s="221" t="s">
        <v>552</v>
      </c>
      <c r="C66" s="222">
        <v>2.0</v>
      </c>
      <c r="D66" s="224">
        <v>0.0</v>
      </c>
      <c r="E66" s="224" t="s">
        <v>553</v>
      </c>
      <c r="F66" s="224">
        <v>1.0</v>
      </c>
      <c r="G66" s="225" t="s">
        <v>135</v>
      </c>
      <c r="H66" s="15" t="s">
        <v>575</v>
      </c>
      <c r="I66" s="226">
        <v>2.0</v>
      </c>
      <c r="J66" s="227" t="s">
        <v>532</v>
      </c>
      <c r="K66" s="227" t="s">
        <v>64</v>
      </c>
      <c r="L66" s="227" t="s">
        <v>322</v>
      </c>
      <c r="M66" s="45" t="s">
        <v>119</v>
      </c>
      <c r="N66" s="45" t="s">
        <v>52</v>
      </c>
      <c r="P66" s="212">
        <v>45769.0</v>
      </c>
      <c r="Q66" s="228">
        <v>4.0</v>
      </c>
      <c r="R66" s="229" t="str">
        <f t="shared" ref="R66:S66" si="67">IF($Q66=1,W$2,IF($Q66=2,W$3,IF($Q66=3,W$4,IF($Q66=4,W$5,IF($Q66=5,W$6,IF($Q66=6,W$7))))))</f>
        <v>iTru5_01_E</v>
      </c>
      <c r="S66" s="229" t="str">
        <f t="shared" si="67"/>
        <v>iTru7_101_05</v>
      </c>
    </row>
    <row r="67" ht="15.0" customHeight="1">
      <c r="A67" s="220">
        <v>66.0</v>
      </c>
      <c r="B67" s="221" t="s">
        <v>552</v>
      </c>
      <c r="C67" s="222">
        <v>2.0</v>
      </c>
      <c r="D67" s="224">
        <v>0.0</v>
      </c>
      <c r="E67" s="224" t="s">
        <v>553</v>
      </c>
      <c r="F67" s="224">
        <v>1.0</v>
      </c>
      <c r="G67" s="225" t="s">
        <v>139</v>
      </c>
      <c r="H67" s="15" t="s">
        <v>576</v>
      </c>
      <c r="I67" s="226">
        <v>2.0</v>
      </c>
      <c r="J67" s="227" t="s">
        <v>533</v>
      </c>
      <c r="K67" s="227" t="s">
        <v>64</v>
      </c>
      <c r="L67" s="227" t="s">
        <v>326</v>
      </c>
      <c r="M67" s="45" t="s">
        <v>126</v>
      </c>
      <c r="N67" s="45" t="s">
        <v>52</v>
      </c>
      <c r="P67" s="212">
        <v>45769.0</v>
      </c>
      <c r="Q67" s="228">
        <v>4.0</v>
      </c>
      <c r="R67" s="229" t="str">
        <f t="shared" ref="R67:S67" si="68">IF($Q67=1,W$2,IF($Q67=2,W$3,IF($Q67=3,W$4,IF($Q67=4,W$5,IF($Q67=5,W$6,IF($Q67=6,W$7))))))</f>
        <v>iTru5_01_E</v>
      </c>
      <c r="S67" s="229" t="str">
        <f t="shared" si="68"/>
        <v>iTru7_101_05</v>
      </c>
    </row>
    <row r="68" ht="15.0" customHeight="1">
      <c r="A68" s="220">
        <v>67.0</v>
      </c>
      <c r="B68" s="221" t="s">
        <v>552</v>
      </c>
      <c r="C68" s="222">
        <v>2.0</v>
      </c>
      <c r="D68" s="224">
        <v>16.0</v>
      </c>
      <c r="E68" s="224" t="s">
        <v>553</v>
      </c>
      <c r="F68" s="224">
        <v>1.0</v>
      </c>
      <c r="G68" s="225" t="s">
        <v>76</v>
      </c>
      <c r="H68" s="15" t="s">
        <v>577</v>
      </c>
      <c r="I68" s="226">
        <v>2.0</v>
      </c>
      <c r="J68" s="227" t="s">
        <v>534</v>
      </c>
      <c r="K68" s="227" t="s">
        <v>65</v>
      </c>
      <c r="L68" s="227" t="s">
        <v>299</v>
      </c>
      <c r="M68" s="104" t="s">
        <v>126</v>
      </c>
      <c r="N68" s="45" t="s">
        <v>53</v>
      </c>
      <c r="P68" s="212">
        <v>45769.0</v>
      </c>
      <c r="Q68" s="228">
        <v>3.0</v>
      </c>
      <c r="R68" s="229" t="str">
        <f t="shared" ref="R68:S68" si="69">IF($Q68=1,W$2,IF($Q68=2,W$3,IF($Q68=3,W$4,IF($Q68=4,W$5,IF($Q68=5,W$6,IF($Q68=6,W$7))))))</f>
        <v>iTru5_01_D</v>
      </c>
      <c r="S68" s="229" t="str">
        <f t="shared" si="69"/>
        <v>iTru7_101_03</v>
      </c>
    </row>
    <row r="69" ht="15.0" customHeight="1">
      <c r="A69" s="220">
        <v>68.0</v>
      </c>
      <c r="B69" s="221" t="s">
        <v>552</v>
      </c>
      <c r="C69" s="222">
        <v>2.0</v>
      </c>
      <c r="D69" s="224">
        <v>16.0</v>
      </c>
      <c r="E69" s="224" t="s">
        <v>553</v>
      </c>
      <c r="F69" s="224">
        <v>1.0</v>
      </c>
      <c r="G69" s="225" t="s">
        <v>85</v>
      </c>
      <c r="H69" s="15" t="s">
        <v>578</v>
      </c>
      <c r="I69" s="226">
        <v>2.0</v>
      </c>
      <c r="J69" s="227" t="s">
        <v>535</v>
      </c>
      <c r="K69" s="227" t="s">
        <v>65</v>
      </c>
      <c r="L69" s="227" t="s">
        <v>303</v>
      </c>
      <c r="M69" s="45" t="s">
        <v>83</v>
      </c>
      <c r="N69" s="45" t="s">
        <v>53</v>
      </c>
      <c r="P69" s="212">
        <v>45769.0</v>
      </c>
      <c r="Q69" s="228">
        <v>3.0</v>
      </c>
      <c r="R69" s="229" t="str">
        <f t="shared" ref="R69:S69" si="70">IF($Q69=1,W$2,IF($Q69=2,W$3,IF($Q69=3,W$4,IF($Q69=4,W$5,IF($Q69=5,W$6,IF($Q69=6,W$7))))))</f>
        <v>iTru5_01_D</v>
      </c>
      <c r="S69" s="229" t="str">
        <f t="shared" si="70"/>
        <v>iTru7_101_03</v>
      </c>
    </row>
    <row r="70" ht="15.0" customHeight="1">
      <c r="A70" s="220">
        <v>69.0</v>
      </c>
      <c r="B70" s="221" t="s">
        <v>552</v>
      </c>
      <c r="C70" s="222">
        <v>2.0</v>
      </c>
      <c r="D70" s="224">
        <v>16.0</v>
      </c>
      <c r="E70" s="224" t="s">
        <v>553</v>
      </c>
      <c r="F70" s="224">
        <v>1.0</v>
      </c>
      <c r="G70" s="225" t="s">
        <v>93</v>
      </c>
      <c r="H70" s="15" t="s">
        <v>579</v>
      </c>
      <c r="I70" s="226">
        <v>2.0</v>
      </c>
      <c r="J70" s="227" t="s">
        <v>536</v>
      </c>
      <c r="K70" s="227" t="s">
        <v>65</v>
      </c>
      <c r="L70" s="227" t="s">
        <v>307</v>
      </c>
      <c r="M70" s="45" t="s">
        <v>91</v>
      </c>
      <c r="N70" s="45" t="s">
        <v>53</v>
      </c>
      <c r="P70" s="212">
        <v>45769.0</v>
      </c>
      <c r="Q70" s="228">
        <v>3.0</v>
      </c>
      <c r="R70" s="229" t="str">
        <f t="shared" ref="R70:S70" si="71">IF($Q70=1,W$2,IF($Q70=2,W$3,IF($Q70=3,W$4,IF($Q70=4,W$5,IF($Q70=5,W$6,IF($Q70=6,W$7))))))</f>
        <v>iTru5_01_D</v>
      </c>
      <c r="S70" s="229" t="str">
        <f t="shared" si="71"/>
        <v>iTru7_101_03</v>
      </c>
    </row>
    <row r="71" ht="15.0" customHeight="1">
      <c r="A71" s="220">
        <v>70.0</v>
      </c>
      <c r="B71" s="221" t="s">
        <v>552</v>
      </c>
      <c r="C71" s="222">
        <v>2.0</v>
      </c>
      <c r="D71" s="224">
        <v>16.0</v>
      </c>
      <c r="E71" s="224" t="s">
        <v>553</v>
      </c>
      <c r="F71" s="224">
        <v>1.0</v>
      </c>
      <c r="G71" s="225" t="s">
        <v>100</v>
      </c>
      <c r="H71" s="15" t="s">
        <v>580</v>
      </c>
      <c r="I71" s="226">
        <v>2.0</v>
      </c>
      <c r="J71" s="227" t="s">
        <v>537</v>
      </c>
      <c r="K71" s="227" t="s">
        <v>65</v>
      </c>
      <c r="L71" s="227" t="s">
        <v>311</v>
      </c>
      <c r="M71" s="45" t="s">
        <v>98</v>
      </c>
      <c r="N71" s="45" t="s">
        <v>53</v>
      </c>
      <c r="P71" s="212">
        <v>45769.0</v>
      </c>
      <c r="Q71" s="228">
        <v>3.0</v>
      </c>
      <c r="R71" s="229" t="str">
        <f t="shared" ref="R71:S71" si="72">IF($Q71=1,W$2,IF($Q71=2,W$3,IF($Q71=3,W$4,IF($Q71=4,W$5,IF($Q71=5,W$6,IF($Q71=6,W$7))))))</f>
        <v>iTru5_01_D</v>
      </c>
      <c r="S71" s="229" t="str">
        <f t="shared" si="72"/>
        <v>iTru7_101_03</v>
      </c>
    </row>
    <row r="72" ht="15.0" customHeight="1">
      <c r="A72" s="220">
        <v>71.0</v>
      </c>
      <c r="B72" s="221" t="s">
        <v>552</v>
      </c>
      <c r="C72" s="222">
        <v>2.0</v>
      </c>
      <c r="D72" s="224">
        <v>16.0</v>
      </c>
      <c r="E72" s="224" t="s">
        <v>553</v>
      </c>
      <c r="F72" s="224">
        <v>1.0</v>
      </c>
      <c r="G72" s="225" t="s">
        <v>107</v>
      </c>
      <c r="H72" s="15" t="s">
        <v>581</v>
      </c>
      <c r="I72" s="226">
        <v>2.0</v>
      </c>
      <c r="J72" s="227" t="s">
        <v>538</v>
      </c>
      <c r="K72" s="227" t="s">
        <v>65</v>
      </c>
      <c r="L72" s="227" t="s">
        <v>315</v>
      </c>
      <c r="M72" s="45" t="s">
        <v>105</v>
      </c>
      <c r="N72" s="45" t="s">
        <v>53</v>
      </c>
      <c r="P72" s="212">
        <v>45769.0</v>
      </c>
      <c r="Q72" s="228">
        <v>4.0</v>
      </c>
      <c r="R72" s="229" t="str">
        <f t="shared" ref="R72:S72" si="73">IF($Q72=1,W$2,IF($Q72=2,W$3,IF($Q72=3,W$4,IF($Q72=4,W$5,IF($Q72=5,W$6,IF($Q72=6,W$7))))))</f>
        <v>iTru5_01_E</v>
      </c>
      <c r="S72" s="229" t="str">
        <f t="shared" si="73"/>
        <v>iTru7_101_05</v>
      </c>
    </row>
    <row r="73" ht="15.0" customHeight="1">
      <c r="A73" s="220">
        <v>72.0</v>
      </c>
      <c r="B73" s="221" t="s">
        <v>552</v>
      </c>
      <c r="C73" s="222">
        <v>2.0</v>
      </c>
      <c r="D73" s="224">
        <v>16.0</v>
      </c>
      <c r="E73" s="224" t="s">
        <v>553</v>
      </c>
      <c r="F73" s="224">
        <v>1.0</v>
      </c>
      <c r="G73" s="225" t="s">
        <v>114</v>
      </c>
      <c r="H73" s="15" t="s">
        <v>582</v>
      </c>
      <c r="I73" s="226">
        <v>2.0</v>
      </c>
      <c r="J73" s="227" t="s">
        <v>539</v>
      </c>
      <c r="K73" s="227" t="s">
        <v>65</v>
      </c>
      <c r="L73" s="227" t="s">
        <v>232</v>
      </c>
      <c r="M73" s="45" t="s">
        <v>112</v>
      </c>
      <c r="N73" s="45" t="s">
        <v>53</v>
      </c>
      <c r="P73" s="212">
        <v>45769.0</v>
      </c>
      <c r="Q73" s="228">
        <v>4.0</v>
      </c>
      <c r="R73" s="229" t="str">
        <f t="shared" ref="R73:S73" si="74">IF($Q73=1,W$2,IF($Q73=2,W$3,IF($Q73=3,W$4,IF($Q73=4,W$5,IF($Q73=5,W$6,IF($Q73=6,W$7))))))</f>
        <v>iTru5_01_E</v>
      </c>
      <c r="S73" s="229" t="str">
        <f t="shared" si="74"/>
        <v>iTru7_101_05</v>
      </c>
    </row>
    <row r="74" ht="15.0" customHeight="1">
      <c r="A74" s="220">
        <v>73.0</v>
      </c>
      <c r="B74" s="221" t="s">
        <v>552</v>
      </c>
      <c r="C74" s="222">
        <v>2.0</v>
      </c>
      <c r="D74" s="224">
        <v>16.0</v>
      </c>
      <c r="E74" s="224" t="s">
        <v>553</v>
      </c>
      <c r="F74" s="224">
        <v>1.0</v>
      </c>
      <c r="G74" s="225" t="s">
        <v>121</v>
      </c>
      <c r="H74" s="15" t="s">
        <v>583</v>
      </c>
      <c r="I74" s="226">
        <v>2.0</v>
      </c>
      <c r="J74" s="227" t="s">
        <v>540</v>
      </c>
      <c r="K74" s="227" t="s">
        <v>65</v>
      </c>
      <c r="L74" s="227" t="s">
        <v>322</v>
      </c>
      <c r="M74" s="45" t="s">
        <v>119</v>
      </c>
      <c r="N74" s="45" t="s">
        <v>53</v>
      </c>
      <c r="P74" s="212">
        <v>45769.0</v>
      </c>
      <c r="Q74" s="228">
        <v>4.0</v>
      </c>
      <c r="R74" s="229" t="str">
        <f t="shared" ref="R74:S74" si="75">IF($Q74=1,W$2,IF($Q74=2,W$3,IF($Q74=3,W$4,IF($Q74=4,W$5,IF($Q74=5,W$6,IF($Q74=6,W$7))))))</f>
        <v>iTru5_01_E</v>
      </c>
      <c r="S74" s="229" t="str">
        <f t="shared" si="75"/>
        <v>iTru7_101_05</v>
      </c>
    </row>
    <row r="75" ht="15.0" customHeight="1">
      <c r="A75" s="220">
        <v>74.0</v>
      </c>
      <c r="B75" s="221" t="s">
        <v>552</v>
      </c>
      <c r="C75" s="222">
        <v>2.0</v>
      </c>
      <c r="D75" s="224">
        <v>16.0</v>
      </c>
      <c r="E75" s="224" t="s">
        <v>553</v>
      </c>
      <c r="F75" s="224">
        <v>1.0</v>
      </c>
      <c r="G75" s="225" t="s">
        <v>127</v>
      </c>
      <c r="H75" s="15" t="s">
        <v>584</v>
      </c>
      <c r="I75" s="226">
        <v>2.0</v>
      </c>
      <c r="J75" s="227" t="s">
        <v>541</v>
      </c>
      <c r="K75" s="227" t="s">
        <v>65</v>
      </c>
      <c r="L75" s="227" t="s">
        <v>326</v>
      </c>
      <c r="M75" s="45" t="s">
        <v>126</v>
      </c>
      <c r="N75" s="45" t="s">
        <v>53</v>
      </c>
      <c r="P75" s="212">
        <v>45769.0</v>
      </c>
      <c r="Q75" s="228">
        <v>4.0</v>
      </c>
      <c r="R75" s="229" t="str">
        <f t="shared" ref="R75:S75" si="76">IF($Q75=1,W$2,IF($Q75=2,W$3,IF($Q75=3,W$4,IF($Q75=4,W$5,IF($Q75=5,W$6,IF($Q75=6,W$7))))))</f>
        <v>iTru5_01_E</v>
      </c>
      <c r="S75" s="229" t="str">
        <f t="shared" si="76"/>
        <v>iTru7_101_05</v>
      </c>
    </row>
    <row r="76" ht="15.0" customHeight="1">
      <c r="A76" s="220">
        <v>75.0</v>
      </c>
      <c r="B76" s="221" t="s">
        <v>552</v>
      </c>
      <c r="C76" s="222">
        <v>2.0</v>
      </c>
      <c r="D76" s="224">
        <v>16.0</v>
      </c>
      <c r="E76" s="224" t="s">
        <v>553</v>
      </c>
      <c r="F76" s="224">
        <v>1.0</v>
      </c>
      <c r="G76" s="225" t="s">
        <v>77</v>
      </c>
      <c r="H76" s="15" t="s">
        <v>585</v>
      </c>
      <c r="I76" s="226">
        <v>2.0</v>
      </c>
      <c r="J76" s="227" t="s">
        <v>542</v>
      </c>
      <c r="K76" s="227" t="s">
        <v>66</v>
      </c>
      <c r="L76" s="227" t="s">
        <v>299</v>
      </c>
      <c r="M76" s="104" t="s">
        <v>126</v>
      </c>
      <c r="N76" s="45" t="s">
        <v>54</v>
      </c>
      <c r="P76" s="212">
        <v>45769.0</v>
      </c>
      <c r="Q76" s="228">
        <v>3.0</v>
      </c>
      <c r="R76" s="229" t="str">
        <f t="shared" ref="R76:S76" si="77">IF($Q76=1,W$2,IF($Q76=2,W$3,IF($Q76=3,W$4,IF($Q76=4,W$5,IF($Q76=5,W$6,IF($Q76=6,W$7))))))</f>
        <v>iTru5_01_D</v>
      </c>
      <c r="S76" s="229" t="str">
        <f t="shared" si="77"/>
        <v>iTru7_101_03</v>
      </c>
    </row>
    <row r="77" ht="15.0" customHeight="1">
      <c r="A77" s="220">
        <v>76.0</v>
      </c>
      <c r="B77" s="221" t="s">
        <v>552</v>
      </c>
      <c r="C77" s="222">
        <v>2.0</v>
      </c>
      <c r="D77" s="224">
        <v>16.0</v>
      </c>
      <c r="E77" s="224" t="s">
        <v>553</v>
      </c>
      <c r="F77" s="224">
        <v>1.0</v>
      </c>
      <c r="G77" s="225" t="s">
        <v>86</v>
      </c>
      <c r="H77" s="15" t="s">
        <v>586</v>
      </c>
      <c r="I77" s="226">
        <v>2.0</v>
      </c>
      <c r="J77" s="227" t="s">
        <v>543</v>
      </c>
      <c r="K77" s="227" t="s">
        <v>66</v>
      </c>
      <c r="L77" s="227" t="s">
        <v>303</v>
      </c>
      <c r="M77" s="45" t="s">
        <v>83</v>
      </c>
      <c r="N77" s="45" t="s">
        <v>54</v>
      </c>
      <c r="P77" s="212">
        <v>45769.0</v>
      </c>
      <c r="Q77" s="228">
        <v>3.0</v>
      </c>
      <c r="R77" s="229" t="str">
        <f t="shared" ref="R77:S77" si="78">IF($Q77=1,W$2,IF($Q77=2,W$3,IF($Q77=3,W$4,IF($Q77=4,W$5,IF($Q77=5,W$6,IF($Q77=6,W$7))))))</f>
        <v>iTru5_01_D</v>
      </c>
      <c r="S77" s="229" t="str">
        <f t="shared" si="78"/>
        <v>iTru7_101_03</v>
      </c>
    </row>
    <row r="78" ht="15.0" customHeight="1">
      <c r="A78" s="220">
        <v>77.0</v>
      </c>
      <c r="B78" s="221" t="s">
        <v>552</v>
      </c>
      <c r="C78" s="222">
        <v>2.0</v>
      </c>
      <c r="D78" s="224">
        <v>16.0</v>
      </c>
      <c r="E78" s="224" t="s">
        <v>553</v>
      </c>
      <c r="F78" s="224">
        <v>1.0</v>
      </c>
      <c r="G78" s="225" t="s">
        <v>94</v>
      </c>
      <c r="H78" s="15" t="s">
        <v>587</v>
      </c>
      <c r="I78" s="226">
        <v>2.0</v>
      </c>
      <c r="J78" s="227" t="s">
        <v>544</v>
      </c>
      <c r="K78" s="227" t="s">
        <v>66</v>
      </c>
      <c r="L78" s="227" t="s">
        <v>307</v>
      </c>
      <c r="M78" s="45" t="s">
        <v>91</v>
      </c>
      <c r="N78" s="45" t="s">
        <v>54</v>
      </c>
      <c r="P78" s="212">
        <v>45769.0</v>
      </c>
      <c r="Q78" s="228">
        <v>3.0</v>
      </c>
      <c r="R78" s="229" t="str">
        <f t="shared" ref="R78:S78" si="79">IF($Q78=1,W$2,IF($Q78=2,W$3,IF($Q78=3,W$4,IF($Q78=4,W$5,IF($Q78=5,W$6,IF($Q78=6,W$7))))))</f>
        <v>iTru5_01_D</v>
      </c>
      <c r="S78" s="229" t="str">
        <f t="shared" si="79"/>
        <v>iTru7_101_03</v>
      </c>
    </row>
    <row r="79" ht="15.0" customHeight="1">
      <c r="A79" s="220">
        <v>78.0</v>
      </c>
      <c r="B79" s="221" t="s">
        <v>552</v>
      </c>
      <c r="C79" s="222">
        <v>2.0</v>
      </c>
      <c r="D79" s="224">
        <v>16.0</v>
      </c>
      <c r="E79" s="224" t="s">
        <v>553</v>
      </c>
      <c r="F79" s="224">
        <v>1.0</v>
      </c>
      <c r="G79" s="225" t="s">
        <v>101</v>
      </c>
      <c r="H79" s="15" t="s">
        <v>588</v>
      </c>
      <c r="I79" s="226">
        <v>2.0</v>
      </c>
      <c r="J79" s="227" t="s">
        <v>545</v>
      </c>
      <c r="K79" s="227" t="s">
        <v>66</v>
      </c>
      <c r="L79" s="227" t="s">
        <v>311</v>
      </c>
      <c r="M79" s="45" t="s">
        <v>98</v>
      </c>
      <c r="N79" s="45" t="s">
        <v>54</v>
      </c>
      <c r="P79" s="212">
        <v>45769.0</v>
      </c>
      <c r="Q79" s="228">
        <v>3.0</v>
      </c>
      <c r="R79" s="229" t="str">
        <f t="shared" ref="R79:S79" si="80">IF($Q79=1,W$2,IF($Q79=2,W$3,IF($Q79=3,W$4,IF($Q79=4,W$5,IF($Q79=5,W$6,IF($Q79=6,W$7))))))</f>
        <v>iTru5_01_D</v>
      </c>
      <c r="S79" s="229" t="str">
        <f t="shared" si="80"/>
        <v>iTru7_101_03</v>
      </c>
    </row>
    <row r="80" ht="15.0" customHeight="1">
      <c r="A80" s="220">
        <v>79.0</v>
      </c>
      <c r="B80" s="221" t="s">
        <v>552</v>
      </c>
      <c r="C80" s="222">
        <v>2.0</v>
      </c>
      <c r="D80" s="224">
        <v>16.0</v>
      </c>
      <c r="E80" s="224" t="s">
        <v>553</v>
      </c>
      <c r="F80" s="224">
        <v>1.0</v>
      </c>
      <c r="G80" s="225" t="s">
        <v>108</v>
      </c>
      <c r="H80" s="15" t="s">
        <v>589</v>
      </c>
      <c r="I80" s="226">
        <v>2.0</v>
      </c>
      <c r="J80" s="227" t="s">
        <v>546</v>
      </c>
      <c r="K80" s="227" t="s">
        <v>66</v>
      </c>
      <c r="L80" s="227" t="s">
        <v>315</v>
      </c>
      <c r="M80" s="45" t="s">
        <v>105</v>
      </c>
      <c r="N80" s="45" t="s">
        <v>54</v>
      </c>
      <c r="P80" s="212">
        <v>45769.0</v>
      </c>
      <c r="Q80" s="228">
        <v>4.0</v>
      </c>
      <c r="R80" s="229" t="str">
        <f t="shared" ref="R80:S80" si="81">IF($Q80=1,W$2,IF($Q80=2,W$3,IF($Q80=3,W$4,IF($Q80=4,W$5,IF($Q80=5,W$6,IF($Q80=6,W$7))))))</f>
        <v>iTru5_01_E</v>
      </c>
      <c r="S80" s="229" t="str">
        <f t="shared" si="81"/>
        <v>iTru7_101_05</v>
      </c>
    </row>
    <row r="81" ht="15.0" customHeight="1">
      <c r="A81" s="220">
        <v>80.0</v>
      </c>
      <c r="B81" s="221" t="s">
        <v>552</v>
      </c>
      <c r="C81" s="222">
        <v>2.0</v>
      </c>
      <c r="D81" s="224">
        <v>16.0</v>
      </c>
      <c r="E81" s="224" t="s">
        <v>553</v>
      </c>
      <c r="F81" s="224">
        <v>1.0</v>
      </c>
      <c r="G81" s="225" t="s">
        <v>115</v>
      </c>
      <c r="H81" s="15" t="s">
        <v>590</v>
      </c>
      <c r="I81" s="226">
        <v>2.0</v>
      </c>
      <c r="J81" s="227" t="s">
        <v>547</v>
      </c>
      <c r="K81" s="227" t="s">
        <v>66</v>
      </c>
      <c r="L81" s="227" t="s">
        <v>232</v>
      </c>
      <c r="M81" s="45" t="s">
        <v>112</v>
      </c>
      <c r="N81" s="45" t="s">
        <v>54</v>
      </c>
      <c r="P81" s="212">
        <v>45769.0</v>
      </c>
      <c r="Q81" s="228">
        <v>4.0</v>
      </c>
      <c r="R81" s="229" t="str">
        <f t="shared" ref="R81:S81" si="82">IF($Q81=1,W$2,IF($Q81=2,W$3,IF($Q81=3,W$4,IF($Q81=4,W$5,IF($Q81=5,W$6,IF($Q81=6,W$7))))))</f>
        <v>iTru5_01_E</v>
      </c>
      <c r="S81" s="229" t="str">
        <f t="shared" si="82"/>
        <v>iTru7_101_05</v>
      </c>
    </row>
    <row r="82" ht="15.0" customHeight="1">
      <c r="A82" s="220">
        <v>81.0</v>
      </c>
      <c r="B82" s="221" t="s">
        <v>552</v>
      </c>
      <c r="C82" s="222">
        <v>2.0</v>
      </c>
      <c r="D82" s="224">
        <v>16.0</v>
      </c>
      <c r="E82" s="224" t="s">
        <v>553</v>
      </c>
      <c r="F82" s="224">
        <v>1.0</v>
      </c>
      <c r="G82" s="225" t="s">
        <v>122</v>
      </c>
      <c r="H82" s="15" t="s">
        <v>591</v>
      </c>
      <c r="I82" s="226">
        <v>2.0</v>
      </c>
      <c r="J82" s="227" t="s">
        <v>548</v>
      </c>
      <c r="K82" s="227" t="s">
        <v>66</v>
      </c>
      <c r="L82" s="227" t="s">
        <v>322</v>
      </c>
      <c r="M82" s="45" t="s">
        <v>119</v>
      </c>
      <c r="N82" s="45" t="s">
        <v>54</v>
      </c>
      <c r="P82" s="212">
        <v>45769.0</v>
      </c>
      <c r="Q82" s="228">
        <v>4.0</v>
      </c>
      <c r="R82" s="229" t="str">
        <f t="shared" ref="R82:S82" si="83">IF($Q82=1,W$2,IF($Q82=2,W$3,IF($Q82=3,W$4,IF($Q82=4,W$5,IF($Q82=5,W$6,IF($Q82=6,W$7))))))</f>
        <v>iTru5_01_E</v>
      </c>
      <c r="S82" s="229" t="str">
        <f t="shared" si="83"/>
        <v>iTru7_101_05</v>
      </c>
    </row>
    <row r="83" ht="15.0" customHeight="1">
      <c r="A83" s="220">
        <v>82.0</v>
      </c>
      <c r="B83" s="221" t="s">
        <v>552</v>
      </c>
      <c r="C83" s="222">
        <v>2.0</v>
      </c>
      <c r="D83" s="224">
        <v>16.0</v>
      </c>
      <c r="E83" s="224" t="s">
        <v>553</v>
      </c>
      <c r="F83" s="224">
        <v>1.0</v>
      </c>
      <c r="G83" s="225" t="s">
        <v>128</v>
      </c>
      <c r="H83" s="15" t="s">
        <v>592</v>
      </c>
      <c r="I83" s="226">
        <v>2.0</v>
      </c>
      <c r="J83" s="227" t="s">
        <v>549</v>
      </c>
      <c r="K83" s="227" t="s">
        <v>66</v>
      </c>
      <c r="L83" s="227" t="s">
        <v>326</v>
      </c>
      <c r="M83" s="45" t="s">
        <v>126</v>
      </c>
      <c r="N83" s="45" t="s">
        <v>54</v>
      </c>
      <c r="P83" s="212">
        <v>45769.0</v>
      </c>
      <c r="Q83" s="228">
        <v>4.0</v>
      </c>
      <c r="R83" s="229" t="str">
        <f t="shared" ref="R83:S83" si="84">IF($Q83=1,W$2,IF($Q83=2,W$3,IF($Q83=3,W$4,IF($Q83=4,W$5,IF($Q83=5,W$6,IF($Q83=6,W$7))))))</f>
        <v>iTru5_01_E</v>
      </c>
      <c r="S83" s="229" t="str">
        <f t="shared" si="84"/>
        <v>iTru7_101_05</v>
      </c>
    </row>
    <row r="84" ht="15.0" customHeight="1">
      <c r="A84" s="220">
        <v>83.0</v>
      </c>
      <c r="B84" s="221" t="s">
        <v>552</v>
      </c>
      <c r="C84" s="222">
        <v>2.0</v>
      </c>
      <c r="D84" s="224">
        <v>16.0</v>
      </c>
      <c r="E84" s="224" t="s">
        <v>553</v>
      </c>
      <c r="F84" s="224">
        <v>1.0</v>
      </c>
      <c r="G84" s="225" t="s">
        <v>78</v>
      </c>
      <c r="H84" s="15" t="s">
        <v>593</v>
      </c>
      <c r="I84" s="226">
        <v>2.0</v>
      </c>
      <c r="J84" s="227" t="s">
        <v>550</v>
      </c>
      <c r="K84" s="227" t="s">
        <v>67</v>
      </c>
      <c r="L84" s="227" t="s">
        <v>299</v>
      </c>
      <c r="M84" s="104" t="s">
        <v>126</v>
      </c>
      <c r="N84" s="45" t="s">
        <v>55</v>
      </c>
      <c r="P84" s="212">
        <v>45769.0</v>
      </c>
      <c r="Q84" s="228">
        <v>3.0</v>
      </c>
      <c r="R84" s="229" t="str">
        <f t="shared" ref="R84:S84" si="85">IF($Q84=1,W$2,IF($Q84=2,W$3,IF($Q84=3,W$4,IF($Q84=4,W$5,IF($Q84=5,W$6,IF($Q84=6,W$7))))))</f>
        <v>iTru5_01_D</v>
      </c>
      <c r="S84" s="229" t="str">
        <f t="shared" si="85"/>
        <v>iTru7_101_03</v>
      </c>
    </row>
    <row r="85" ht="15.0" customHeight="1">
      <c r="A85" s="220">
        <v>84.0</v>
      </c>
      <c r="B85" s="221" t="s">
        <v>552</v>
      </c>
      <c r="C85" s="222">
        <v>2.0</v>
      </c>
      <c r="D85" s="224">
        <v>16.0</v>
      </c>
      <c r="E85" s="224" t="s">
        <v>553</v>
      </c>
      <c r="F85" s="224">
        <v>1.0</v>
      </c>
      <c r="G85" s="225"/>
      <c r="H85" s="15" t="s">
        <v>594</v>
      </c>
      <c r="I85" s="226">
        <v>2.0</v>
      </c>
      <c r="J85" s="227" t="s">
        <v>551</v>
      </c>
      <c r="K85" s="227" t="s">
        <v>67</v>
      </c>
      <c r="L85" s="227" t="s">
        <v>303</v>
      </c>
      <c r="M85" s="45" t="s">
        <v>83</v>
      </c>
      <c r="N85" s="45" t="s">
        <v>55</v>
      </c>
      <c r="P85" s="212">
        <v>45769.0</v>
      </c>
      <c r="Q85" s="228">
        <v>3.0</v>
      </c>
      <c r="R85" s="229" t="str">
        <f t="shared" ref="R85:S85" si="86">IF($Q85=1,W$2,IF($Q85=2,W$3,IF($Q85=3,W$4,IF($Q85=4,W$5,IF($Q85=5,W$6,IF($Q85=6,W$7))))))</f>
        <v>iTru5_01_D</v>
      </c>
      <c r="S85" s="229" t="str">
        <f t="shared" si="86"/>
        <v>iTru7_101_03</v>
      </c>
    </row>
    <row r="86" ht="15.0" customHeight="1">
      <c r="A86" s="220">
        <v>85.0</v>
      </c>
      <c r="B86" s="221" t="s">
        <v>552</v>
      </c>
      <c r="C86" s="222">
        <v>2.0</v>
      </c>
      <c r="D86" s="224">
        <v>16.0</v>
      </c>
      <c r="E86" s="224" t="s">
        <v>553</v>
      </c>
      <c r="F86" s="224">
        <v>1.0</v>
      </c>
      <c r="G86" s="225"/>
      <c r="H86" s="15" t="s">
        <v>595</v>
      </c>
      <c r="I86" s="226">
        <v>2.0</v>
      </c>
      <c r="J86" s="227" t="s">
        <v>596</v>
      </c>
      <c r="K86" s="227" t="s">
        <v>67</v>
      </c>
      <c r="L86" s="227" t="s">
        <v>307</v>
      </c>
      <c r="M86" s="45" t="s">
        <v>91</v>
      </c>
      <c r="N86" s="45" t="s">
        <v>55</v>
      </c>
      <c r="P86" s="212">
        <v>45769.0</v>
      </c>
      <c r="Q86" s="228">
        <v>3.0</v>
      </c>
      <c r="R86" s="229" t="str">
        <f t="shared" ref="R86:S86" si="87">IF($Q86=1,W$2,IF($Q86=2,W$3,IF($Q86=3,W$4,IF($Q86=4,W$5,IF($Q86=5,W$6,IF($Q86=6,W$7))))))</f>
        <v>iTru5_01_D</v>
      </c>
      <c r="S86" s="229" t="str">
        <f t="shared" si="87"/>
        <v>iTru7_101_03</v>
      </c>
    </row>
    <row r="87" ht="15.0" customHeight="1">
      <c r="A87" s="220">
        <v>86.0</v>
      </c>
      <c r="B87" s="221" t="s">
        <v>552</v>
      </c>
      <c r="C87" s="222">
        <v>2.0</v>
      </c>
      <c r="D87" s="224">
        <v>16.0</v>
      </c>
      <c r="E87" s="224" t="s">
        <v>553</v>
      </c>
      <c r="F87" s="224">
        <v>1.0</v>
      </c>
      <c r="G87" s="225"/>
      <c r="H87" s="15" t="s">
        <v>480</v>
      </c>
      <c r="I87" s="226">
        <v>2.0</v>
      </c>
      <c r="J87" s="227" t="s">
        <v>597</v>
      </c>
      <c r="K87" s="227" t="s">
        <v>67</v>
      </c>
      <c r="L87" s="227" t="s">
        <v>311</v>
      </c>
      <c r="M87" s="45" t="s">
        <v>98</v>
      </c>
      <c r="N87" s="45" t="s">
        <v>55</v>
      </c>
      <c r="P87" s="212">
        <v>45769.0</v>
      </c>
      <c r="Q87" s="228">
        <v>3.0</v>
      </c>
      <c r="R87" s="229" t="str">
        <f t="shared" ref="R87:S87" si="88">IF($Q87=1,W$2,IF($Q87=2,W$3,IF($Q87=3,W$4,IF($Q87=4,W$5,IF($Q87=5,W$6,IF($Q87=6,W$7))))))</f>
        <v>iTru5_01_D</v>
      </c>
      <c r="S87" s="229" t="str">
        <f t="shared" si="88"/>
        <v>iTru7_101_03</v>
      </c>
    </row>
    <row r="88" ht="15.0" customHeight="1">
      <c r="A88" s="220">
        <v>87.0</v>
      </c>
      <c r="B88" s="221" t="s">
        <v>552</v>
      </c>
      <c r="C88" s="222">
        <v>2.0</v>
      </c>
      <c r="D88" s="224">
        <v>16.0</v>
      </c>
      <c r="E88" s="224" t="s">
        <v>553</v>
      </c>
      <c r="F88" s="224">
        <v>1.0</v>
      </c>
      <c r="G88" s="225"/>
      <c r="H88" s="15" t="s">
        <v>598</v>
      </c>
      <c r="I88" s="226">
        <v>2.0</v>
      </c>
      <c r="J88" s="227" t="s">
        <v>599</v>
      </c>
      <c r="K88" s="227" t="s">
        <v>67</v>
      </c>
      <c r="L88" s="227" t="s">
        <v>315</v>
      </c>
      <c r="M88" s="45" t="s">
        <v>105</v>
      </c>
      <c r="N88" s="45" t="s">
        <v>55</v>
      </c>
      <c r="P88" s="212">
        <v>45769.0</v>
      </c>
      <c r="Q88" s="228">
        <v>4.0</v>
      </c>
      <c r="R88" s="229" t="str">
        <f t="shared" ref="R88:S88" si="89">IF($Q88=1,W$2,IF($Q88=2,W$3,IF($Q88=3,W$4,IF($Q88=4,W$5,IF($Q88=5,W$6,IF($Q88=6,W$7))))))</f>
        <v>iTru5_01_E</v>
      </c>
      <c r="S88" s="229" t="str">
        <f t="shared" si="89"/>
        <v>iTru7_101_05</v>
      </c>
    </row>
    <row r="89" ht="15.0" customHeight="1">
      <c r="A89" s="220">
        <v>88.0</v>
      </c>
      <c r="B89" s="221" t="s">
        <v>552</v>
      </c>
      <c r="C89" s="222">
        <v>2.0</v>
      </c>
      <c r="D89" s="224">
        <v>16.0</v>
      </c>
      <c r="E89" s="224" t="s">
        <v>553</v>
      </c>
      <c r="F89" s="224">
        <v>1.0</v>
      </c>
      <c r="G89" s="225"/>
      <c r="H89" s="15" t="s">
        <v>600</v>
      </c>
      <c r="I89" s="226">
        <v>2.0</v>
      </c>
      <c r="J89" s="227" t="s">
        <v>601</v>
      </c>
      <c r="K89" s="227" t="s">
        <v>67</v>
      </c>
      <c r="L89" s="227" t="s">
        <v>232</v>
      </c>
      <c r="M89" s="45" t="s">
        <v>112</v>
      </c>
      <c r="N89" s="45" t="s">
        <v>55</v>
      </c>
      <c r="P89" s="212">
        <v>45769.0</v>
      </c>
      <c r="Q89" s="228">
        <v>4.0</v>
      </c>
      <c r="R89" s="229" t="str">
        <f t="shared" ref="R89:S89" si="90">IF($Q89=1,W$2,IF($Q89=2,W$3,IF($Q89=3,W$4,IF($Q89=4,W$5,IF($Q89=5,W$6,IF($Q89=6,W$7))))))</f>
        <v>iTru5_01_E</v>
      </c>
      <c r="S89" s="229" t="str">
        <f t="shared" si="90"/>
        <v>iTru7_101_05</v>
      </c>
    </row>
    <row r="90" ht="15.0" customHeight="1">
      <c r="A90" s="220">
        <v>89.0</v>
      </c>
      <c r="B90" s="221" t="s">
        <v>552</v>
      </c>
      <c r="C90" s="222">
        <v>2.0</v>
      </c>
      <c r="D90" s="224">
        <v>16.0</v>
      </c>
      <c r="E90" s="224" t="s">
        <v>553</v>
      </c>
      <c r="F90" s="224">
        <v>1.0</v>
      </c>
      <c r="G90" s="225" t="s">
        <v>135</v>
      </c>
      <c r="H90" s="15" t="s">
        <v>602</v>
      </c>
      <c r="I90" s="226">
        <v>2.0</v>
      </c>
      <c r="J90" s="227" t="s">
        <v>603</v>
      </c>
      <c r="K90" s="227" t="s">
        <v>67</v>
      </c>
      <c r="L90" s="227" t="s">
        <v>322</v>
      </c>
      <c r="M90" s="45" t="s">
        <v>119</v>
      </c>
      <c r="N90" s="45" t="s">
        <v>55</v>
      </c>
      <c r="P90" s="212">
        <v>45769.0</v>
      </c>
      <c r="Q90" s="228">
        <v>4.0</v>
      </c>
      <c r="R90" s="229" t="str">
        <f t="shared" ref="R90:S90" si="91">IF($Q90=1,W$2,IF($Q90=2,W$3,IF($Q90=3,W$4,IF($Q90=4,W$5,IF($Q90=5,W$6,IF($Q90=6,W$7))))))</f>
        <v>iTru5_01_E</v>
      </c>
      <c r="S90" s="229" t="str">
        <f t="shared" si="91"/>
        <v>iTru7_101_05</v>
      </c>
    </row>
    <row r="91" ht="15.0" customHeight="1">
      <c r="A91" s="220">
        <v>90.0</v>
      </c>
      <c r="B91" s="221" t="s">
        <v>552</v>
      </c>
      <c r="C91" s="222">
        <v>2.0</v>
      </c>
      <c r="D91" s="224">
        <v>16.0</v>
      </c>
      <c r="E91" s="224" t="s">
        <v>553</v>
      </c>
      <c r="F91" s="224">
        <v>1.0</v>
      </c>
      <c r="G91" s="225" t="s">
        <v>139</v>
      </c>
      <c r="H91" s="15" t="s">
        <v>604</v>
      </c>
      <c r="I91" s="226">
        <v>2.0</v>
      </c>
      <c r="J91" s="227" t="s">
        <v>605</v>
      </c>
      <c r="K91" s="227" t="s">
        <v>67</v>
      </c>
      <c r="L91" s="227" t="s">
        <v>326</v>
      </c>
      <c r="M91" s="45" t="s">
        <v>126</v>
      </c>
      <c r="N91" s="45" t="s">
        <v>55</v>
      </c>
      <c r="P91" s="212">
        <v>45769.0</v>
      </c>
      <c r="Q91" s="228">
        <v>4.0</v>
      </c>
      <c r="R91" s="229" t="str">
        <f t="shared" ref="R91:S91" si="92">IF($Q91=1,W$2,IF($Q91=2,W$3,IF($Q91=3,W$4,IF($Q91=4,W$5,IF($Q91=5,W$6,IF($Q91=6,W$7))))))</f>
        <v>iTru5_01_E</v>
      </c>
      <c r="S91" s="229" t="str">
        <f t="shared" si="92"/>
        <v>iTru7_101_05</v>
      </c>
    </row>
    <row r="92" ht="15.0" customHeight="1">
      <c r="A92" s="220">
        <v>91.0</v>
      </c>
      <c r="B92" s="221" t="s">
        <v>552</v>
      </c>
      <c r="C92" s="222">
        <v>2.0</v>
      </c>
      <c r="D92" s="224">
        <v>64.0</v>
      </c>
      <c r="E92" s="224" t="s">
        <v>553</v>
      </c>
      <c r="F92" s="224">
        <v>1.0</v>
      </c>
      <c r="G92" s="225" t="s">
        <v>76</v>
      </c>
      <c r="H92" s="15" t="s">
        <v>606</v>
      </c>
      <c r="I92" s="226">
        <v>2.0</v>
      </c>
      <c r="J92" s="227" t="s">
        <v>607</v>
      </c>
      <c r="K92" s="227" t="s">
        <v>68</v>
      </c>
      <c r="L92" s="227" t="s">
        <v>299</v>
      </c>
      <c r="M92" s="104" t="s">
        <v>126</v>
      </c>
      <c r="N92" s="45" t="s">
        <v>56</v>
      </c>
      <c r="P92" s="212">
        <v>45769.0</v>
      </c>
      <c r="Q92" s="228">
        <v>3.0</v>
      </c>
      <c r="R92" s="229" t="str">
        <f t="shared" ref="R92:S92" si="93">IF($Q92=1,W$2,IF($Q92=2,W$3,IF($Q92=3,W$4,IF($Q92=4,W$5,IF($Q92=5,W$6,IF($Q92=6,W$7))))))</f>
        <v>iTru5_01_D</v>
      </c>
      <c r="S92" s="229" t="str">
        <f t="shared" si="93"/>
        <v>iTru7_101_03</v>
      </c>
    </row>
    <row r="93" ht="15.0" customHeight="1">
      <c r="A93" s="220">
        <v>92.0</v>
      </c>
      <c r="B93" s="221" t="s">
        <v>552</v>
      </c>
      <c r="C93" s="222">
        <v>2.0</v>
      </c>
      <c r="D93" s="224">
        <v>64.0</v>
      </c>
      <c r="E93" s="224" t="s">
        <v>553</v>
      </c>
      <c r="F93" s="224">
        <v>1.0</v>
      </c>
      <c r="G93" s="225" t="s">
        <v>85</v>
      </c>
      <c r="H93" s="15" t="s">
        <v>608</v>
      </c>
      <c r="I93" s="226">
        <v>2.0</v>
      </c>
      <c r="J93" s="227" t="s">
        <v>609</v>
      </c>
      <c r="K93" s="227" t="s">
        <v>68</v>
      </c>
      <c r="L93" s="227" t="s">
        <v>303</v>
      </c>
      <c r="M93" s="45" t="s">
        <v>83</v>
      </c>
      <c r="N93" s="45" t="s">
        <v>56</v>
      </c>
      <c r="P93" s="212">
        <v>45769.0</v>
      </c>
      <c r="Q93" s="228">
        <v>3.0</v>
      </c>
      <c r="R93" s="229" t="str">
        <f t="shared" ref="R93:S93" si="94">IF($Q93=1,W$2,IF($Q93=2,W$3,IF($Q93=3,W$4,IF($Q93=4,W$5,IF($Q93=5,W$6,IF($Q93=6,W$7))))))</f>
        <v>iTru5_01_D</v>
      </c>
      <c r="S93" s="229" t="str">
        <f t="shared" si="94"/>
        <v>iTru7_101_03</v>
      </c>
    </row>
    <row r="94" ht="15.0" customHeight="1">
      <c r="A94" s="220">
        <v>93.0</v>
      </c>
      <c r="B94" s="221" t="s">
        <v>552</v>
      </c>
      <c r="C94" s="222">
        <v>2.0</v>
      </c>
      <c r="D94" s="224">
        <v>64.0</v>
      </c>
      <c r="E94" s="224" t="s">
        <v>553</v>
      </c>
      <c r="F94" s="224">
        <v>1.0</v>
      </c>
      <c r="G94" s="225" t="s">
        <v>93</v>
      </c>
      <c r="H94" s="15" t="s">
        <v>610</v>
      </c>
      <c r="I94" s="226">
        <v>2.0</v>
      </c>
      <c r="J94" s="227" t="s">
        <v>611</v>
      </c>
      <c r="K94" s="227" t="s">
        <v>68</v>
      </c>
      <c r="L94" s="227" t="s">
        <v>307</v>
      </c>
      <c r="M94" s="45" t="s">
        <v>91</v>
      </c>
      <c r="N94" s="45" t="s">
        <v>56</v>
      </c>
      <c r="P94" s="212">
        <v>45769.0</v>
      </c>
      <c r="Q94" s="228">
        <v>3.0</v>
      </c>
      <c r="R94" s="229" t="str">
        <f t="shared" ref="R94:S94" si="95">IF($Q94=1,W$2,IF($Q94=2,W$3,IF($Q94=3,W$4,IF($Q94=4,W$5,IF($Q94=5,W$6,IF($Q94=6,W$7))))))</f>
        <v>iTru5_01_D</v>
      </c>
      <c r="S94" s="229" t="str">
        <f t="shared" si="95"/>
        <v>iTru7_101_03</v>
      </c>
    </row>
    <row r="95" ht="15.0" customHeight="1">
      <c r="A95" s="220">
        <v>94.0</v>
      </c>
      <c r="B95" s="221" t="s">
        <v>552</v>
      </c>
      <c r="C95" s="222">
        <v>2.0</v>
      </c>
      <c r="D95" s="224">
        <v>64.0</v>
      </c>
      <c r="E95" s="224" t="s">
        <v>553</v>
      </c>
      <c r="F95" s="224">
        <v>1.0</v>
      </c>
      <c r="G95" s="225" t="s">
        <v>100</v>
      </c>
      <c r="H95" s="15" t="s">
        <v>612</v>
      </c>
      <c r="I95" s="226">
        <v>2.0</v>
      </c>
      <c r="J95" s="227" t="s">
        <v>613</v>
      </c>
      <c r="K95" s="227" t="s">
        <v>68</v>
      </c>
      <c r="L95" s="227" t="s">
        <v>311</v>
      </c>
      <c r="M95" s="45" t="s">
        <v>98</v>
      </c>
      <c r="N95" s="45" t="s">
        <v>56</v>
      </c>
      <c r="P95" s="212">
        <v>45769.0</v>
      </c>
      <c r="Q95" s="228">
        <v>3.0</v>
      </c>
      <c r="R95" s="229" t="str">
        <f t="shared" ref="R95:S95" si="96">IF($Q95=1,W$2,IF($Q95=2,W$3,IF($Q95=3,W$4,IF($Q95=4,W$5,IF($Q95=5,W$6,IF($Q95=6,W$7))))))</f>
        <v>iTru5_01_D</v>
      </c>
      <c r="S95" s="229" t="str">
        <f t="shared" si="96"/>
        <v>iTru7_101_03</v>
      </c>
    </row>
    <row r="96" ht="15.0" customHeight="1">
      <c r="A96" s="220">
        <v>95.0</v>
      </c>
      <c r="B96" s="221" t="s">
        <v>552</v>
      </c>
      <c r="C96" s="222">
        <v>2.0</v>
      </c>
      <c r="D96" s="224">
        <v>64.0</v>
      </c>
      <c r="E96" s="224" t="s">
        <v>553</v>
      </c>
      <c r="F96" s="224">
        <v>1.0</v>
      </c>
      <c r="G96" s="225" t="s">
        <v>107</v>
      </c>
      <c r="H96" s="15" t="s">
        <v>614</v>
      </c>
      <c r="I96" s="226">
        <v>2.0</v>
      </c>
      <c r="J96" s="227" t="s">
        <v>615</v>
      </c>
      <c r="K96" s="227" t="s">
        <v>68</v>
      </c>
      <c r="L96" s="227" t="s">
        <v>315</v>
      </c>
      <c r="M96" s="45" t="s">
        <v>105</v>
      </c>
      <c r="N96" s="45" t="s">
        <v>56</v>
      </c>
      <c r="P96" s="212">
        <v>45769.0</v>
      </c>
      <c r="Q96" s="228">
        <v>4.0</v>
      </c>
      <c r="R96" s="229" t="str">
        <f t="shared" ref="R96:S96" si="97">IF($Q96=1,W$2,IF($Q96=2,W$3,IF($Q96=3,W$4,IF($Q96=4,W$5,IF($Q96=5,W$6,IF($Q96=6,W$7))))))</f>
        <v>iTru5_01_E</v>
      </c>
      <c r="S96" s="229" t="str">
        <f t="shared" si="97"/>
        <v>iTru7_101_05</v>
      </c>
    </row>
    <row r="97" ht="15.0" customHeight="1">
      <c r="A97" s="220">
        <v>96.0</v>
      </c>
      <c r="B97" s="221" t="s">
        <v>552</v>
      </c>
      <c r="C97" s="222">
        <v>2.0</v>
      </c>
      <c r="D97" s="224">
        <v>64.0</v>
      </c>
      <c r="E97" s="224" t="s">
        <v>553</v>
      </c>
      <c r="F97" s="224">
        <v>1.0</v>
      </c>
      <c r="G97" s="225" t="s">
        <v>114</v>
      </c>
      <c r="H97" s="15" t="s">
        <v>616</v>
      </c>
      <c r="I97" s="226">
        <v>2.0</v>
      </c>
      <c r="J97" s="227" t="s">
        <v>617</v>
      </c>
      <c r="K97" s="227" t="s">
        <v>68</v>
      </c>
      <c r="L97" s="227" t="s">
        <v>232</v>
      </c>
      <c r="M97" s="45" t="s">
        <v>112</v>
      </c>
      <c r="N97" s="45" t="s">
        <v>56</v>
      </c>
      <c r="P97" s="212">
        <v>45769.0</v>
      </c>
      <c r="Q97" s="228">
        <v>4.0</v>
      </c>
      <c r="R97" s="229" t="str">
        <f t="shared" ref="R97:S97" si="98">IF($Q97=1,W$2,IF($Q97=2,W$3,IF($Q97=3,W$4,IF($Q97=4,W$5,IF($Q97=5,W$6,IF($Q97=6,W$7))))))</f>
        <v>iTru5_01_E</v>
      </c>
      <c r="S97" s="229" t="str">
        <f t="shared" si="98"/>
        <v>iTru7_101_05</v>
      </c>
    </row>
    <row r="98" ht="15.0" customHeight="1">
      <c r="A98" s="220">
        <v>97.0</v>
      </c>
      <c r="B98" s="221" t="s">
        <v>552</v>
      </c>
      <c r="C98" s="222">
        <v>2.0</v>
      </c>
      <c r="D98" s="224">
        <v>64.0</v>
      </c>
      <c r="E98" s="224" t="s">
        <v>553</v>
      </c>
      <c r="F98" s="224">
        <v>1.0</v>
      </c>
      <c r="G98" s="225" t="s">
        <v>121</v>
      </c>
      <c r="H98" s="15" t="s">
        <v>618</v>
      </c>
      <c r="I98" s="226">
        <v>2.0</v>
      </c>
      <c r="J98" s="227" t="s">
        <v>619</v>
      </c>
      <c r="K98" s="227" t="s">
        <v>68</v>
      </c>
      <c r="L98" s="227" t="s">
        <v>322</v>
      </c>
      <c r="M98" s="45" t="s">
        <v>119</v>
      </c>
      <c r="N98" s="45" t="s">
        <v>56</v>
      </c>
      <c r="P98" s="212">
        <v>45769.0</v>
      </c>
      <c r="Q98" s="228">
        <v>4.0</v>
      </c>
      <c r="R98" s="229" t="str">
        <f t="shared" ref="R98:S98" si="99">IF($Q98=1,W$2,IF($Q98=2,W$3,IF($Q98=3,W$4,IF($Q98=4,W$5,IF($Q98=5,W$6,IF($Q98=6,W$7))))))</f>
        <v>iTru5_01_E</v>
      </c>
      <c r="S98" s="229" t="str">
        <f t="shared" si="99"/>
        <v>iTru7_101_05</v>
      </c>
    </row>
    <row r="99" ht="15.0" customHeight="1">
      <c r="A99" s="220">
        <v>98.0</v>
      </c>
      <c r="B99" s="221" t="s">
        <v>552</v>
      </c>
      <c r="C99" s="222">
        <v>2.0</v>
      </c>
      <c r="D99" s="224">
        <v>64.0</v>
      </c>
      <c r="E99" s="224" t="s">
        <v>553</v>
      </c>
      <c r="F99" s="224">
        <v>1.0</v>
      </c>
      <c r="G99" s="225" t="s">
        <v>127</v>
      </c>
      <c r="H99" s="15" t="s">
        <v>620</v>
      </c>
      <c r="I99" s="226">
        <v>2.0</v>
      </c>
      <c r="J99" s="227" t="s">
        <v>621</v>
      </c>
      <c r="K99" s="227" t="s">
        <v>68</v>
      </c>
      <c r="L99" s="227" t="s">
        <v>326</v>
      </c>
      <c r="M99" s="45" t="s">
        <v>126</v>
      </c>
      <c r="N99" s="45" t="s">
        <v>56</v>
      </c>
      <c r="P99" s="212">
        <v>45769.0</v>
      </c>
      <c r="Q99" s="228">
        <v>4.0</v>
      </c>
      <c r="R99" s="229" t="str">
        <f t="shared" ref="R99:S99" si="100">IF($Q99=1,W$2,IF($Q99=2,W$3,IF($Q99=3,W$4,IF($Q99=4,W$5,IF($Q99=5,W$6,IF($Q99=6,W$7))))))</f>
        <v>iTru5_01_E</v>
      </c>
      <c r="S99" s="229" t="str">
        <f t="shared" si="100"/>
        <v>iTru7_101_05</v>
      </c>
    </row>
    <row r="100" ht="15.0" customHeight="1">
      <c r="A100" s="220">
        <v>99.0</v>
      </c>
      <c r="B100" s="221" t="s">
        <v>552</v>
      </c>
      <c r="C100" s="222">
        <v>2.0</v>
      </c>
      <c r="D100" s="224">
        <v>64.0</v>
      </c>
      <c r="E100" s="224" t="s">
        <v>553</v>
      </c>
      <c r="F100" s="224">
        <v>1.0</v>
      </c>
      <c r="G100" s="225" t="s">
        <v>77</v>
      </c>
      <c r="H100" s="15" t="s">
        <v>622</v>
      </c>
      <c r="I100" s="226">
        <v>2.0</v>
      </c>
      <c r="J100" s="227" t="s">
        <v>623</v>
      </c>
      <c r="K100" s="227" t="s">
        <v>69</v>
      </c>
      <c r="L100" s="227" t="s">
        <v>299</v>
      </c>
      <c r="M100" s="104" t="s">
        <v>126</v>
      </c>
      <c r="N100" s="45" t="s">
        <v>57</v>
      </c>
      <c r="P100" s="212">
        <v>45769.0</v>
      </c>
      <c r="Q100" s="228">
        <v>3.0</v>
      </c>
      <c r="R100" s="229" t="str">
        <f t="shared" ref="R100:S100" si="101">IF($Q100=1,W$2,IF($Q100=2,W$3,IF($Q100=3,W$4,IF($Q100=4,W$5,IF($Q100=5,W$6,IF($Q100=6,W$7))))))</f>
        <v>iTru5_01_D</v>
      </c>
      <c r="S100" s="229" t="str">
        <f t="shared" si="101"/>
        <v>iTru7_101_03</v>
      </c>
    </row>
    <row r="101" ht="15.0" customHeight="1">
      <c r="A101" s="220">
        <v>100.0</v>
      </c>
      <c r="B101" s="221" t="s">
        <v>552</v>
      </c>
      <c r="C101" s="222">
        <v>2.0</v>
      </c>
      <c r="D101" s="224">
        <v>64.0</v>
      </c>
      <c r="E101" s="224" t="s">
        <v>553</v>
      </c>
      <c r="F101" s="224">
        <v>1.0</v>
      </c>
      <c r="G101" s="225" t="s">
        <v>86</v>
      </c>
      <c r="H101" s="15" t="s">
        <v>624</v>
      </c>
      <c r="I101" s="226">
        <v>2.0</v>
      </c>
      <c r="J101" s="227" t="s">
        <v>625</v>
      </c>
      <c r="K101" s="227" t="s">
        <v>69</v>
      </c>
      <c r="L101" s="227" t="s">
        <v>303</v>
      </c>
      <c r="M101" s="45" t="s">
        <v>83</v>
      </c>
      <c r="N101" s="45" t="s">
        <v>57</v>
      </c>
      <c r="P101" s="212">
        <v>45769.0</v>
      </c>
      <c r="Q101" s="228">
        <v>3.0</v>
      </c>
      <c r="R101" s="229" t="str">
        <f t="shared" ref="R101:S101" si="102">IF($Q101=1,W$2,IF($Q101=2,W$3,IF($Q101=3,W$4,IF($Q101=4,W$5,IF($Q101=5,W$6,IF($Q101=6,W$7))))))</f>
        <v>iTru5_01_D</v>
      </c>
      <c r="S101" s="229" t="str">
        <f t="shared" si="102"/>
        <v>iTru7_101_03</v>
      </c>
    </row>
    <row r="102" ht="15.0" customHeight="1">
      <c r="A102" s="220">
        <v>101.0</v>
      </c>
      <c r="B102" s="221" t="s">
        <v>552</v>
      </c>
      <c r="C102" s="222">
        <v>2.0</v>
      </c>
      <c r="D102" s="224">
        <v>64.0</v>
      </c>
      <c r="E102" s="224" t="s">
        <v>553</v>
      </c>
      <c r="F102" s="224">
        <v>1.0</v>
      </c>
      <c r="G102" s="225" t="s">
        <v>94</v>
      </c>
      <c r="H102" s="15" t="s">
        <v>626</v>
      </c>
      <c r="I102" s="226">
        <v>2.0</v>
      </c>
      <c r="J102" s="227" t="s">
        <v>627</v>
      </c>
      <c r="K102" s="227" t="s">
        <v>69</v>
      </c>
      <c r="L102" s="227" t="s">
        <v>307</v>
      </c>
      <c r="M102" s="45" t="s">
        <v>91</v>
      </c>
      <c r="N102" s="45" t="s">
        <v>57</v>
      </c>
      <c r="P102" s="212">
        <v>45769.0</v>
      </c>
      <c r="Q102" s="228">
        <v>3.0</v>
      </c>
      <c r="R102" s="229" t="str">
        <f t="shared" ref="R102:S102" si="103">IF($Q102=1,W$2,IF($Q102=2,W$3,IF($Q102=3,W$4,IF($Q102=4,W$5,IF($Q102=5,W$6,IF($Q102=6,W$7))))))</f>
        <v>iTru5_01_D</v>
      </c>
      <c r="S102" s="229" t="str">
        <f t="shared" si="103"/>
        <v>iTru7_101_03</v>
      </c>
    </row>
    <row r="103" ht="15.0" customHeight="1">
      <c r="A103" s="220">
        <v>102.0</v>
      </c>
      <c r="B103" s="221" t="s">
        <v>552</v>
      </c>
      <c r="C103" s="222">
        <v>2.0</v>
      </c>
      <c r="D103" s="224">
        <v>64.0</v>
      </c>
      <c r="E103" s="224" t="s">
        <v>553</v>
      </c>
      <c r="F103" s="224">
        <v>1.0</v>
      </c>
      <c r="G103" s="225" t="s">
        <v>101</v>
      </c>
      <c r="H103" s="15" t="s">
        <v>628</v>
      </c>
      <c r="I103" s="226">
        <v>2.0</v>
      </c>
      <c r="J103" s="227" t="s">
        <v>629</v>
      </c>
      <c r="K103" s="227" t="s">
        <v>69</v>
      </c>
      <c r="L103" s="227" t="s">
        <v>311</v>
      </c>
      <c r="M103" s="45" t="s">
        <v>98</v>
      </c>
      <c r="N103" s="45" t="s">
        <v>57</v>
      </c>
      <c r="P103" s="212">
        <v>45769.0</v>
      </c>
      <c r="Q103" s="228">
        <v>3.0</v>
      </c>
      <c r="R103" s="229" t="str">
        <f t="shared" ref="R103:S103" si="104">IF($Q103=1,W$2,IF($Q103=2,W$3,IF($Q103=3,W$4,IF($Q103=4,W$5,IF($Q103=5,W$6,IF($Q103=6,W$7))))))</f>
        <v>iTru5_01_D</v>
      </c>
      <c r="S103" s="229" t="str">
        <f t="shared" si="104"/>
        <v>iTru7_101_03</v>
      </c>
    </row>
    <row r="104" ht="15.0" customHeight="1">
      <c r="A104" s="220">
        <v>103.0</v>
      </c>
      <c r="B104" s="221" t="s">
        <v>552</v>
      </c>
      <c r="C104" s="222">
        <v>2.0</v>
      </c>
      <c r="D104" s="224">
        <v>64.0</v>
      </c>
      <c r="E104" s="224" t="s">
        <v>553</v>
      </c>
      <c r="F104" s="224">
        <v>1.0</v>
      </c>
      <c r="G104" s="225" t="s">
        <v>108</v>
      </c>
      <c r="H104" s="15" t="s">
        <v>630</v>
      </c>
      <c r="I104" s="226">
        <v>2.0</v>
      </c>
      <c r="J104" s="227" t="s">
        <v>631</v>
      </c>
      <c r="K104" s="227" t="s">
        <v>69</v>
      </c>
      <c r="L104" s="227" t="s">
        <v>315</v>
      </c>
      <c r="M104" s="45" t="s">
        <v>105</v>
      </c>
      <c r="N104" s="45" t="s">
        <v>57</v>
      </c>
      <c r="P104" s="212">
        <v>45769.0</v>
      </c>
      <c r="Q104" s="228">
        <v>4.0</v>
      </c>
      <c r="R104" s="229" t="str">
        <f t="shared" ref="R104:S104" si="105">IF($Q104=1,W$2,IF($Q104=2,W$3,IF($Q104=3,W$4,IF($Q104=4,W$5,IF($Q104=5,W$6,IF($Q104=6,W$7))))))</f>
        <v>iTru5_01_E</v>
      </c>
      <c r="S104" s="229" t="str">
        <f t="shared" si="105"/>
        <v>iTru7_101_05</v>
      </c>
    </row>
    <row r="105" ht="15.0" customHeight="1">
      <c r="A105" s="220">
        <v>104.0</v>
      </c>
      <c r="B105" s="221" t="s">
        <v>552</v>
      </c>
      <c r="C105" s="222">
        <v>2.0</v>
      </c>
      <c r="D105" s="224">
        <v>64.0</v>
      </c>
      <c r="E105" s="224" t="s">
        <v>553</v>
      </c>
      <c r="F105" s="224">
        <v>1.0</v>
      </c>
      <c r="G105" s="225" t="s">
        <v>115</v>
      </c>
      <c r="H105" s="15" t="s">
        <v>632</v>
      </c>
      <c r="I105" s="226">
        <v>2.0</v>
      </c>
      <c r="J105" s="227" t="s">
        <v>633</v>
      </c>
      <c r="K105" s="227" t="s">
        <v>69</v>
      </c>
      <c r="L105" s="227" t="s">
        <v>232</v>
      </c>
      <c r="M105" s="45" t="s">
        <v>112</v>
      </c>
      <c r="N105" s="45" t="s">
        <v>57</v>
      </c>
      <c r="P105" s="212">
        <v>45769.0</v>
      </c>
      <c r="Q105" s="228">
        <v>4.0</v>
      </c>
      <c r="R105" s="229" t="str">
        <f t="shared" ref="R105:S105" si="106">IF($Q105=1,W$2,IF($Q105=2,W$3,IF($Q105=3,W$4,IF($Q105=4,W$5,IF($Q105=5,W$6,IF($Q105=6,W$7))))))</f>
        <v>iTru5_01_E</v>
      </c>
      <c r="S105" s="229" t="str">
        <f t="shared" si="106"/>
        <v>iTru7_101_05</v>
      </c>
    </row>
    <row r="106" ht="15.0" customHeight="1">
      <c r="A106" s="220">
        <v>105.0</v>
      </c>
      <c r="B106" s="221" t="s">
        <v>552</v>
      </c>
      <c r="C106" s="222">
        <v>2.0</v>
      </c>
      <c r="D106" s="224">
        <v>64.0</v>
      </c>
      <c r="E106" s="224" t="s">
        <v>553</v>
      </c>
      <c r="F106" s="224">
        <v>1.0</v>
      </c>
      <c r="G106" s="225" t="s">
        <v>122</v>
      </c>
      <c r="H106" s="15" t="s">
        <v>634</v>
      </c>
      <c r="I106" s="226">
        <v>2.0</v>
      </c>
      <c r="J106" s="227" t="s">
        <v>635</v>
      </c>
      <c r="K106" s="227" t="s">
        <v>69</v>
      </c>
      <c r="L106" s="227" t="s">
        <v>322</v>
      </c>
      <c r="M106" s="45" t="s">
        <v>119</v>
      </c>
      <c r="N106" s="45" t="s">
        <v>57</v>
      </c>
      <c r="P106" s="212">
        <v>45769.0</v>
      </c>
      <c r="Q106" s="228">
        <v>4.0</v>
      </c>
      <c r="R106" s="229" t="str">
        <f t="shared" ref="R106:S106" si="107">IF($Q106=1,W$2,IF($Q106=2,W$3,IF($Q106=3,W$4,IF($Q106=4,W$5,IF($Q106=5,W$6,IF($Q106=6,W$7))))))</f>
        <v>iTru5_01_E</v>
      </c>
      <c r="S106" s="229" t="str">
        <f t="shared" si="107"/>
        <v>iTru7_101_05</v>
      </c>
    </row>
    <row r="107" ht="15.0" customHeight="1">
      <c r="A107" s="220">
        <v>106.0</v>
      </c>
      <c r="B107" s="221" t="s">
        <v>552</v>
      </c>
      <c r="C107" s="222">
        <v>2.0</v>
      </c>
      <c r="D107" s="224">
        <v>64.0</v>
      </c>
      <c r="E107" s="224" t="s">
        <v>553</v>
      </c>
      <c r="F107" s="224">
        <v>1.0</v>
      </c>
      <c r="G107" s="225" t="s">
        <v>128</v>
      </c>
      <c r="H107" s="15" t="s">
        <v>636</v>
      </c>
      <c r="I107" s="226">
        <v>2.0</v>
      </c>
      <c r="J107" s="227" t="s">
        <v>637</v>
      </c>
      <c r="K107" s="227" t="s">
        <v>69</v>
      </c>
      <c r="L107" s="227" t="s">
        <v>326</v>
      </c>
      <c r="M107" s="45" t="s">
        <v>126</v>
      </c>
      <c r="N107" s="45" t="s">
        <v>57</v>
      </c>
      <c r="P107" s="212">
        <v>45769.0</v>
      </c>
      <c r="Q107" s="228">
        <v>4.0</v>
      </c>
      <c r="R107" s="229" t="str">
        <f t="shared" ref="R107:S107" si="108">IF($Q107=1,W$2,IF($Q107=2,W$3,IF($Q107=3,W$4,IF($Q107=4,W$5,IF($Q107=5,W$6,IF($Q107=6,W$7))))))</f>
        <v>iTru5_01_E</v>
      </c>
      <c r="S107" s="229" t="str">
        <f t="shared" si="108"/>
        <v>iTru7_101_05</v>
      </c>
    </row>
    <row r="108" ht="15.0" customHeight="1">
      <c r="A108" s="220">
        <v>107.0</v>
      </c>
      <c r="B108" s="221" t="s">
        <v>552</v>
      </c>
      <c r="C108" s="222">
        <v>2.0</v>
      </c>
      <c r="D108" s="224">
        <v>64.0</v>
      </c>
      <c r="E108" s="224" t="s">
        <v>553</v>
      </c>
      <c r="F108" s="224">
        <v>1.0</v>
      </c>
      <c r="G108" s="225" t="s">
        <v>78</v>
      </c>
      <c r="H108" s="15" t="s">
        <v>638</v>
      </c>
      <c r="I108" s="226">
        <v>2.0</v>
      </c>
      <c r="J108" s="227" t="s">
        <v>639</v>
      </c>
      <c r="K108" s="227" t="s">
        <v>70</v>
      </c>
      <c r="L108" s="227" t="s">
        <v>299</v>
      </c>
      <c r="M108" s="104" t="s">
        <v>126</v>
      </c>
      <c r="N108" s="45" t="s">
        <v>58</v>
      </c>
      <c r="P108" s="212">
        <v>45769.0</v>
      </c>
      <c r="Q108" s="228">
        <v>3.0</v>
      </c>
      <c r="R108" s="229" t="str">
        <f t="shared" ref="R108:S108" si="109">IF($Q108=1,W$2,IF($Q108=2,W$3,IF($Q108=3,W$4,IF($Q108=4,W$5,IF($Q108=5,W$6,IF($Q108=6,W$7))))))</f>
        <v>iTru5_01_D</v>
      </c>
      <c r="S108" s="229" t="str">
        <f t="shared" si="109"/>
        <v>iTru7_101_03</v>
      </c>
    </row>
    <row r="109" ht="15.0" customHeight="1">
      <c r="A109" s="220">
        <v>108.0</v>
      </c>
      <c r="B109" s="221" t="s">
        <v>552</v>
      </c>
      <c r="C109" s="222">
        <v>2.0</v>
      </c>
      <c r="D109" s="224">
        <v>64.0</v>
      </c>
      <c r="E109" s="224" t="s">
        <v>553</v>
      </c>
      <c r="F109" s="224">
        <v>1.0</v>
      </c>
      <c r="G109" s="225"/>
      <c r="H109" s="15" t="s">
        <v>640</v>
      </c>
      <c r="I109" s="226">
        <v>2.0</v>
      </c>
      <c r="J109" s="227" t="s">
        <v>641</v>
      </c>
      <c r="K109" s="227" t="s">
        <v>70</v>
      </c>
      <c r="L109" s="227" t="s">
        <v>303</v>
      </c>
      <c r="M109" s="45" t="s">
        <v>83</v>
      </c>
      <c r="N109" s="45" t="s">
        <v>58</v>
      </c>
      <c r="P109" s="212">
        <v>45769.0</v>
      </c>
      <c r="Q109" s="228">
        <v>3.0</v>
      </c>
      <c r="R109" s="229" t="str">
        <f t="shared" ref="R109:S109" si="110">IF($Q109=1,W$2,IF($Q109=2,W$3,IF($Q109=3,W$4,IF($Q109=4,W$5,IF($Q109=5,W$6,IF($Q109=6,W$7))))))</f>
        <v>iTru5_01_D</v>
      </c>
      <c r="S109" s="229" t="str">
        <f t="shared" si="110"/>
        <v>iTru7_101_03</v>
      </c>
    </row>
    <row r="110" ht="15.0" customHeight="1">
      <c r="A110" s="220">
        <v>109.0</v>
      </c>
      <c r="B110" s="221" t="s">
        <v>552</v>
      </c>
      <c r="C110" s="222">
        <v>2.0</v>
      </c>
      <c r="D110" s="224">
        <v>64.0</v>
      </c>
      <c r="E110" s="224" t="s">
        <v>553</v>
      </c>
      <c r="F110" s="224">
        <v>1.0</v>
      </c>
      <c r="G110" s="225"/>
      <c r="H110" s="15" t="s">
        <v>642</v>
      </c>
      <c r="I110" s="226">
        <v>2.0</v>
      </c>
      <c r="J110" s="227" t="s">
        <v>643</v>
      </c>
      <c r="K110" s="227" t="s">
        <v>70</v>
      </c>
      <c r="L110" s="227" t="s">
        <v>307</v>
      </c>
      <c r="M110" s="45" t="s">
        <v>91</v>
      </c>
      <c r="N110" s="45" t="s">
        <v>58</v>
      </c>
      <c r="P110" s="212">
        <v>45769.0</v>
      </c>
      <c r="Q110" s="228">
        <v>3.0</v>
      </c>
      <c r="R110" s="229" t="str">
        <f t="shared" ref="R110:S110" si="111">IF($Q110=1,W$2,IF($Q110=2,W$3,IF($Q110=3,W$4,IF($Q110=4,W$5,IF($Q110=5,W$6,IF($Q110=6,W$7))))))</f>
        <v>iTru5_01_D</v>
      </c>
      <c r="S110" s="229" t="str">
        <f t="shared" si="111"/>
        <v>iTru7_101_03</v>
      </c>
    </row>
    <row r="111" ht="15.0" customHeight="1">
      <c r="A111" s="220">
        <v>110.0</v>
      </c>
      <c r="B111" s="221" t="s">
        <v>552</v>
      </c>
      <c r="C111" s="222">
        <v>2.0</v>
      </c>
      <c r="D111" s="224">
        <v>64.0</v>
      </c>
      <c r="E111" s="224" t="s">
        <v>553</v>
      </c>
      <c r="F111" s="224">
        <v>1.0</v>
      </c>
      <c r="G111" s="225"/>
      <c r="H111" s="15" t="s">
        <v>644</v>
      </c>
      <c r="I111" s="226">
        <v>2.0</v>
      </c>
      <c r="J111" s="227" t="s">
        <v>645</v>
      </c>
      <c r="K111" s="227" t="s">
        <v>70</v>
      </c>
      <c r="L111" s="227" t="s">
        <v>311</v>
      </c>
      <c r="M111" s="45" t="s">
        <v>98</v>
      </c>
      <c r="N111" s="45" t="s">
        <v>58</v>
      </c>
      <c r="P111" s="212">
        <v>45769.0</v>
      </c>
      <c r="Q111" s="228">
        <v>3.0</v>
      </c>
      <c r="R111" s="229" t="str">
        <f t="shared" ref="R111:S111" si="112">IF($Q111=1,W$2,IF($Q111=2,W$3,IF($Q111=3,W$4,IF($Q111=4,W$5,IF($Q111=5,W$6,IF($Q111=6,W$7))))))</f>
        <v>iTru5_01_D</v>
      </c>
      <c r="S111" s="229" t="str">
        <f t="shared" si="112"/>
        <v>iTru7_101_03</v>
      </c>
    </row>
    <row r="112" ht="15.0" customHeight="1">
      <c r="A112" s="220">
        <v>111.0</v>
      </c>
      <c r="B112" s="221" t="s">
        <v>552</v>
      </c>
      <c r="C112" s="222">
        <v>2.0</v>
      </c>
      <c r="D112" s="224">
        <v>64.0</v>
      </c>
      <c r="E112" s="224" t="s">
        <v>553</v>
      </c>
      <c r="F112" s="224">
        <v>1.0</v>
      </c>
      <c r="G112" s="225"/>
      <c r="H112" s="15" t="s">
        <v>646</v>
      </c>
      <c r="I112" s="226">
        <v>2.0</v>
      </c>
      <c r="J112" s="227" t="s">
        <v>647</v>
      </c>
      <c r="K112" s="227" t="s">
        <v>70</v>
      </c>
      <c r="L112" s="227" t="s">
        <v>315</v>
      </c>
      <c r="M112" s="45" t="s">
        <v>105</v>
      </c>
      <c r="N112" s="45" t="s">
        <v>58</v>
      </c>
      <c r="P112" s="212">
        <v>45769.0</v>
      </c>
      <c r="Q112" s="228">
        <v>4.0</v>
      </c>
      <c r="R112" s="229" t="str">
        <f t="shared" ref="R112:S112" si="113">IF($Q112=1,W$2,IF($Q112=2,W$3,IF($Q112=3,W$4,IF($Q112=4,W$5,IF($Q112=5,W$6,IF($Q112=6,W$7))))))</f>
        <v>iTru5_01_E</v>
      </c>
      <c r="S112" s="229" t="str">
        <f t="shared" si="113"/>
        <v>iTru7_101_05</v>
      </c>
    </row>
    <row r="113" ht="15.0" customHeight="1">
      <c r="A113" s="220">
        <v>112.0</v>
      </c>
      <c r="B113" s="221" t="s">
        <v>552</v>
      </c>
      <c r="C113" s="222">
        <v>2.0</v>
      </c>
      <c r="D113" s="224">
        <v>64.0</v>
      </c>
      <c r="E113" s="224" t="s">
        <v>553</v>
      </c>
      <c r="F113" s="224">
        <v>1.0</v>
      </c>
      <c r="G113" s="225"/>
      <c r="H113" s="15" t="s">
        <v>648</v>
      </c>
      <c r="I113" s="226">
        <v>2.0</v>
      </c>
      <c r="J113" s="227" t="s">
        <v>649</v>
      </c>
      <c r="K113" s="227" t="s">
        <v>70</v>
      </c>
      <c r="L113" s="227" t="s">
        <v>232</v>
      </c>
      <c r="M113" s="45" t="s">
        <v>112</v>
      </c>
      <c r="N113" s="45" t="s">
        <v>58</v>
      </c>
      <c r="P113" s="212">
        <v>45769.0</v>
      </c>
      <c r="Q113" s="228">
        <v>4.0</v>
      </c>
      <c r="R113" s="229" t="str">
        <f t="shared" ref="R113:S113" si="114">IF($Q113=1,W$2,IF($Q113=2,W$3,IF($Q113=3,W$4,IF($Q113=4,W$5,IF($Q113=5,W$6,IF($Q113=6,W$7))))))</f>
        <v>iTru5_01_E</v>
      </c>
      <c r="S113" s="229" t="str">
        <f t="shared" si="114"/>
        <v>iTru7_101_05</v>
      </c>
    </row>
    <row r="114" ht="15.0" customHeight="1">
      <c r="A114" s="220">
        <v>113.0</v>
      </c>
      <c r="B114" s="221" t="s">
        <v>552</v>
      </c>
      <c r="C114" s="222">
        <v>2.0</v>
      </c>
      <c r="D114" s="224">
        <v>64.0</v>
      </c>
      <c r="E114" s="224" t="s">
        <v>553</v>
      </c>
      <c r="F114" s="224">
        <v>1.0</v>
      </c>
      <c r="G114" s="225" t="s">
        <v>135</v>
      </c>
      <c r="H114" s="15" t="s">
        <v>650</v>
      </c>
      <c r="I114" s="226">
        <v>2.0</v>
      </c>
      <c r="J114" s="227" t="s">
        <v>651</v>
      </c>
      <c r="K114" s="227" t="s">
        <v>70</v>
      </c>
      <c r="L114" s="227" t="s">
        <v>322</v>
      </c>
      <c r="M114" s="45" t="s">
        <v>119</v>
      </c>
      <c r="N114" s="45" t="s">
        <v>58</v>
      </c>
      <c r="P114" s="212">
        <v>45769.0</v>
      </c>
      <c r="Q114" s="228">
        <v>4.0</v>
      </c>
      <c r="R114" s="229" t="str">
        <f t="shared" ref="R114:S114" si="115">IF($Q114=1,W$2,IF($Q114=2,W$3,IF($Q114=3,W$4,IF($Q114=4,W$5,IF($Q114=5,W$6,IF($Q114=6,W$7))))))</f>
        <v>iTru5_01_E</v>
      </c>
      <c r="S114" s="229" t="str">
        <f t="shared" si="115"/>
        <v>iTru7_101_05</v>
      </c>
    </row>
    <row r="115" ht="15.0" customHeight="1">
      <c r="A115" s="220">
        <v>114.0</v>
      </c>
      <c r="B115" s="221" t="s">
        <v>552</v>
      </c>
      <c r="C115" s="222">
        <v>2.0</v>
      </c>
      <c r="D115" s="224">
        <v>64.0</v>
      </c>
      <c r="E115" s="224" t="s">
        <v>553</v>
      </c>
      <c r="F115" s="224">
        <v>1.0</v>
      </c>
      <c r="G115" s="225" t="s">
        <v>139</v>
      </c>
      <c r="H115" s="15" t="s">
        <v>652</v>
      </c>
      <c r="I115" s="226">
        <v>2.0</v>
      </c>
      <c r="J115" s="227" t="s">
        <v>653</v>
      </c>
      <c r="K115" s="227" t="s">
        <v>70</v>
      </c>
      <c r="L115" s="227" t="s">
        <v>326</v>
      </c>
      <c r="M115" s="45" t="s">
        <v>126</v>
      </c>
      <c r="N115" s="45" t="s">
        <v>58</v>
      </c>
      <c r="P115" s="212">
        <v>45769.0</v>
      </c>
      <c r="Q115" s="228">
        <v>4.0</v>
      </c>
      <c r="R115" s="229" t="str">
        <f t="shared" ref="R115:S115" si="116">IF($Q115=1,W$2,IF($Q115=2,W$3,IF($Q115=3,W$4,IF($Q115=4,W$5,IF($Q115=5,W$6,IF($Q115=6,W$7))))))</f>
        <v>iTru5_01_E</v>
      </c>
      <c r="S115" s="229" t="str">
        <f t="shared" si="116"/>
        <v>iTru7_101_05</v>
      </c>
    </row>
    <row r="116" ht="15.0" customHeight="1">
      <c r="A116" s="220">
        <v>115.0</v>
      </c>
      <c r="B116" s="221" t="s">
        <v>552</v>
      </c>
      <c r="C116" s="222">
        <v>2.0</v>
      </c>
      <c r="D116" s="224">
        <v>256.0</v>
      </c>
      <c r="E116" s="224" t="s">
        <v>553</v>
      </c>
      <c r="F116" s="224">
        <v>1.0</v>
      </c>
      <c r="G116" s="225" t="s">
        <v>76</v>
      </c>
      <c r="H116" s="15" t="s">
        <v>654</v>
      </c>
      <c r="I116" s="226">
        <v>2.0</v>
      </c>
      <c r="J116" s="227" t="s">
        <v>655</v>
      </c>
      <c r="K116" s="227" t="s">
        <v>71</v>
      </c>
      <c r="L116" s="227" t="s">
        <v>299</v>
      </c>
      <c r="M116" s="104" t="s">
        <v>126</v>
      </c>
      <c r="N116" s="45" t="s">
        <v>59</v>
      </c>
      <c r="P116" s="212">
        <v>45769.0</v>
      </c>
      <c r="Q116" s="228">
        <v>3.0</v>
      </c>
      <c r="R116" s="229" t="str">
        <f t="shared" ref="R116:S116" si="117">IF($Q116=1,W$2,IF($Q116=2,W$3,IF($Q116=3,W$4,IF($Q116=4,W$5,IF($Q116=5,W$6,IF($Q116=6,W$7))))))</f>
        <v>iTru5_01_D</v>
      </c>
      <c r="S116" s="229" t="str">
        <f t="shared" si="117"/>
        <v>iTru7_101_03</v>
      </c>
    </row>
    <row r="117" ht="15.0" customHeight="1">
      <c r="A117" s="220">
        <v>116.0</v>
      </c>
      <c r="B117" s="221" t="s">
        <v>552</v>
      </c>
      <c r="C117" s="222">
        <v>2.0</v>
      </c>
      <c r="D117" s="224">
        <v>256.0</v>
      </c>
      <c r="E117" s="224" t="s">
        <v>553</v>
      </c>
      <c r="F117" s="224">
        <v>1.0</v>
      </c>
      <c r="G117" s="225" t="s">
        <v>85</v>
      </c>
      <c r="H117" s="15" t="s">
        <v>656</v>
      </c>
      <c r="I117" s="226">
        <v>2.0</v>
      </c>
      <c r="J117" s="227" t="s">
        <v>657</v>
      </c>
      <c r="K117" s="227" t="s">
        <v>71</v>
      </c>
      <c r="L117" s="227" t="s">
        <v>303</v>
      </c>
      <c r="M117" s="45" t="s">
        <v>83</v>
      </c>
      <c r="N117" s="45" t="s">
        <v>59</v>
      </c>
      <c r="P117" s="212">
        <v>45769.0</v>
      </c>
      <c r="Q117" s="228">
        <v>3.0</v>
      </c>
      <c r="R117" s="229" t="str">
        <f t="shared" ref="R117:S117" si="118">IF($Q117=1,W$2,IF($Q117=2,W$3,IF($Q117=3,W$4,IF($Q117=4,W$5,IF($Q117=5,W$6,IF($Q117=6,W$7))))))</f>
        <v>iTru5_01_D</v>
      </c>
      <c r="S117" s="229" t="str">
        <f t="shared" si="118"/>
        <v>iTru7_101_03</v>
      </c>
    </row>
    <row r="118" ht="15.0" customHeight="1">
      <c r="A118" s="220">
        <v>117.0</v>
      </c>
      <c r="B118" s="221" t="s">
        <v>552</v>
      </c>
      <c r="C118" s="222">
        <v>2.0</v>
      </c>
      <c r="D118" s="224">
        <v>256.0</v>
      </c>
      <c r="E118" s="224" t="s">
        <v>553</v>
      </c>
      <c r="F118" s="224">
        <v>1.0</v>
      </c>
      <c r="G118" s="225" t="s">
        <v>93</v>
      </c>
      <c r="H118" s="15" t="s">
        <v>658</v>
      </c>
      <c r="I118" s="226">
        <v>2.0</v>
      </c>
      <c r="J118" s="227" t="s">
        <v>659</v>
      </c>
      <c r="K118" s="227" t="s">
        <v>71</v>
      </c>
      <c r="L118" s="227" t="s">
        <v>307</v>
      </c>
      <c r="M118" s="45" t="s">
        <v>91</v>
      </c>
      <c r="N118" s="45" t="s">
        <v>59</v>
      </c>
      <c r="P118" s="212">
        <v>45769.0</v>
      </c>
      <c r="Q118" s="228">
        <v>3.0</v>
      </c>
      <c r="R118" s="229" t="str">
        <f t="shared" ref="R118:S118" si="119">IF($Q118=1,W$2,IF($Q118=2,W$3,IF($Q118=3,W$4,IF($Q118=4,W$5,IF($Q118=5,W$6,IF($Q118=6,W$7))))))</f>
        <v>iTru5_01_D</v>
      </c>
      <c r="S118" s="229" t="str">
        <f t="shared" si="119"/>
        <v>iTru7_101_03</v>
      </c>
    </row>
    <row r="119" ht="15.0" customHeight="1">
      <c r="A119" s="220">
        <v>118.0</v>
      </c>
      <c r="B119" s="221" t="s">
        <v>552</v>
      </c>
      <c r="C119" s="222">
        <v>2.0</v>
      </c>
      <c r="D119" s="224">
        <v>256.0</v>
      </c>
      <c r="E119" s="224" t="s">
        <v>553</v>
      </c>
      <c r="F119" s="224">
        <v>1.0</v>
      </c>
      <c r="G119" s="225" t="s">
        <v>100</v>
      </c>
      <c r="H119" s="15" t="s">
        <v>660</v>
      </c>
      <c r="I119" s="226">
        <v>2.0</v>
      </c>
      <c r="J119" s="227" t="s">
        <v>661</v>
      </c>
      <c r="K119" s="227" t="s">
        <v>71</v>
      </c>
      <c r="L119" s="227" t="s">
        <v>311</v>
      </c>
      <c r="M119" s="45" t="s">
        <v>98</v>
      </c>
      <c r="N119" s="45" t="s">
        <v>59</v>
      </c>
      <c r="P119" s="212">
        <v>45769.0</v>
      </c>
      <c r="Q119" s="228">
        <v>3.0</v>
      </c>
      <c r="R119" s="229" t="str">
        <f t="shared" ref="R119:S119" si="120">IF($Q119=1,W$2,IF($Q119=2,W$3,IF($Q119=3,W$4,IF($Q119=4,W$5,IF($Q119=5,W$6,IF($Q119=6,W$7))))))</f>
        <v>iTru5_01_D</v>
      </c>
      <c r="S119" s="229" t="str">
        <f t="shared" si="120"/>
        <v>iTru7_101_03</v>
      </c>
    </row>
    <row r="120" ht="15.0" customHeight="1">
      <c r="A120" s="220">
        <v>119.0</v>
      </c>
      <c r="B120" s="221" t="s">
        <v>552</v>
      </c>
      <c r="C120" s="222">
        <v>2.0</v>
      </c>
      <c r="D120" s="224">
        <v>256.0</v>
      </c>
      <c r="E120" s="224" t="s">
        <v>553</v>
      </c>
      <c r="F120" s="224">
        <v>1.0</v>
      </c>
      <c r="G120" s="225" t="s">
        <v>107</v>
      </c>
      <c r="H120" s="15" t="s">
        <v>662</v>
      </c>
      <c r="I120" s="226">
        <v>2.0</v>
      </c>
      <c r="J120" s="227" t="s">
        <v>663</v>
      </c>
      <c r="K120" s="227" t="s">
        <v>71</v>
      </c>
      <c r="L120" s="227" t="s">
        <v>315</v>
      </c>
      <c r="M120" s="45" t="s">
        <v>105</v>
      </c>
      <c r="N120" s="45" t="s">
        <v>59</v>
      </c>
      <c r="P120" s="212">
        <v>45769.0</v>
      </c>
      <c r="Q120" s="228">
        <v>4.0</v>
      </c>
      <c r="R120" s="229" t="str">
        <f t="shared" ref="R120:S120" si="121">IF($Q120=1,W$2,IF($Q120=2,W$3,IF($Q120=3,W$4,IF($Q120=4,W$5,IF($Q120=5,W$6,IF($Q120=6,W$7))))))</f>
        <v>iTru5_01_E</v>
      </c>
      <c r="S120" s="229" t="str">
        <f t="shared" si="121"/>
        <v>iTru7_101_05</v>
      </c>
    </row>
    <row r="121" ht="15.0" customHeight="1">
      <c r="A121" s="220">
        <v>120.0</v>
      </c>
      <c r="B121" s="221" t="s">
        <v>552</v>
      </c>
      <c r="C121" s="222">
        <v>2.0</v>
      </c>
      <c r="D121" s="224">
        <v>256.0</v>
      </c>
      <c r="E121" s="224" t="s">
        <v>553</v>
      </c>
      <c r="F121" s="224">
        <v>1.0</v>
      </c>
      <c r="G121" s="225" t="s">
        <v>114</v>
      </c>
      <c r="H121" s="15" t="s">
        <v>664</v>
      </c>
      <c r="I121" s="226">
        <v>2.0</v>
      </c>
      <c r="J121" s="227" t="s">
        <v>665</v>
      </c>
      <c r="K121" s="227" t="s">
        <v>71</v>
      </c>
      <c r="L121" s="227" t="s">
        <v>232</v>
      </c>
      <c r="M121" s="45" t="s">
        <v>112</v>
      </c>
      <c r="N121" s="45" t="s">
        <v>59</v>
      </c>
      <c r="P121" s="212">
        <v>45769.0</v>
      </c>
      <c r="Q121" s="228">
        <v>4.0</v>
      </c>
      <c r="R121" s="229" t="str">
        <f t="shared" ref="R121:S121" si="122">IF($Q121=1,W$2,IF($Q121=2,W$3,IF($Q121=3,W$4,IF($Q121=4,W$5,IF($Q121=5,W$6,IF($Q121=6,W$7))))))</f>
        <v>iTru5_01_E</v>
      </c>
      <c r="S121" s="229" t="str">
        <f t="shared" si="122"/>
        <v>iTru7_101_05</v>
      </c>
    </row>
    <row r="122" ht="15.0" customHeight="1">
      <c r="A122" s="220">
        <v>121.0</v>
      </c>
      <c r="B122" s="221" t="s">
        <v>552</v>
      </c>
      <c r="C122" s="222">
        <v>2.0</v>
      </c>
      <c r="D122" s="224">
        <v>256.0</v>
      </c>
      <c r="E122" s="224" t="s">
        <v>553</v>
      </c>
      <c r="F122" s="224">
        <v>1.0</v>
      </c>
      <c r="G122" s="225" t="s">
        <v>121</v>
      </c>
      <c r="H122" s="15" t="s">
        <v>481</v>
      </c>
      <c r="I122" s="226">
        <v>2.0</v>
      </c>
      <c r="J122" s="227" t="s">
        <v>666</v>
      </c>
      <c r="K122" s="227" t="s">
        <v>71</v>
      </c>
      <c r="L122" s="227" t="s">
        <v>322</v>
      </c>
      <c r="M122" s="45" t="s">
        <v>119</v>
      </c>
      <c r="N122" s="45" t="s">
        <v>59</v>
      </c>
      <c r="P122" s="212">
        <v>45769.0</v>
      </c>
      <c r="Q122" s="228">
        <v>4.0</v>
      </c>
      <c r="R122" s="229" t="str">
        <f t="shared" ref="R122:S122" si="123">IF($Q122=1,W$2,IF($Q122=2,W$3,IF($Q122=3,W$4,IF($Q122=4,W$5,IF($Q122=5,W$6,IF($Q122=6,W$7))))))</f>
        <v>iTru5_01_E</v>
      </c>
      <c r="S122" s="229" t="str">
        <f t="shared" si="123"/>
        <v>iTru7_101_05</v>
      </c>
    </row>
    <row r="123" ht="15.0" customHeight="1">
      <c r="A123" s="220">
        <v>122.0</v>
      </c>
      <c r="B123" s="221" t="s">
        <v>552</v>
      </c>
      <c r="C123" s="222">
        <v>2.0</v>
      </c>
      <c r="D123" s="224">
        <v>256.0</v>
      </c>
      <c r="E123" s="224" t="s">
        <v>553</v>
      </c>
      <c r="F123" s="224">
        <v>1.0</v>
      </c>
      <c r="G123" s="225" t="s">
        <v>127</v>
      </c>
      <c r="H123" s="15" t="s">
        <v>667</v>
      </c>
      <c r="I123" s="226">
        <v>2.0</v>
      </c>
      <c r="J123" s="227" t="s">
        <v>668</v>
      </c>
      <c r="K123" s="227" t="s">
        <v>71</v>
      </c>
      <c r="L123" s="227" t="s">
        <v>326</v>
      </c>
      <c r="M123" s="45" t="s">
        <v>126</v>
      </c>
      <c r="N123" s="45" t="s">
        <v>59</v>
      </c>
      <c r="P123" s="212">
        <v>45769.0</v>
      </c>
      <c r="Q123" s="228">
        <v>4.0</v>
      </c>
      <c r="R123" s="229" t="str">
        <f t="shared" ref="R123:S123" si="124">IF($Q123=1,W$2,IF($Q123=2,W$3,IF($Q123=3,W$4,IF($Q123=4,W$5,IF($Q123=5,W$6,IF($Q123=6,W$7))))))</f>
        <v>iTru5_01_E</v>
      </c>
      <c r="S123" s="229" t="str">
        <f t="shared" si="124"/>
        <v>iTru7_101_05</v>
      </c>
    </row>
    <row r="124" ht="15.0" customHeight="1">
      <c r="A124" s="220">
        <v>123.0</v>
      </c>
      <c r="B124" s="221" t="s">
        <v>552</v>
      </c>
      <c r="C124" s="222">
        <v>2.0</v>
      </c>
      <c r="D124" s="224">
        <v>256.0</v>
      </c>
      <c r="E124" s="224" t="s">
        <v>553</v>
      </c>
      <c r="F124" s="224">
        <v>1.0</v>
      </c>
      <c r="G124" s="225" t="s">
        <v>77</v>
      </c>
      <c r="H124" s="15" t="s">
        <v>669</v>
      </c>
      <c r="I124" s="226">
        <v>2.0</v>
      </c>
      <c r="J124" s="227" t="s">
        <v>670</v>
      </c>
      <c r="K124" s="227" t="s">
        <v>72</v>
      </c>
      <c r="L124" s="227" t="s">
        <v>299</v>
      </c>
      <c r="M124" s="104" t="s">
        <v>126</v>
      </c>
      <c r="N124" s="45" t="s">
        <v>60</v>
      </c>
      <c r="P124" s="212">
        <v>45769.0</v>
      </c>
      <c r="Q124" s="228">
        <v>3.0</v>
      </c>
      <c r="R124" s="229" t="str">
        <f t="shared" ref="R124:S124" si="125">IF($Q124=1,W$2,IF($Q124=2,W$3,IF($Q124=3,W$4,IF($Q124=4,W$5,IF($Q124=5,W$6,IF($Q124=6,W$7))))))</f>
        <v>iTru5_01_D</v>
      </c>
      <c r="S124" s="229" t="str">
        <f t="shared" si="125"/>
        <v>iTru7_101_03</v>
      </c>
    </row>
    <row r="125" ht="15.0" customHeight="1">
      <c r="A125" s="220">
        <v>124.0</v>
      </c>
      <c r="B125" s="221" t="s">
        <v>552</v>
      </c>
      <c r="C125" s="222">
        <v>2.0</v>
      </c>
      <c r="D125" s="224">
        <v>256.0</v>
      </c>
      <c r="E125" s="224" t="s">
        <v>553</v>
      </c>
      <c r="F125" s="224">
        <v>1.0</v>
      </c>
      <c r="G125" s="225" t="s">
        <v>86</v>
      </c>
      <c r="H125" s="15" t="s">
        <v>671</v>
      </c>
      <c r="I125" s="226">
        <v>2.0</v>
      </c>
      <c r="J125" s="227" t="s">
        <v>672</v>
      </c>
      <c r="K125" s="227" t="s">
        <v>72</v>
      </c>
      <c r="L125" s="227" t="s">
        <v>303</v>
      </c>
      <c r="M125" s="45" t="s">
        <v>83</v>
      </c>
      <c r="N125" s="45" t="s">
        <v>60</v>
      </c>
      <c r="P125" s="212">
        <v>45769.0</v>
      </c>
      <c r="Q125" s="228">
        <v>3.0</v>
      </c>
      <c r="R125" s="229" t="str">
        <f t="shared" ref="R125:S125" si="126">IF($Q125=1,W$2,IF($Q125=2,W$3,IF($Q125=3,W$4,IF($Q125=4,W$5,IF($Q125=5,W$6,IF($Q125=6,W$7))))))</f>
        <v>iTru5_01_D</v>
      </c>
      <c r="S125" s="229" t="str">
        <f t="shared" si="126"/>
        <v>iTru7_101_03</v>
      </c>
    </row>
    <row r="126" ht="15.0" customHeight="1">
      <c r="A126" s="220">
        <v>125.0</v>
      </c>
      <c r="B126" s="221" t="s">
        <v>552</v>
      </c>
      <c r="C126" s="222">
        <v>2.0</v>
      </c>
      <c r="D126" s="224">
        <v>256.0</v>
      </c>
      <c r="E126" s="224" t="s">
        <v>553</v>
      </c>
      <c r="F126" s="224">
        <v>1.0</v>
      </c>
      <c r="G126" s="225" t="s">
        <v>94</v>
      </c>
      <c r="H126" s="15" t="s">
        <v>673</v>
      </c>
      <c r="I126" s="226">
        <v>2.0</v>
      </c>
      <c r="J126" s="227" t="s">
        <v>674</v>
      </c>
      <c r="K126" s="227" t="s">
        <v>72</v>
      </c>
      <c r="L126" s="227" t="s">
        <v>307</v>
      </c>
      <c r="M126" s="45" t="s">
        <v>91</v>
      </c>
      <c r="N126" s="45" t="s">
        <v>60</v>
      </c>
      <c r="P126" s="212">
        <v>45769.0</v>
      </c>
      <c r="Q126" s="228">
        <v>3.0</v>
      </c>
      <c r="R126" s="229" t="str">
        <f t="shared" ref="R126:S126" si="127">IF($Q126=1,W$2,IF($Q126=2,W$3,IF($Q126=3,W$4,IF($Q126=4,W$5,IF($Q126=5,W$6,IF($Q126=6,W$7))))))</f>
        <v>iTru5_01_D</v>
      </c>
      <c r="S126" s="229" t="str">
        <f t="shared" si="127"/>
        <v>iTru7_101_03</v>
      </c>
    </row>
    <row r="127" ht="15.0" customHeight="1">
      <c r="A127" s="220">
        <v>126.0</v>
      </c>
      <c r="B127" s="221" t="s">
        <v>552</v>
      </c>
      <c r="C127" s="222">
        <v>2.0</v>
      </c>
      <c r="D127" s="224">
        <v>256.0</v>
      </c>
      <c r="E127" s="224" t="s">
        <v>553</v>
      </c>
      <c r="F127" s="224">
        <v>1.0</v>
      </c>
      <c r="G127" s="225" t="s">
        <v>101</v>
      </c>
      <c r="H127" s="15" t="s">
        <v>675</v>
      </c>
      <c r="I127" s="226">
        <v>2.0</v>
      </c>
      <c r="J127" s="227" t="s">
        <v>676</v>
      </c>
      <c r="K127" s="227" t="s">
        <v>72</v>
      </c>
      <c r="L127" s="227" t="s">
        <v>311</v>
      </c>
      <c r="M127" s="45" t="s">
        <v>98</v>
      </c>
      <c r="N127" s="45" t="s">
        <v>60</v>
      </c>
      <c r="P127" s="212">
        <v>45769.0</v>
      </c>
      <c r="Q127" s="228">
        <v>3.0</v>
      </c>
      <c r="R127" s="229" t="str">
        <f t="shared" ref="R127:S127" si="128">IF($Q127=1,W$2,IF($Q127=2,W$3,IF($Q127=3,W$4,IF($Q127=4,W$5,IF($Q127=5,W$6,IF($Q127=6,W$7))))))</f>
        <v>iTru5_01_D</v>
      </c>
      <c r="S127" s="229" t="str">
        <f t="shared" si="128"/>
        <v>iTru7_101_03</v>
      </c>
    </row>
    <row r="128" ht="15.0" customHeight="1">
      <c r="A128" s="220">
        <v>127.0</v>
      </c>
      <c r="B128" s="221" t="s">
        <v>552</v>
      </c>
      <c r="C128" s="222">
        <v>2.0</v>
      </c>
      <c r="D128" s="224">
        <v>256.0</v>
      </c>
      <c r="E128" s="224" t="s">
        <v>553</v>
      </c>
      <c r="F128" s="224">
        <v>1.0</v>
      </c>
      <c r="G128" s="225" t="s">
        <v>108</v>
      </c>
      <c r="H128" s="15" t="s">
        <v>677</v>
      </c>
      <c r="I128" s="226">
        <v>2.0</v>
      </c>
      <c r="J128" s="227" t="s">
        <v>678</v>
      </c>
      <c r="K128" s="227" t="s">
        <v>72</v>
      </c>
      <c r="L128" s="227" t="s">
        <v>315</v>
      </c>
      <c r="M128" s="45" t="s">
        <v>105</v>
      </c>
      <c r="N128" s="45" t="s">
        <v>60</v>
      </c>
      <c r="P128" s="212">
        <v>45769.0</v>
      </c>
      <c r="Q128" s="228">
        <v>4.0</v>
      </c>
      <c r="R128" s="229" t="str">
        <f t="shared" ref="R128:S128" si="129">IF($Q128=1,W$2,IF($Q128=2,W$3,IF($Q128=3,W$4,IF($Q128=4,W$5,IF($Q128=5,W$6,IF($Q128=6,W$7))))))</f>
        <v>iTru5_01_E</v>
      </c>
      <c r="S128" s="229" t="str">
        <f t="shared" si="129"/>
        <v>iTru7_101_05</v>
      </c>
    </row>
    <row r="129" ht="15.0" customHeight="1">
      <c r="A129" s="220">
        <v>128.0</v>
      </c>
      <c r="B129" s="221" t="s">
        <v>552</v>
      </c>
      <c r="C129" s="222">
        <v>2.0</v>
      </c>
      <c r="D129" s="224">
        <v>256.0</v>
      </c>
      <c r="E129" s="224" t="s">
        <v>553</v>
      </c>
      <c r="F129" s="224">
        <v>1.0</v>
      </c>
      <c r="G129" s="225" t="s">
        <v>115</v>
      </c>
      <c r="H129" s="15" t="s">
        <v>679</v>
      </c>
      <c r="I129" s="226">
        <v>2.0</v>
      </c>
      <c r="J129" s="227" t="s">
        <v>680</v>
      </c>
      <c r="K129" s="227" t="s">
        <v>72</v>
      </c>
      <c r="L129" s="227" t="s">
        <v>232</v>
      </c>
      <c r="M129" s="45" t="s">
        <v>112</v>
      </c>
      <c r="N129" s="45" t="s">
        <v>60</v>
      </c>
      <c r="P129" s="212">
        <v>45769.0</v>
      </c>
      <c r="Q129" s="228">
        <v>4.0</v>
      </c>
      <c r="R129" s="229" t="str">
        <f t="shared" ref="R129:S129" si="130">IF($Q129=1,W$2,IF($Q129=2,W$3,IF($Q129=3,W$4,IF($Q129=4,W$5,IF($Q129=5,W$6,IF($Q129=6,W$7))))))</f>
        <v>iTru5_01_E</v>
      </c>
      <c r="S129" s="229" t="str">
        <f t="shared" si="130"/>
        <v>iTru7_101_05</v>
      </c>
    </row>
    <row r="130" ht="15.0" customHeight="1">
      <c r="A130" s="220">
        <v>129.0</v>
      </c>
      <c r="B130" s="221" t="s">
        <v>552</v>
      </c>
      <c r="C130" s="222">
        <v>2.0</v>
      </c>
      <c r="D130" s="224">
        <v>256.0</v>
      </c>
      <c r="E130" s="224" t="s">
        <v>553</v>
      </c>
      <c r="F130" s="224">
        <v>1.0</v>
      </c>
      <c r="G130" s="225" t="s">
        <v>122</v>
      </c>
      <c r="H130" s="15" t="s">
        <v>681</v>
      </c>
      <c r="I130" s="226">
        <v>2.0</v>
      </c>
      <c r="J130" s="227" t="s">
        <v>682</v>
      </c>
      <c r="K130" s="227" t="s">
        <v>72</v>
      </c>
      <c r="L130" s="227" t="s">
        <v>322</v>
      </c>
      <c r="M130" s="45" t="s">
        <v>119</v>
      </c>
      <c r="N130" s="45" t="s">
        <v>60</v>
      </c>
      <c r="P130" s="212">
        <v>45769.0</v>
      </c>
      <c r="Q130" s="228">
        <v>4.0</v>
      </c>
      <c r="R130" s="229" t="str">
        <f t="shared" ref="R130:S130" si="131">IF($Q130=1,W$2,IF($Q130=2,W$3,IF($Q130=3,W$4,IF($Q130=4,W$5,IF($Q130=5,W$6,IF($Q130=6,W$7))))))</f>
        <v>iTru5_01_E</v>
      </c>
      <c r="S130" s="229" t="str">
        <f t="shared" si="131"/>
        <v>iTru7_101_05</v>
      </c>
    </row>
    <row r="131" ht="15.0" customHeight="1">
      <c r="A131" s="220">
        <v>130.0</v>
      </c>
      <c r="B131" s="221" t="s">
        <v>552</v>
      </c>
      <c r="C131" s="222">
        <v>2.0</v>
      </c>
      <c r="D131" s="224">
        <v>256.0</v>
      </c>
      <c r="E131" s="224" t="s">
        <v>553</v>
      </c>
      <c r="F131" s="224">
        <v>1.0</v>
      </c>
      <c r="G131" s="225" t="s">
        <v>128</v>
      </c>
      <c r="H131" s="15" t="s">
        <v>683</v>
      </c>
      <c r="I131" s="226">
        <v>2.0</v>
      </c>
      <c r="J131" s="227" t="s">
        <v>684</v>
      </c>
      <c r="K131" s="227" t="s">
        <v>72</v>
      </c>
      <c r="L131" s="227" t="s">
        <v>326</v>
      </c>
      <c r="M131" s="45" t="s">
        <v>126</v>
      </c>
      <c r="N131" s="45" t="s">
        <v>60</v>
      </c>
      <c r="P131" s="212">
        <v>45769.0</v>
      </c>
      <c r="Q131" s="228">
        <v>4.0</v>
      </c>
      <c r="R131" s="229" t="str">
        <f t="shared" ref="R131:S131" si="132">IF($Q131=1,W$2,IF($Q131=2,W$3,IF($Q131=3,W$4,IF($Q131=4,W$5,IF($Q131=5,W$6,IF($Q131=6,W$7))))))</f>
        <v>iTru5_01_E</v>
      </c>
      <c r="S131" s="229" t="str">
        <f t="shared" si="132"/>
        <v>iTru7_101_05</v>
      </c>
    </row>
    <row r="132" ht="15.0" customHeight="1">
      <c r="A132" s="220">
        <v>131.0</v>
      </c>
      <c r="B132" s="221" t="s">
        <v>552</v>
      </c>
      <c r="C132" s="222">
        <v>2.0</v>
      </c>
      <c r="D132" s="224">
        <v>256.0</v>
      </c>
      <c r="E132" s="224" t="s">
        <v>553</v>
      </c>
      <c r="F132" s="224">
        <v>1.0</v>
      </c>
      <c r="G132" s="225" t="s">
        <v>78</v>
      </c>
      <c r="H132" s="15" t="s">
        <v>685</v>
      </c>
      <c r="I132" s="226">
        <v>2.0</v>
      </c>
      <c r="J132" s="227" t="s">
        <v>686</v>
      </c>
      <c r="K132" s="227" t="s">
        <v>73</v>
      </c>
      <c r="L132" s="227" t="s">
        <v>299</v>
      </c>
      <c r="M132" s="104" t="s">
        <v>126</v>
      </c>
      <c r="N132" s="45" t="s">
        <v>61</v>
      </c>
      <c r="P132" s="212">
        <v>45769.0</v>
      </c>
      <c r="Q132" s="228">
        <v>3.0</v>
      </c>
      <c r="R132" s="229" t="str">
        <f t="shared" ref="R132:S132" si="133">IF($Q132=1,W$2,IF($Q132=2,W$3,IF($Q132=3,W$4,IF($Q132=4,W$5,IF($Q132=5,W$6,IF($Q132=6,W$7))))))</f>
        <v>iTru5_01_D</v>
      </c>
      <c r="S132" s="229" t="str">
        <f t="shared" si="133"/>
        <v>iTru7_101_03</v>
      </c>
    </row>
    <row r="133" ht="15.0" customHeight="1">
      <c r="A133" s="220">
        <v>132.0</v>
      </c>
      <c r="B133" s="221" t="s">
        <v>552</v>
      </c>
      <c r="C133" s="222">
        <v>2.0</v>
      </c>
      <c r="D133" s="224">
        <v>256.0</v>
      </c>
      <c r="E133" s="224" t="s">
        <v>553</v>
      </c>
      <c r="F133" s="224">
        <v>1.0</v>
      </c>
      <c r="G133" s="225"/>
      <c r="H133" s="15" t="s">
        <v>687</v>
      </c>
      <c r="I133" s="226">
        <v>2.0</v>
      </c>
      <c r="J133" s="227" t="s">
        <v>688</v>
      </c>
      <c r="K133" s="227" t="s">
        <v>73</v>
      </c>
      <c r="L133" s="227" t="s">
        <v>303</v>
      </c>
      <c r="M133" s="45" t="s">
        <v>83</v>
      </c>
      <c r="N133" s="45" t="s">
        <v>61</v>
      </c>
      <c r="P133" s="212">
        <v>45769.0</v>
      </c>
      <c r="Q133" s="228">
        <v>3.0</v>
      </c>
      <c r="R133" s="229" t="str">
        <f t="shared" ref="R133:S133" si="134">IF($Q133=1,W$2,IF($Q133=2,W$3,IF($Q133=3,W$4,IF($Q133=4,W$5,IF($Q133=5,W$6,IF($Q133=6,W$7))))))</f>
        <v>iTru5_01_D</v>
      </c>
      <c r="S133" s="229" t="str">
        <f t="shared" si="134"/>
        <v>iTru7_101_03</v>
      </c>
    </row>
    <row r="134" ht="15.0" customHeight="1">
      <c r="A134" s="220">
        <v>133.0</v>
      </c>
      <c r="B134" s="221" t="s">
        <v>552</v>
      </c>
      <c r="C134" s="222">
        <v>2.0</v>
      </c>
      <c r="D134" s="224">
        <v>256.0</v>
      </c>
      <c r="E134" s="224" t="s">
        <v>553</v>
      </c>
      <c r="F134" s="224">
        <v>1.0</v>
      </c>
      <c r="G134" s="225"/>
      <c r="H134" s="15" t="s">
        <v>689</v>
      </c>
      <c r="I134" s="226">
        <v>2.0</v>
      </c>
      <c r="J134" s="227" t="s">
        <v>690</v>
      </c>
      <c r="K134" s="227" t="s">
        <v>73</v>
      </c>
      <c r="L134" s="227" t="s">
        <v>307</v>
      </c>
      <c r="M134" s="45" t="s">
        <v>91</v>
      </c>
      <c r="N134" s="45" t="s">
        <v>61</v>
      </c>
      <c r="P134" s="212">
        <v>45769.0</v>
      </c>
      <c r="Q134" s="228">
        <v>3.0</v>
      </c>
      <c r="R134" s="229" t="str">
        <f t="shared" ref="R134:S134" si="135">IF($Q134=1,W$2,IF($Q134=2,W$3,IF($Q134=3,W$4,IF($Q134=4,W$5,IF($Q134=5,W$6,IF($Q134=6,W$7))))))</f>
        <v>iTru5_01_D</v>
      </c>
      <c r="S134" s="229" t="str">
        <f t="shared" si="135"/>
        <v>iTru7_101_03</v>
      </c>
    </row>
    <row r="135" ht="15.0" customHeight="1">
      <c r="A135" s="220">
        <v>134.0</v>
      </c>
      <c r="B135" s="221" t="s">
        <v>552</v>
      </c>
      <c r="C135" s="222">
        <v>2.0</v>
      </c>
      <c r="D135" s="224">
        <v>256.0</v>
      </c>
      <c r="E135" s="224" t="s">
        <v>553</v>
      </c>
      <c r="F135" s="224">
        <v>1.0</v>
      </c>
      <c r="G135" s="225"/>
      <c r="H135" s="15" t="s">
        <v>691</v>
      </c>
      <c r="I135" s="226">
        <v>2.0</v>
      </c>
      <c r="J135" s="227" t="s">
        <v>692</v>
      </c>
      <c r="K135" s="227" t="s">
        <v>73</v>
      </c>
      <c r="L135" s="227" t="s">
        <v>311</v>
      </c>
      <c r="M135" s="45" t="s">
        <v>98</v>
      </c>
      <c r="N135" s="45" t="s">
        <v>61</v>
      </c>
      <c r="P135" s="212">
        <v>45769.0</v>
      </c>
      <c r="Q135" s="228">
        <v>3.0</v>
      </c>
      <c r="R135" s="229" t="str">
        <f t="shared" ref="R135:S135" si="136">IF($Q135=1,W$2,IF($Q135=2,W$3,IF($Q135=3,W$4,IF($Q135=4,W$5,IF($Q135=5,W$6,IF($Q135=6,W$7))))))</f>
        <v>iTru5_01_D</v>
      </c>
      <c r="S135" s="229" t="str">
        <f t="shared" si="136"/>
        <v>iTru7_101_03</v>
      </c>
    </row>
    <row r="136" ht="15.0" customHeight="1">
      <c r="A136" s="220">
        <v>135.0</v>
      </c>
      <c r="B136" s="221" t="s">
        <v>552</v>
      </c>
      <c r="C136" s="222">
        <v>2.0</v>
      </c>
      <c r="D136" s="224">
        <v>256.0</v>
      </c>
      <c r="E136" s="224" t="s">
        <v>553</v>
      </c>
      <c r="F136" s="224">
        <v>1.0</v>
      </c>
      <c r="G136" s="225"/>
      <c r="H136" s="15" t="s">
        <v>693</v>
      </c>
      <c r="I136" s="226">
        <v>2.0</v>
      </c>
      <c r="J136" s="227" t="s">
        <v>694</v>
      </c>
      <c r="K136" s="227" t="s">
        <v>73</v>
      </c>
      <c r="L136" s="227" t="s">
        <v>315</v>
      </c>
      <c r="M136" s="45" t="s">
        <v>105</v>
      </c>
      <c r="N136" s="45" t="s">
        <v>61</v>
      </c>
      <c r="P136" s="212">
        <v>45769.0</v>
      </c>
      <c r="Q136" s="228">
        <v>4.0</v>
      </c>
      <c r="R136" s="229" t="str">
        <f t="shared" ref="R136:S136" si="137">IF($Q136=1,W$2,IF($Q136=2,W$3,IF($Q136=3,W$4,IF($Q136=4,W$5,IF($Q136=5,W$6,IF($Q136=6,W$7))))))</f>
        <v>iTru5_01_E</v>
      </c>
      <c r="S136" s="229" t="str">
        <f t="shared" si="137"/>
        <v>iTru7_101_05</v>
      </c>
    </row>
    <row r="137" ht="15.0" customHeight="1">
      <c r="A137" s="220">
        <v>136.0</v>
      </c>
      <c r="B137" s="221" t="s">
        <v>552</v>
      </c>
      <c r="C137" s="222">
        <v>2.0</v>
      </c>
      <c r="D137" s="224">
        <v>256.0</v>
      </c>
      <c r="E137" s="224" t="s">
        <v>553</v>
      </c>
      <c r="F137" s="224">
        <v>1.0</v>
      </c>
      <c r="G137" s="225"/>
      <c r="H137" s="15" t="s">
        <v>695</v>
      </c>
      <c r="I137" s="226">
        <v>2.0</v>
      </c>
      <c r="J137" s="227" t="s">
        <v>696</v>
      </c>
      <c r="K137" s="227" t="s">
        <v>73</v>
      </c>
      <c r="L137" s="227" t="s">
        <v>232</v>
      </c>
      <c r="M137" s="45" t="s">
        <v>112</v>
      </c>
      <c r="N137" s="45" t="s">
        <v>61</v>
      </c>
      <c r="P137" s="212">
        <v>45769.0</v>
      </c>
      <c r="Q137" s="228">
        <v>4.0</v>
      </c>
      <c r="R137" s="229" t="str">
        <f t="shared" ref="R137:S137" si="138">IF($Q137=1,W$2,IF($Q137=2,W$3,IF($Q137=3,W$4,IF($Q137=4,W$5,IF($Q137=5,W$6,IF($Q137=6,W$7))))))</f>
        <v>iTru5_01_E</v>
      </c>
      <c r="S137" s="229" t="str">
        <f t="shared" si="138"/>
        <v>iTru7_101_05</v>
      </c>
    </row>
    <row r="138" ht="15.0" customHeight="1">
      <c r="A138" s="220">
        <v>137.0</v>
      </c>
      <c r="B138" s="221" t="s">
        <v>552</v>
      </c>
      <c r="C138" s="222">
        <v>2.0</v>
      </c>
      <c r="D138" s="224">
        <v>256.0</v>
      </c>
      <c r="E138" s="224" t="s">
        <v>553</v>
      </c>
      <c r="F138" s="224">
        <v>1.0</v>
      </c>
      <c r="G138" s="225" t="s">
        <v>135</v>
      </c>
      <c r="H138" s="15" t="s">
        <v>697</v>
      </c>
      <c r="I138" s="226">
        <v>2.0</v>
      </c>
      <c r="J138" s="227" t="s">
        <v>698</v>
      </c>
      <c r="K138" s="227" t="s">
        <v>73</v>
      </c>
      <c r="L138" s="227" t="s">
        <v>322</v>
      </c>
      <c r="M138" s="45" t="s">
        <v>119</v>
      </c>
      <c r="N138" s="45" t="s">
        <v>61</v>
      </c>
      <c r="P138" s="212">
        <v>45769.0</v>
      </c>
      <c r="Q138" s="228">
        <v>4.0</v>
      </c>
      <c r="R138" s="229" t="str">
        <f t="shared" ref="R138:S138" si="139">IF($Q138=1,W$2,IF($Q138=2,W$3,IF($Q138=3,W$4,IF($Q138=4,W$5,IF($Q138=5,W$6,IF($Q138=6,W$7))))))</f>
        <v>iTru5_01_E</v>
      </c>
      <c r="S138" s="229" t="str">
        <f t="shared" si="139"/>
        <v>iTru7_101_05</v>
      </c>
    </row>
    <row r="139" ht="15.0" customHeight="1">
      <c r="A139" s="220">
        <v>138.0</v>
      </c>
      <c r="B139" s="221" t="s">
        <v>552</v>
      </c>
      <c r="C139" s="222">
        <v>2.0</v>
      </c>
      <c r="D139" s="224">
        <v>256.0</v>
      </c>
      <c r="E139" s="224" t="s">
        <v>553</v>
      </c>
      <c r="F139" s="224">
        <v>1.0</v>
      </c>
      <c r="G139" s="225" t="s">
        <v>139</v>
      </c>
      <c r="H139" s="15" t="s">
        <v>699</v>
      </c>
      <c r="I139" s="226">
        <v>2.0</v>
      </c>
      <c r="J139" s="227" t="s">
        <v>700</v>
      </c>
      <c r="K139" s="227" t="s">
        <v>73</v>
      </c>
      <c r="L139" s="227" t="s">
        <v>326</v>
      </c>
      <c r="M139" s="45" t="s">
        <v>126</v>
      </c>
      <c r="N139" s="45" t="s">
        <v>61</v>
      </c>
      <c r="P139" s="212">
        <v>45769.0</v>
      </c>
      <c r="Q139" s="228">
        <v>4.0</v>
      </c>
      <c r="R139" s="229" t="str">
        <f t="shared" ref="R139:S139" si="140">IF($Q139=1,W$2,IF($Q139=2,W$3,IF($Q139=3,W$4,IF($Q139=4,W$5,IF($Q139=5,W$6,IF($Q139=6,W$7))))))</f>
        <v>iTru5_01_E</v>
      </c>
      <c r="S139" s="229" t="str">
        <f t="shared" si="140"/>
        <v>iTru7_101_05</v>
      </c>
    </row>
    <row r="140" ht="15.0" customHeight="1">
      <c r="A140" s="220">
        <v>139.0</v>
      </c>
      <c r="B140" s="221" t="s">
        <v>701</v>
      </c>
      <c r="C140" s="222">
        <v>3.0</v>
      </c>
      <c r="D140" s="224">
        <v>0.0</v>
      </c>
      <c r="E140" s="224" t="s">
        <v>553</v>
      </c>
      <c r="F140" s="224">
        <v>1.0</v>
      </c>
      <c r="G140" s="230" t="s">
        <v>95</v>
      </c>
      <c r="H140" s="15" t="s">
        <v>478</v>
      </c>
      <c r="I140" s="226">
        <v>2.0</v>
      </c>
      <c r="J140" s="227" t="s">
        <v>510</v>
      </c>
      <c r="K140" s="227" t="s">
        <v>62</v>
      </c>
      <c r="L140" s="227" t="s">
        <v>299</v>
      </c>
      <c r="M140" s="104" t="s">
        <v>126</v>
      </c>
      <c r="N140" s="45" t="s">
        <v>50</v>
      </c>
      <c r="P140" s="212">
        <v>45769.0</v>
      </c>
      <c r="Q140" s="228">
        <v>5.0</v>
      </c>
      <c r="R140" s="229" t="str">
        <f t="shared" ref="R140:S140" si="141">IF($Q140=1,W$2,IF($Q140=2,W$3,IF($Q140=3,W$4,IF($Q140=4,W$5,IF($Q140=5,W$6,IF($Q140=6,W$7))))))</f>
        <v>iTru5_01_G</v>
      </c>
      <c r="S140" s="229" t="str">
        <f t="shared" si="141"/>
        <v>iTru7_101_06</v>
      </c>
    </row>
    <row r="141" ht="15.0" customHeight="1">
      <c r="A141" s="220">
        <v>140.0</v>
      </c>
      <c r="B141" s="221" t="s">
        <v>701</v>
      </c>
      <c r="C141" s="222">
        <v>3.0</v>
      </c>
      <c r="D141" s="224">
        <v>0.0</v>
      </c>
      <c r="E141" s="224" t="s">
        <v>553</v>
      </c>
      <c r="F141" s="224">
        <v>1.0</v>
      </c>
      <c r="G141" s="230" t="s">
        <v>102</v>
      </c>
      <c r="H141" s="15" t="s">
        <v>554</v>
      </c>
      <c r="I141" s="226">
        <v>2.0</v>
      </c>
      <c r="J141" s="227" t="s">
        <v>511</v>
      </c>
      <c r="K141" s="227" t="s">
        <v>62</v>
      </c>
      <c r="L141" s="227" t="s">
        <v>303</v>
      </c>
      <c r="M141" s="45" t="s">
        <v>83</v>
      </c>
      <c r="N141" s="45" t="s">
        <v>50</v>
      </c>
      <c r="P141" s="212">
        <v>45769.0</v>
      </c>
      <c r="Q141" s="228">
        <v>5.0</v>
      </c>
      <c r="R141" s="229" t="str">
        <f t="shared" ref="R141:S141" si="142">IF($Q141=1,W$2,IF($Q141=2,W$3,IF($Q141=3,W$4,IF($Q141=4,W$5,IF($Q141=5,W$6,IF($Q141=6,W$7))))))</f>
        <v>iTru5_01_G</v>
      </c>
      <c r="S141" s="229" t="str">
        <f t="shared" si="142"/>
        <v>iTru7_101_06</v>
      </c>
    </row>
    <row r="142" ht="15.0" customHeight="1">
      <c r="A142" s="220">
        <v>141.0</v>
      </c>
      <c r="B142" s="221" t="s">
        <v>701</v>
      </c>
      <c r="C142" s="222">
        <v>3.0</v>
      </c>
      <c r="D142" s="224">
        <v>0.0</v>
      </c>
      <c r="E142" s="224" t="s">
        <v>553</v>
      </c>
      <c r="F142" s="224">
        <v>1.0</v>
      </c>
      <c r="G142" s="230" t="s">
        <v>109</v>
      </c>
      <c r="H142" s="15" t="s">
        <v>555</v>
      </c>
      <c r="I142" s="226">
        <v>2.0</v>
      </c>
      <c r="J142" s="227" t="s">
        <v>512</v>
      </c>
      <c r="K142" s="227" t="s">
        <v>62</v>
      </c>
      <c r="L142" s="227" t="s">
        <v>307</v>
      </c>
      <c r="M142" s="45" t="s">
        <v>91</v>
      </c>
      <c r="N142" s="45" t="s">
        <v>50</v>
      </c>
      <c r="P142" s="212">
        <v>45769.0</v>
      </c>
      <c r="Q142" s="228">
        <v>5.0</v>
      </c>
      <c r="R142" s="229" t="str">
        <f t="shared" ref="R142:S142" si="143">IF($Q142=1,W$2,IF($Q142=2,W$3,IF($Q142=3,W$4,IF($Q142=4,W$5,IF($Q142=5,W$6,IF($Q142=6,W$7))))))</f>
        <v>iTru5_01_G</v>
      </c>
      <c r="S142" s="229" t="str">
        <f t="shared" si="143"/>
        <v>iTru7_101_06</v>
      </c>
    </row>
    <row r="143" ht="15.0" customHeight="1">
      <c r="A143" s="220">
        <v>142.0</v>
      </c>
      <c r="B143" s="221" t="s">
        <v>701</v>
      </c>
      <c r="C143" s="222">
        <v>3.0</v>
      </c>
      <c r="D143" s="224">
        <v>0.0</v>
      </c>
      <c r="E143" s="224" t="s">
        <v>553</v>
      </c>
      <c r="F143" s="224">
        <v>1.0</v>
      </c>
      <c r="G143" s="230" t="s">
        <v>116</v>
      </c>
      <c r="H143" s="15" t="s">
        <v>556</v>
      </c>
      <c r="I143" s="226">
        <v>2.0</v>
      </c>
      <c r="J143" s="227" t="s">
        <v>513</v>
      </c>
      <c r="K143" s="227" t="s">
        <v>62</v>
      </c>
      <c r="L143" s="227" t="s">
        <v>311</v>
      </c>
      <c r="M143" s="45" t="s">
        <v>98</v>
      </c>
      <c r="N143" s="45" t="s">
        <v>50</v>
      </c>
      <c r="P143" s="212">
        <v>45769.0</v>
      </c>
      <c r="Q143" s="228">
        <v>5.0</v>
      </c>
      <c r="R143" s="229" t="str">
        <f t="shared" ref="R143:S143" si="144">IF($Q143=1,W$2,IF($Q143=2,W$3,IF($Q143=3,W$4,IF($Q143=4,W$5,IF($Q143=5,W$6,IF($Q143=6,W$7))))))</f>
        <v>iTru5_01_G</v>
      </c>
      <c r="S143" s="229" t="str">
        <f t="shared" si="144"/>
        <v>iTru7_101_06</v>
      </c>
    </row>
    <row r="144" ht="15.0" customHeight="1">
      <c r="A144" s="220">
        <v>143.0</v>
      </c>
      <c r="B144" s="221" t="s">
        <v>701</v>
      </c>
      <c r="C144" s="222">
        <v>3.0</v>
      </c>
      <c r="D144" s="224">
        <v>0.0</v>
      </c>
      <c r="E144" s="224" t="s">
        <v>553</v>
      </c>
      <c r="F144" s="224">
        <v>1.0</v>
      </c>
      <c r="G144" s="230" t="s">
        <v>123</v>
      </c>
      <c r="H144" s="15" t="s">
        <v>557</v>
      </c>
      <c r="I144" s="226">
        <v>2.0</v>
      </c>
      <c r="J144" s="227" t="s">
        <v>514</v>
      </c>
      <c r="K144" s="227" t="s">
        <v>62</v>
      </c>
      <c r="L144" s="227" t="s">
        <v>315</v>
      </c>
      <c r="M144" s="45" t="s">
        <v>105</v>
      </c>
      <c r="N144" s="45" t="s">
        <v>50</v>
      </c>
      <c r="P144" s="212">
        <v>45769.0</v>
      </c>
      <c r="Q144" s="228">
        <v>6.0</v>
      </c>
      <c r="R144" s="229" t="str">
        <f t="shared" ref="R144:S144" si="145">IF($Q144=1,W$2,IF($Q144=2,W$3,IF($Q144=3,W$4,IF($Q144=4,W$5,IF($Q144=5,W$6,IF($Q144=6,W$7))))))</f>
        <v>iTru5_01_H</v>
      </c>
      <c r="S144" s="229" t="str">
        <f t="shared" si="145"/>
        <v>iTru7_101_08</v>
      </c>
    </row>
    <row r="145" ht="15.0" customHeight="1">
      <c r="A145" s="220">
        <v>144.0</v>
      </c>
      <c r="B145" s="221" t="s">
        <v>701</v>
      </c>
      <c r="C145" s="222">
        <v>3.0</v>
      </c>
      <c r="D145" s="224">
        <v>0.0</v>
      </c>
      <c r="E145" s="224" t="s">
        <v>553</v>
      </c>
      <c r="F145" s="224">
        <v>1.0</v>
      </c>
      <c r="G145" s="230" t="s">
        <v>129</v>
      </c>
      <c r="H145" s="15" t="s">
        <v>558</v>
      </c>
      <c r="I145" s="226">
        <v>2.0</v>
      </c>
      <c r="J145" s="227" t="s">
        <v>515</v>
      </c>
      <c r="K145" s="227" t="s">
        <v>62</v>
      </c>
      <c r="L145" s="227" t="s">
        <v>232</v>
      </c>
      <c r="M145" s="45" t="s">
        <v>112</v>
      </c>
      <c r="N145" s="45" t="s">
        <v>50</v>
      </c>
      <c r="P145" s="212">
        <v>45769.0</v>
      </c>
      <c r="Q145" s="228">
        <v>6.0</v>
      </c>
      <c r="R145" s="229" t="str">
        <f t="shared" ref="R145:S145" si="146">IF($Q145=1,W$2,IF($Q145=2,W$3,IF($Q145=3,W$4,IF($Q145=4,W$5,IF($Q145=5,W$6,IF($Q145=6,W$7))))))</f>
        <v>iTru5_01_H</v>
      </c>
      <c r="S145" s="229" t="str">
        <f t="shared" si="146"/>
        <v>iTru7_101_08</v>
      </c>
    </row>
    <row r="146" ht="15.0" customHeight="1">
      <c r="A146" s="220">
        <v>145.0</v>
      </c>
      <c r="B146" s="221" t="s">
        <v>701</v>
      </c>
      <c r="C146" s="222">
        <v>3.0</v>
      </c>
      <c r="D146" s="224">
        <v>0.0</v>
      </c>
      <c r="E146" s="224" t="s">
        <v>553</v>
      </c>
      <c r="F146" s="224">
        <v>1.0</v>
      </c>
      <c r="G146" s="230" t="s">
        <v>79</v>
      </c>
      <c r="H146" s="15" t="s">
        <v>559</v>
      </c>
      <c r="I146" s="226">
        <v>2.0</v>
      </c>
      <c r="J146" s="227" t="s">
        <v>516</v>
      </c>
      <c r="K146" s="227" t="s">
        <v>62</v>
      </c>
      <c r="L146" s="227" t="s">
        <v>322</v>
      </c>
      <c r="M146" s="45" t="s">
        <v>119</v>
      </c>
      <c r="N146" s="45" t="s">
        <v>50</v>
      </c>
      <c r="P146" s="212">
        <v>45769.0</v>
      </c>
      <c r="Q146" s="228">
        <v>6.0</v>
      </c>
      <c r="R146" s="229" t="str">
        <f t="shared" ref="R146:S146" si="147">IF($Q146=1,W$2,IF($Q146=2,W$3,IF($Q146=3,W$4,IF($Q146=4,W$5,IF($Q146=5,W$6,IF($Q146=6,W$7))))))</f>
        <v>iTru5_01_H</v>
      </c>
      <c r="S146" s="229" t="str">
        <f t="shared" si="147"/>
        <v>iTru7_101_08</v>
      </c>
    </row>
    <row r="147" ht="15.0" customHeight="1">
      <c r="A147" s="220">
        <v>146.0</v>
      </c>
      <c r="B147" s="221" t="s">
        <v>701</v>
      </c>
      <c r="C147" s="222">
        <v>3.0</v>
      </c>
      <c r="D147" s="224">
        <v>0.0</v>
      </c>
      <c r="E147" s="224" t="s">
        <v>553</v>
      </c>
      <c r="F147" s="224">
        <v>1.0</v>
      </c>
      <c r="G147" s="230" t="s">
        <v>88</v>
      </c>
      <c r="H147" s="15" t="s">
        <v>560</v>
      </c>
      <c r="I147" s="226">
        <v>2.0</v>
      </c>
      <c r="J147" s="227" t="s">
        <v>517</v>
      </c>
      <c r="K147" s="227" t="s">
        <v>62</v>
      </c>
      <c r="L147" s="227" t="s">
        <v>326</v>
      </c>
      <c r="M147" s="45" t="s">
        <v>126</v>
      </c>
      <c r="N147" s="45" t="s">
        <v>50</v>
      </c>
      <c r="P147" s="212">
        <v>45769.0</v>
      </c>
      <c r="Q147" s="228">
        <v>6.0</v>
      </c>
      <c r="R147" s="229" t="str">
        <f t="shared" ref="R147:S147" si="148">IF($Q147=1,W$2,IF($Q147=2,W$3,IF($Q147=3,W$4,IF($Q147=4,W$5,IF($Q147=5,W$6,IF($Q147=6,W$7))))))</f>
        <v>iTru5_01_H</v>
      </c>
      <c r="S147" s="229" t="str">
        <f t="shared" si="148"/>
        <v>iTru7_101_08</v>
      </c>
    </row>
    <row r="148" ht="15.0" customHeight="1">
      <c r="A148" s="220">
        <v>147.0</v>
      </c>
      <c r="B148" s="221" t="s">
        <v>701</v>
      </c>
      <c r="C148" s="222">
        <v>3.0</v>
      </c>
      <c r="D148" s="224">
        <v>0.0</v>
      </c>
      <c r="E148" s="224" t="s">
        <v>553</v>
      </c>
      <c r="F148" s="224">
        <v>1.0</v>
      </c>
      <c r="G148" s="230" t="s">
        <v>96</v>
      </c>
      <c r="H148" s="15" t="s">
        <v>561</v>
      </c>
      <c r="I148" s="226">
        <v>2.0</v>
      </c>
      <c r="J148" s="227" t="s">
        <v>518</v>
      </c>
      <c r="K148" s="227" t="s">
        <v>63</v>
      </c>
      <c r="L148" s="227" t="s">
        <v>299</v>
      </c>
      <c r="M148" s="104" t="s">
        <v>126</v>
      </c>
      <c r="N148" s="45" t="s">
        <v>51</v>
      </c>
      <c r="P148" s="212">
        <v>45769.0</v>
      </c>
      <c r="Q148" s="228">
        <v>5.0</v>
      </c>
      <c r="R148" s="229" t="str">
        <f t="shared" ref="R148:S148" si="149">IF($Q148=1,W$2,IF($Q148=2,W$3,IF($Q148=3,W$4,IF($Q148=4,W$5,IF($Q148=5,W$6,IF($Q148=6,W$7))))))</f>
        <v>iTru5_01_G</v>
      </c>
      <c r="S148" s="229" t="str">
        <f t="shared" si="149"/>
        <v>iTru7_101_06</v>
      </c>
    </row>
    <row r="149" ht="15.0" customHeight="1">
      <c r="A149" s="220">
        <v>148.0</v>
      </c>
      <c r="B149" s="221" t="s">
        <v>701</v>
      </c>
      <c r="C149" s="222">
        <v>3.0</v>
      </c>
      <c r="D149" s="224">
        <v>0.0</v>
      </c>
      <c r="E149" s="224" t="s">
        <v>553</v>
      </c>
      <c r="F149" s="224">
        <v>1.0</v>
      </c>
      <c r="G149" s="230" t="s">
        <v>103</v>
      </c>
      <c r="H149" s="15" t="s">
        <v>562</v>
      </c>
      <c r="I149" s="226">
        <v>2.0</v>
      </c>
      <c r="J149" s="227" t="s">
        <v>519</v>
      </c>
      <c r="K149" s="227" t="s">
        <v>63</v>
      </c>
      <c r="L149" s="227" t="s">
        <v>303</v>
      </c>
      <c r="M149" s="45" t="s">
        <v>83</v>
      </c>
      <c r="N149" s="45" t="s">
        <v>51</v>
      </c>
      <c r="P149" s="212">
        <v>45769.0</v>
      </c>
      <c r="Q149" s="228">
        <v>5.0</v>
      </c>
      <c r="R149" s="229" t="str">
        <f t="shared" ref="R149:S149" si="150">IF($Q149=1,W$2,IF($Q149=2,W$3,IF($Q149=3,W$4,IF($Q149=4,W$5,IF($Q149=5,W$6,IF($Q149=6,W$7))))))</f>
        <v>iTru5_01_G</v>
      </c>
      <c r="S149" s="229" t="str">
        <f t="shared" si="150"/>
        <v>iTru7_101_06</v>
      </c>
    </row>
    <row r="150" ht="15.0" customHeight="1">
      <c r="A150" s="220">
        <v>149.0</v>
      </c>
      <c r="B150" s="221" t="s">
        <v>701</v>
      </c>
      <c r="C150" s="222">
        <v>3.0</v>
      </c>
      <c r="D150" s="224">
        <v>0.0</v>
      </c>
      <c r="E150" s="224" t="s">
        <v>553</v>
      </c>
      <c r="F150" s="224">
        <v>1.0</v>
      </c>
      <c r="G150" s="230" t="s">
        <v>110</v>
      </c>
      <c r="H150" s="15" t="s">
        <v>563</v>
      </c>
      <c r="I150" s="226">
        <v>2.0</v>
      </c>
      <c r="J150" s="227" t="s">
        <v>520</v>
      </c>
      <c r="K150" s="227" t="s">
        <v>63</v>
      </c>
      <c r="L150" s="227" t="s">
        <v>307</v>
      </c>
      <c r="M150" s="45" t="s">
        <v>91</v>
      </c>
      <c r="N150" s="45" t="s">
        <v>51</v>
      </c>
      <c r="P150" s="212">
        <v>45769.0</v>
      </c>
      <c r="Q150" s="228">
        <v>5.0</v>
      </c>
      <c r="R150" s="229" t="str">
        <f t="shared" ref="R150:S150" si="151">IF($Q150=1,W$2,IF($Q150=2,W$3,IF($Q150=3,W$4,IF($Q150=4,W$5,IF($Q150=5,W$6,IF($Q150=6,W$7))))))</f>
        <v>iTru5_01_G</v>
      </c>
      <c r="S150" s="229" t="str">
        <f t="shared" si="151"/>
        <v>iTru7_101_06</v>
      </c>
    </row>
    <row r="151" ht="15.0" customHeight="1">
      <c r="A151" s="220">
        <v>150.0</v>
      </c>
      <c r="B151" s="221" t="s">
        <v>701</v>
      </c>
      <c r="C151" s="222">
        <v>3.0</v>
      </c>
      <c r="D151" s="224">
        <v>0.0</v>
      </c>
      <c r="E151" s="224" t="s">
        <v>553</v>
      </c>
      <c r="F151" s="224">
        <v>1.0</v>
      </c>
      <c r="G151" s="230" t="s">
        <v>117</v>
      </c>
      <c r="H151" s="15" t="s">
        <v>564</v>
      </c>
      <c r="I151" s="226">
        <v>2.0</v>
      </c>
      <c r="J151" s="227" t="s">
        <v>521</v>
      </c>
      <c r="K151" s="227" t="s">
        <v>63</v>
      </c>
      <c r="L151" s="227" t="s">
        <v>311</v>
      </c>
      <c r="M151" s="45" t="s">
        <v>98</v>
      </c>
      <c r="N151" s="45" t="s">
        <v>51</v>
      </c>
      <c r="P151" s="212">
        <v>45769.0</v>
      </c>
      <c r="Q151" s="228">
        <v>5.0</v>
      </c>
      <c r="R151" s="229" t="str">
        <f t="shared" ref="R151:S151" si="152">IF($Q151=1,W$2,IF($Q151=2,W$3,IF($Q151=3,W$4,IF($Q151=4,W$5,IF($Q151=5,W$6,IF($Q151=6,W$7))))))</f>
        <v>iTru5_01_G</v>
      </c>
      <c r="S151" s="229" t="str">
        <f t="shared" si="152"/>
        <v>iTru7_101_06</v>
      </c>
    </row>
    <row r="152" ht="15.0" customHeight="1">
      <c r="A152" s="220">
        <v>151.0</v>
      </c>
      <c r="B152" s="221" t="s">
        <v>701</v>
      </c>
      <c r="C152" s="222">
        <v>3.0</v>
      </c>
      <c r="D152" s="224">
        <v>0.0</v>
      </c>
      <c r="E152" s="224" t="s">
        <v>553</v>
      </c>
      <c r="F152" s="224">
        <v>1.0</v>
      </c>
      <c r="G152" s="230" t="s">
        <v>124</v>
      </c>
      <c r="H152" s="15" t="s">
        <v>565</v>
      </c>
      <c r="I152" s="226">
        <v>2.0</v>
      </c>
      <c r="J152" s="227" t="s">
        <v>522</v>
      </c>
      <c r="K152" s="227" t="s">
        <v>63</v>
      </c>
      <c r="L152" s="227" t="s">
        <v>315</v>
      </c>
      <c r="M152" s="45" t="s">
        <v>105</v>
      </c>
      <c r="N152" s="45" t="s">
        <v>51</v>
      </c>
      <c r="P152" s="212">
        <v>45769.0</v>
      </c>
      <c r="Q152" s="228">
        <v>6.0</v>
      </c>
      <c r="R152" s="229" t="str">
        <f t="shared" ref="R152:S152" si="153">IF($Q152=1,W$2,IF($Q152=2,W$3,IF($Q152=3,W$4,IF($Q152=4,W$5,IF($Q152=5,W$6,IF($Q152=6,W$7))))))</f>
        <v>iTru5_01_H</v>
      </c>
      <c r="S152" s="229" t="str">
        <f t="shared" si="153"/>
        <v>iTru7_101_08</v>
      </c>
    </row>
    <row r="153" ht="15.0" customHeight="1">
      <c r="A153" s="220">
        <v>152.0</v>
      </c>
      <c r="B153" s="221" t="s">
        <v>701</v>
      </c>
      <c r="C153" s="222">
        <v>3.0</v>
      </c>
      <c r="D153" s="224">
        <v>0.0</v>
      </c>
      <c r="E153" s="224" t="s">
        <v>553</v>
      </c>
      <c r="F153" s="224">
        <v>1.0</v>
      </c>
      <c r="G153" s="230" t="s">
        <v>130</v>
      </c>
      <c r="H153" s="15" t="s">
        <v>566</v>
      </c>
      <c r="I153" s="226">
        <v>2.0</v>
      </c>
      <c r="J153" s="227" t="s">
        <v>523</v>
      </c>
      <c r="K153" s="227" t="s">
        <v>63</v>
      </c>
      <c r="L153" s="227" t="s">
        <v>232</v>
      </c>
      <c r="M153" s="45" t="s">
        <v>112</v>
      </c>
      <c r="N153" s="45" t="s">
        <v>51</v>
      </c>
      <c r="P153" s="212">
        <v>45769.0</v>
      </c>
      <c r="Q153" s="228">
        <v>6.0</v>
      </c>
      <c r="R153" s="229" t="str">
        <f t="shared" ref="R153:S153" si="154">IF($Q153=1,W$2,IF($Q153=2,W$3,IF($Q153=3,W$4,IF($Q153=4,W$5,IF($Q153=5,W$6,IF($Q153=6,W$7))))))</f>
        <v>iTru5_01_H</v>
      </c>
      <c r="S153" s="229" t="str">
        <f t="shared" si="154"/>
        <v>iTru7_101_08</v>
      </c>
    </row>
    <row r="154" ht="15.0" customHeight="1">
      <c r="A154" s="220">
        <v>153.0</v>
      </c>
      <c r="B154" s="221" t="s">
        <v>701</v>
      </c>
      <c r="C154" s="222">
        <v>3.0</v>
      </c>
      <c r="D154" s="224">
        <v>0.0</v>
      </c>
      <c r="E154" s="224" t="s">
        <v>553</v>
      </c>
      <c r="F154" s="224">
        <v>1.0</v>
      </c>
      <c r="G154" s="230" t="s">
        <v>80</v>
      </c>
      <c r="H154" s="15" t="s">
        <v>567</v>
      </c>
      <c r="I154" s="226">
        <v>2.0</v>
      </c>
      <c r="J154" s="227" t="s">
        <v>524</v>
      </c>
      <c r="K154" s="227" t="s">
        <v>63</v>
      </c>
      <c r="L154" s="227" t="s">
        <v>322</v>
      </c>
      <c r="M154" s="45" t="s">
        <v>119</v>
      </c>
      <c r="N154" s="45" t="s">
        <v>51</v>
      </c>
      <c r="P154" s="212">
        <v>45769.0</v>
      </c>
      <c r="Q154" s="228">
        <v>6.0</v>
      </c>
      <c r="R154" s="229" t="str">
        <f t="shared" ref="R154:S154" si="155">IF($Q154=1,W$2,IF($Q154=2,W$3,IF($Q154=3,W$4,IF($Q154=4,W$5,IF($Q154=5,W$6,IF($Q154=6,W$7))))))</f>
        <v>iTru5_01_H</v>
      </c>
      <c r="S154" s="229" t="str">
        <f t="shared" si="155"/>
        <v>iTru7_101_08</v>
      </c>
    </row>
    <row r="155" ht="15.0" customHeight="1">
      <c r="A155" s="220">
        <v>154.0</v>
      </c>
      <c r="B155" s="221" t="s">
        <v>701</v>
      </c>
      <c r="C155" s="222">
        <v>3.0</v>
      </c>
      <c r="D155" s="224">
        <v>0.0</v>
      </c>
      <c r="E155" s="224" t="s">
        <v>553</v>
      </c>
      <c r="F155" s="224">
        <v>1.0</v>
      </c>
      <c r="G155" s="230" t="s">
        <v>89</v>
      </c>
      <c r="H155" s="15" t="s">
        <v>568</v>
      </c>
      <c r="I155" s="226">
        <v>2.0</v>
      </c>
      <c r="J155" s="227" t="s">
        <v>525</v>
      </c>
      <c r="K155" s="227" t="s">
        <v>63</v>
      </c>
      <c r="L155" s="227" t="s">
        <v>326</v>
      </c>
      <c r="M155" s="45" t="s">
        <v>126</v>
      </c>
      <c r="N155" s="45" t="s">
        <v>51</v>
      </c>
      <c r="P155" s="212">
        <v>45769.0</v>
      </c>
      <c r="Q155" s="228">
        <v>6.0</v>
      </c>
      <c r="R155" s="229" t="str">
        <f t="shared" ref="R155:S155" si="156">IF($Q155=1,W$2,IF($Q155=2,W$3,IF($Q155=3,W$4,IF($Q155=4,W$5,IF($Q155=5,W$6,IF($Q155=6,W$7))))))</f>
        <v>iTru5_01_H</v>
      </c>
      <c r="S155" s="229" t="str">
        <f t="shared" si="156"/>
        <v>iTru7_101_08</v>
      </c>
    </row>
    <row r="156" ht="15.0" customHeight="1">
      <c r="A156" s="220">
        <v>155.0</v>
      </c>
      <c r="B156" s="221" t="s">
        <v>701</v>
      </c>
      <c r="C156" s="222">
        <v>3.0</v>
      </c>
      <c r="D156" s="224">
        <v>0.0</v>
      </c>
      <c r="E156" s="224" t="s">
        <v>553</v>
      </c>
      <c r="F156" s="224">
        <v>1.0</v>
      </c>
      <c r="G156" s="230" t="s">
        <v>97</v>
      </c>
      <c r="H156" s="15" t="s">
        <v>569</v>
      </c>
      <c r="I156" s="226">
        <v>2.0</v>
      </c>
      <c r="J156" s="227" t="s">
        <v>526</v>
      </c>
      <c r="K156" s="227" t="s">
        <v>64</v>
      </c>
      <c r="L156" s="227" t="s">
        <v>299</v>
      </c>
      <c r="M156" s="104" t="s">
        <v>126</v>
      </c>
      <c r="N156" s="45" t="s">
        <v>52</v>
      </c>
      <c r="P156" s="212">
        <v>45769.0</v>
      </c>
      <c r="Q156" s="228">
        <v>5.0</v>
      </c>
      <c r="R156" s="229" t="str">
        <f t="shared" ref="R156:S156" si="157">IF($Q156=1,W$2,IF($Q156=2,W$3,IF($Q156=3,W$4,IF($Q156=4,W$5,IF($Q156=5,W$6,IF($Q156=6,W$7))))))</f>
        <v>iTru5_01_G</v>
      </c>
      <c r="S156" s="229" t="str">
        <f t="shared" si="157"/>
        <v>iTru7_101_06</v>
      </c>
    </row>
    <row r="157" ht="15.0" customHeight="1">
      <c r="A157" s="220">
        <v>156.0</v>
      </c>
      <c r="B157" s="221" t="s">
        <v>701</v>
      </c>
      <c r="C157" s="222">
        <v>3.0</v>
      </c>
      <c r="D157" s="224">
        <v>0.0</v>
      </c>
      <c r="E157" s="224" t="s">
        <v>553</v>
      </c>
      <c r="F157" s="224">
        <v>1.0</v>
      </c>
      <c r="G157" s="230" t="s">
        <v>104</v>
      </c>
      <c r="H157" s="15" t="s">
        <v>570</v>
      </c>
      <c r="I157" s="226">
        <v>2.0</v>
      </c>
      <c r="J157" s="227" t="s">
        <v>527</v>
      </c>
      <c r="K157" s="227" t="s">
        <v>64</v>
      </c>
      <c r="L157" s="227" t="s">
        <v>303</v>
      </c>
      <c r="M157" s="45" t="s">
        <v>83</v>
      </c>
      <c r="N157" s="45" t="s">
        <v>52</v>
      </c>
      <c r="P157" s="212">
        <v>45769.0</v>
      </c>
      <c r="Q157" s="228">
        <v>5.0</v>
      </c>
      <c r="R157" s="229" t="str">
        <f t="shared" ref="R157:S157" si="158">IF($Q157=1,W$2,IF($Q157=2,W$3,IF($Q157=3,W$4,IF($Q157=4,W$5,IF($Q157=5,W$6,IF($Q157=6,W$7))))))</f>
        <v>iTru5_01_G</v>
      </c>
      <c r="S157" s="229" t="str">
        <f t="shared" si="158"/>
        <v>iTru7_101_06</v>
      </c>
    </row>
    <row r="158" ht="15.0" customHeight="1">
      <c r="A158" s="220">
        <v>157.0</v>
      </c>
      <c r="B158" s="221" t="s">
        <v>701</v>
      </c>
      <c r="C158" s="222">
        <v>3.0</v>
      </c>
      <c r="D158" s="224">
        <v>0.0</v>
      </c>
      <c r="E158" s="224" t="s">
        <v>553</v>
      </c>
      <c r="F158" s="224">
        <v>1.0</v>
      </c>
      <c r="G158" s="230" t="s">
        <v>111</v>
      </c>
      <c r="H158" s="15" t="s">
        <v>571</v>
      </c>
      <c r="I158" s="226">
        <v>2.0</v>
      </c>
      <c r="J158" s="227" t="s">
        <v>528</v>
      </c>
      <c r="K158" s="227" t="s">
        <v>64</v>
      </c>
      <c r="L158" s="227" t="s">
        <v>307</v>
      </c>
      <c r="M158" s="45" t="s">
        <v>91</v>
      </c>
      <c r="N158" s="45" t="s">
        <v>52</v>
      </c>
      <c r="P158" s="212">
        <v>45769.0</v>
      </c>
      <c r="Q158" s="228">
        <v>5.0</v>
      </c>
      <c r="R158" s="229" t="str">
        <f t="shared" ref="R158:S158" si="159">IF($Q158=1,W$2,IF($Q158=2,W$3,IF($Q158=3,W$4,IF($Q158=4,W$5,IF($Q158=5,W$6,IF($Q158=6,W$7))))))</f>
        <v>iTru5_01_G</v>
      </c>
      <c r="S158" s="229" t="str">
        <f t="shared" si="159"/>
        <v>iTru7_101_06</v>
      </c>
    </row>
    <row r="159" ht="15.0" customHeight="1">
      <c r="A159" s="220">
        <v>158.0</v>
      </c>
      <c r="B159" s="221" t="s">
        <v>701</v>
      </c>
      <c r="C159" s="222">
        <v>3.0</v>
      </c>
      <c r="D159" s="224">
        <v>0.0</v>
      </c>
      <c r="E159" s="224" t="s">
        <v>553</v>
      </c>
      <c r="F159" s="224">
        <v>1.0</v>
      </c>
      <c r="G159" s="230" t="s">
        <v>118</v>
      </c>
      <c r="H159" s="15" t="s">
        <v>572</v>
      </c>
      <c r="I159" s="226">
        <v>2.0</v>
      </c>
      <c r="J159" s="227" t="s">
        <v>529</v>
      </c>
      <c r="K159" s="227" t="s">
        <v>64</v>
      </c>
      <c r="L159" s="227" t="s">
        <v>311</v>
      </c>
      <c r="M159" s="45" t="s">
        <v>98</v>
      </c>
      <c r="N159" s="45" t="s">
        <v>52</v>
      </c>
      <c r="P159" s="212">
        <v>45769.0</v>
      </c>
      <c r="Q159" s="228">
        <v>5.0</v>
      </c>
      <c r="R159" s="229" t="str">
        <f t="shared" ref="R159:S159" si="160">IF($Q159=1,W$2,IF($Q159=2,W$3,IF($Q159=3,W$4,IF($Q159=4,W$5,IF($Q159=5,W$6,IF($Q159=6,W$7))))))</f>
        <v>iTru5_01_G</v>
      </c>
      <c r="S159" s="229" t="str">
        <f t="shared" si="160"/>
        <v>iTru7_101_06</v>
      </c>
    </row>
    <row r="160" ht="15.0" customHeight="1">
      <c r="A160" s="220">
        <v>159.0</v>
      </c>
      <c r="B160" s="221" t="s">
        <v>701</v>
      </c>
      <c r="C160" s="222">
        <v>3.0</v>
      </c>
      <c r="D160" s="224">
        <v>0.0</v>
      </c>
      <c r="E160" s="224" t="s">
        <v>553</v>
      </c>
      <c r="F160" s="224">
        <v>1.0</v>
      </c>
      <c r="G160" s="230" t="s">
        <v>125</v>
      </c>
      <c r="H160" s="15" t="s">
        <v>573</v>
      </c>
      <c r="I160" s="226">
        <v>2.0</v>
      </c>
      <c r="J160" s="227" t="s">
        <v>530</v>
      </c>
      <c r="K160" s="227" t="s">
        <v>64</v>
      </c>
      <c r="L160" s="227" t="s">
        <v>315</v>
      </c>
      <c r="M160" s="45" t="s">
        <v>105</v>
      </c>
      <c r="N160" s="45" t="s">
        <v>52</v>
      </c>
      <c r="P160" s="212">
        <v>45769.0</v>
      </c>
      <c r="Q160" s="228">
        <v>6.0</v>
      </c>
      <c r="R160" s="229" t="str">
        <f t="shared" ref="R160:S160" si="161">IF($Q160=1,W$2,IF($Q160=2,W$3,IF($Q160=3,W$4,IF($Q160=4,W$5,IF($Q160=5,W$6,IF($Q160=6,W$7))))))</f>
        <v>iTru5_01_H</v>
      </c>
      <c r="S160" s="229" t="str">
        <f t="shared" si="161"/>
        <v>iTru7_101_08</v>
      </c>
    </row>
    <row r="161" ht="15.0" customHeight="1">
      <c r="A161" s="220">
        <v>160.0</v>
      </c>
      <c r="B161" s="221" t="s">
        <v>701</v>
      </c>
      <c r="C161" s="222">
        <v>3.0</v>
      </c>
      <c r="D161" s="224">
        <v>0.0</v>
      </c>
      <c r="E161" s="224" t="s">
        <v>553</v>
      </c>
      <c r="F161" s="224">
        <v>1.0</v>
      </c>
      <c r="G161" s="230" t="s">
        <v>131</v>
      </c>
      <c r="H161" s="15" t="s">
        <v>574</v>
      </c>
      <c r="I161" s="226">
        <v>2.0</v>
      </c>
      <c r="J161" s="227" t="s">
        <v>531</v>
      </c>
      <c r="K161" s="227" t="s">
        <v>64</v>
      </c>
      <c r="L161" s="227" t="s">
        <v>232</v>
      </c>
      <c r="M161" s="45" t="s">
        <v>112</v>
      </c>
      <c r="N161" s="45" t="s">
        <v>52</v>
      </c>
      <c r="P161" s="212">
        <v>45769.0</v>
      </c>
      <c r="Q161" s="228">
        <v>6.0</v>
      </c>
      <c r="R161" s="229" t="str">
        <f t="shared" ref="R161:S161" si="162">IF($Q161=1,W$2,IF($Q161=2,W$3,IF($Q161=3,W$4,IF($Q161=4,W$5,IF($Q161=5,W$6,IF($Q161=6,W$7))))))</f>
        <v>iTru5_01_H</v>
      </c>
      <c r="S161" s="229" t="str">
        <f t="shared" si="162"/>
        <v>iTru7_101_08</v>
      </c>
    </row>
    <row r="162" ht="15.0" customHeight="1">
      <c r="A162" s="220">
        <v>161.0</v>
      </c>
      <c r="B162" s="221" t="s">
        <v>701</v>
      </c>
      <c r="C162" s="222">
        <v>3.0</v>
      </c>
      <c r="D162" s="224">
        <v>0.0</v>
      </c>
      <c r="E162" s="224" t="s">
        <v>553</v>
      </c>
      <c r="F162" s="224">
        <v>1.0</v>
      </c>
      <c r="G162" s="230" t="s">
        <v>81</v>
      </c>
      <c r="H162" s="15" t="s">
        <v>575</v>
      </c>
      <c r="I162" s="226">
        <v>2.0</v>
      </c>
      <c r="J162" s="227" t="s">
        <v>532</v>
      </c>
      <c r="K162" s="227" t="s">
        <v>64</v>
      </c>
      <c r="L162" s="227" t="s">
        <v>322</v>
      </c>
      <c r="M162" s="45" t="s">
        <v>119</v>
      </c>
      <c r="N162" s="45" t="s">
        <v>52</v>
      </c>
      <c r="P162" s="212">
        <v>45769.0</v>
      </c>
      <c r="Q162" s="228">
        <v>6.0</v>
      </c>
      <c r="R162" s="229" t="str">
        <f t="shared" ref="R162:S162" si="163">IF($Q162=1,W$2,IF($Q162=2,W$3,IF($Q162=3,W$4,IF($Q162=4,W$5,IF($Q162=5,W$6,IF($Q162=6,W$7))))))</f>
        <v>iTru5_01_H</v>
      </c>
      <c r="S162" s="229" t="str">
        <f t="shared" si="163"/>
        <v>iTru7_101_08</v>
      </c>
    </row>
    <row r="163" ht="15.0" customHeight="1">
      <c r="A163" s="220">
        <v>162.0</v>
      </c>
      <c r="B163" s="221" t="s">
        <v>701</v>
      </c>
      <c r="C163" s="222">
        <v>3.0</v>
      </c>
      <c r="D163" s="224">
        <v>0.0</v>
      </c>
      <c r="E163" s="224" t="s">
        <v>553</v>
      </c>
      <c r="F163" s="224">
        <v>1.0</v>
      </c>
      <c r="G163" s="230" t="s">
        <v>90</v>
      </c>
      <c r="H163" s="15" t="s">
        <v>576</v>
      </c>
      <c r="I163" s="226">
        <v>2.0</v>
      </c>
      <c r="J163" s="227" t="s">
        <v>533</v>
      </c>
      <c r="K163" s="227" t="s">
        <v>64</v>
      </c>
      <c r="L163" s="227" t="s">
        <v>326</v>
      </c>
      <c r="M163" s="45" t="s">
        <v>126</v>
      </c>
      <c r="N163" s="45" t="s">
        <v>52</v>
      </c>
      <c r="P163" s="212">
        <v>45769.0</v>
      </c>
      <c r="Q163" s="228">
        <v>6.0</v>
      </c>
      <c r="R163" s="229" t="str">
        <f t="shared" ref="R163:S163" si="164">IF($Q163=1,W$2,IF($Q163=2,W$3,IF($Q163=3,W$4,IF($Q163=4,W$5,IF($Q163=5,W$6,IF($Q163=6,W$7))))))</f>
        <v>iTru5_01_H</v>
      </c>
      <c r="S163" s="229" t="str">
        <f t="shared" si="164"/>
        <v>iTru7_101_08</v>
      </c>
    </row>
    <row r="164" ht="15.0" customHeight="1">
      <c r="A164" s="220">
        <v>163.0</v>
      </c>
      <c r="B164" s="221" t="s">
        <v>701</v>
      </c>
      <c r="C164" s="222">
        <v>3.0</v>
      </c>
      <c r="D164" s="224">
        <v>16.0</v>
      </c>
      <c r="E164" s="224" t="s">
        <v>553</v>
      </c>
      <c r="F164" s="224">
        <v>1.0</v>
      </c>
      <c r="G164" s="230" t="s">
        <v>95</v>
      </c>
      <c r="H164" s="15" t="s">
        <v>577</v>
      </c>
      <c r="I164" s="226">
        <v>2.0</v>
      </c>
      <c r="J164" s="227" t="s">
        <v>534</v>
      </c>
      <c r="K164" s="227" t="s">
        <v>65</v>
      </c>
      <c r="L164" s="227" t="s">
        <v>299</v>
      </c>
      <c r="M164" s="104" t="s">
        <v>126</v>
      </c>
      <c r="N164" s="45" t="s">
        <v>53</v>
      </c>
      <c r="P164" s="212">
        <v>45769.0</v>
      </c>
      <c r="Q164" s="228">
        <v>5.0</v>
      </c>
      <c r="R164" s="229" t="str">
        <f t="shared" ref="R164:S164" si="165">IF($Q164=1,W$2,IF($Q164=2,W$3,IF($Q164=3,W$4,IF($Q164=4,W$5,IF($Q164=5,W$6,IF($Q164=6,W$7))))))</f>
        <v>iTru5_01_G</v>
      </c>
      <c r="S164" s="229" t="str">
        <f t="shared" si="165"/>
        <v>iTru7_101_06</v>
      </c>
    </row>
    <row r="165" ht="15.0" customHeight="1">
      <c r="A165" s="220">
        <v>164.0</v>
      </c>
      <c r="B165" s="221" t="s">
        <v>701</v>
      </c>
      <c r="C165" s="222">
        <v>3.0</v>
      </c>
      <c r="D165" s="224">
        <v>16.0</v>
      </c>
      <c r="E165" s="224" t="s">
        <v>553</v>
      </c>
      <c r="F165" s="224">
        <v>1.0</v>
      </c>
      <c r="G165" s="230" t="s">
        <v>102</v>
      </c>
      <c r="H165" s="15" t="s">
        <v>578</v>
      </c>
      <c r="I165" s="226">
        <v>2.0</v>
      </c>
      <c r="J165" s="227" t="s">
        <v>535</v>
      </c>
      <c r="K165" s="227" t="s">
        <v>65</v>
      </c>
      <c r="L165" s="227" t="s">
        <v>303</v>
      </c>
      <c r="M165" s="45" t="s">
        <v>83</v>
      </c>
      <c r="N165" s="45" t="s">
        <v>53</v>
      </c>
      <c r="P165" s="212">
        <v>45769.0</v>
      </c>
      <c r="Q165" s="228">
        <v>5.0</v>
      </c>
      <c r="R165" s="229" t="str">
        <f t="shared" ref="R165:S165" si="166">IF($Q165=1,W$2,IF($Q165=2,W$3,IF($Q165=3,W$4,IF($Q165=4,W$5,IF($Q165=5,W$6,IF($Q165=6,W$7))))))</f>
        <v>iTru5_01_G</v>
      </c>
      <c r="S165" s="229" t="str">
        <f t="shared" si="166"/>
        <v>iTru7_101_06</v>
      </c>
    </row>
    <row r="166" ht="15.0" customHeight="1">
      <c r="A166" s="220">
        <v>165.0</v>
      </c>
      <c r="B166" s="221" t="s">
        <v>701</v>
      </c>
      <c r="C166" s="222">
        <v>3.0</v>
      </c>
      <c r="D166" s="224">
        <v>16.0</v>
      </c>
      <c r="E166" s="224" t="s">
        <v>553</v>
      </c>
      <c r="F166" s="224">
        <v>1.0</v>
      </c>
      <c r="G166" s="230" t="s">
        <v>109</v>
      </c>
      <c r="H166" s="15" t="s">
        <v>579</v>
      </c>
      <c r="I166" s="226">
        <v>2.0</v>
      </c>
      <c r="J166" s="227" t="s">
        <v>536</v>
      </c>
      <c r="K166" s="227" t="s">
        <v>65</v>
      </c>
      <c r="L166" s="227" t="s">
        <v>307</v>
      </c>
      <c r="M166" s="45" t="s">
        <v>91</v>
      </c>
      <c r="N166" s="45" t="s">
        <v>53</v>
      </c>
      <c r="P166" s="212">
        <v>45769.0</v>
      </c>
      <c r="Q166" s="228">
        <v>5.0</v>
      </c>
      <c r="R166" s="229" t="str">
        <f t="shared" ref="R166:S166" si="167">IF($Q166=1,W$2,IF($Q166=2,W$3,IF($Q166=3,W$4,IF($Q166=4,W$5,IF($Q166=5,W$6,IF($Q166=6,W$7))))))</f>
        <v>iTru5_01_G</v>
      </c>
      <c r="S166" s="229" t="str">
        <f t="shared" si="167"/>
        <v>iTru7_101_06</v>
      </c>
    </row>
    <row r="167" ht="15.0" customHeight="1">
      <c r="A167" s="220">
        <v>166.0</v>
      </c>
      <c r="B167" s="221" t="s">
        <v>701</v>
      </c>
      <c r="C167" s="222">
        <v>3.0</v>
      </c>
      <c r="D167" s="224">
        <v>16.0</v>
      </c>
      <c r="E167" s="224" t="s">
        <v>553</v>
      </c>
      <c r="F167" s="224">
        <v>1.0</v>
      </c>
      <c r="G167" s="230" t="s">
        <v>116</v>
      </c>
      <c r="H167" s="15" t="s">
        <v>580</v>
      </c>
      <c r="I167" s="226">
        <v>2.0</v>
      </c>
      <c r="J167" s="227" t="s">
        <v>537</v>
      </c>
      <c r="K167" s="227" t="s">
        <v>65</v>
      </c>
      <c r="L167" s="227" t="s">
        <v>311</v>
      </c>
      <c r="M167" s="45" t="s">
        <v>98</v>
      </c>
      <c r="N167" s="45" t="s">
        <v>53</v>
      </c>
      <c r="P167" s="212">
        <v>45769.0</v>
      </c>
      <c r="Q167" s="228">
        <v>5.0</v>
      </c>
      <c r="R167" s="229" t="str">
        <f t="shared" ref="R167:S167" si="168">IF($Q167=1,W$2,IF($Q167=2,W$3,IF($Q167=3,W$4,IF($Q167=4,W$5,IF($Q167=5,W$6,IF($Q167=6,W$7))))))</f>
        <v>iTru5_01_G</v>
      </c>
      <c r="S167" s="229" t="str">
        <f t="shared" si="168"/>
        <v>iTru7_101_06</v>
      </c>
    </row>
    <row r="168" ht="15.0" customHeight="1">
      <c r="A168" s="220">
        <v>167.0</v>
      </c>
      <c r="B168" s="221" t="s">
        <v>701</v>
      </c>
      <c r="C168" s="222">
        <v>3.0</v>
      </c>
      <c r="D168" s="224">
        <v>16.0</v>
      </c>
      <c r="E168" s="224" t="s">
        <v>553</v>
      </c>
      <c r="F168" s="224">
        <v>1.0</v>
      </c>
      <c r="G168" s="230" t="s">
        <v>123</v>
      </c>
      <c r="H168" s="15" t="s">
        <v>581</v>
      </c>
      <c r="I168" s="226">
        <v>2.0</v>
      </c>
      <c r="J168" s="227" t="s">
        <v>538</v>
      </c>
      <c r="K168" s="227" t="s">
        <v>65</v>
      </c>
      <c r="L168" s="227" t="s">
        <v>315</v>
      </c>
      <c r="M168" s="45" t="s">
        <v>105</v>
      </c>
      <c r="N168" s="45" t="s">
        <v>53</v>
      </c>
      <c r="P168" s="212">
        <v>45769.0</v>
      </c>
      <c r="Q168" s="228">
        <v>6.0</v>
      </c>
      <c r="R168" s="229" t="str">
        <f t="shared" ref="R168:S168" si="169">IF($Q168=1,W$2,IF($Q168=2,W$3,IF($Q168=3,W$4,IF($Q168=4,W$5,IF($Q168=5,W$6,IF($Q168=6,W$7))))))</f>
        <v>iTru5_01_H</v>
      </c>
      <c r="S168" s="229" t="str">
        <f t="shared" si="169"/>
        <v>iTru7_101_08</v>
      </c>
    </row>
    <row r="169" ht="15.0" customHeight="1">
      <c r="A169" s="220">
        <v>168.0</v>
      </c>
      <c r="B169" s="221" t="s">
        <v>701</v>
      </c>
      <c r="C169" s="222">
        <v>3.0</v>
      </c>
      <c r="D169" s="224">
        <v>16.0</v>
      </c>
      <c r="E169" s="224" t="s">
        <v>553</v>
      </c>
      <c r="F169" s="224">
        <v>1.0</v>
      </c>
      <c r="G169" s="230" t="s">
        <v>129</v>
      </c>
      <c r="H169" s="15" t="s">
        <v>582</v>
      </c>
      <c r="I169" s="226">
        <v>2.0</v>
      </c>
      <c r="J169" s="227" t="s">
        <v>539</v>
      </c>
      <c r="K169" s="227" t="s">
        <v>65</v>
      </c>
      <c r="L169" s="227" t="s">
        <v>232</v>
      </c>
      <c r="M169" s="45" t="s">
        <v>112</v>
      </c>
      <c r="N169" s="45" t="s">
        <v>53</v>
      </c>
      <c r="P169" s="212">
        <v>45769.0</v>
      </c>
      <c r="Q169" s="228">
        <v>6.0</v>
      </c>
      <c r="R169" s="229" t="str">
        <f t="shared" ref="R169:S169" si="170">IF($Q169=1,W$2,IF($Q169=2,W$3,IF($Q169=3,W$4,IF($Q169=4,W$5,IF($Q169=5,W$6,IF($Q169=6,W$7))))))</f>
        <v>iTru5_01_H</v>
      </c>
      <c r="S169" s="229" t="str">
        <f t="shared" si="170"/>
        <v>iTru7_101_08</v>
      </c>
    </row>
    <row r="170" ht="15.0" customHeight="1">
      <c r="A170" s="220">
        <v>169.0</v>
      </c>
      <c r="B170" s="221" t="s">
        <v>701</v>
      </c>
      <c r="C170" s="222">
        <v>3.0</v>
      </c>
      <c r="D170" s="224">
        <v>16.0</v>
      </c>
      <c r="E170" s="224" t="s">
        <v>553</v>
      </c>
      <c r="F170" s="224">
        <v>1.0</v>
      </c>
      <c r="G170" s="230" t="s">
        <v>79</v>
      </c>
      <c r="H170" s="15" t="s">
        <v>583</v>
      </c>
      <c r="I170" s="226">
        <v>2.0</v>
      </c>
      <c r="J170" s="227" t="s">
        <v>540</v>
      </c>
      <c r="K170" s="227" t="s">
        <v>65</v>
      </c>
      <c r="L170" s="227" t="s">
        <v>322</v>
      </c>
      <c r="M170" s="45" t="s">
        <v>119</v>
      </c>
      <c r="N170" s="45" t="s">
        <v>53</v>
      </c>
      <c r="P170" s="212">
        <v>45769.0</v>
      </c>
      <c r="Q170" s="228">
        <v>6.0</v>
      </c>
      <c r="R170" s="229" t="str">
        <f t="shared" ref="R170:S170" si="171">IF($Q170=1,W$2,IF($Q170=2,W$3,IF($Q170=3,W$4,IF($Q170=4,W$5,IF($Q170=5,W$6,IF($Q170=6,W$7))))))</f>
        <v>iTru5_01_H</v>
      </c>
      <c r="S170" s="229" t="str">
        <f t="shared" si="171"/>
        <v>iTru7_101_08</v>
      </c>
    </row>
    <row r="171" ht="15.0" customHeight="1">
      <c r="A171" s="220">
        <v>170.0</v>
      </c>
      <c r="B171" s="221" t="s">
        <v>701</v>
      </c>
      <c r="C171" s="222">
        <v>3.0</v>
      </c>
      <c r="D171" s="224">
        <v>16.0</v>
      </c>
      <c r="E171" s="224" t="s">
        <v>553</v>
      </c>
      <c r="F171" s="224">
        <v>1.0</v>
      </c>
      <c r="G171" s="230" t="s">
        <v>88</v>
      </c>
      <c r="H171" s="15" t="s">
        <v>584</v>
      </c>
      <c r="I171" s="226">
        <v>2.0</v>
      </c>
      <c r="J171" s="227" t="s">
        <v>541</v>
      </c>
      <c r="K171" s="227" t="s">
        <v>65</v>
      </c>
      <c r="L171" s="227" t="s">
        <v>326</v>
      </c>
      <c r="M171" s="45" t="s">
        <v>126</v>
      </c>
      <c r="N171" s="45" t="s">
        <v>53</v>
      </c>
      <c r="P171" s="212">
        <v>45769.0</v>
      </c>
      <c r="Q171" s="228">
        <v>6.0</v>
      </c>
      <c r="R171" s="229" t="str">
        <f t="shared" ref="R171:S171" si="172">IF($Q171=1,W$2,IF($Q171=2,W$3,IF($Q171=3,W$4,IF($Q171=4,W$5,IF($Q171=5,W$6,IF($Q171=6,W$7))))))</f>
        <v>iTru5_01_H</v>
      </c>
      <c r="S171" s="229" t="str">
        <f t="shared" si="172"/>
        <v>iTru7_101_08</v>
      </c>
    </row>
    <row r="172" ht="15.0" customHeight="1">
      <c r="A172" s="220">
        <v>171.0</v>
      </c>
      <c r="B172" s="221" t="s">
        <v>701</v>
      </c>
      <c r="C172" s="222">
        <v>3.0</v>
      </c>
      <c r="D172" s="224">
        <v>16.0</v>
      </c>
      <c r="E172" s="224" t="s">
        <v>553</v>
      </c>
      <c r="F172" s="224">
        <v>1.0</v>
      </c>
      <c r="G172" s="230" t="s">
        <v>96</v>
      </c>
      <c r="H172" s="15" t="s">
        <v>585</v>
      </c>
      <c r="I172" s="226">
        <v>2.0</v>
      </c>
      <c r="J172" s="227" t="s">
        <v>542</v>
      </c>
      <c r="K172" s="227" t="s">
        <v>66</v>
      </c>
      <c r="L172" s="227" t="s">
        <v>299</v>
      </c>
      <c r="M172" s="104" t="s">
        <v>126</v>
      </c>
      <c r="N172" s="45" t="s">
        <v>54</v>
      </c>
      <c r="P172" s="212">
        <v>45769.0</v>
      </c>
      <c r="Q172" s="228">
        <v>5.0</v>
      </c>
      <c r="R172" s="229" t="str">
        <f t="shared" ref="R172:S172" si="173">IF($Q172=1,W$2,IF($Q172=2,W$3,IF($Q172=3,W$4,IF($Q172=4,W$5,IF($Q172=5,W$6,IF($Q172=6,W$7))))))</f>
        <v>iTru5_01_G</v>
      </c>
      <c r="S172" s="229" t="str">
        <f t="shared" si="173"/>
        <v>iTru7_101_06</v>
      </c>
    </row>
    <row r="173" ht="15.0" customHeight="1">
      <c r="A173" s="220">
        <v>172.0</v>
      </c>
      <c r="B173" s="221" t="s">
        <v>701</v>
      </c>
      <c r="C173" s="222">
        <v>3.0</v>
      </c>
      <c r="D173" s="224">
        <v>16.0</v>
      </c>
      <c r="E173" s="224" t="s">
        <v>553</v>
      </c>
      <c r="F173" s="224">
        <v>1.0</v>
      </c>
      <c r="G173" s="230" t="s">
        <v>103</v>
      </c>
      <c r="H173" s="15" t="s">
        <v>586</v>
      </c>
      <c r="I173" s="226">
        <v>2.0</v>
      </c>
      <c r="J173" s="227" t="s">
        <v>543</v>
      </c>
      <c r="K173" s="227" t="s">
        <v>66</v>
      </c>
      <c r="L173" s="227" t="s">
        <v>303</v>
      </c>
      <c r="M173" s="45" t="s">
        <v>83</v>
      </c>
      <c r="N173" s="45" t="s">
        <v>54</v>
      </c>
      <c r="P173" s="212">
        <v>45769.0</v>
      </c>
      <c r="Q173" s="228">
        <v>5.0</v>
      </c>
      <c r="R173" s="229" t="str">
        <f t="shared" ref="R173:S173" si="174">IF($Q173=1,W$2,IF($Q173=2,W$3,IF($Q173=3,W$4,IF($Q173=4,W$5,IF($Q173=5,W$6,IF($Q173=6,W$7))))))</f>
        <v>iTru5_01_G</v>
      </c>
      <c r="S173" s="229" t="str">
        <f t="shared" si="174"/>
        <v>iTru7_101_06</v>
      </c>
    </row>
    <row r="174" ht="15.0" customHeight="1">
      <c r="A174" s="220">
        <v>173.0</v>
      </c>
      <c r="B174" s="221" t="s">
        <v>701</v>
      </c>
      <c r="C174" s="222">
        <v>3.0</v>
      </c>
      <c r="D174" s="224">
        <v>16.0</v>
      </c>
      <c r="E174" s="224" t="s">
        <v>553</v>
      </c>
      <c r="F174" s="224">
        <v>1.0</v>
      </c>
      <c r="G174" s="230" t="s">
        <v>110</v>
      </c>
      <c r="H174" s="15" t="s">
        <v>587</v>
      </c>
      <c r="I174" s="226">
        <v>2.0</v>
      </c>
      <c r="J174" s="227" t="s">
        <v>544</v>
      </c>
      <c r="K174" s="227" t="s">
        <v>66</v>
      </c>
      <c r="L174" s="227" t="s">
        <v>307</v>
      </c>
      <c r="M174" s="45" t="s">
        <v>91</v>
      </c>
      <c r="N174" s="45" t="s">
        <v>54</v>
      </c>
      <c r="P174" s="212">
        <v>45769.0</v>
      </c>
      <c r="Q174" s="228">
        <v>5.0</v>
      </c>
      <c r="R174" s="229" t="str">
        <f t="shared" ref="R174:S174" si="175">IF($Q174=1,W$2,IF($Q174=2,W$3,IF($Q174=3,W$4,IF($Q174=4,W$5,IF($Q174=5,W$6,IF($Q174=6,W$7))))))</f>
        <v>iTru5_01_G</v>
      </c>
      <c r="S174" s="229" t="str">
        <f t="shared" si="175"/>
        <v>iTru7_101_06</v>
      </c>
    </row>
    <row r="175" ht="15.0" customHeight="1">
      <c r="A175" s="220">
        <v>174.0</v>
      </c>
      <c r="B175" s="221" t="s">
        <v>701</v>
      </c>
      <c r="C175" s="222">
        <v>3.0</v>
      </c>
      <c r="D175" s="224">
        <v>16.0</v>
      </c>
      <c r="E175" s="224" t="s">
        <v>553</v>
      </c>
      <c r="F175" s="224">
        <v>1.0</v>
      </c>
      <c r="G175" s="230" t="s">
        <v>117</v>
      </c>
      <c r="H175" s="15" t="s">
        <v>588</v>
      </c>
      <c r="I175" s="226">
        <v>2.0</v>
      </c>
      <c r="J175" s="227" t="s">
        <v>545</v>
      </c>
      <c r="K175" s="227" t="s">
        <v>66</v>
      </c>
      <c r="L175" s="227" t="s">
        <v>311</v>
      </c>
      <c r="M175" s="45" t="s">
        <v>98</v>
      </c>
      <c r="N175" s="45" t="s">
        <v>54</v>
      </c>
      <c r="P175" s="212">
        <v>45769.0</v>
      </c>
      <c r="Q175" s="228">
        <v>5.0</v>
      </c>
      <c r="R175" s="229" t="str">
        <f t="shared" ref="R175:S175" si="176">IF($Q175=1,W$2,IF($Q175=2,W$3,IF($Q175=3,W$4,IF($Q175=4,W$5,IF($Q175=5,W$6,IF($Q175=6,W$7))))))</f>
        <v>iTru5_01_G</v>
      </c>
      <c r="S175" s="229" t="str">
        <f t="shared" si="176"/>
        <v>iTru7_101_06</v>
      </c>
    </row>
    <row r="176" ht="15.0" customHeight="1">
      <c r="A176" s="220">
        <v>175.0</v>
      </c>
      <c r="B176" s="221" t="s">
        <v>701</v>
      </c>
      <c r="C176" s="222">
        <v>3.0</v>
      </c>
      <c r="D176" s="224">
        <v>16.0</v>
      </c>
      <c r="E176" s="224" t="s">
        <v>553</v>
      </c>
      <c r="F176" s="224">
        <v>1.0</v>
      </c>
      <c r="G176" s="230" t="s">
        <v>124</v>
      </c>
      <c r="H176" s="15" t="s">
        <v>589</v>
      </c>
      <c r="I176" s="226">
        <v>2.0</v>
      </c>
      <c r="J176" s="227" t="s">
        <v>546</v>
      </c>
      <c r="K176" s="227" t="s">
        <v>66</v>
      </c>
      <c r="L176" s="227" t="s">
        <v>315</v>
      </c>
      <c r="M176" s="45" t="s">
        <v>105</v>
      </c>
      <c r="N176" s="45" t="s">
        <v>54</v>
      </c>
      <c r="P176" s="212">
        <v>45769.0</v>
      </c>
      <c r="Q176" s="228">
        <v>6.0</v>
      </c>
      <c r="R176" s="229" t="str">
        <f t="shared" ref="R176:S176" si="177">IF($Q176=1,W$2,IF($Q176=2,W$3,IF($Q176=3,W$4,IF($Q176=4,W$5,IF($Q176=5,W$6,IF($Q176=6,W$7))))))</f>
        <v>iTru5_01_H</v>
      </c>
      <c r="S176" s="229" t="str">
        <f t="shared" si="177"/>
        <v>iTru7_101_08</v>
      </c>
    </row>
    <row r="177" ht="15.0" customHeight="1">
      <c r="A177" s="220">
        <v>176.0</v>
      </c>
      <c r="B177" s="221" t="s">
        <v>701</v>
      </c>
      <c r="C177" s="222">
        <v>3.0</v>
      </c>
      <c r="D177" s="224">
        <v>16.0</v>
      </c>
      <c r="E177" s="224" t="s">
        <v>553</v>
      </c>
      <c r="F177" s="224">
        <v>1.0</v>
      </c>
      <c r="G177" s="230" t="s">
        <v>130</v>
      </c>
      <c r="H177" s="15" t="s">
        <v>590</v>
      </c>
      <c r="I177" s="226">
        <v>2.0</v>
      </c>
      <c r="J177" s="227" t="s">
        <v>547</v>
      </c>
      <c r="K177" s="227" t="s">
        <v>66</v>
      </c>
      <c r="L177" s="227" t="s">
        <v>232</v>
      </c>
      <c r="M177" s="45" t="s">
        <v>112</v>
      </c>
      <c r="N177" s="45" t="s">
        <v>54</v>
      </c>
      <c r="P177" s="212">
        <v>45769.0</v>
      </c>
      <c r="Q177" s="228">
        <v>6.0</v>
      </c>
      <c r="R177" s="229" t="str">
        <f t="shared" ref="R177:S177" si="178">IF($Q177=1,W$2,IF($Q177=2,W$3,IF($Q177=3,W$4,IF($Q177=4,W$5,IF($Q177=5,W$6,IF($Q177=6,W$7))))))</f>
        <v>iTru5_01_H</v>
      </c>
      <c r="S177" s="229" t="str">
        <f t="shared" si="178"/>
        <v>iTru7_101_08</v>
      </c>
    </row>
    <row r="178" ht="15.0" customHeight="1">
      <c r="A178" s="220">
        <v>177.0</v>
      </c>
      <c r="B178" s="221" t="s">
        <v>701</v>
      </c>
      <c r="C178" s="222">
        <v>3.0</v>
      </c>
      <c r="D178" s="224">
        <v>16.0</v>
      </c>
      <c r="E178" s="224" t="s">
        <v>553</v>
      </c>
      <c r="F178" s="224">
        <v>1.0</v>
      </c>
      <c r="G178" s="230" t="s">
        <v>80</v>
      </c>
      <c r="H178" s="15" t="s">
        <v>591</v>
      </c>
      <c r="I178" s="226">
        <v>2.0</v>
      </c>
      <c r="J178" s="227" t="s">
        <v>548</v>
      </c>
      <c r="K178" s="227" t="s">
        <v>66</v>
      </c>
      <c r="L178" s="227" t="s">
        <v>322</v>
      </c>
      <c r="M178" s="45" t="s">
        <v>119</v>
      </c>
      <c r="N178" s="45" t="s">
        <v>54</v>
      </c>
      <c r="P178" s="212">
        <v>45769.0</v>
      </c>
      <c r="Q178" s="228">
        <v>6.0</v>
      </c>
      <c r="R178" s="229" t="str">
        <f t="shared" ref="R178:S178" si="179">IF($Q178=1,W$2,IF($Q178=2,W$3,IF($Q178=3,W$4,IF($Q178=4,W$5,IF($Q178=5,W$6,IF($Q178=6,W$7))))))</f>
        <v>iTru5_01_H</v>
      </c>
      <c r="S178" s="229" t="str">
        <f t="shared" si="179"/>
        <v>iTru7_101_08</v>
      </c>
    </row>
    <row r="179" ht="15.0" customHeight="1">
      <c r="A179" s="220">
        <v>178.0</v>
      </c>
      <c r="B179" s="221" t="s">
        <v>701</v>
      </c>
      <c r="C179" s="222">
        <v>3.0</v>
      </c>
      <c r="D179" s="224">
        <v>16.0</v>
      </c>
      <c r="E179" s="224" t="s">
        <v>553</v>
      </c>
      <c r="F179" s="224">
        <v>1.0</v>
      </c>
      <c r="G179" s="230" t="s">
        <v>89</v>
      </c>
      <c r="H179" s="15" t="s">
        <v>592</v>
      </c>
      <c r="I179" s="226">
        <v>2.0</v>
      </c>
      <c r="J179" s="227" t="s">
        <v>549</v>
      </c>
      <c r="K179" s="227" t="s">
        <v>66</v>
      </c>
      <c r="L179" s="227" t="s">
        <v>326</v>
      </c>
      <c r="M179" s="45" t="s">
        <v>126</v>
      </c>
      <c r="N179" s="45" t="s">
        <v>54</v>
      </c>
      <c r="P179" s="212">
        <v>45769.0</v>
      </c>
      <c r="Q179" s="228">
        <v>6.0</v>
      </c>
      <c r="R179" s="229" t="str">
        <f t="shared" ref="R179:S179" si="180">IF($Q179=1,W$2,IF($Q179=2,W$3,IF($Q179=3,W$4,IF($Q179=4,W$5,IF($Q179=5,W$6,IF($Q179=6,W$7))))))</f>
        <v>iTru5_01_H</v>
      </c>
      <c r="S179" s="229" t="str">
        <f t="shared" si="180"/>
        <v>iTru7_101_08</v>
      </c>
    </row>
    <row r="180" ht="15.0" customHeight="1">
      <c r="A180" s="220">
        <v>179.0</v>
      </c>
      <c r="B180" s="221" t="s">
        <v>701</v>
      </c>
      <c r="C180" s="222">
        <v>3.0</v>
      </c>
      <c r="D180" s="224">
        <v>16.0</v>
      </c>
      <c r="E180" s="224" t="s">
        <v>553</v>
      </c>
      <c r="F180" s="224">
        <v>1.0</v>
      </c>
      <c r="G180" s="230" t="s">
        <v>97</v>
      </c>
      <c r="H180" s="15" t="s">
        <v>593</v>
      </c>
      <c r="I180" s="226">
        <v>2.0</v>
      </c>
      <c r="J180" s="227" t="s">
        <v>550</v>
      </c>
      <c r="K180" s="227" t="s">
        <v>67</v>
      </c>
      <c r="L180" s="227" t="s">
        <v>299</v>
      </c>
      <c r="M180" s="104" t="s">
        <v>126</v>
      </c>
      <c r="N180" s="45" t="s">
        <v>55</v>
      </c>
      <c r="P180" s="212">
        <v>45769.0</v>
      </c>
      <c r="Q180" s="228">
        <v>5.0</v>
      </c>
      <c r="R180" s="229" t="str">
        <f t="shared" ref="R180:S180" si="181">IF($Q180=1,W$2,IF($Q180=2,W$3,IF($Q180=3,W$4,IF($Q180=4,W$5,IF($Q180=5,W$6,IF($Q180=6,W$7))))))</f>
        <v>iTru5_01_G</v>
      </c>
      <c r="S180" s="229" t="str">
        <f t="shared" si="181"/>
        <v>iTru7_101_06</v>
      </c>
    </row>
    <row r="181" ht="15.0" customHeight="1">
      <c r="A181" s="220">
        <v>180.0</v>
      </c>
      <c r="B181" s="221" t="s">
        <v>701</v>
      </c>
      <c r="C181" s="222">
        <v>3.0</v>
      </c>
      <c r="D181" s="224">
        <v>16.0</v>
      </c>
      <c r="E181" s="224" t="s">
        <v>553</v>
      </c>
      <c r="F181" s="224">
        <v>1.0</v>
      </c>
      <c r="G181" s="230" t="s">
        <v>104</v>
      </c>
      <c r="H181" s="15" t="s">
        <v>594</v>
      </c>
      <c r="I181" s="226">
        <v>2.0</v>
      </c>
      <c r="J181" s="227" t="s">
        <v>551</v>
      </c>
      <c r="K181" s="227" t="s">
        <v>67</v>
      </c>
      <c r="L181" s="227" t="s">
        <v>303</v>
      </c>
      <c r="M181" s="45" t="s">
        <v>83</v>
      </c>
      <c r="N181" s="45" t="s">
        <v>55</v>
      </c>
      <c r="P181" s="212">
        <v>45769.0</v>
      </c>
      <c r="Q181" s="228">
        <v>5.0</v>
      </c>
      <c r="R181" s="229" t="str">
        <f t="shared" ref="R181:S181" si="182">IF($Q181=1,W$2,IF($Q181=2,W$3,IF($Q181=3,W$4,IF($Q181=4,W$5,IF($Q181=5,W$6,IF($Q181=6,W$7))))))</f>
        <v>iTru5_01_G</v>
      </c>
      <c r="S181" s="229" t="str">
        <f t="shared" si="182"/>
        <v>iTru7_101_06</v>
      </c>
    </row>
    <row r="182" ht="15.0" customHeight="1">
      <c r="A182" s="220">
        <v>181.0</v>
      </c>
      <c r="B182" s="221" t="s">
        <v>701</v>
      </c>
      <c r="C182" s="222">
        <v>3.0</v>
      </c>
      <c r="D182" s="224">
        <v>16.0</v>
      </c>
      <c r="E182" s="224" t="s">
        <v>553</v>
      </c>
      <c r="F182" s="224">
        <v>1.0</v>
      </c>
      <c r="G182" s="230" t="s">
        <v>111</v>
      </c>
      <c r="H182" s="15" t="s">
        <v>595</v>
      </c>
      <c r="I182" s="226">
        <v>2.0</v>
      </c>
      <c r="J182" s="227" t="s">
        <v>596</v>
      </c>
      <c r="K182" s="227" t="s">
        <v>67</v>
      </c>
      <c r="L182" s="227" t="s">
        <v>307</v>
      </c>
      <c r="M182" s="45" t="s">
        <v>91</v>
      </c>
      <c r="N182" s="45" t="s">
        <v>55</v>
      </c>
      <c r="P182" s="212">
        <v>45769.0</v>
      </c>
      <c r="Q182" s="228">
        <v>5.0</v>
      </c>
      <c r="R182" s="229" t="str">
        <f t="shared" ref="R182:S182" si="183">IF($Q182=1,W$2,IF($Q182=2,W$3,IF($Q182=3,W$4,IF($Q182=4,W$5,IF($Q182=5,W$6,IF($Q182=6,W$7))))))</f>
        <v>iTru5_01_G</v>
      </c>
      <c r="S182" s="229" t="str">
        <f t="shared" si="183"/>
        <v>iTru7_101_06</v>
      </c>
    </row>
    <row r="183" ht="15.0" customHeight="1">
      <c r="A183" s="220">
        <v>182.0</v>
      </c>
      <c r="B183" s="221" t="s">
        <v>701</v>
      </c>
      <c r="C183" s="222">
        <v>3.0</v>
      </c>
      <c r="D183" s="224">
        <v>16.0</v>
      </c>
      <c r="E183" s="224" t="s">
        <v>553</v>
      </c>
      <c r="F183" s="224">
        <v>1.0</v>
      </c>
      <c r="G183" s="230" t="s">
        <v>118</v>
      </c>
      <c r="H183" s="15" t="s">
        <v>480</v>
      </c>
      <c r="I183" s="226">
        <v>2.0</v>
      </c>
      <c r="J183" s="227" t="s">
        <v>597</v>
      </c>
      <c r="K183" s="227" t="s">
        <v>67</v>
      </c>
      <c r="L183" s="227" t="s">
        <v>311</v>
      </c>
      <c r="M183" s="45" t="s">
        <v>98</v>
      </c>
      <c r="N183" s="45" t="s">
        <v>55</v>
      </c>
      <c r="P183" s="212">
        <v>45769.0</v>
      </c>
      <c r="Q183" s="228">
        <v>5.0</v>
      </c>
      <c r="R183" s="229" t="str">
        <f t="shared" ref="R183:S183" si="184">IF($Q183=1,W$2,IF($Q183=2,W$3,IF($Q183=3,W$4,IF($Q183=4,W$5,IF($Q183=5,W$6,IF($Q183=6,W$7))))))</f>
        <v>iTru5_01_G</v>
      </c>
      <c r="S183" s="229" t="str">
        <f t="shared" si="184"/>
        <v>iTru7_101_06</v>
      </c>
    </row>
    <row r="184" ht="15.0" customHeight="1">
      <c r="A184" s="220">
        <v>183.0</v>
      </c>
      <c r="B184" s="221" t="s">
        <v>701</v>
      </c>
      <c r="C184" s="222">
        <v>3.0</v>
      </c>
      <c r="D184" s="224">
        <v>16.0</v>
      </c>
      <c r="E184" s="224" t="s">
        <v>553</v>
      </c>
      <c r="F184" s="224">
        <v>1.0</v>
      </c>
      <c r="G184" s="230" t="s">
        <v>125</v>
      </c>
      <c r="H184" s="15" t="s">
        <v>598</v>
      </c>
      <c r="I184" s="226">
        <v>2.0</v>
      </c>
      <c r="J184" s="227" t="s">
        <v>599</v>
      </c>
      <c r="K184" s="227" t="s">
        <v>67</v>
      </c>
      <c r="L184" s="227" t="s">
        <v>315</v>
      </c>
      <c r="M184" s="45" t="s">
        <v>105</v>
      </c>
      <c r="N184" s="45" t="s">
        <v>55</v>
      </c>
      <c r="P184" s="212">
        <v>45769.0</v>
      </c>
      <c r="Q184" s="228">
        <v>6.0</v>
      </c>
      <c r="R184" s="229" t="str">
        <f t="shared" ref="R184:S184" si="185">IF($Q184=1,W$2,IF($Q184=2,W$3,IF($Q184=3,W$4,IF($Q184=4,W$5,IF($Q184=5,W$6,IF($Q184=6,W$7))))))</f>
        <v>iTru5_01_H</v>
      </c>
      <c r="S184" s="229" t="str">
        <f t="shared" si="185"/>
        <v>iTru7_101_08</v>
      </c>
    </row>
    <row r="185" ht="15.0" customHeight="1">
      <c r="A185" s="220">
        <v>184.0</v>
      </c>
      <c r="B185" s="221" t="s">
        <v>701</v>
      </c>
      <c r="C185" s="222">
        <v>3.0</v>
      </c>
      <c r="D185" s="224">
        <v>16.0</v>
      </c>
      <c r="E185" s="224" t="s">
        <v>553</v>
      </c>
      <c r="F185" s="224">
        <v>1.0</v>
      </c>
      <c r="G185" s="230" t="s">
        <v>131</v>
      </c>
      <c r="H185" s="15" t="s">
        <v>600</v>
      </c>
      <c r="I185" s="226">
        <v>2.0</v>
      </c>
      <c r="J185" s="227" t="s">
        <v>601</v>
      </c>
      <c r="K185" s="227" t="s">
        <v>67</v>
      </c>
      <c r="L185" s="227" t="s">
        <v>232</v>
      </c>
      <c r="M185" s="45" t="s">
        <v>112</v>
      </c>
      <c r="N185" s="45" t="s">
        <v>55</v>
      </c>
      <c r="P185" s="212">
        <v>45769.0</v>
      </c>
      <c r="Q185" s="228">
        <v>6.0</v>
      </c>
      <c r="R185" s="229" t="str">
        <f t="shared" ref="R185:S185" si="186">IF($Q185=1,W$2,IF($Q185=2,W$3,IF($Q185=3,W$4,IF($Q185=4,W$5,IF($Q185=5,W$6,IF($Q185=6,W$7))))))</f>
        <v>iTru5_01_H</v>
      </c>
      <c r="S185" s="229" t="str">
        <f t="shared" si="186"/>
        <v>iTru7_101_08</v>
      </c>
    </row>
    <row r="186" ht="15.0" customHeight="1">
      <c r="A186" s="220">
        <v>185.0</v>
      </c>
      <c r="B186" s="221" t="s">
        <v>701</v>
      </c>
      <c r="C186" s="222">
        <v>3.0</v>
      </c>
      <c r="D186" s="224">
        <v>16.0</v>
      </c>
      <c r="E186" s="224" t="s">
        <v>553</v>
      </c>
      <c r="F186" s="224">
        <v>1.0</v>
      </c>
      <c r="G186" s="230" t="s">
        <v>81</v>
      </c>
      <c r="H186" s="15" t="s">
        <v>602</v>
      </c>
      <c r="I186" s="226">
        <v>2.0</v>
      </c>
      <c r="J186" s="227" t="s">
        <v>603</v>
      </c>
      <c r="K186" s="227" t="s">
        <v>67</v>
      </c>
      <c r="L186" s="227" t="s">
        <v>322</v>
      </c>
      <c r="M186" s="45" t="s">
        <v>119</v>
      </c>
      <c r="N186" s="45" t="s">
        <v>55</v>
      </c>
      <c r="P186" s="212">
        <v>45769.0</v>
      </c>
      <c r="Q186" s="228">
        <v>6.0</v>
      </c>
      <c r="R186" s="229" t="str">
        <f t="shared" ref="R186:S186" si="187">IF($Q186=1,W$2,IF($Q186=2,W$3,IF($Q186=3,W$4,IF($Q186=4,W$5,IF($Q186=5,W$6,IF($Q186=6,W$7))))))</f>
        <v>iTru5_01_H</v>
      </c>
      <c r="S186" s="229" t="str">
        <f t="shared" si="187"/>
        <v>iTru7_101_08</v>
      </c>
    </row>
    <row r="187" ht="15.0" customHeight="1">
      <c r="A187" s="220">
        <v>186.0</v>
      </c>
      <c r="B187" s="221" t="s">
        <v>701</v>
      </c>
      <c r="C187" s="222">
        <v>3.0</v>
      </c>
      <c r="D187" s="224">
        <v>16.0</v>
      </c>
      <c r="E187" s="224" t="s">
        <v>553</v>
      </c>
      <c r="F187" s="224">
        <v>1.0</v>
      </c>
      <c r="G187" s="230" t="s">
        <v>90</v>
      </c>
      <c r="H187" s="15" t="s">
        <v>604</v>
      </c>
      <c r="I187" s="226">
        <v>2.0</v>
      </c>
      <c r="J187" s="227" t="s">
        <v>605</v>
      </c>
      <c r="K187" s="227" t="s">
        <v>67</v>
      </c>
      <c r="L187" s="227" t="s">
        <v>326</v>
      </c>
      <c r="M187" s="45" t="s">
        <v>126</v>
      </c>
      <c r="N187" s="45" t="s">
        <v>55</v>
      </c>
      <c r="P187" s="212">
        <v>45769.0</v>
      </c>
      <c r="Q187" s="228">
        <v>6.0</v>
      </c>
      <c r="R187" s="229" t="str">
        <f t="shared" ref="R187:S187" si="188">IF($Q187=1,W$2,IF($Q187=2,W$3,IF($Q187=3,W$4,IF($Q187=4,W$5,IF($Q187=5,W$6,IF($Q187=6,W$7))))))</f>
        <v>iTru5_01_H</v>
      </c>
      <c r="S187" s="229" t="str">
        <f t="shared" si="188"/>
        <v>iTru7_101_08</v>
      </c>
    </row>
    <row r="188" ht="15.0" customHeight="1">
      <c r="A188" s="220">
        <v>187.0</v>
      </c>
      <c r="B188" s="221" t="s">
        <v>701</v>
      </c>
      <c r="C188" s="222">
        <v>3.0</v>
      </c>
      <c r="D188" s="224">
        <v>64.0</v>
      </c>
      <c r="E188" s="224" t="s">
        <v>553</v>
      </c>
      <c r="F188" s="224">
        <v>1.0</v>
      </c>
      <c r="G188" s="230" t="s">
        <v>95</v>
      </c>
      <c r="H188" s="15" t="s">
        <v>606</v>
      </c>
      <c r="I188" s="226">
        <v>2.0</v>
      </c>
      <c r="J188" s="227" t="s">
        <v>607</v>
      </c>
      <c r="K188" s="227" t="s">
        <v>68</v>
      </c>
      <c r="L188" s="227" t="s">
        <v>299</v>
      </c>
      <c r="M188" s="104" t="s">
        <v>126</v>
      </c>
      <c r="N188" s="45" t="s">
        <v>56</v>
      </c>
      <c r="P188" s="212">
        <v>45769.0</v>
      </c>
      <c r="Q188" s="228">
        <v>5.0</v>
      </c>
      <c r="R188" s="229" t="str">
        <f t="shared" ref="R188:S188" si="189">IF($Q188=1,W$2,IF($Q188=2,W$3,IF($Q188=3,W$4,IF($Q188=4,W$5,IF($Q188=5,W$6,IF($Q188=6,W$7))))))</f>
        <v>iTru5_01_G</v>
      </c>
      <c r="S188" s="229" t="str">
        <f t="shared" si="189"/>
        <v>iTru7_101_06</v>
      </c>
    </row>
    <row r="189" ht="15.0" customHeight="1">
      <c r="A189" s="220">
        <v>188.0</v>
      </c>
      <c r="B189" s="221" t="s">
        <v>701</v>
      </c>
      <c r="C189" s="222">
        <v>3.0</v>
      </c>
      <c r="D189" s="224">
        <v>64.0</v>
      </c>
      <c r="E189" s="224" t="s">
        <v>553</v>
      </c>
      <c r="F189" s="224">
        <v>1.0</v>
      </c>
      <c r="G189" s="230" t="s">
        <v>102</v>
      </c>
      <c r="H189" s="15" t="s">
        <v>608</v>
      </c>
      <c r="I189" s="226">
        <v>2.0</v>
      </c>
      <c r="J189" s="227" t="s">
        <v>609</v>
      </c>
      <c r="K189" s="227" t="s">
        <v>68</v>
      </c>
      <c r="L189" s="227" t="s">
        <v>303</v>
      </c>
      <c r="M189" s="45" t="s">
        <v>83</v>
      </c>
      <c r="N189" s="45" t="s">
        <v>56</v>
      </c>
      <c r="P189" s="212">
        <v>45769.0</v>
      </c>
      <c r="Q189" s="228">
        <v>5.0</v>
      </c>
      <c r="R189" s="229" t="str">
        <f t="shared" ref="R189:S189" si="190">IF($Q189=1,W$2,IF($Q189=2,W$3,IF($Q189=3,W$4,IF($Q189=4,W$5,IF($Q189=5,W$6,IF($Q189=6,W$7))))))</f>
        <v>iTru5_01_G</v>
      </c>
      <c r="S189" s="229" t="str">
        <f t="shared" si="190"/>
        <v>iTru7_101_06</v>
      </c>
    </row>
    <row r="190" ht="15.0" customHeight="1">
      <c r="A190" s="220">
        <v>189.0</v>
      </c>
      <c r="B190" s="221" t="s">
        <v>701</v>
      </c>
      <c r="C190" s="222">
        <v>3.0</v>
      </c>
      <c r="D190" s="224">
        <v>64.0</v>
      </c>
      <c r="E190" s="224" t="s">
        <v>553</v>
      </c>
      <c r="F190" s="224">
        <v>1.0</v>
      </c>
      <c r="G190" s="230" t="s">
        <v>109</v>
      </c>
      <c r="H190" s="15" t="s">
        <v>610</v>
      </c>
      <c r="I190" s="226">
        <v>2.0</v>
      </c>
      <c r="J190" s="227" t="s">
        <v>611</v>
      </c>
      <c r="K190" s="227" t="s">
        <v>68</v>
      </c>
      <c r="L190" s="227" t="s">
        <v>307</v>
      </c>
      <c r="M190" s="45" t="s">
        <v>91</v>
      </c>
      <c r="N190" s="45" t="s">
        <v>56</v>
      </c>
      <c r="P190" s="212">
        <v>45769.0</v>
      </c>
      <c r="Q190" s="228">
        <v>5.0</v>
      </c>
      <c r="R190" s="229" t="str">
        <f t="shared" ref="R190:S190" si="191">IF($Q190=1,W$2,IF($Q190=2,W$3,IF($Q190=3,W$4,IF($Q190=4,W$5,IF($Q190=5,W$6,IF($Q190=6,W$7))))))</f>
        <v>iTru5_01_G</v>
      </c>
      <c r="S190" s="229" t="str">
        <f t="shared" si="191"/>
        <v>iTru7_101_06</v>
      </c>
    </row>
    <row r="191" ht="15.0" customHeight="1">
      <c r="A191" s="220">
        <v>190.0</v>
      </c>
      <c r="B191" s="221" t="s">
        <v>701</v>
      </c>
      <c r="C191" s="222">
        <v>3.0</v>
      </c>
      <c r="D191" s="224">
        <v>64.0</v>
      </c>
      <c r="E191" s="224" t="s">
        <v>553</v>
      </c>
      <c r="F191" s="224">
        <v>1.0</v>
      </c>
      <c r="G191" s="230" t="s">
        <v>116</v>
      </c>
      <c r="H191" s="15" t="s">
        <v>612</v>
      </c>
      <c r="I191" s="226">
        <v>2.0</v>
      </c>
      <c r="J191" s="227" t="s">
        <v>613</v>
      </c>
      <c r="K191" s="227" t="s">
        <v>68</v>
      </c>
      <c r="L191" s="227" t="s">
        <v>311</v>
      </c>
      <c r="M191" s="45" t="s">
        <v>98</v>
      </c>
      <c r="N191" s="45" t="s">
        <v>56</v>
      </c>
      <c r="P191" s="212">
        <v>45769.0</v>
      </c>
      <c r="Q191" s="228">
        <v>5.0</v>
      </c>
      <c r="R191" s="229" t="str">
        <f t="shared" ref="R191:S191" si="192">IF($Q191=1,W$2,IF($Q191=2,W$3,IF($Q191=3,W$4,IF($Q191=4,W$5,IF($Q191=5,W$6,IF($Q191=6,W$7))))))</f>
        <v>iTru5_01_G</v>
      </c>
      <c r="S191" s="229" t="str">
        <f t="shared" si="192"/>
        <v>iTru7_101_06</v>
      </c>
    </row>
    <row r="192" ht="15.0" customHeight="1">
      <c r="A192" s="220">
        <v>191.0</v>
      </c>
      <c r="B192" s="221" t="s">
        <v>701</v>
      </c>
      <c r="C192" s="222">
        <v>3.0</v>
      </c>
      <c r="D192" s="224">
        <v>64.0</v>
      </c>
      <c r="E192" s="224" t="s">
        <v>553</v>
      </c>
      <c r="F192" s="224">
        <v>1.0</v>
      </c>
      <c r="G192" s="230" t="s">
        <v>123</v>
      </c>
      <c r="H192" s="15" t="s">
        <v>614</v>
      </c>
      <c r="I192" s="226">
        <v>2.0</v>
      </c>
      <c r="J192" s="227" t="s">
        <v>615</v>
      </c>
      <c r="K192" s="227" t="s">
        <v>68</v>
      </c>
      <c r="L192" s="227" t="s">
        <v>315</v>
      </c>
      <c r="M192" s="45" t="s">
        <v>105</v>
      </c>
      <c r="N192" s="45" t="s">
        <v>56</v>
      </c>
      <c r="P192" s="212">
        <v>45769.0</v>
      </c>
      <c r="Q192" s="228">
        <v>6.0</v>
      </c>
      <c r="R192" s="229" t="str">
        <f t="shared" ref="R192:S192" si="193">IF($Q192=1,W$2,IF($Q192=2,W$3,IF($Q192=3,W$4,IF($Q192=4,W$5,IF($Q192=5,W$6,IF($Q192=6,W$7))))))</f>
        <v>iTru5_01_H</v>
      </c>
      <c r="S192" s="229" t="str">
        <f t="shared" si="193"/>
        <v>iTru7_101_08</v>
      </c>
    </row>
    <row r="193" ht="15.0" customHeight="1">
      <c r="A193" s="220">
        <v>192.0</v>
      </c>
      <c r="B193" s="221" t="s">
        <v>701</v>
      </c>
      <c r="C193" s="222">
        <v>3.0</v>
      </c>
      <c r="D193" s="224">
        <v>64.0</v>
      </c>
      <c r="E193" s="224" t="s">
        <v>553</v>
      </c>
      <c r="F193" s="224">
        <v>1.0</v>
      </c>
      <c r="G193" s="230" t="s">
        <v>129</v>
      </c>
      <c r="H193" s="15" t="s">
        <v>616</v>
      </c>
      <c r="I193" s="226">
        <v>2.0</v>
      </c>
      <c r="J193" s="227" t="s">
        <v>617</v>
      </c>
      <c r="K193" s="227" t="s">
        <v>68</v>
      </c>
      <c r="L193" s="227" t="s">
        <v>232</v>
      </c>
      <c r="M193" s="45" t="s">
        <v>112</v>
      </c>
      <c r="N193" s="45" t="s">
        <v>56</v>
      </c>
      <c r="P193" s="212">
        <v>45769.0</v>
      </c>
      <c r="Q193" s="228">
        <v>6.0</v>
      </c>
      <c r="R193" s="229" t="str">
        <f t="shared" ref="R193:S193" si="194">IF($Q193=1,W$2,IF($Q193=2,W$3,IF($Q193=3,W$4,IF($Q193=4,W$5,IF($Q193=5,W$6,IF($Q193=6,W$7))))))</f>
        <v>iTru5_01_H</v>
      </c>
      <c r="S193" s="229" t="str">
        <f t="shared" si="194"/>
        <v>iTru7_101_08</v>
      </c>
    </row>
    <row r="194" ht="15.0" customHeight="1">
      <c r="A194" s="231">
        <v>193.0</v>
      </c>
      <c r="B194" s="221" t="s">
        <v>701</v>
      </c>
      <c r="C194" s="222">
        <v>3.0</v>
      </c>
      <c r="D194" s="224">
        <v>64.0</v>
      </c>
      <c r="E194" s="224" t="s">
        <v>553</v>
      </c>
      <c r="F194" s="224">
        <v>1.0</v>
      </c>
      <c r="G194" s="230" t="s">
        <v>79</v>
      </c>
      <c r="H194" s="15" t="s">
        <v>618</v>
      </c>
      <c r="I194" s="226">
        <v>2.0</v>
      </c>
      <c r="J194" s="227" t="s">
        <v>619</v>
      </c>
      <c r="K194" s="227" t="s">
        <v>68</v>
      </c>
      <c r="L194" s="227" t="s">
        <v>322</v>
      </c>
      <c r="M194" s="45" t="s">
        <v>119</v>
      </c>
      <c r="N194" s="45" t="s">
        <v>56</v>
      </c>
      <c r="P194" s="212">
        <v>45769.0</v>
      </c>
      <c r="Q194" s="228">
        <v>6.0</v>
      </c>
      <c r="R194" s="229" t="str">
        <f t="shared" ref="R194:S194" si="195">IF($Q194=1,W$2,IF($Q194=2,W$3,IF($Q194=3,W$4,IF($Q194=4,W$5,IF($Q194=5,W$6,IF($Q194=6,W$7))))))</f>
        <v>iTru5_01_H</v>
      </c>
      <c r="S194" s="229" t="str">
        <f t="shared" si="195"/>
        <v>iTru7_101_08</v>
      </c>
    </row>
    <row r="195" ht="15.0" customHeight="1">
      <c r="A195" s="231">
        <v>194.0</v>
      </c>
      <c r="B195" s="221" t="s">
        <v>701</v>
      </c>
      <c r="C195" s="222">
        <v>3.0</v>
      </c>
      <c r="D195" s="224">
        <v>64.0</v>
      </c>
      <c r="E195" s="224" t="s">
        <v>553</v>
      </c>
      <c r="F195" s="224">
        <v>1.0</v>
      </c>
      <c r="G195" s="230" t="s">
        <v>88</v>
      </c>
      <c r="H195" s="15" t="s">
        <v>620</v>
      </c>
      <c r="I195" s="226">
        <v>2.0</v>
      </c>
      <c r="J195" s="227" t="s">
        <v>621</v>
      </c>
      <c r="K195" s="227" t="s">
        <v>68</v>
      </c>
      <c r="L195" s="227" t="s">
        <v>326</v>
      </c>
      <c r="M195" s="45" t="s">
        <v>126</v>
      </c>
      <c r="N195" s="45" t="s">
        <v>56</v>
      </c>
      <c r="P195" s="212">
        <v>45769.0</v>
      </c>
      <c r="Q195" s="228">
        <v>6.0</v>
      </c>
      <c r="R195" s="229" t="str">
        <f t="shared" ref="R195:S195" si="196">IF($Q195=1,W$2,IF($Q195=2,W$3,IF($Q195=3,W$4,IF($Q195=4,W$5,IF($Q195=5,W$6,IF($Q195=6,W$7))))))</f>
        <v>iTru5_01_H</v>
      </c>
      <c r="S195" s="229" t="str">
        <f t="shared" si="196"/>
        <v>iTru7_101_08</v>
      </c>
    </row>
    <row r="196" ht="15.0" customHeight="1">
      <c r="A196" s="231">
        <v>195.0</v>
      </c>
      <c r="B196" s="221" t="s">
        <v>701</v>
      </c>
      <c r="C196" s="222">
        <v>3.0</v>
      </c>
      <c r="D196" s="224">
        <v>64.0</v>
      </c>
      <c r="E196" s="224" t="s">
        <v>553</v>
      </c>
      <c r="F196" s="224">
        <v>1.0</v>
      </c>
      <c r="G196" s="230" t="s">
        <v>96</v>
      </c>
      <c r="H196" s="15" t="s">
        <v>622</v>
      </c>
      <c r="I196" s="226">
        <v>2.0</v>
      </c>
      <c r="J196" s="227" t="s">
        <v>623</v>
      </c>
      <c r="K196" s="227" t="s">
        <v>69</v>
      </c>
      <c r="L196" s="227" t="s">
        <v>299</v>
      </c>
      <c r="M196" s="104" t="s">
        <v>126</v>
      </c>
      <c r="N196" s="45" t="s">
        <v>57</v>
      </c>
      <c r="P196" s="212">
        <v>45769.0</v>
      </c>
      <c r="Q196" s="228">
        <v>5.0</v>
      </c>
      <c r="R196" s="229" t="str">
        <f t="shared" ref="R196:S196" si="197">IF($Q196=1,W$2,IF($Q196=2,W$3,IF($Q196=3,W$4,IF($Q196=4,W$5,IF($Q196=5,W$6,IF($Q196=6,W$7))))))</f>
        <v>iTru5_01_G</v>
      </c>
      <c r="S196" s="229" t="str">
        <f t="shared" si="197"/>
        <v>iTru7_101_06</v>
      </c>
    </row>
    <row r="197" ht="15.0" customHeight="1">
      <c r="A197" s="231">
        <v>196.0</v>
      </c>
      <c r="B197" s="221" t="s">
        <v>701</v>
      </c>
      <c r="C197" s="222">
        <v>3.0</v>
      </c>
      <c r="D197" s="224">
        <v>64.0</v>
      </c>
      <c r="E197" s="224" t="s">
        <v>553</v>
      </c>
      <c r="F197" s="224">
        <v>1.0</v>
      </c>
      <c r="G197" s="230" t="s">
        <v>103</v>
      </c>
      <c r="H197" s="15" t="s">
        <v>624</v>
      </c>
      <c r="I197" s="226">
        <v>2.0</v>
      </c>
      <c r="J197" s="227" t="s">
        <v>625</v>
      </c>
      <c r="K197" s="227" t="s">
        <v>69</v>
      </c>
      <c r="L197" s="227" t="s">
        <v>303</v>
      </c>
      <c r="M197" s="45" t="s">
        <v>83</v>
      </c>
      <c r="N197" s="45" t="s">
        <v>57</v>
      </c>
      <c r="P197" s="212">
        <v>45769.0</v>
      </c>
      <c r="Q197" s="228">
        <v>5.0</v>
      </c>
      <c r="R197" s="229" t="str">
        <f t="shared" ref="R197:S197" si="198">IF($Q197=1,W$2,IF($Q197=2,W$3,IF($Q197=3,W$4,IF($Q197=4,W$5,IF($Q197=5,W$6,IF($Q197=6,W$7))))))</f>
        <v>iTru5_01_G</v>
      </c>
      <c r="S197" s="229" t="str">
        <f t="shared" si="198"/>
        <v>iTru7_101_06</v>
      </c>
    </row>
    <row r="198" ht="15.0" customHeight="1">
      <c r="A198" s="231">
        <v>197.0</v>
      </c>
      <c r="B198" s="221" t="s">
        <v>701</v>
      </c>
      <c r="C198" s="222">
        <v>3.0</v>
      </c>
      <c r="D198" s="224">
        <v>64.0</v>
      </c>
      <c r="E198" s="224" t="s">
        <v>553</v>
      </c>
      <c r="F198" s="224">
        <v>1.0</v>
      </c>
      <c r="G198" s="230" t="s">
        <v>110</v>
      </c>
      <c r="H198" s="15" t="s">
        <v>626</v>
      </c>
      <c r="I198" s="226">
        <v>2.0</v>
      </c>
      <c r="J198" s="227" t="s">
        <v>627</v>
      </c>
      <c r="K198" s="227" t="s">
        <v>69</v>
      </c>
      <c r="L198" s="227" t="s">
        <v>307</v>
      </c>
      <c r="M198" s="45" t="s">
        <v>91</v>
      </c>
      <c r="N198" s="45" t="s">
        <v>57</v>
      </c>
      <c r="P198" s="212">
        <v>45769.0</v>
      </c>
      <c r="Q198" s="228">
        <v>5.0</v>
      </c>
      <c r="R198" s="229" t="str">
        <f t="shared" ref="R198:S198" si="199">IF($Q198=1,W$2,IF($Q198=2,W$3,IF($Q198=3,W$4,IF($Q198=4,W$5,IF($Q198=5,W$6,IF($Q198=6,W$7))))))</f>
        <v>iTru5_01_G</v>
      </c>
      <c r="S198" s="229" t="str">
        <f t="shared" si="199"/>
        <v>iTru7_101_06</v>
      </c>
    </row>
    <row r="199" ht="15.0" customHeight="1">
      <c r="A199" s="231">
        <v>198.0</v>
      </c>
      <c r="B199" s="221" t="s">
        <v>701</v>
      </c>
      <c r="C199" s="222">
        <v>3.0</v>
      </c>
      <c r="D199" s="224">
        <v>64.0</v>
      </c>
      <c r="E199" s="224" t="s">
        <v>553</v>
      </c>
      <c r="F199" s="224">
        <v>1.0</v>
      </c>
      <c r="G199" s="230" t="s">
        <v>117</v>
      </c>
      <c r="H199" s="15" t="s">
        <v>628</v>
      </c>
      <c r="I199" s="226">
        <v>2.0</v>
      </c>
      <c r="J199" s="227" t="s">
        <v>629</v>
      </c>
      <c r="K199" s="227" t="s">
        <v>69</v>
      </c>
      <c r="L199" s="227" t="s">
        <v>311</v>
      </c>
      <c r="M199" s="45" t="s">
        <v>98</v>
      </c>
      <c r="N199" s="45" t="s">
        <v>57</v>
      </c>
      <c r="P199" s="212">
        <v>45769.0</v>
      </c>
      <c r="Q199" s="228">
        <v>5.0</v>
      </c>
      <c r="R199" s="229" t="str">
        <f t="shared" ref="R199:S199" si="200">IF($Q199=1,W$2,IF($Q199=2,W$3,IF($Q199=3,W$4,IF($Q199=4,W$5,IF($Q199=5,W$6,IF($Q199=6,W$7))))))</f>
        <v>iTru5_01_G</v>
      </c>
      <c r="S199" s="229" t="str">
        <f t="shared" si="200"/>
        <v>iTru7_101_06</v>
      </c>
    </row>
    <row r="200" ht="15.0" customHeight="1">
      <c r="A200" s="231">
        <v>199.0</v>
      </c>
      <c r="B200" s="221" t="s">
        <v>701</v>
      </c>
      <c r="C200" s="222">
        <v>3.0</v>
      </c>
      <c r="D200" s="224">
        <v>64.0</v>
      </c>
      <c r="E200" s="224" t="s">
        <v>553</v>
      </c>
      <c r="F200" s="224">
        <v>1.0</v>
      </c>
      <c r="G200" s="230" t="s">
        <v>124</v>
      </c>
      <c r="H200" s="15" t="s">
        <v>630</v>
      </c>
      <c r="I200" s="226">
        <v>2.0</v>
      </c>
      <c r="J200" s="227" t="s">
        <v>631</v>
      </c>
      <c r="K200" s="227" t="s">
        <v>69</v>
      </c>
      <c r="L200" s="227" t="s">
        <v>315</v>
      </c>
      <c r="M200" s="45" t="s">
        <v>105</v>
      </c>
      <c r="N200" s="45" t="s">
        <v>57</v>
      </c>
      <c r="P200" s="212">
        <v>45769.0</v>
      </c>
      <c r="Q200" s="228">
        <v>6.0</v>
      </c>
      <c r="R200" s="229" t="str">
        <f t="shared" ref="R200:S200" si="201">IF($Q200=1,W$2,IF($Q200=2,W$3,IF($Q200=3,W$4,IF($Q200=4,W$5,IF($Q200=5,W$6,IF($Q200=6,W$7))))))</f>
        <v>iTru5_01_H</v>
      </c>
      <c r="S200" s="229" t="str">
        <f t="shared" si="201"/>
        <v>iTru7_101_08</v>
      </c>
    </row>
    <row r="201" ht="15.0" customHeight="1">
      <c r="A201" s="231">
        <v>200.0</v>
      </c>
      <c r="B201" s="221" t="s">
        <v>701</v>
      </c>
      <c r="C201" s="222">
        <v>3.0</v>
      </c>
      <c r="D201" s="224">
        <v>64.0</v>
      </c>
      <c r="E201" s="224" t="s">
        <v>553</v>
      </c>
      <c r="F201" s="224">
        <v>1.0</v>
      </c>
      <c r="G201" s="230" t="s">
        <v>130</v>
      </c>
      <c r="H201" s="15" t="s">
        <v>632</v>
      </c>
      <c r="I201" s="226">
        <v>2.0</v>
      </c>
      <c r="J201" s="227" t="s">
        <v>633</v>
      </c>
      <c r="K201" s="227" t="s">
        <v>69</v>
      </c>
      <c r="L201" s="227" t="s">
        <v>232</v>
      </c>
      <c r="M201" s="45" t="s">
        <v>112</v>
      </c>
      <c r="N201" s="45" t="s">
        <v>57</v>
      </c>
      <c r="P201" s="212">
        <v>45769.0</v>
      </c>
      <c r="Q201" s="228">
        <v>6.0</v>
      </c>
      <c r="R201" s="229" t="str">
        <f t="shared" ref="R201:S201" si="202">IF($Q201=1,W$2,IF($Q201=2,W$3,IF($Q201=3,W$4,IF($Q201=4,W$5,IF($Q201=5,W$6,IF($Q201=6,W$7))))))</f>
        <v>iTru5_01_H</v>
      </c>
      <c r="S201" s="229" t="str">
        <f t="shared" si="202"/>
        <v>iTru7_101_08</v>
      </c>
    </row>
    <row r="202" ht="15.0" customHeight="1">
      <c r="A202" s="231">
        <v>201.0</v>
      </c>
      <c r="B202" s="221" t="s">
        <v>701</v>
      </c>
      <c r="C202" s="222">
        <v>3.0</v>
      </c>
      <c r="D202" s="224">
        <v>64.0</v>
      </c>
      <c r="E202" s="224" t="s">
        <v>553</v>
      </c>
      <c r="F202" s="224">
        <v>1.0</v>
      </c>
      <c r="G202" s="230" t="s">
        <v>80</v>
      </c>
      <c r="H202" s="15" t="s">
        <v>634</v>
      </c>
      <c r="I202" s="226">
        <v>2.0</v>
      </c>
      <c r="J202" s="227" t="s">
        <v>635</v>
      </c>
      <c r="K202" s="227" t="s">
        <v>69</v>
      </c>
      <c r="L202" s="227" t="s">
        <v>322</v>
      </c>
      <c r="M202" s="45" t="s">
        <v>119</v>
      </c>
      <c r="N202" s="45" t="s">
        <v>57</v>
      </c>
      <c r="P202" s="212">
        <v>45769.0</v>
      </c>
      <c r="Q202" s="228">
        <v>6.0</v>
      </c>
      <c r="R202" s="229" t="str">
        <f t="shared" ref="R202:S202" si="203">IF($Q202=1,W$2,IF($Q202=2,W$3,IF($Q202=3,W$4,IF($Q202=4,W$5,IF($Q202=5,W$6,IF($Q202=6,W$7))))))</f>
        <v>iTru5_01_H</v>
      </c>
      <c r="S202" s="229" t="str">
        <f t="shared" si="203"/>
        <v>iTru7_101_08</v>
      </c>
    </row>
    <row r="203" ht="15.0" customHeight="1">
      <c r="A203" s="231">
        <v>202.0</v>
      </c>
      <c r="B203" s="221" t="s">
        <v>701</v>
      </c>
      <c r="C203" s="222">
        <v>3.0</v>
      </c>
      <c r="D203" s="224">
        <v>64.0</v>
      </c>
      <c r="E203" s="224" t="s">
        <v>553</v>
      </c>
      <c r="F203" s="224">
        <v>1.0</v>
      </c>
      <c r="G203" s="230" t="s">
        <v>89</v>
      </c>
      <c r="H203" s="15" t="s">
        <v>636</v>
      </c>
      <c r="I203" s="226">
        <v>2.0</v>
      </c>
      <c r="J203" s="227" t="s">
        <v>637</v>
      </c>
      <c r="K203" s="227" t="s">
        <v>69</v>
      </c>
      <c r="L203" s="227" t="s">
        <v>326</v>
      </c>
      <c r="M203" s="45" t="s">
        <v>126</v>
      </c>
      <c r="N203" s="45" t="s">
        <v>57</v>
      </c>
      <c r="P203" s="212">
        <v>45769.0</v>
      </c>
      <c r="Q203" s="228">
        <v>6.0</v>
      </c>
      <c r="R203" s="229" t="str">
        <f t="shared" ref="R203:S203" si="204">IF($Q203=1,W$2,IF($Q203=2,W$3,IF($Q203=3,W$4,IF($Q203=4,W$5,IF($Q203=5,W$6,IF($Q203=6,W$7))))))</f>
        <v>iTru5_01_H</v>
      </c>
      <c r="S203" s="229" t="str">
        <f t="shared" si="204"/>
        <v>iTru7_101_08</v>
      </c>
    </row>
    <row r="204" ht="15.0" customHeight="1">
      <c r="A204" s="231">
        <v>203.0</v>
      </c>
      <c r="B204" s="221" t="s">
        <v>701</v>
      </c>
      <c r="C204" s="222">
        <v>3.0</v>
      </c>
      <c r="D204" s="224">
        <v>64.0</v>
      </c>
      <c r="E204" s="224" t="s">
        <v>553</v>
      </c>
      <c r="F204" s="224">
        <v>1.0</v>
      </c>
      <c r="G204" s="230" t="s">
        <v>97</v>
      </c>
      <c r="H204" s="15" t="s">
        <v>638</v>
      </c>
      <c r="I204" s="226">
        <v>2.0</v>
      </c>
      <c r="J204" s="227" t="s">
        <v>639</v>
      </c>
      <c r="K204" s="227" t="s">
        <v>70</v>
      </c>
      <c r="L204" s="227" t="s">
        <v>299</v>
      </c>
      <c r="M204" s="104" t="s">
        <v>126</v>
      </c>
      <c r="N204" s="45" t="s">
        <v>58</v>
      </c>
      <c r="P204" s="212">
        <v>45769.0</v>
      </c>
      <c r="Q204" s="228">
        <v>5.0</v>
      </c>
      <c r="R204" s="229" t="str">
        <f t="shared" ref="R204:S204" si="205">IF($Q204=1,W$2,IF($Q204=2,W$3,IF($Q204=3,W$4,IF($Q204=4,W$5,IF($Q204=5,W$6,IF($Q204=6,W$7))))))</f>
        <v>iTru5_01_G</v>
      </c>
      <c r="S204" s="229" t="str">
        <f t="shared" si="205"/>
        <v>iTru7_101_06</v>
      </c>
    </row>
    <row r="205" ht="15.0" customHeight="1">
      <c r="A205" s="231">
        <v>204.0</v>
      </c>
      <c r="B205" s="221" t="s">
        <v>701</v>
      </c>
      <c r="C205" s="222">
        <v>3.0</v>
      </c>
      <c r="D205" s="224">
        <v>64.0</v>
      </c>
      <c r="E205" s="224" t="s">
        <v>553</v>
      </c>
      <c r="F205" s="224">
        <v>1.0</v>
      </c>
      <c r="G205" s="230" t="s">
        <v>104</v>
      </c>
      <c r="H205" s="15" t="s">
        <v>640</v>
      </c>
      <c r="I205" s="226">
        <v>2.0</v>
      </c>
      <c r="J205" s="227" t="s">
        <v>641</v>
      </c>
      <c r="K205" s="227" t="s">
        <v>70</v>
      </c>
      <c r="L205" s="227" t="s">
        <v>303</v>
      </c>
      <c r="M205" s="45" t="s">
        <v>83</v>
      </c>
      <c r="N205" s="45" t="s">
        <v>58</v>
      </c>
      <c r="P205" s="212">
        <v>45769.0</v>
      </c>
      <c r="Q205" s="228">
        <v>5.0</v>
      </c>
      <c r="R205" s="229" t="str">
        <f t="shared" ref="R205:S205" si="206">IF($Q205=1,W$2,IF($Q205=2,W$3,IF($Q205=3,W$4,IF($Q205=4,W$5,IF($Q205=5,W$6,IF($Q205=6,W$7))))))</f>
        <v>iTru5_01_G</v>
      </c>
      <c r="S205" s="229" t="str">
        <f t="shared" si="206"/>
        <v>iTru7_101_06</v>
      </c>
    </row>
    <row r="206" ht="15.0" customHeight="1">
      <c r="A206" s="231">
        <v>205.0</v>
      </c>
      <c r="B206" s="221" t="s">
        <v>701</v>
      </c>
      <c r="C206" s="222">
        <v>3.0</v>
      </c>
      <c r="D206" s="224">
        <v>64.0</v>
      </c>
      <c r="E206" s="224" t="s">
        <v>553</v>
      </c>
      <c r="F206" s="224">
        <v>1.0</v>
      </c>
      <c r="G206" s="230" t="s">
        <v>111</v>
      </c>
      <c r="H206" s="15" t="s">
        <v>642</v>
      </c>
      <c r="I206" s="226">
        <v>2.0</v>
      </c>
      <c r="J206" s="227" t="s">
        <v>643</v>
      </c>
      <c r="K206" s="227" t="s">
        <v>70</v>
      </c>
      <c r="L206" s="227" t="s">
        <v>307</v>
      </c>
      <c r="M206" s="45" t="s">
        <v>91</v>
      </c>
      <c r="N206" s="45" t="s">
        <v>58</v>
      </c>
      <c r="P206" s="212">
        <v>45769.0</v>
      </c>
      <c r="Q206" s="228">
        <v>5.0</v>
      </c>
      <c r="R206" s="229" t="str">
        <f t="shared" ref="R206:S206" si="207">IF($Q206=1,W$2,IF($Q206=2,W$3,IF($Q206=3,W$4,IF($Q206=4,W$5,IF($Q206=5,W$6,IF($Q206=6,W$7))))))</f>
        <v>iTru5_01_G</v>
      </c>
      <c r="S206" s="229" t="str">
        <f t="shared" si="207"/>
        <v>iTru7_101_06</v>
      </c>
    </row>
    <row r="207" ht="15.0" customHeight="1">
      <c r="A207" s="231">
        <v>206.0</v>
      </c>
      <c r="B207" s="221" t="s">
        <v>701</v>
      </c>
      <c r="C207" s="222">
        <v>3.0</v>
      </c>
      <c r="D207" s="224">
        <v>64.0</v>
      </c>
      <c r="E207" s="224" t="s">
        <v>553</v>
      </c>
      <c r="F207" s="224">
        <v>1.0</v>
      </c>
      <c r="G207" s="230" t="s">
        <v>118</v>
      </c>
      <c r="H207" s="15" t="s">
        <v>644</v>
      </c>
      <c r="I207" s="226">
        <v>2.0</v>
      </c>
      <c r="J207" s="227" t="s">
        <v>645</v>
      </c>
      <c r="K207" s="227" t="s">
        <v>70</v>
      </c>
      <c r="L207" s="227" t="s">
        <v>311</v>
      </c>
      <c r="M207" s="45" t="s">
        <v>98</v>
      </c>
      <c r="N207" s="45" t="s">
        <v>58</v>
      </c>
      <c r="P207" s="212">
        <v>45769.0</v>
      </c>
      <c r="Q207" s="228">
        <v>5.0</v>
      </c>
      <c r="R207" s="229" t="str">
        <f t="shared" ref="R207:S207" si="208">IF($Q207=1,W$2,IF($Q207=2,W$3,IF($Q207=3,W$4,IF($Q207=4,W$5,IF($Q207=5,W$6,IF($Q207=6,W$7))))))</f>
        <v>iTru5_01_G</v>
      </c>
      <c r="S207" s="229" t="str">
        <f t="shared" si="208"/>
        <v>iTru7_101_06</v>
      </c>
    </row>
    <row r="208" ht="15.0" customHeight="1">
      <c r="A208" s="231">
        <v>207.0</v>
      </c>
      <c r="B208" s="221" t="s">
        <v>701</v>
      </c>
      <c r="C208" s="222">
        <v>3.0</v>
      </c>
      <c r="D208" s="224">
        <v>64.0</v>
      </c>
      <c r="E208" s="224" t="s">
        <v>553</v>
      </c>
      <c r="F208" s="224">
        <v>1.0</v>
      </c>
      <c r="G208" s="230" t="s">
        <v>125</v>
      </c>
      <c r="H208" s="15" t="s">
        <v>646</v>
      </c>
      <c r="I208" s="226">
        <v>2.0</v>
      </c>
      <c r="J208" s="227" t="s">
        <v>647</v>
      </c>
      <c r="K208" s="227" t="s">
        <v>70</v>
      </c>
      <c r="L208" s="227" t="s">
        <v>315</v>
      </c>
      <c r="M208" s="45" t="s">
        <v>105</v>
      </c>
      <c r="N208" s="45" t="s">
        <v>58</v>
      </c>
      <c r="P208" s="212">
        <v>45769.0</v>
      </c>
      <c r="Q208" s="228">
        <v>6.0</v>
      </c>
      <c r="R208" s="229" t="str">
        <f t="shared" ref="R208:S208" si="209">IF($Q208=1,W$2,IF($Q208=2,W$3,IF($Q208=3,W$4,IF($Q208=4,W$5,IF($Q208=5,W$6,IF($Q208=6,W$7))))))</f>
        <v>iTru5_01_H</v>
      </c>
      <c r="S208" s="229" t="str">
        <f t="shared" si="209"/>
        <v>iTru7_101_08</v>
      </c>
    </row>
    <row r="209" ht="15.0" customHeight="1">
      <c r="A209" s="231">
        <v>208.0</v>
      </c>
      <c r="B209" s="221" t="s">
        <v>701</v>
      </c>
      <c r="C209" s="222">
        <v>3.0</v>
      </c>
      <c r="D209" s="224">
        <v>64.0</v>
      </c>
      <c r="E209" s="224" t="s">
        <v>553</v>
      </c>
      <c r="F209" s="224">
        <v>1.0</v>
      </c>
      <c r="G209" s="230" t="s">
        <v>131</v>
      </c>
      <c r="H209" s="15" t="s">
        <v>648</v>
      </c>
      <c r="I209" s="226">
        <v>2.0</v>
      </c>
      <c r="J209" s="227" t="s">
        <v>649</v>
      </c>
      <c r="K209" s="227" t="s">
        <v>70</v>
      </c>
      <c r="L209" s="227" t="s">
        <v>232</v>
      </c>
      <c r="M209" s="45" t="s">
        <v>112</v>
      </c>
      <c r="N209" s="45" t="s">
        <v>58</v>
      </c>
      <c r="P209" s="212">
        <v>45769.0</v>
      </c>
      <c r="Q209" s="228">
        <v>6.0</v>
      </c>
      <c r="R209" s="229" t="str">
        <f t="shared" ref="R209:S209" si="210">IF($Q209=1,W$2,IF($Q209=2,W$3,IF($Q209=3,W$4,IF($Q209=4,W$5,IF($Q209=5,W$6,IF($Q209=6,W$7))))))</f>
        <v>iTru5_01_H</v>
      </c>
      <c r="S209" s="229" t="str">
        <f t="shared" si="210"/>
        <v>iTru7_101_08</v>
      </c>
    </row>
    <row r="210" ht="15.0" customHeight="1">
      <c r="A210" s="231">
        <v>209.0</v>
      </c>
      <c r="B210" s="221" t="s">
        <v>701</v>
      </c>
      <c r="C210" s="222">
        <v>3.0</v>
      </c>
      <c r="D210" s="224">
        <v>64.0</v>
      </c>
      <c r="E210" s="224" t="s">
        <v>553</v>
      </c>
      <c r="F210" s="224">
        <v>1.0</v>
      </c>
      <c r="G210" s="230" t="s">
        <v>81</v>
      </c>
      <c r="H210" s="15" t="s">
        <v>650</v>
      </c>
      <c r="I210" s="226">
        <v>2.0</v>
      </c>
      <c r="J210" s="227" t="s">
        <v>651</v>
      </c>
      <c r="K210" s="227" t="s">
        <v>70</v>
      </c>
      <c r="L210" s="227" t="s">
        <v>322</v>
      </c>
      <c r="M210" s="45" t="s">
        <v>119</v>
      </c>
      <c r="N210" s="45" t="s">
        <v>58</v>
      </c>
      <c r="P210" s="212">
        <v>45769.0</v>
      </c>
      <c r="Q210" s="228">
        <v>6.0</v>
      </c>
      <c r="R210" s="229" t="str">
        <f t="shared" ref="R210:S210" si="211">IF($Q210=1,W$2,IF($Q210=2,W$3,IF($Q210=3,W$4,IF($Q210=4,W$5,IF($Q210=5,W$6,IF($Q210=6,W$7))))))</f>
        <v>iTru5_01_H</v>
      </c>
      <c r="S210" s="229" t="str">
        <f t="shared" si="211"/>
        <v>iTru7_101_08</v>
      </c>
    </row>
    <row r="211" ht="15.0" customHeight="1">
      <c r="A211" s="231">
        <v>210.0</v>
      </c>
      <c r="B211" s="221" t="s">
        <v>701</v>
      </c>
      <c r="C211" s="222">
        <v>3.0</v>
      </c>
      <c r="D211" s="224">
        <v>64.0</v>
      </c>
      <c r="E211" s="224" t="s">
        <v>553</v>
      </c>
      <c r="F211" s="224">
        <v>1.0</v>
      </c>
      <c r="G211" s="230" t="s">
        <v>90</v>
      </c>
      <c r="H211" s="15" t="s">
        <v>652</v>
      </c>
      <c r="I211" s="226">
        <v>2.0</v>
      </c>
      <c r="J211" s="227" t="s">
        <v>653</v>
      </c>
      <c r="K211" s="227" t="s">
        <v>70</v>
      </c>
      <c r="L211" s="227" t="s">
        <v>326</v>
      </c>
      <c r="M211" s="45" t="s">
        <v>126</v>
      </c>
      <c r="N211" s="45" t="s">
        <v>58</v>
      </c>
      <c r="P211" s="212">
        <v>45769.0</v>
      </c>
      <c r="Q211" s="228">
        <v>6.0</v>
      </c>
      <c r="R211" s="229" t="str">
        <f t="shared" ref="R211:S211" si="212">IF($Q211=1,W$2,IF($Q211=2,W$3,IF($Q211=3,W$4,IF($Q211=4,W$5,IF($Q211=5,W$6,IF($Q211=6,W$7))))))</f>
        <v>iTru5_01_H</v>
      </c>
      <c r="S211" s="229" t="str">
        <f t="shared" si="212"/>
        <v>iTru7_101_08</v>
      </c>
    </row>
    <row r="212" ht="15.0" customHeight="1">
      <c r="A212" s="231">
        <v>211.0</v>
      </c>
      <c r="B212" s="221" t="s">
        <v>701</v>
      </c>
      <c r="C212" s="222">
        <v>3.0</v>
      </c>
      <c r="D212" s="224">
        <v>256.0</v>
      </c>
      <c r="E212" s="224" t="s">
        <v>553</v>
      </c>
      <c r="F212" s="224">
        <v>1.0</v>
      </c>
      <c r="G212" s="230" t="s">
        <v>95</v>
      </c>
      <c r="H212" s="15" t="s">
        <v>654</v>
      </c>
      <c r="I212" s="226">
        <v>2.0</v>
      </c>
      <c r="J212" s="227" t="s">
        <v>655</v>
      </c>
      <c r="K212" s="227" t="s">
        <v>71</v>
      </c>
      <c r="L212" s="227" t="s">
        <v>299</v>
      </c>
      <c r="M212" s="104" t="s">
        <v>126</v>
      </c>
      <c r="N212" s="45" t="s">
        <v>59</v>
      </c>
      <c r="P212" s="212">
        <v>45769.0</v>
      </c>
      <c r="Q212" s="228">
        <v>5.0</v>
      </c>
      <c r="R212" s="229" t="str">
        <f t="shared" ref="R212:S212" si="213">IF($Q212=1,W$2,IF($Q212=2,W$3,IF($Q212=3,W$4,IF($Q212=4,W$5,IF($Q212=5,W$6,IF($Q212=6,W$7))))))</f>
        <v>iTru5_01_G</v>
      </c>
      <c r="S212" s="229" t="str">
        <f t="shared" si="213"/>
        <v>iTru7_101_06</v>
      </c>
    </row>
    <row r="213" ht="15.0" customHeight="1">
      <c r="A213" s="231">
        <v>212.0</v>
      </c>
      <c r="B213" s="221" t="s">
        <v>701</v>
      </c>
      <c r="C213" s="222">
        <v>3.0</v>
      </c>
      <c r="D213" s="224">
        <v>256.0</v>
      </c>
      <c r="E213" s="224" t="s">
        <v>553</v>
      </c>
      <c r="F213" s="224">
        <v>1.0</v>
      </c>
      <c r="G213" s="230" t="s">
        <v>102</v>
      </c>
      <c r="H213" s="15" t="s">
        <v>656</v>
      </c>
      <c r="I213" s="226">
        <v>2.0</v>
      </c>
      <c r="J213" s="227" t="s">
        <v>657</v>
      </c>
      <c r="K213" s="227" t="s">
        <v>71</v>
      </c>
      <c r="L213" s="227" t="s">
        <v>303</v>
      </c>
      <c r="M213" s="45" t="s">
        <v>83</v>
      </c>
      <c r="N213" s="45" t="s">
        <v>59</v>
      </c>
      <c r="P213" s="212">
        <v>45769.0</v>
      </c>
      <c r="Q213" s="228">
        <v>5.0</v>
      </c>
      <c r="R213" s="229" t="str">
        <f t="shared" ref="R213:S213" si="214">IF($Q213=1,W$2,IF($Q213=2,W$3,IF($Q213=3,W$4,IF($Q213=4,W$5,IF($Q213=5,W$6,IF($Q213=6,W$7))))))</f>
        <v>iTru5_01_G</v>
      </c>
      <c r="S213" s="229" t="str">
        <f t="shared" si="214"/>
        <v>iTru7_101_06</v>
      </c>
    </row>
    <row r="214" ht="15.0" customHeight="1">
      <c r="A214" s="231">
        <v>213.0</v>
      </c>
      <c r="B214" s="221" t="s">
        <v>701</v>
      </c>
      <c r="C214" s="222">
        <v>3.0</v>
      </c>
      <c r="D214" s="224">
        <v>256.0</v>
      </c>
      <c r="E214" s="224" t="s">
        <v>553</v>
      </c>
      <c r="F214" s="224">
        <v>1.0</v>
      </c>
      <c r="G214" s="230" t="s">
        <v>109</v>
      </c>
      <c r="H214" s="15" t="s">
        <v>658</v>
      </c>
      <c r="I214" s="226">
        <v>2.0</v>
      </c>
      <c r="J214" s="227" t="s">
        <v>659</v>
      </c>
      <c r="K214" s="227" t="s">
        <v>71</v>
      </c>
      <c r="L214" s="227" t="s">
        <v>307</v>
      </c>
      <c r="M214" s="45" t="s">
        <v>91</v>
      </c>
      <c r="N214" s="45" t="s">
        <v>59</v>
      </c>
      <c r="P214" s="212">
        <v>45769.0</v>
      </c>
      <c r="Q214" s="228">
        <v>5.0</v>
      </c>
      <c r="R214" s="229" t="str">
        <f t="shared" ref="R214:S214" si="215">IF($Q214=1,W$2,IF($Q214=2,W$3,IF($Q214=3,W$4,IF($Q214=4,W$5,IF($Q214=5,W$6,IF($Q214=6,W$7))))))</f>
        <v>iTru5_01_G</v>
      </c>
      <c r="S214" s="229" t="str">
        <f t="shared" si="215"/>
        <v>iTru7_101_06</v>
      </c>
    </row>
    <row r="215" ht="15.0" customHeight="1">
      <c r="A215" s="231">
        <v>214.0</v>
      </c>
      <c r="B215" s="221" t="s">
        <v>701</v>
      </c>
      <c r="C215" s="222">
        <v>3.0</v>
      </c>
      <c r="D215" s="224">
        <v>256.0</v>
      </c>
      <c r="E215" s="224" t="s">
        <v>553</v>
      </c>
      <c r="F215" s="224">
        <v>1.0</v>
      </c>
      <c r="G215" s="230" t="s">
        <v>116</v>
      </c>
      <c r="H215" s="15" t="s">
        <v>660</v>
      </c>
      <c r="I215" s="226">
        <v>2.0</v>
      </c>
      <c r="J215" s="227" t="s">
        <v>661</v>
      </c>
      <c r="K215" s="227" t="s">
        <v>71</v>
      </c>
      <c r="L215" s="227" t="s">
        <v>311</v>
      </c>
      <c r="M215" s="45" t="s">
        <v>98</v>
      </c>
      <c r="N215" s="45" t="s">
        <v>59</v>
      </c>
      <c r="P215" s="212">
        <v>45769.0</v>
      </c>
      <c r="Q215" s="228">
        <v>5.0</v>
      </c>
      <c r="R215" s="229" t="str">
        <f t="shared" ref="R215:S215" si="216">IF($Q215=1,W$2,IF($Q215=2,W$3,IF($Q215=3,W$4,IF($Q215=4,W$5,IF($Q215=5,W$6,IF($Q215=6,W$7))))))</f>
        <v>iTru5_01_G</v>
      </c>
      <c r="S215" s="229" t="str">
        <f t="shared" si="216"/>
        <v>iTru7_101_06</v>
      </c>
    </row>
    <row r="216" ht="15.0" customHeight="1">
      <c r="A216" s="231">
        <v>215.0</v>
      </c>
      <c r="B216" s="221" t="s">
        <v>701</v>
      </c>
      <c r="C216" s="222">
        <v>3.0</v>
      </c>
      <c r="D216" s="224">
        <v>256.0</v>
      </c>
      <c r="E216" s="224" t="s">
        <v>553</v>
      </c>
      <c r="F216" s="224">
        <v>1.0</v>
      </c>
      <c r="G216" s="230" t="s">
        <v>123</v>
      </c>
      <c r="H216" s="15" t="s">
        <v>662</v>
      </c>
      <c r="I216" s="226">
        <v>2.0</v>
      </c>
      <c r="J216" s="227" t="s">
        <v>663</v>
      </c>
      <c r="K216" s="227" t="s">
        <v>71</v>
      </c>
      <c r="L216" s="227" t="s">
        <v>315</v>
      </c>
      <c r="M216" s="45" t="s">
        <v>105</v>
      </c>
      <c r="N216" s="45" t="s">
        <v>59</v>
      </c>
      <c r="P216" s="212">
        <v>45769.0</v>
      </c>
      <c r="Q216" s="228">
        <v>6.0</v>
      </c>
      <c r="R216" s="229" t="str">
        <f t="shared" ref="R216:S216" si="217">IF($Q216=1,W$2,IF($Q216=2,W$3,IF($Q216=3,W$4,IF($Q216=4,W$5,IF($Q216=5,W$6,IF($Q216=6,W$7))))))</f>
        <v>iTru5_01_H</v>
      </c>
      <c r="S216" s="229" t="str">
        <f t="shared" si="217"/>
        <v>iTru7_101_08</v>
      </c>
    </row>
    <row r="217" ht="15.0" customHeight="1">
      <c r="A217" s="231">
        <v>216.0</v>
      </c>
      <c r="B217" s="221" t="s">
        <v>701</v>
      </c>
      <c r="C217" s="222">
        <v>3.0</v>
      </c>
      <c r="D217" s="224">
        <v>256.0</v>
      </c>
      <c r="E217" s="224" t="s">
        <v>553</v>
      </c>
      <c r="F217" s="224">
        <v>1.0</v>
      </c>
      <c r="G217" s="230" t="s">
        <v>129</v>
      </c>
      <c r="H217" s="15" t="s">
        <v>664</v>
      </c>
      <c r="I217" s="226">
        <v>2.0</v>
      </c>
      <c r="J217" s="227" t="s">
        <v>665</v>
      </c>
      <c r="K217" s="227" t="s">
        <v>71</v>
      </c>
      <c r="L217" s="227" t="s">
        <v>232</v>
      </c>
      <c r="M217" s="45" t="s">
        <v>112</v>
      </c>
      <c r="N217" s="45" t="s">
        <v>59</v>
      </c>
      <c r="P217" s="212">
        <v>45769.0</v>
      </c>
      <c r="Q217" s="228">
        <v>6.0</v>
      </c>
      <c r="R217" s="229" t="str">
        <f t="shared" ref="R217:S217" si="218">IF($Q217=1,W$2,IF($Q217=2,W$3,IF($Q217=3,W$4,IF($Q217=4,W$5,IF($Q217=5,W$6,IF($Q217=6,W$7))))))</f>
        <v>iTru5_01_H</v>
      </c>
      <c r="S217" s="229" t="str">
        <f t="shared" si="218"/>
        <v>iTru7_101_08</v>
      </c>
    </row>
    <row r="218" ht="15.0" customHeight="1">
      <c r="A218" s="231">
        <v>217.0</v>
      </c>
      <c r="B218" s="221" t="s">
        <v>701</v>
      </c>
      <c r="C218" s="222">
        <v>3.0</v>
      </c>
      <c r="D218" s="224">
        <v>256.0</v>
      </c>
      <c r="E218" s="224" t="s">
        <v>553</v>
      </c>
      <c r="F218" s="224">
        <v>1.0</v>
      </c>
      <c r="G218" s="230" t="s">
        <v>79</v>
      </c>
      <c r="H218" s="15" t="s">
        <v>481</v>
      </c>
      <c r="I218" s="226">
        <v>2.0</v>
      </c>
      <c r="J218" s="227" t="s">
        <v>666</v>
      </c>
      <c r="K218" s="227" t="s">
        <v>71</v>
      </c>
      <c r="L218" s="227" t="s">
        <v>322</v>
      </c>
      <c r="M218" s="45" t="s">
        <v>119</v>
      </c>
      <c r="N218" s="45" t="s">
        <v>59</v>
      </c>
      <c r="P218" s="212">
        <v>45769.0</v>
      </c>
      <c r="Q218" s="228">
        <v>6.0</v>
      </c>
      <c r="R218" s="229" t="str">
        <f t="shared" ref="R218:S218" si="219">IF($Q218=1,W$2,IF($Q218=2,W$3,IF($Q218=3,W$4,IF($Q218=4,W$5,IF($Q218=5,W$6,IF($Q218=6,W$7))))))</f>
        <v>iTru5_01_H</v>
      </c>
      <c r="S218" s="229" t="str">
        <f t="shared" si="219"/>
        <v>iTru7_101_08</v>
      </c>
    </row>
    <row r="219" ht="15.0" customHeight="1">
      <c r="A219" s="231">
        <v>218.0</v>
      </c>
      <c r="B219" s="221" t="s">
        <v>701</v>
      </c>
      <c r="C219" s="222">
        <v>3.0</v>
      </c>
      <c r="D219" s="224">
        <v>256.0</v>
      </c>
      <c r="E219" s="224" t="s">
        <v>553</v>
      </c>
      <c r="F219" s="224">
        <v>1.0</v>
      </c>
      <c r="G219" s="230" t="s">
        <v>88</v>
      </c>
      <c r="H219" s="15" t="s">
        <v>667</v>
      </c>
      <c r="I219" s="226">
        <v>2.0</v>
      </c>
      <c r="J219" s="227" t="s">
        <v>668</v>
      </c>
      <c r="K219" s="227" t="s">
        <v>71</v>
      </c>
      <c r="L219" s="227" t="s">
        <v>326</v>
      </c>
      <c r="M219" s="45" t="s">
        <v>126</v>
      </c>
      <c r="N219" s="45" t="s">
        <v>59</v>
      </c>
      <c r="P219" s="212">
        <v>45769.0</v>
      </c>
      <c r="Q219" s="228">
        <v>6.0</v>
      </c>
      <c r="R219" s="229" t="str">
        <f t="shared" ref="R219:S219" si="220">IF($Q219=1,W$2,IF($Q219=2,W$3,IF($Q219=3,W$4,IF($Q219=4,W$5,IF($Q219=5,W$6,IF($Q219=6,W$7))))))</f>
        <v>iTru5_01_H</v>
      </c>
      <c r="S219" s="229" t="str">
        <f t="shared" si="220"/>
        <v>iTru7_101_08</v>
      </c>
    </row>
    <row r="220" ht="15.0" customHeight="1">
      <c r="A220" s="231">
        <v>219.0</v>
      </c>
      <c r="B220" s="221" t="s">
        <v>701</v>
      </c>
      <c r="C220" s="222">
        <v>3.0</v>
      </c>
      <c r="D220" s="224">
        <v>256.0</v>
      </c>
      <c r="E220" s="224" t="s">
        <v>553</v>
      </c>
      <c r="F220" s="224">
        <v>1.0</v>
      </c>
      <c r="G220" s="230" t="s">
        <v>96</v>
      </c>
      <c r="H220" s="15" t="s">
        <v>669</v>
      </c>
      <c r="I220" s="226">
        <v>2.0</v>
      </c>
      <c r="J220" s="227" t="s">
        <v>670</v>
      </c>
      <c r="K220" s="227" t="s">
        <v>72</v>
      </c>
      <c r="L220" s="227" t="s">
        <v>299</v>
      </c>
      <c r="M220" s="104" t="s">
        <v>126</v>
      </c>
      <c r="N220" s="45" t="s">
        <v>60</v>
      </c>
      <c r="P220" s="212">
        <v>45769.0</v>
      </c>
      <c r="Q220" s="228">
        <v>5.0</v>
      </c>
      <c r="R220" s="229" t="str">
        <f t="shared" ref="R220:S220" si="221">IF($Q220=1,W$2,IF($Q220=2,W$3,IF($Q220=3,W$4,IF($Q220=4,W$5,IF($Q220=5,W$6,IF($Q220=6,W$7))))))</f>
        <v>iTru5_01_G</v>
      </c>
      <c r="S220" s="229" t="str">
        <f t="shared" si="221"/>
        <v>iTru7_101_06</v>
      </c>
    </row>
    <row r="221" ht="15.0" customHeight="1">
      <c r="A221" s="231">
        <v>220.0</v>
      </c>
      <c r="B221" s="221" t="s">
        <v>701</v>
      </c>
      <c r="C221" s="222">
        <v>3.0</v>
      </c>
      <c r="D221" s="224">
        <v>256.0</v>
      </c>
      <c r="E221" s="224" t="s">
        <v>553</v>
      </c>
      <c r="F221" s="224">
        <v>1.0</v>
      </c>
      <c r="G221" s="230" t="s">
        <v>103</v>
      </c>
      <c r="H221" s="15" t="s">
        <v>671</v>
      </c>
      <c r="I221" s="226">
        <v>2.0</v>
      </c>
      <c r="J221" s="227" t="s">
        <v>672</v>
      </c>
      <c r="K221" s="227" t="s">
        <v>72</v>
      </c>
      <c r="L221" s="227" t="s">
        <v>303</v>
      </c>
      <c r="M221" s="45" t="s">
        <v>83</v>
      </c>
      <c r="N221" s="45" t="s">
        <v>60</v>
      </c>
      <c r="P221" s="212">
        <v>45769.0</v>
      </c>
      <c r="Q221" s="228">
        <v>5.0</v>
      </c>
      <c r="R221" s="229" t="str">
        <f t="shared" ref="R221:S221" si="222">IF($Q221=1,W$2,IF($Q221=2,W$3,IF($Q221=3,W$4,IF($Q221=4,W$5,IF($Q221=5,W$6,IF($Q221=6,W$7))))))</f>
        <v>iTru5_01_G</v>
      </c>
      <c r="S221" s="229" t="str">
        <f t="shared" si="222"/>
        <v>iTru7_101_06</v>
      </c>
    </row>
    <row r="222" ht="15.0" customHeight="1">
      <c r="A222" s="231">
        <v>221.0</v>
      </c>
      <c r="B222" s="221" t="s">
        <v>701</v>
      </c>
      <c r="C222" s="222">
        <v>3.0</v>
      </c>
      <c r="D222" s="224">
        <v>256.0</v>
      </c>
      <c r="E222" s="224" t="s">
        <v>553</v>
      </c>
      <c r="F222" s="224">
        <v>1.0</v>
      </c>
      <c r="G222" s="230" t="s">
        <v>110</v>
      </c>
      <c r="H222" s="15" t="s">
        <v>673</v>
      </c>
      <c r="I222" s="226">
        <v>2.0</v>
      </c>
      <c r="J222" s="227" t="s">
        <v>674</v>
      </c>
      <c r="K222" s="227" t="s">
        <v>72</v>
      </c>
      <c r="L222" s="227" t="s">
        <v>307</v>
      </c>
      <c r="M222" s="45" t="s">
        <v>91</v>
      </c>
      <c r="N222" s="45" t="s">
        <v>60</v>
      </c>
      <c r="P222" s="212">
        <v>45769.0</v>
      </c>
      <c r="Q222" s="228">
        <v>5.0</v>
      </c>
      <c r="R222" s="229" t="str">
        <f t="shared" ref="R222:S222" si="223">IF($Q222=1,W$2,IF($Q222=2,W$3,IF($Q222=3,W$4,IF($Q222=4,W$5,IF($Q222=5,W$6,IF($Q222=6,W$7))))))</f>
        <v>iTru5_01_G</v>
      </c>
      <c r="S222" s="229" t="str">
        <f t="shared" si="223"/>
        <v>iTru7_101_06</v>
      </c>
    </row>
    <row r="223" ht="15.0" customHeight="1">
      <c r="A223" s="231">
        <v>222.0</v>
      </c>
      <c r="B223" s="221" t="s">
        <v>701</v>
      </c>
      <c r="C223" s="222">
        <v>3.0</v>
      </c>
      <c r="D223" s="224">
        <v>256.0</v>
      </c>
      <c r="E223" s="224" t="s">
        <v>553</v>
      </c>
      <c r="F223" s="224">
        <v>1.0</v>
      </c>
      <c r="G223" s="230" t="s">
        <v>117</v>
      </c>
      <c r="H223" s="15" t="s">
        <v>675</v>
      </c>
      <c r="I223" s="226">
        <v>2.0</v>
      </c>
      <c r="J223" s="227" t="s">
        <v>676</v>
      </c>
      <c r="K223" s="227" t="s">
        <v>72</v>
      </c>
      <c r="L223" s="227" t="s">
        <v>311</v>
      </c>
      <c r="M223" s="45" t="s">
        <v>98</v>
      </c>
      <c r="N223" s="45" t="s">
        <v>60</v>
      </c>
      <c r="P223" s="212">
        <v>45769.0</v>
      </c>
      <c r="Q223" s="228">
        <v>5.0</v>
      </c>
      <c r="R223" s="229" t="str">
        <f t="shared" ref="R223:S223" si="224">IF($Q223=1,W$2,IF($Q223=2,W$3,IF($Q223=3,W$4,IF($Q223=4,W$5,IF($Q223=5,W$6,IF($Q223=6,W$7))))))</f>
        <v>iTru5_01_G</v>
      </c>
      <c r="S223" s="229" t="str">
        <f t="shared" si="224"/>
        <v>iTru7_101_06</v>
      </c>
    </row>
    <row r="224" ht="15.0" customHeight="1">
      <c r="A224" s="231">
        <v>223.0</v>
      </c>
      <c r="B224" s="221" t="s">
        <v>701</v>
      </c>
      <c r="C224" s="222">
        <v>3.0</v>
      </c>
      <c r="D224" s="224">
        <v>256.0</v>
      </c>
      <c r="E224" s="224" t="s">
        <v>553</v>
      </c>
      <c r="F224" s="224">
        <v>1.0</v>
      </c>
      <c r="G224" s="230" t="s">
        <v>124</v>
      </c>
      <c r="H224" s="15" t="s">
        <v>677</v>
      </c>
      <c r="I224" s="226">
        <v>2.0</v>
      </c>
      <c r="J224" s="227" t="s">
        <v>678</v>
      </c>
      <c r="K224" s="227" t="s">
        <v>72</v>
      </c>
      <c r="L224" s="227" t="s">
        <v>315</v>
      </c>
      <c r="M224" s="45" t="s">
        <v>105</v>
      </c>
      <c r="N224" s="45" t="s">
        <v>60</v>
      </c>
      <c r="P224" s="212">
        <v>45769.0</v>
      </c>
      <c r="Q224" s="228">
        <v>6.0</v>
      </c>
      <c r="R224" s="229" t="str">
        <f t="shared" ref="R224:S224" si="225">IF($Q224=1,W$2,IF($Q224=2,W$3,IF($Q224=3,W$4,IF($Q224=4,W$5,IF($Q224=5,W$6,IF($Q224=6,W$7))))))</f>
        <v>iTru5_01_H</v>
      </c>
      <c r="S224" s="229" t="str">
        <f t="shared" si="225"/>
        <v>iTru7_101_08</v>
      </c>
    </row>
    <row r="225" ht="15.0" customHeight="1">
      <c r="A225" s="231">
        <v>224.0</v>
      </c>
      <c r="B225" s="221" t="s">
        <v>701</v>
      </c>
      <c r="C225" s="222">
        <v>3.0</v>
      </c>
      <c r="D225" s="224">
        <v>256.0</v>
      </c>
      <c r="E225" s="224" t="s">
        <v>553</v>
      </c>
      <c r="F225" s="224">
        <v>1.0</v>
      </c>
      <c r="G225" s="230" t="s">
        <v>130</v>
      </c>
      <c r="H225" s="15" t="s">
        <v>679</v>
      </c>
      <c r="I225" s="226">
        <v>2.0</v>
      </c>
      <c r="J225" s="227" t="s">
        <v>680</v>
      </c>
      <c r="K225" s="227" t="s">
        <v>72</v>
      </c>
      <c r="L225" s="227" t="s">
        <v>232</v>
      </c>
      <c r="M225" s="45" t="s">
        <v>112</v>
      </c>
      <c r="N225" s="45" t="s">
        <v>60</v>
      </c>
      <c r="P225" s="212">
        <v>45769.0</v>
      </c>
      <c r="Q225" s="228">
        <v>6.0</v>
      </c>
      <c r="R225" s="229" t="str">
        <f t="shared" ref="R225:S225" si="226">IF($Q225=1,W$2,IF($Q225=2,W$3,IF($Q225=3,W$4,IF($Q225=4,W$5,IF($Q225=5,W$6,IF($Q225=6,W$7))))))</f>
        <v>iTru5_01_H</v>
      </c>
      <c r="S225" s="229" t="str">
        <f t="shared" si="226"/>
        <v>iTru7_101_08</v>
      </c>
    </row>
    <row r="226" ht="15.0" customHeight="1">
      <c r="A226" s="231">
        <v>225.0</v>
      </c>
      <c r="B226" s="221" t="s">
        <v>701</v>
      </c>
      <c r="C226" s="222">
        <v>3.0</v>
      </c>
      <c r="D226" s="224">
        <v>256.0</v>
      </c>
      <c r="E226" s="224" t="s">
        <v>553</v>
      </c>
      <c r="F226" s="224">
        <v>1.0</v>
      </c>
      <c r="G226" s="230" t="s">
        <v>80</v>
      </c>
      <c r="H226" s="15" t="s">
        <v>681</v>
      </c>
      <c r="I226" s="226">
        <v>2.0</v>
      </c>
      <c r="J226" s="227" t="s">
        <v>682</v>
      </c>
      <c r="K226" s="227" t="s">
        <v>72</v>
      </c>
      <c r="L226" s="227" t="s">
        <v>322</v>
      </c>
      <c r="M226" s="45" t="s">
        <v>119</v>
      </c>
      <c r="N226" s="45" t="s">
        <v>60</v>
      </c>
      <c r="P226" s="212">
        <v>45769.0</v>
      </c>
      <c r="Q226" s="228">
        <v>6.0</v>
      </c>
      <c r="R226" s="229" t="str">
        <f t="shared" ref="R226:S226" si="227">IF($Q226=1,W$2,IF($Q226=2,W$3,IF($Q226=3,W$4,IF($Q226=4,W$5,IF($Q226=5,W$6,IF($Q226=6,W$7))))))</f>
        <v>iTru5_01_H</v>
      </c>
      <c r="S226" s="229" t="str">
        <f t="shared" si="227"/>
        <v>iTru7_101_08</v>
      </c>
    </row>
    <row r="227" ht="15.0" customHeight="1">
      <c r="A227" s="231">
        <v>226.0</v>
      </c>
      <c r="B227" s="221" t="s">
        <v>701</v>
      </c>
      <c r="C227" s="222">
        <v>3.0</v>
      </c>
      <c r="D227" s="224">
        <v>256.0</v>
      </c>
      <c r="E227" s="224" t="s">
        <v>553</v>
      </c>
      <c r="F227" s="224">
        <v>1.0</v>
      </c>
      <c r="G227" s="230" t="s">
        <v>89</v>
      </c>
      <c r="H227" s="15" t="s">
        <v>683</v>
      </c>
      <c r="I227" s="226">
        <v>2.0</v>
      </c>
      <c r="J227" s="227" t="s">
        <v>684</v>
      </c>
      <c r="K227" s="227" t="s">
        <v>72</v>
      </c>
      <c r="L227" s="227" t="s">
        <v>326</v>
      </c>
      <c r="M227" s="45" t="s">
        <v>126</v>
      </c>
      <c r="N227" s="45" t="s">
        <v>60</v>
      </c>
      <c r="P227" s="212">
        <v>45769.0</v>
      </c>
      <c r="Q227" s="228">
        <v>6.0</v>
      </c>
      <c r="R227" s="229" t="str">
        <f t="shared" ref="R227:S227" si="228">IF($Q227=1,W$2,IF($Q227=2,W$3,IF($Q227=3,W$4,IF($Q227=4,W$5,IF($Q227=5,W$6,IF($Q227=6,W$7))))))</f>
        <v>iTru5_01_H</v>
      </c>
      <c r="S227" s="229" t="str">
        <f t="shared" si="228"/>
        <v>iTru7_101_08</v>
      </c>
    </row>
    <row r="228" ht="15.0" customHeight="1">
      <c r="A228" s="231">
        <v>227.0</v>
      </c>
      <c r="B228" s="221" t="s">
        <v>701</v>
      </c>
      <c r="C228" s="222">
        <v>3.0</v>
      </c>
      <c r="D228" s="224">
        <v>256.0</v>
      </c>
      <c r="E228" s="224" t="s">
        <v>553</v>
      </c>
      <c r="F228" s="224">
        <v>1.0</v>
      </c>
      <c r="G228" s="230" t="s">
        <v>97</v>
      </c>
      <c r="H228" s="15" t="s">
        <v>685</v>
      </c>
      <c r="I228" s="226">
        <v>2.0</v>
      </c>
      <c r="J228" s="227" t="s">
        <v>686</v>
      </c>
      <c r="K228" s="227" t="s">
        <v>73</v>
      </c>
      <c r="L228" s="227" t="s">
        <v>299</v>
      </c>
      <c r="M228" s="104" t="s">
        <v>126</v>
      </c>
      <c r="N228" s="45" t="s">
        <v>61</v>
      </c>
      <c r="P228" s="212">
        <v>45769.0</v>
      </c>
      <c r="Q228" s="228">
        <v>5.0</v>
      </c>
      <c r="R228" s="229" t="str">
        <f t="shared" ref="R228:S228" si="229">IF($Q228=1,W$2,IF($Q228=2,W$3,IF($Q228=3,W$4,IF($Q228=4,W$5,IF($Q228=5,W$6,IF($Q228=6,W$7))))))</f>
        <v>iTru5_01_G</v>
      </c>
      <c r="S228" s="229" t="str">
        <f t="shared" si="229"/>
        <v>iTru7_101_06</v>
      </c>
    </row>
    <row r="229" ht="15.0" customHeight="1">
      <c r="A229" s="231">
        <v>228.0</v>
      </c>
      <c r="B229" s="221" t="s">
        <v>701</v>
      </c>
      <c r="C229" s="222">
        <v>3.0</v>
      </c>
      <c r="D229" s="224">
        <v>256.0</v>
      </c>
      <c r="E229" s="224" t="s">
        <v>553</v>
      </c>
      <c r="F229" s="224">
        <v>1.0</v>
      </c>
      <c r="G229" s="230" t="s">
        <v>104</v>
      </c>
      <c r="H229" s="15" t="s">
        <v>687</v>
      </c>
      <c r="I229" s="226">
        <v>2.0</v>
      </c>
      <c r="J229" s="227" t="s">
        <v>688</v>
      </c>
      <c r="K229" s="227" t="s">
        <v>73</v>
      </c>
      <c r="L229" s="227" t="s">
        <v>303</v>
      </c>
      <c r="M229" s="45" t="s">
        <v>83</v>
      </c>
      <c r="N229" s="45" t="s">
        <v>61</v>
      </c>
      <c r="P229" s="212">
        <v>45769.0</v>
      </c>
      <c r="Q229" s="228">
        <v>5.0</v>
      </c>
      <c r="R229" s="229" t="str">
        <f t="shared" ref="R229:S229" si="230">IF($Q229=1,W$2,IF($Q229=2,W$3,IF($Q229=3,W$4,IF($Q229=4,W$5,IF($Q229=5,W$6,IF($Q229=6,W$7))))))</f>
        <v>iTru5_01_G</v>
      </c>
      <c r="S229" s="229" t="str">
        <f t="shared" si="230"/>
        <v>iTru7_101_06</v>
      </c>
    </row>
    <row r="230" ht="15.0" customHeight="1">
      <c r="A230" s="231">
        <v>229.0</v>
      </c>
      <c r="B230" s="221" t="s">
        <v>701</v>
      </c>
      <c r="C230" s="222">
        <v>3.0</v>
      </c>
      <c r="D230" s="224">
        <v>256.0</v>
      </c>
      <c r="E230" s="224" t="s">
        <v>553</v>
      </c>
      <c r="F230" s="224">
        <v>1.0</v>
      </c>
      <c r="G230" s="230" t="s">
        <v>111</v>
      </c>
      <c r="H230" s="15" t="s">
        <v>689</v>
      </c>
      <c r="I230" s="226">
        <v>2.0</v>
      </c>
      <c r="J230" s="227" t="s">
        <v>690</v>
      </c>
      <c r="K230" s="227" t="s">
        <v>73</v>
      </c>
      <c r="L230" s="227" t="s">
        <v>307</v>
      </c>
      <c r="M230" s="45" t="s">
        <v>91</v>
      </c>
      <c r="N230" s="45" t="s">
        <v>61</v>
      </c>
      <c r="P230" s="212">
        <v>45769.0</v>
      </c>
      <c r="Q230" s="228">
        <v>5.0</v>
      </c>
      <c r="R230" s="229" t="str">
        <f t="shared" ref="R230:S230" si="231">IF($Q230=1,W$2,IF($Q230=2,W$3,IF($Q230=3,W$4,IF($Q230=4,W$5,IF($Q230=5,W$6,IF($Q230=6,W$7))))))</f>
        <v>iTru5_01_G</v>
      </c>
      <c r="S230" s="229" t="str">
        <f t="shared" si="231"/>
        <v>iTru7_101_06</v>
      </c>
    </row>
    <row r="231" ht="15.0" customHeight="1">
      <c r="A231" s="231">
        <v>230.0</v>
      </c>
      <c r="B231" s="221" t="s">
        <v>701</v>
      </c>
      <c r="C231" s="222">
        <v>3.0</v>
      </c>
      <c r="D231" s="224">
        <v>256.0</v>
      </c>
      <c r="E231" s="224" t="s">
        <v>553</v>
      </c>
      <c r="F231" s="224">
        <v>1.0</v>
      </c>
      <c r="G231" s="230" t="s">
        <v>118</v>
      </c>
      <c r="H231" s="15" t="s">
        <v>691</v>
      </c>
      <c r="I231" s="226">
        <v>2.0</v>
      </c>
      <c r="J231" s="227" t="s">
        <v>692</v>
      </c>
      <c r="K231" s="227" t="s">
        <v>73</v>
      </c>
      <c r="L231" s="227" t="s">
        <v>311</v>
      </c>
      <c r="M231" s="45" t="s">
        <v>98</v>
      </c>
      <c r="N231" s="45" t="s">
        <v>61</v>
      </c>
      <c r="P231" s="212">
        <v>45769.0</v>
      </c>
      <c r="Q231" s="228">
        <v>5.0</v>
      </c>
      <c r="R231" s="229" t="str">
        <f t="shared" ref="R231:S231" si="232">IF($Q231=1,W$2,IF($Q231=2,W$3,IF($Q231=3,W$4,IF($Q231=4,W$5,IF($Q231=5,W$6,IF($Q231=6,W$7))))))</f>
        <v>iTru5_01_G</v>
      </c>
      <c r="S231" s="229" t="str">
        <f t="shared" si="232"/>
        <v>iTru7_101_06</v>
      </c>
    </row>
    <row r="232" ht="15.0" customHeight="1">
      <c r="A232" s="231">
        <v>231.0</v>
      </c>
      <c r="B232" s="221" t="s">
        <v>701</v>
      </c>
      <c r="C232" s="222">
        <v>3.0</v>
      </c>
      <c r="D232" s="224">
        <v>256.0</v>
      </c>
      <c r="E232" s="224" t="s">
        <v>553</v>
      </c>
      <c r="F232" s="224">
        <v>1.0</v>
      </c>
      <c r="G232" s="230" t="s">
        <v>125</v>
      </c>
      <c r="H232" s="15" t="s">
        <v>693</v>
      </c>
      <c r="I232" s="226">
        <v>2.0</v>
      </c>
      <c r="J232" s="227" t="s">
        <v>694</v>
      </c>
      <c r="K232" s="227" t="s">
        <v>73</v>
      </c>
      <c r="L232" s="227" t="s">
        <v>315</v>
      </c>
      <c r="M232" s="45" t="s">
        <v>105</v>
      </c>
      <c r="N232" s="45" t="s">
        <v>61</v>
      </c>
      <c r="P232" s="212">
        <v>45769.0</v>
      </c>
      <c r="Q232" s="228">
        <v>6.0</v>
      </c>
      <c r="R232" s="229" t="str">
        <f t="shared" ref="R232:S232" si="233">IF($Q232=1,W$2,IF($Q232=2,W$3,IF($Q232=3,W$4,IF($Q232=4,W$5,IF($Q232=5,W$6,IF($Q232=6,W$7))))))</f>
        <v>iTru5_01_H</v>
      </c>
      <c r="S232" s="229" t="str">
        <f t="shared" si="233"/>
        <v>iTru7_101_08</v>
      </c>
    </row>
    <row r="233" ht="15.0" customHeight="1">
      <c r="A233" s="231">
        <v>232.0</v>
      </c>
      <c r="B233" s="221" t="s">
        <v>701</v>
      </c>
      <c r="C233" s="222">
        <v>3.0</v>
      </c>
      <c r="D233" s="224">
        <v>256.0</v>
      </c>
      <c r="E233" s="224" t="s">
        <v>553</v>
      </c>
      <c r="F233" s="224">
        <v>1.0</v>
      </c>
      <c r="G233" s="230" t="s">
        <v>131</v>
      </c>
      <c r="H233" s="15" t="s">
        <v>695</v>
      </c>
      <c r="I233" s="226">
        <v>2.0</v>
      </c>
      <c r="J233" s="227" t="s">
        <v>696</v>
      </c>
      <c r="K233" s="227" t="s">
        <v>73</v>
      </c>
      <c r="L233" s="227" t="s">
        <v>232</v>
      </c>
      <c r="M233" s="45" t="s">
        <v>112</v>
      </c>
      <c r="N233" s="45" t="s">
        <v>61</v>
      </c>
      <c r="P233" s="212">
        <v>45769.0</v>
      </c>
      <c r="Q233" s="228">
        <v>6.0</v>
      </c>
      <c r="R233" s="229" t="str">
        <f t="shared" ref="R233:S233" si="234">IF($Q233=1,W$2,IF($Q233=2,W$3,IF($Q233=3,W$4,IF($Q233=4,W$5,IF($Q233=5,W$6,IF($Q233=6,W$7))))))</f>
        <v>iTru5_01_H</v>
      </c>
      <c r="S233" s="229" t="str">
        <f t="shared" si="234"/>
        <v>iTru7_101_08</v>
      </c>
    </row>
    <row r="234" ht="15.0" customHeight="1">
      <c r="A234" s="231">
        <v>233.0</v>
      </c>
      <c r="B234" s="221" t="s">
        <v>701</v>
      </c>
      <c r="C234" s="222">
        <v>3.0</v>
      </c>
      <c r="D234" s="224">
        <v>256.0</v>
      </c>
      <c r="E234" s="224" t="s">
        <v>553</v>
      </c>
      <c r="F234" s="224">
        <v>1.0</v>
      </c>
      <c r="G234" s="230" t="s">
        <v>81</v>
      </c>
      <c r="H234" s="15" t="s">
        <v>697</v>
      </c>
      <c r="I234" s="226">
        <v>2.0</v>
      </c>
      <c r="J234" s="227" t="s">
        <v>698</v>
      </c>
      <c r="K234" s="227" t="s">
        <v>73</v>
      </c>
      <c r="L234" s="227" t="s">
        <v>322</v>
      </c>
      <c r="M234" s="45" t="s">
        <v>119</v>
      </c>
      <c r="N234" s="45" t="s">
        <v>61</v>
      </c>
      <c r="P234" s="212">
        <v>45769.0</v>
      </c>
      <c r="Q234" s="228">
        <v>6.0</v>
      </c>
      <c r="R234" s="229" t="str">
        <f t="shared" ref="R234:S234" si="235">IF($Q234=1,W$2,IF($Q234=2,W$3,IF($Q234=3,W$4,IF($Q234=4,W$5,IF($Q234=5,W$6,IF($Q234=6,W$7))))))</f>
        <v>iTru5_01_H</v>
      </c>
      <c r="S234" s="229" t="str">
        <f t="shared" si="235"/>
        <v>iTru7_101_08</v>
      </c>
    </row>
    <row r="235" ht="15.0" customHeight="1">
      <c r="A235" s="231">
        <v>234.0</v>
      </c>
      <c r="B235" s="221" t="s">
        <v>701</v>
      </c>
      <c r="C235" s="222">
        <v>3.0</v>
      </c>
      <c r="D235" s="224">
        <v>256.0</v>
      </c>
      <c r="E235" s="224" t="s">
        <v>553</v>
      </c>
      <c r="F235" s="224">
        <v>1.0</v>
      </c>
      <c r="G235" s="230" t="s">
        <v>90</v>
      </c>
      <c r="H235" s="15" t="s">
        <v>699</v>
      </c>
      <c r="I235" s="226">
        <v>2.0</v>
      </c>
      <c r="J235" s="227" t="s">
        <v>700</v>
      </c>
      <c r="K235" s="227" t="s">
        <v>73</v>
      </c>
      <c r="L235" s="227" t="s">
        <v>326</v>
      </c>
      <c r="M235" s="45" t="s">
        <v>126</v>
      </c>
      <c r="N235" s="45" t="s">
        <v>61</v>
      </c>
      <c r="P235" s="212">
        <v>45769.0</v>
      </c>
      <c r="Q235" s="228">
        <v>6.0</v>
      </c>
      <c r="R235" s="229" t="str">
        <f t="shared" ref="R235:S235" si="236">IF($Q235=1,W$2,IF($Q235=2,W$3,IF($Q235=3,W$4,IF($Q235=4,W$5,IF($Q235=5,W$6,IF($Q235=6,W$7))))))</f>
        <v>iTru5_01_H</v>
      </c>
      <c r="S235" s="229" t="str">
        <f t="shared" si="236"/>
        <v>iTru7_101_08</v>
      </c>
    </row>
    <row r="236" ht="15.0" customHeight="1">
      <c r="A236" s="231"/>
      <c r="B236" s="221"/>
      <c r="C236" s="222"/>
      <c r="D236" s="224"/>
      <c r="E236" s="224"/>
      <c r="F236" s="224"/>
      <c r="G236" s="225"/>
      <c r="H236" s="15"/>
      <c r="I236" s="226"/>
      <c r="J236" s="227"/>
      <c r="K236" s="227"/>
      <c r="L236" s="227"/>
      <c r="P236" s="213"/>
      <c r="R236" s="229"/>
      <c r="S236" s="229"/>
    </row>
    <row r="237" ht="15.0" customHeight="1">
      <c r="A237" s="231"/>
      <c r="B237" s="221"/>
      <c r="C237" s="222"/>
      <c r="D237" s="224"/>
      <c r="E237" s="224"/>
      <c r="F237" s="224"/>
      <c r="G237" s="225"/>
      <c r="H237" s="15"/>
      <c r="I237" s="226"/>
      <c r="J237" s="227"/>
      <c r="K237" s="227"/>
      <c r="L237" s="227"/>
      <c r="P237" s="213"/>
      <c r="R237" s="229"/>
      <c r="S237" s="229"/>
    </row>
    <row r="238" ht="15.0" customHeight="1">
      <c r="A238" s="231"/>
      <c r="B238" s="221"/>
      <c r="C238" s="222"/>
      <c r="D238" s="224"/>
      <c r="E238" s="224"/>
      <c r="F238" s="224"/>
      <c r="G238" s="225"/>
      <c r="H238" s="15"/>
      <c r="I238" s="226"/>
      <c r="J238" s="227"/>
      <c r="K238" s="227"/>
      <c r="L238" s="227"/>
      <c r="P238" s="213"/>
      <c r="R238" s="229"/>
      <c r="S238" s="229"/>
    </row>
    <row r="239" ht="15.0" customHeight="1">
      <c r="A239" s="231"/>
      <c r="B239" s="221"/>
      <c r="C239" s="222"/>
      <c r="D239" s="224"/>
      <c r="E239" s="224"/>
      <c r="F239" s="224"/>
      <c r="G239" s="225"/>
      <c r="H239" s="15"/>
      <c r="I239" s="226"/>
      <c r="J239" s="227"/>
      <c r="K239" s="227"/>
      <c r="L239" s="227"/>
      <c r="P239" s="213"/>
      <c r="R239" s="229"/>
      <c r="S239" s="229"/>
    </row>
    <row r="240" ht="15.0" customHeight="1">
      <c r="A240" s="231"/>
      <c r="B240" s="221"/>
      <c r="C240" s="222"/>
      <c r="D240" s="224"/>
      <c r="E240" s="224"/>
      <c r="F240" s="224"/>
      <c r="G240" s="225"/>
      <c r="H240" s="15"/>
      <c r="I240" s="226"/>
      <c r="J240" s="227"/>
      <c r="K240" s="227"/>
      <c r="L240" s="227"/>
      <c r="P240" s="213"/>
      <c r="R240" s="229"/>
      <c r="S240" s="229"/>
    </row>
    <row r="241" ht="15.0" customHeight="1">
      <c r="A241" s="231"/>
      <c r="B241" s="221"/>
      <c r="C241" s="222"/>
      <c r="D241" s="224"/>
      <c r="E241" s="224"/>
      <c r="F241" s="224"/>
      <c r="G241" s="225"/>
      <c r="H241" s="15"/>
      <c r="I241" s="226"/>
      <c r="J241" s="227"/>
      <c r="K241" s="227"/>
      <c r="L241" s="227"/>
      <c r="P241" s="213"/>
      <c r="R241" s="229"/>
      <c r="S241" s="229"/>
    </row>
    <row r="242" ht="15.0" customHeight="1">
      <c r="A242" s="231"/>
      <c r="B242" s="221"/>
      <c r="C242" s="222"/>
      <c r="D242" s="224"/>
      <c r="E242" s="224"/>
      <c r="F242" s="224"/>
      <c r="G242" s="225"/>
      <c r="H242" s="15"/>
      <c r="I242" s="226"/>
      <c r="J242" s="227"/>
      <c r="K242" s="227"/>
      <c r="L242" s="227"/>
      <c r="P242" s="213"/>
      <c r="R242" s="229"/>
      <c r="S242" s="229"/>
    </row>
    <row r="243" ht="15.0" customHeight="1">
      <c r="A243" s="231"/>
      <c r="B243" s="221"/>
      <c r="C243" s="222"/>
      <c r="D243" s="224"/>
      <c r="E243" s="224"/>
      <c r="F243" s="224"/>
      <c r="G243" s="225"/>
      <c r="H243" s="15"/>
      <c r="I243" s="226"/>
      <c r="J243" s="227"/>
      <c r="K243" s="227"/>
      <c r="L243" s="227"/>
      <c r="P243" s="213"/>
      <c r="R243" s="229"/>
      <c r="S243" s="229"/>
    </row>
    <row r="244" ht="15.0" customHeight="1">
      <c r="A244" s="231"/>
      <c r="B244" s="221"/>
      <c r="C244" s="222"/>
      <c r="D244" s="224"/>
      <c r="E244" s="224"/>
      <c r="F244" s="224"/>
      <c r="G244" s="225"/>
      <c r="H244" s="15"/>
      <c r="I244" s="226"/>
      <c r="J244" s="227"/>
      <c r="K244" s="227"/>
      <c r="L244" s="227"/>
      <c r="P244" s="213"/>
      <c r="R244" s="229"/>
      <c r="S244" s="229"/>
    </row>
    <row r="245" ht="15.0" customHeight="1">
      <c r="A245" s="231"/>
      <c r="B245" s="221"/>
      <c r="C245" s="222"/>
      <c r="D245" s="224"/>
      <c r="E245" s="224"/>
      <c r="F245" s="224"/>
      <c r="G245" s="225"/>
      <c r="H245" s="15"/>
      <c r="I245" s="226"/>
      <c r="J245" s="227"/>
      <c r="K245" s="227"/>
      <c r="L245" s="227"/>
      <c r="P245" s="213"/>
      <c r="R245" s="229"/>
      <c r="S245" s="229"/>
    </row>
    <row r="246" ht="15.0" customHeight="1">
      <c r="A246" s="231"/>
      <c r="B246" s="221"/>
      <c r="C246" s="222"/>
      <c r="D246" s="224"/>
      <c r="E246" s="224"/>
      <c r="F246" s="224"/>
      <c r="G246" s="225"/>
      <c r="H246" s="15"/>
      <c r="I246" s="226"/>
      <c r="J246" s="227"/>
      <c r="K246" s="227"/>
      <c r="L246" s="227"/>
      <c r="P246" s="213"/>
      <c r="R246" s="229"/>
      <c r="S246" s="229"/>
    </row>
    <row r="247" ht="15.0" customHeight="1">
      <c r="A247" s="231"/>
      <c r="B247" s="221"/>
      <c r="C247" s="222"/>
      <c r="D247" s="224"/>
      <c r="E247" s="224"/>
      <c r="F247" s="224"/>
      <c r="G247" s="225"/>
      <c r="H247" s="15"/>
      <c r="I247" s="226"/>
      <c r="J247" s="227"/>
      <c r="K247" s="227"/>
      <c r="L247" s="227"/>
      <c r="P247" s="213"/>
      <c r="R247" s="229"/>
      <c r="S247" s="229"/>
    </row>
    <row r="248" ht="15.0" customHeight="1">
      <c r="A248" s="231"/>
      <c r="B248" s="221"/>
      <c r="C248" s="222"/>
      <c r="D248" s="224"/>
      <c r="E248" s="224"/>
      <c r="F248" s="224"/>
      <c r="G248" s="225"/>
      <c r="H248" s="15"/>
      <c r="I248" s="226"/>
      <c r="J248" s="227"/>
      <c r="K248" s="227"/>
      <c r="L248" s="227"/>
      <c r="P248" s="213"/>
      <c r="R248" s="229"/>
      <c r="S248" s="229"/>
    </row>
    <row r="249" ht="15.0" customHeight="1">
      <c r="A249" s="231"/>
      <c r="B249" s="221"/>
      <c r="C249" s="222"/>
      <c r="D249" s="224"/>
      <c r="E249" s="224"/>
      <c r="F249" s="224"/>
      <c r="G249" s="225"/>
      <c r="H249" s="15"/>
      <c r="I249" s="226"/>
      <c r="J249" s="227"/>
      <c r="K249" s="227"/>
      <c r="L249" s="227"/>
      <c r="P249" s="213"/>
      <c r="R249" s="229"/>
      <c r="S249" s="229"/>
    </row>
    <row r="250" ht="15.0" customHeight="1">
      <c r="A250" s="231"/>
      <c r="B250" s="221"/>
      <c r="C250" s="222"/>
      <c r="D250" s="224"/>
      <c r="E250" s="224"/>
      <c r="F250" s="224"/>
      <c r="G250" s="225"/>
      <c r="H250" s="15"/>
      <c r="I250" s="226"/>
      <c r="J250" s="227"/>
      <c r="K250" s="227"/>
      <c r="L250" s="227"/>
      <c r="P250" s="213"/>
      <c r="R250" s="229"/>
      <c r="S250" s="229"/>
    </row>
    <row r="251" ht="15.0" customHeight="1">
      <c r="A251" s="231"/>
      <c r="B251" s="221"/>
      <c r="C251" s="222"/>
      <c r="D251" s="224"/>
      <c r="E251" s="224"/>
      <c r="F251" s="224"/>
      <c r="G251" s="225"/>
      <c r="H251" s="15"/>
      <c r="I251" s="226"/>
      <c r="J251" s="227"/>
      <c r="K251" s="227"/>
      <c r="L251" s="227"/>
      <c r="P251" s="213"/>
      <c r="R251" s="229"/>
      <c r="S251" s="229"/>
    </row>
    <row r="252" ht="15.0" customHeight="1">
      <c r="A252" s="231"/>
      <c r="B252" s="221"/>
      <c r="C252" s="222"/>
      <c r="D252" s="224"/>
      <c r="E252" s="224"/>
      <c r="F252" s="224"/>
      <c r="G252" s="225"/>
      <c r="H252" s="15"/>
      <c r="I252" s="226"/>
      <c r="J252" s="227"/>
      <c r="K252" s="227"/>
      <c r="L252" s="227"/>
      <c r="P252" s="213"/>
      <c r="R252" s="229"/>
      <c r="S252" s="229"/>
    </row>
    <row r="253" ht="15.0" customHeight="1">
      <c r="A253" s="231"/>
      <c r="B253" s="221"/>
      <c r="C253" s="222"/>
      <c r="D253" s="224"/>
      <c r="E253" s="224"/>
      <c r="F253" s="224"/>
      <c r="G253" s="225"/>
      <c r="H253" s="15"/>
      <c r="I253" s="226"/>
      <c r="J253" s="227"/>
      <c r="K253" s="227"/>
      <c r="L253" s="227"/>
      <c r="P253" s="213"/>
      <c r="R253" s="229"/>
      <c r="S253" s="229"/>
    </row>
    <row r="254" ht="15.0" customHeight="1">
      <c r="A254" s="231"/>
      <c r="B254" s="221"/>
      <c r="C254" s="222"/>
      <c r="D254" s="224"/>
      <c r="E254" s="224"/>
      <c r="F254" s="224"/>
      <c r="G254" s="225"/>
      <c r="H254" s="15"/>
      <c r="I254" s="226"/>
      <c r="J254" s="227"/>
      <c r="K254" s="227"/>
      <c r="L254" s="227"/>
      <c r="P254" s="213"/>
      <c r="R254" s="229"/>
      <c r="S254" s="229"/>
    </row>
    <row r="255" ht="15.0" customHeight="1">
      <c r="A255" s="231"/>
      <c r="B255" s="221"/>
      <c r="C255" s="222"/>
      <c r="D255" s="224"/>
      <c r="E255" s="224"/>
      <c r="F255" s="224"/>
      <c r="G255" s="225"/>
      <c r="H255" s="15"/>
      <c r="I255" s="226"/>
      <c r="J255" s="227"/>
      <c r="K255" s="227"/>
      <c r="L255" s="227"/>
      <c r="P255" s="213"/>
      <c r="R255" s="229"/>
      <c r="S255" s="229"/>
    </row>
    <row r="256" ht="15.0" customHeight="1">
      <c r="A256" s="231"/>
      <c r="B256" s="221"/>
      <c r="C256" s="222"/>
      <c r="D256" s="224"/>
      <c r="E256" s="224"/>
      <c r="F256" s="224"/>
      <c r="G256" s="225"/>
      <c r="H256" s="15"/>
      <c r="I256" s="226"/>
      <c r="J256" s="227"/>
      <c r="K256" s="227"/>
      <c r="L256" s="227"/>
      <c r="P256" s="213"/>
      <c r="R256" s="229"/>
      <c r="S256" s="229"/>
    </row>
    <row r="257" ht="15.0" customHeight="1">
      <c r="A257" s="231"/>
      <c r="B257" s="221"/>
      <c r="C257" s="222"/>
      <c r="D257" s="224"/>
      <c r="E257" s="224"/>
      <c r="F257" s="224"/>
      <c r="G257" s="225"/>
      <c r="H257" s="15"/>
      <c r="I257" s="226"/>
      <c r="J257" s="227"/>
      <c r="K257" s="227"/>
      <c r="L257" s="227"/>
      <c r="P257" s="213"/>
      <c r="R257" s="229"/>
      <c r="S257" s="229"/>
    </row>
    <row r="258" ht="15.0" customHeight="1">
      <c r="A258" s="231"/>
      <c r="B258" s="221"/>
      <c r="C258" s="222"/>
      <c r="D258" s="224"/>
      <c r="E258" s="224"/>
      <c r="F258" s="224"/>
      <c r="G258" s="225"/>
      <c r="H258" s="15"/>
      <c r="I258" s="226"/>
      <c r="J258" s="227"/>
      <c r="K258" s="227"/>
      <c r="L258" s="227"/>
      <c r="P258" s="213"/>
      <c r="R258" s="229"/>
      <c r="S258" s="229"/>
    </row>
    <row r="259" ht="15.0" customHeight="1">
      <c r="A259" s="231"/>
      <c r="B259" s="221"/>
      <c r="C259" s="222"/>
      <c r="D259" s="224"/>
      <c r="E259" s="224"/>
      <c r="F259" s="224"/>
      <c r="G259" s="225"/>
      <c r="H259" s="15"/>
      <c r="I259" s="226"/>
      <c r="J259" s="227"/>
      <c r="K259" s="227"/>
      <c r="L259" s="227"/>
      <c r="P259" s="213"/>
      <c r="R259" s="229"/>
      <c r="S259" s="229"/>
    </row>
    <row r="260" ht="15.0" customHeight="1">
      <c r="A260" s="231"/>
      <c r="B260" s="221"/>
      <c r="C260" s="222"/>
      <c r="D260" s="224"/>
      <c r="E260" s="224"/>
      <c r="F260" s="224"/>
      <c r="G260" s="225"/>
      <c r="H260" s="15"/>
      <c r="I260" s="226"/>
      <c r="J260" s="227"/>
      <c r="K260" s="227"/>
      <c r="L260" s="227"/>
      <c r="P260" s="213"/>
      <c r="R260" s="229"/>
      <c r="S260" s="229"/>
    </row>
    <row r="261" ht="15.0" customHeight="1">
      <c r="A261" s="231"/>
      <c r="B261" s="221"/>
      <c r="C261" s="222"/>
      <c r="D261" s="224"/>
      <c r="E261" s="224"/>
      <c r="F261" s="224"/>
      <c r="G261" s="225"/>
      <c r="H261" s="15"/>
      <c r="I261" s="226"/>
      <c r="J261" s="227"/>
      <c r="K261" s="227"/>
      <c r="L261" s="227"/>
      <c r="P261" s="213"/>
      <c r="R261" s="229"/>
      <c r="S261" s="229"/>
    </row>
    <row r="262" ht="15.0" customHeight="1">
      <c r="A262" s="231"/>
      <c r="B262" s="221"/>
      <c r="C262" s="222"/>
      <c r="D262" s="224"/>
      <c r="E262" s="224"/>
      <c r="F262" s="224"/>
      <c r="G262" s="225"/>
      <c r="H262" s="15"/>
      <c r="I262" s="226"/>
      <c r="J262" s="227"/>
      <c r="K262" s="227"/>
      <c r="L262" s="227"/>
      <c r="P262" s="213"/>
      <c r="R262" s="229"/>
      <c r="S262" s="229"/>
    </row>
    <row r="263" ht="15.0" customHeight="1">
      <c r="A263" s="231"/>
      <c r="B263" s="221"/>
      <c r="C263" s="222"/>
      <c r="D263" s="224"/>
      <c r="E263" s="224"/>
      <c r="F263" s="224"/>
      <c r="G263" s="225"/>
      <c r="H263" s="15"/>
      <c r="I263" s="226"/>
      <c r="J263" s="227"/>
      <c r="K263" s="227"/>
      <c r="L263" s="227"/>
      <c r="P263" s="213"/>
      <c r="R263" s="229"/>
      <c r="S263" s="229"/>
    </row>
    <row r="264" ht="15.0" customHeight="1">
      <c r="A264" s="231"/>
      <c r="B264" s="221"/>
      <c r="C264" s="222"/>
      <c r="D264" s="224"/>
      <c r="E264" s="224"/>
      <c r="F264" s="224"/>
      <c r="G264" s="225"/>
      <c r="H264" s="15"/>
      <c r="I264" s="226"/>
      <c r="J264" s="227"/>
      <c r="K264" s="227"/>
      <c r="L264" s="227"/>
      <c r="P264" s="213"/>
      <c r="R264" s="229"/>
      <c r="S264" s="229"/>
    </row>
    <row r="265" ht="15.0" customHeight="1">
      <c r="A265" s="231"/>
      <c r="B265" s="221"/>
      <c r="C265" s="222"/>
      <c r="D265" s="224"/>
      <c r="E265" s="224"/>
      <c r="F265" s="224"/>
      <c r="G265" s="225"/>
      <c r="H265" s="15"/>
      <c r="I265" s="226"/>
      <c r="J265" s="227"/>
      <c r="K265" s="227"/>
      <c r="L265" s="227"/>
      <c r="P265" s="213"/>
      <c r="R265" s="229"/>
      <c r="S265" s="229"/>
    </row>
    <row r="266" ht="15.0" customHeight="1">
      <c r="A266" s="231"/>
      <c r="B266" s="221"/>
      <c r="C266" s="222"/>
      <c r="D266" s="224"/>
      <c r="E266" s="224"/>
      <c r="F266" s="224"/>
      <c r="G266" s="225"/>
      <c r="H266" s="15"/>
      <c r="I266" s="226"/>
      <c r="J266" s="227"/>
      <c r="K266" s="227"/>
      <c r="L266" s="227"/>
      <c r="P266" s="213"/>
      <c r="R266" s="229"/>
      <c r="S266" s="229"/>
    </row>
    <row r="267" ht="15.0" customHeight="1">
      <c r="A267" s="231"/>
      <c r="B267" s="221"/>
      <c r="C267" s="222"/>
      <c r="D267" s="224"/>
      <c r="E267" s="224"/>
      <c r="F267" s="224"/>
      <c r="G267" s="225"/>
      <c r="H267" s="15"/>
      <c r="I267" s="226"/>
      <c r="J267" s="227"/>
      <c r="K267" s="227"/>
      <c r="L267" s="227"/>
      <c r="P267" s="213"/>
      <c r="R267" s="229"/>
      <c r="S267" s="229"/>
    </row>
    <row r="268" ht="15.0" customHeight="1">
      <c r="A268" s="231"/>
      <c r="B268" s="221"/>
      <c r="C268" s="222"/>
      <c r="D268" s="224"/>
      <c r="E268" s="224"/>
      <c r="F268" s="224"/>
      <c r="G268" s="225"/>
      <c r="H268" s="15"/>
      <c r="I268" s="226"/>
      <c r="J268" s="227"/>
      <c r="K268" s="227"/>
      <c r="L268" s="227"/>
      <c r="P268" s="213"/>
      <c r="R268" s="229"/>
      <c r="S268" s="229"/>
    </row>
    <row r="269" ht="15.0" customHeight="1">
      <c r="A269" s="231"/>
      <c r="B269" s="221"/>
      <c r="C269" s="222"/>
      <c r="D269" s="224"/>
      <c r="E269" s="224"/>
      <c r="F269" s="224"/>
      <c r="G269" s="225"/>
      <c r="H269" s="15"/>
      <c r="I269" s="226"/>
      <c r="J269" s="227"/>
      <c r="K269" s="227"/>
      <c r="L269" s="227"/>
      <c r="P269" s="213"/>
      <c r="R269" s="229"/>
      <c r="S269" s="229"/>
    </row>
    <row r="270" ht="15.0" customHeight="1">
      <c r="A270" s="231"/>
      <c r="B270" s="221"/>
      <c r="C270" s="222"/>
      <c r="D270" s="224"/>
      <c r="E270" s="224"/>
      <c r="F270" s="224"/>
      <c r="G270" s="225"/>
      <c r="H270" s="15"/>
      <c r="I270" s="226"/>
      <c r="J270" s="227"/>
      <c r="K270" s="227"/>
      <c r="L270" s="227"/>
      <c r="P270" s="213"/>
      <c r="R270" s="229"/>
      <c r="S270" s="229"/>
    </row>
    <row r="271" ht="15.0" customHeight="1">
      <c r="A271" s="231"/>
      <c r="B271" s="221"/>
      <c r="C271" s="222"/>
      <c r="D271" s="224"/>
      <c r="E271" s="224"/>
      <c r="F271" s="224"/>
      <c r="G271" s="225"/>
      <c r="H271" s="15"/>
      <c r="I271" s="226"/>
      <c r="J271" s="227"/>
      <c r="K271" s="227"/>
      <c r="L271" s="227"/>
      <c r="P271" s="213"/>
      <c r="R271" s="229"/>
      <c r="S271" s="229"/>
    </row>
    <row r="272" ht="15.0" customHeight="1">
      <c r="A272" s="231"/>
      <c r="B272" s="221"/>
      <c r="C272" s="222"/>
      <c r="D272" s="224"/>
      <c r="E272" s="224"/>
      <c r="F272" s="224"/>
      <c r="G272" s="225"/>
      <c r="H272" s="15"/>
      <c r="I272" s="226"/>
      <c r="J272" s="227"/>
      <c r="K272" s="227"/>
      <c r="L272" s="227"/>
      <c r="P272" s="213"/>
      <c r="R272" s="229"/>
      <c r="S272" s="229"/>
    </row>
    <row r="273" ht="15.0" customHeight="1">
      <c r="A273" s="231"/>
      <c r="B273" s="221"/>
      <c r="C273" s="222"/>
      <c r="D273" s="224"/>
      <c r="E273" s="224"/>
      <c r="F273" s="224"/>
      <c r="G273" s="225"/>
      <c r="H273" s="15"/>
      <c r="I273" s="226"/>
      <c r="J273" s="227"/>
      <c r="K273" s="227"/>
      <c r="L273" s="227"/>
      <c r="P273" s="213"/>
      <c r="R273" s="229"/>
      <c r="S273" s="229"/>
    </row>
    <row r="274" ht="15.0" customHeight="1">
      <c r="A274" s="231"/>
      <c r="B274" s="221"/>
      <c r="C274" s="222"/>
      <c r="D274" s="224"/>
      <c r="E274" s="224"/>
      <c r="F274" s="224"/>
      <c r="G274" s="225"/>
      <c r="H274" s="15"/>
      <c r="I274" s="226"/>
      <c r="J274" s="227"/>
      <c r="K274" s="227"/>
      <c r="L274" s="227"/>
      <c r="P274" s="213"/>
      <c r="R274" s="229"/>
      <c r="S274" s="229"/>
    </row>
    <row r="275" ht="15.0" customHeight="1">
      <c r="A275" s="231"/>
      <c r="B275" s="221"/>
      <c r="C275" s="222"/>
      <c r="D275" s="224"/>
      <c r="E275" s="224"/>
      <c r="F275" s="224"/>
      <c r="G275" s="225"/>
      <c r="H275" s="15"/>
      <c r="I275" s="226"/>
      <c r="J275" s="227"/>
      <c r="K275" s="227"/>
      <c r="L275" s="227"/>
      <c r="P275" s="213"/>
      <c r="R275" s="229"/>
      <c r="S275" s="229"/>
    </row>
    <row r="276" ht="15.0" customHeight="1">
      <c r="A276" s="231"/>
      <c r="B276" s="221"/>
      <c r="C276" s="222"/>
      <c r="D276" s="224"/>
      <c r="E276" s="224"/>
      <c r="F276" s="224"/>
      <c r="G276" s="225"/>
      <c r="H276" s="15"/>
      <c r="I276" s="226"/>
      <c r="J276" s="227"/>
      <c r="K276" s="227"/>
      <c r="L276" s="227"/>
      <c r="P276" s="213"/>
      <c r="R276" s="229"/>
      <c r="S276" s="229"/>
    </row>
    <row r="277" ht="15.0" customHeight="1">
      <c r="A277" s="231"/>
      <c r="B277" s="221"/>
      <c r="C277" s="222"/>
      <c r="D277" s="224"/>
      <c r="E277" s="224"/>
      <c r="F277" s="224"/>
      <c r="G277" s="225"/>
      <c r="H277" s="15"/>
      <c r="I277" s="226"/>
      <c r="J277" s="227"/>
      <c r="K277" s="227"/>
      <c r="L277" s="227"/>
      <c r="P277" s="213"/>
      <c r="R277" s="229"/>
      <c r="S277" s="229"/>
    </row>
    <row r="278" ht="15.0" customHeight="1">
      <c r="A278" s="231"/>
      <c r="B278" s="221"/>
      <c r="C278" s="222"/>
      <c r="D278" s="224"/>
      <c r="E278" s="224"/>
      <c r="F278" s="224"/>
      <c r="G278" s="225"/>
      <c r="H278" s="15"/>
      <c r="I278" s="226"/>
      <c r="J278" s="227"/>
      <c r="K278" s="227"/>
      <c r="L278" s="227"/>
      <c r="P278" s="213"/>
      <c r="R278" s="229"/>
      <c r="S278" s="229"/>
    </row>
    <row r="279" ht="15.0" customHeight="1">
      <c r="A279" s="231"/>
      <c r="B279" s="221"/>
      <c r="C279" s="222"/>
      <c r="D279" s="224"/>
      <c r="E279" s="224"/>
      <c r="F279" s="224"/>
      <c r="G279" s="225"/>
      <c r="H279" s="15"/>
      <c r="I279" s="226"/>
      <c r="J279" s="227"/>
      <c r="K279" s="227"/>
      <c r="L279" s="227"/>
      <c r="P279" s="213"/>
      <c r="R279" s="229"/>
      <c r="S279" s="229"/>
    </row>
    <row r="280" ht="15.0" customHeight="1">
      <c r="A280" s="231"/>
      <c r="B280" s="221"/>
      <c r="C280" s="222"/>
      <c r="D280" s="224"/>
      <c r="E280" s="224"/>
      <c r="F280" s="224"/>
      <c r="G280" s="225"/>
      <c r="H280" s="15"/>
      <c r="I280" s="226"/>
      <c r="J280" s="227"/>
      <c r="K280" s="227"/>
      <c r="L280" s="227"/>
      <c r="P280" s="213"/>
      <c r="R280" s="229"/>
      <c r="S280" s="229"/>
    </row>
    <row r="281" ht="15.0" customHeight="1">
      <c r="A281" s="231"/>
      <c r="B281" s="221"/>
      <c r="C281" s="222"/>
      <c r="D281" s="224"/>
      <c r="E281" s="224"/>
      <c r="F281" s="224"/>
      <c r="G281" s="225"/>
      <c r="H281" s="15"/>
      <c r="I281" s="226"/>
      <c r="J281" s="227"/>
      <c r="K281" s="227"/>
      <c r="L281" s="227"/>
      <c r="P281" s="213"/>
      <c r="R281" s="229"/>
      <c r="S281" s="229"/>
    </row>
    <row r="282" ht="15.0" customHeight="1">
      <c r="A282" s="231"/>
      <c r="B282" s="221"/>
      <c r="C282" s="222"/>
      <c r="D282" s="224"/>
      <c r="E282" s="224"/>
      <c r="F282" s="224"/>
      <c r="G282" s="225"/>
      <c r="H282" s="15"/>
      <c r="I282" s="226"/>
      <c r="J282" s="227"/>
      <c r="K282" s="227"/>
      <c r="L282" s="227"/>
      <c r="P282" s="213"/>
      <c r="R282" s="229"/>
      <c r="S282" s="229"/>
    </row>
    <row r="283" ht="15.0" customHeight="1">
      <c r="A283" s="231"/>
      <c r="B283" s="221"/>
      <c r="C283" s="222"/>
      <c r="D283" s="224"/>
      <c r="E283" s="224"/>
      <c r="F283" s="224"/>
      <c r="G283" s="225"/>
      <c r="H283" s="15"/>
      <c r="I283" s="226"/>
      <c r="J283" s="227"/>
      <c r="K283" s="227"/>
      <c r="L283" s="227"/>
      <c r="P283" s="213"/>
      <c r="R283" s="229"/>
      <c r="S283" s="229"/>
    </row>
    <row r="284" ht="15.0" customHeight="1">
      <c r="A284" s="231"/>
      <c r="B284" s="221"/>
      <c r="C284" s="222"/>
      <c r="D284" s="224"/>
      <c r="E284" s="224"/>
      <c r="F284" s="224"/>
      <c r="G284" s="225"/>
      <c r="H284" s="15"/>
      <c r="I284" s="226"/>
      <c r="J284" s="227"/>
      <c r="K284" s="227"/>
      <c r="L284" s="227"/>
      <c r="P284" s="213"/>
      <c r="R284" s="229"/>
      <c r="S284" s="229"/>
    </row>
    <row r="285" ht="15.0" customHeight="1">
      <c r="A285" s="231"/>
      <c r="B285" s="221"/>
      <c r="C285" s="222"/>
      <c r="D285" s="224"/>
      <c r="E285" s="224"/>
      <c r="F285" s="224"/>
      <c r="G285" s="225"/>
      <c r="H285" s="15"/>
      <c r="I285" s="226"/>
      <c r="J285" s="227"/>
      <c r="K285" s="227"/>
      <c r="L285" s="227"/>
      <c r="P285" s="213"/>
      <c r="R285" s="229"/>
      <c r="S285" s="229"/>
    </row>
    <row r="286" ht="15.0" customHeight="1">
      <c r="A286" s="231"/>
      <c r="B286" s="221"/>
      <c r="C286" s="222"/>
      <c r="D286" s="224"/>
      <c r="E286" s="224"/>
      <c r="F286" s="224"/>
      <c r="G286" s="225"/>
      <c r="H286" s="15"/>
      <c r="I286" s="226"/>
      <c r="J286" s="227"/>
      <c r="K286" s="227"/>
      <c r="L286" s="227"/>
      <c r="P286" s="213"/>
      <c r="R286" s="229"/>
      <c r="S286" s="229"/>
    </row>
    <row r="287" ht="15.0" customHeight="1">
      <c r="A287" s="231"/>
      <c r="B287" s="221"/>
      <c r="C287" s="222"/>
      <c r="D287" s="224"/>
      <c r="E287" s="224"/>
      <c r="F287" s="224"/>
      <c r="G287" s="225"/>
      <c r="H287" s="15"/>
      <c r="I287" s="226"/>
      <c r="J287" s="227"/>
      <c r="K287" s="227"/>
      <c r="L287" s="227"/>
      <c r="P287" s="213"/>
      <c r="R287" s="229"/>
      <c r="S287" s="229"/>
    </row>
    <row r="288" ht="15.0" customHeight="1">
      <c r="A288" s="231"/>
      <c r="B288" s="221"/>
      <c r="C288" s="222"/>
      <c r="D288" s="224"/>
      <c r="E288" s="224"/>
      <c r="F288" s="224"/>
      <c r="G288" s="225"/>
      <c r="H288" s="15"/>
      <c r="I288" s="226"/>
      <c r="J288" s="227"/>
      <c r="K288" s="227"/>
      <c r="L288" s="227"/>
      <c r="P288" s="213"/>
      <c r="R288" s="229"/>
      <c r="S288" s="229"/>
    </row>
    <row r="289" ht="15.0" customHeight="1">
      <c r="A289" s="231"/>
      <c r="B289" s="221"/>
      <c r="C289" s="222"/>
      <c r="D289" s="224"/>
      <c r="E289" s="224"/>
      <c r="F289" s="224"/>
      <c r="G289" s="225"/>
      <c r="H289" s="15"/>
      <c r="I289" s="226"/>
      <c r="J289" s="227"/>
      <c r="K289" s="227"/>
      <c r="L289" s="227"/>
      <c r="P289" s="213"/>
      <c r="R289" s="229"/>
      <c r="S289" s="229"/>
    </row>
    <row r="290" ht="15.0" customHeight="1">
      <c r="A290" s="231"/>
      <c r="B290" s="221"/>
      <c r="C290" s="222"/>
      <c r="D290" s="224"/>
      <c r="E290" s="224"/>
      <c r="F290" s="224"/>
      <c r="G290" s="225"/>
      <c r="H290" s="15"/>
      <c r="I290" s="226"/>
      <c r="J290" s="227"/>
      <c r="K290" s="227"/>
      <c r="L290" s="227"/>
      <c r="P290" s="213"/>
      <c r="R290" s="229"/>
      <c r="S290" s="229"/>
    </row>
    <row r="291" ht="15.0" customHeight="1">
      <c r="A291" s="231"/>
      <c r="B291" s="221"/>
      <c r="C291" s="222"/>
      <c r="D291" s="224"/>
      <c r="E291" s="224"/>
      <c r="F291" s="224"/>
      <c r="G291" s="225"/>
      <c r="H291" s="15"/>
      <c r="I291" s="226"/>
      <c r="J291" s="227"/>
      <c r="K291" s="227"/>
      <c r="L291" s="227"/>
      <c r="P291" s="213"/>
      <c r="R291" s="229"/>
      <c r="S291" s="229"/>
    </row>
    <row r="292" ht="15.0" customHeight="1">
      <c r="A292" s="231"/>
      <c r="B292" s="221"/>
      <c r="C292" s="222"/>
      <c r="D292" s="224"/>
      <c r="E292" s="224"/>
      <c r="F292" s="224"/>
      <c r="G292" s="225"/>
      <c r="H292" s="15"/>
      <c r="I292" s="226"/>
      <c r="J292" s="227"/>
      <c r="K292" s="227"/>
      <c r="L292" s="227"/>
      <c r="P292" s="213"/>
      <c r="R292" s="229"/>
      <c r="S292" s="229"/>
    </row>
    <row r="293" ht="15.0" customHeight="1">
      <c r="A293" s="231"/>
      <c r="B293" s="221"/>
      <c r="C293" s="222"/>
      <c r="D293" s="224"/>
      <c r="E293" s="224"/>
      <c r="F293" s="224"/>
      <c r="G293" s="225"/>
      <c r="H293" s="15"/>
      <c r="I293" s="226"/>
      <c r="J293" s="227"/>
      <c r="K293" s="227"/>
      <c r="L293" s="227"/>
      <c r="P293" s="213"/>
      <c r="R293" s="229"/>
      <c r="S293" s="229"/>
    </row>
    <row r="294" ht="15.0" customHeight="1">
      <c r="A294" s="231"/>
      <c r="B294" s="221"/>
      <c r="C294" s="222"/>
      <c r="D294" s="224"/>
      <c r="E294" s="224"/>
      <c r="F294" s="224"/>
      <c r="G294" s="225"/>
      <c r="H294" s="15"/>
      <c r="I294" s="226"/>
      <c r="J294" s="227"/>
      <c r="K294" s="227"/>
      <c r="L294" s="227"/>
      <c r="P294" s="213"/>
      <c r="R294" s="229"/>
      <c r="S294" s="229"/>
    </row>
    <row r="295" ht="15.0" customHeight="1">
      <c r="A295" s="231"/>
      <c r="B295" s="221"/>
      <c r="C295" s="222"/>
      <c r="D295" s="224"/>
      <c r="E295" s="224"/>
      <c r="F295" s="224"/>
      <c r="G295" s="225"/>
      <c r="H295" s="15"/>
      <c r="I295" s="226"/>
      <c r="J295" s="227"/>
      <c r="K295" s="227"/>
      <c r="L295" s="227"/>
      <c r="P295" s="213"/>
      <c r="R295" s="229"/>
      <c r="S295" s="229"/>
    </row>
    <row r="296" ht="15.0" customHeight="1">
      <c r="A296" s="231"/>
      <c r="B296" s="221"/>
      <c r="C296" s="222"/>
      <c r="D296" s="224"/>
      <c r="E296" s="224"/>
      <c r="F296" s="224"/>
      <c r="G296" s="225"/>
      <c r="H296" s="15"/>
      <c r="I296" s="226"/>
      <c r="J296" s="227"/>
      <c r="K296" s="227"/>
      <c r="L296" s="227"/>
      <c r="P296" s="213"/>
      <c r="R296" s="229"/>
      <c r="S296" s="229"/>
    </row>
    <row r="297" ht="15.0" customHeight="1">
      <c r="A297" s="231"/>
      <c r="B297" s="221"/>
      <c r="C297" s="222"/>
      <c r="D297" s="224"/>
      <c r="E297" s="224"/>
      <c r="F297" s="224"/>
      <c r="G297" s="225"/>
      <c r="H297" s="15"/>
      <c r="I297" s="226"/>
      <c r="J297" s="227"/>
      <c r="K297" s="227"/>
      <c r="L297" s="227"/>
      <c r="P297" s="213"/>
      <c r="R297" s="229"/>
      <c r="S297" s="229"/>
    </row>
    <row r="298" ht="15.0" customHeight="1">
      <c r="A298" s="231"/>
      <c r="B298" s="221"/>
      <c r="C298" s="222"/>
      <c r="D298" s="224"/>
      <c r="E298" s="224"/>
      <c r="F298" s="224"/>
      <c r="G298" s="225"/>
      <c r="H298" s="15"/>
      <c r="I298" s="226"/>
      <c r="J298" s="227"/>
      <c r="K298" s="227"/>
      <c r="L298" s="227"/>
      <c r="P298" s="213"/>
      <c r="R298" s="229"/>
      <c r="S298" s="229"/>
    </row>
    <row r="299" ht="15.0" customHeight="1">
      <c r="A299" s="231"/>
      <c r="B299" s="221"/>
      <c r="C299" s="222"/>
      <c r="D299" s="224"/>
      <c r="E299" s="224"/>
      <c r="F299" s="224"/>
      <c r="G299" s="225"/>
      <c r="H299" s="15"/>
      <c r="I299" s="226"/>
      <c r="J299" s="227"/>
      <c r="K299" s="227"/>
      <c r="L299" s="227"/>
      <c r="P299" s="213"/>
      <c r="R299" s="229"/>
      <c r="S299" s="229"/>
    </row>
    <row r="300" ht="15.0" customHeight="1">
      <c r="A300" s="231"/>
      <c r="B300" s="221"/>
      <c r="C300" s="222"/>
      <c r="D300" s="224"/>
      <c r="E300" s="224"/>
      <c r="F300" s="224"/>
      <c r="G300" s="225"/>
      <c r="H300" s="15"/>
      <c r="I300" s="226"/>
      <c r="J300" s="227"/>
      <c r="K300" s="227"/>
      <c r="L300" s="227"/>
      <c r="P300" s="213"/>
      <c r="R300" s="229"/>
      <c r="S300" s="229"/>
    </row>
    <row r="301" ht="15.0" customHeight="1">
      <c r="A301" s="231"/>
      <c r="B301" s="221"/>
      <c r="C301" s="222"/>
      <c r="D301" s="224"/>
      <c r="E301" s="224"/>
      <c r="F301" s="224"/>
      <c r="G301" s="225"/>
      <c r="H301" s="15"/>
      <c r="I301" s="226"/>
      <c r="J301" s="227"/>
      <c r="K301" s="227"/>
      <c r="L301" s="227"/>
      <c r="P301" s="213"/>
      <c r="R301" s="229"/>
      <c r="S301" s="229"/>
    </row>
    <row r="302" ht="15.0" customHeight="1">
      <c r="A302" s="231"/>
      <c r="B302" s="221"/>
      <c r="C302" s="222"/>
      <c r="D302" s="224"/>
      <c r="E302" s="224"/>
      <c r="F302" s="224"/>
      <c r="G302" s="225"/>
      <c r="H302" s="15"/>
      <c r="I302" s="226"/>
      <c r="J302" s="227"/>
      <c r="K302" s="227"/>
      <c r="L302" s="227"/>
      <c r="P302" s="213"/>
      <c r="R302" s="229"/>
      <c r="S302" s="229"/>
    </row>
    <row r="303" ht="15.0" customHeight="1">
      <c r="A303" s="231"/>
      <c r="B303" s="221"/>
      <c r="C303" s="222"/>
      <c r="D303" s="224"/>
      <c r="E303" s="224"/>
      <c r="F303" s="224"/>
      <c r="G303" s="225"/>
      <c r="H303" s="15"/>
      <c r="I303" s="226"/>
      <c r="J303" s="227"/>
      <c r="K303" s="227"/>
      <c r="L303" s="227"/>
      <c r="P303" s="213"/>
      <c r="R303" s="229"/>
      <c r="S303" s="229"/>
    </row>
    <row r="304" ht="15.0" customHeight="1">
      <c r="A304" s="231"/>
      <c r="B304" s="221"/>
      <c r="C304" s="222"/>
      <c r="D304" s="224"/>
      <c r="E304" s="224"/>
      <c r="F304" s="224"/>
      <c r="G304" s="225"/>
      <c r="H304" s="15"/>
      <c r="I304" s="226"/>
      <c r="J304" s="227"/>
      <c r="K304" s="227"/>
      <c r="L304" s="227"/>
      <c r="P304" s="213"/>
      <c r="R304" s="229"/>
      <c r="S304" s="229"/>
    </row>
    <row r="305" ht="15.0" customHeight="1">
      <c r="A305" s="231"/>
      <c r="B305" s="221"/>
      <c r="C305" s="222"/>
      <c r="D305" s="224"/>
      <c r="E305" s="224"/>
      <c r="F305" s="224"/>
      <c r="G305" s="225"/>
      <c r="H305" s="15"/>
      <c r="I305" s="226"/>
      <c r="J305" s="227"/>
      <c r="K305" s="227"/>
      <c r="L305" s="227"/>
      <c r="P305" s="213"/>
      <c r="R305" s="229"/>
      <c r="S305" s="229"/>
    </row>
    <row r="306" ht="15.0" customHeight="1">
      <c r="A306" s="231"/>
      <c r="B306" s="221"/>
      <c r="C306" s="222"/>
      <c r="D306" s="224"/>
      <c r="E306" s="224"/>
      <c r="F306" s="224"/>
      <c r="G306" s="225"/>
      <c r="H306" s="15"/>
      <c r="I306" s="226"/>
      <c r="J306" s="227"/>
      <c r="K306" s="227"/>
      <c r="L306" s="227"/>
      <c r="P306" s="213"/>
      <c r="R306" s="229"/>
      <c r="S306" s="229"/>
    </row>
    <row r="307" ht="15.0" customHeight="1">
      <c r="A307" s="231"/>
      <c r="B307" s="221"/>
      <c r="C307" s="222"/>
      <c r="D307" s="224"/>
      <c r="E307" s="224"/>
      <c r="F307" s="224"/>
      <c r="G307" s="225"/>
      <c r="H307" s="15"/>
      <c r="I307" s="226"/>
      <c r="J307" s="227"/>
      <c r="K307" s="227"/>
      <c r="L307" s="227"/>
      <c r="P307" s="213"/>
      <c r="R307" s="229"/>
      <c r="S307" s="229"/>
    </row>
    <row r="308" ht="15.0" customHeight="1">
      <c r="A308" s="231"/>
      <c r="B308" s="221"/>
      <c r="C308" s="222"/>
      <c r="D308" s="224"/>
      <c r="E308" s="224"/>
      <c r="F308" s="224"/>
      <c r="G308" s="225"/>
      <c r="H308" s="15"/>
      <c r="I308" s="226"/>
      <c r="J308" s="227"/>
      <c r="K308" s="227"/>
      <c r="L308" s="227"/>
      <c r="P308" s="213"/>
      <c r="R308" s="229"/>
      <c r="S308" s="229"/>
    </row>
    <row r="309" ht="15.0" customHeight="1">
      <c r="A309" s="231"/>
      <c r="B309" s="221"/>
      <c r="C309" s="222"/>
      <c r="D309" s="224"/>
      <c r="E309" s="224"/>
      <c r="F309" s="224"/>
      <c r="G309" s="225"/>
      <c r="H309" s="15"/>
      <c r="I309" s="226"/>
      <c r="J309" s="227"/>
      <c r="K309" s="227"/>
      <c r="L309" s="227"/>
      <c r="P309" s="213"/>
      <c r="R309" s="229"/>
      <c r="S309" s="229"/>
    </row>
    <row r="310" ht="15.0" customHeight="1">
      <c r="A310" s="231"/>
      <c r="B310" s="221"/>
      <c r="C310" s="222"/>
      <c r="D310" s="224"/>
      <c r="E310" s="224"/>
      <c r="F310" s="224"/>
      <c r="G310" s="225"/>
      <c r="H310" s="15"/>
      <c r="I310" s="226"/>
      <c r="J310" s="227"/>
      <c r="K310" s="227"/>
      <c r="L310" s="227"/>
      <c r="P310" s="213"/>
      <c r="R310" s="229"/>
      <c r="S310" s="229"/>
    </row>
    <row r="311" ht="15.0" customHeight="1">
      <c r="A311" s="231"/>
      <c r="B311" s="221"/>
      <c r="C311" s="222"/>
      <c r="D311" s="224"/>
      <c r="E311" s="224"/>
      <c r="F311" s="224"/>
      <c r="G311" s="225"/>
      <c r="H311" s="15"/>
      <c r="I311" s="226"/>
      <c r="J311" s="227"/>
      <c r="K311" s="227"/>
      <c r="L311" s="227"/>
      <c r="P311" s="213"/>
      <c r="R311" s="229"/>
      <c r="S311" s="229"/>
    </row>
    <row r="312" ht="15.0" customHeight="1">
      <c r="A312" s="231"/>
      <c r="B312" s="221"/>
      <c r="C312" s="222"/>
      <c r="D312" s="224"/>
      <c r="E312" s="224"/>
      <c r="F312" s="224"/>
      <c r="G312" s="225"/>
      <c r="H312" s="15"/>
      <c r="I312" s="226"/>
      <c r="J312" s="227"/>
      <c r="K312" s="227"/>
      <c r="L312" s="227"/>
      <c r="P312" s="213"/>
      <c r="R312" s="229"/>
      <c r="S312" s="229"/>
    </row>
    <row r="313" ht="15.0" customHeight="1">
      <c r="A313" s="231"/>
      <c r="B313" s="221"/>
      <c r="C313" s="222"/>
      <c r="D313" s="224"/>
      <c r="E313" s="224"/>
      <c r="F313" s="224"/>
      <c r="G313" s="225"/>
      <c r="H313" s="15"/>
      <c r="I313" s="226"/>
      <c r="J313" s="227"/>
      <c r="K313" s="227"/>
      <c r="L313" s="227"/>
      <c r="P313" s="213"/>
      <c r="R313" s="229"/>
      <c r="S313" s="229"/>
    </row>
    <row r="314" ht="15.0" customHeight="1">
      <c r="A314" s="231"/>
      <c r="B314" s="221"/>
      <c r="C314" s="222"/>
      <c r="D314" s="224"/>
      <c r="E314" s="224"/>
      <c r="F314" s="224"/>
      <c r="G314" s="225"/>
      <c r="H314" s="15"/>
      <c r="I314" s="226"/>
      <c r="J314" s="227"/>
      <c r="K314" s="227"/>
      <c r="L314" s="227"/>
      <c r="P314" s="213"/>
      <c r="R314" s="229"/>
      <c r="S314" s="229"/>
    </row>
    <row r="315" ht="15.0" customHeight="1">
      <c r="A315" s="231"/>
      <c r="B315" s="221"/>
      <c r="C315" s="222"/>
      <c r="D315" s="224"/>
      <c r="E315" s="224"/>
      <c r="F315" s="224"/>
      <c r="G315" s="225"/>
      <c r="H315" s="15"/>
      <c r="I315" s="226"/>
      <c r="J315" s="227"/>
      <c r="K315" s="227"/>
      <c r="L315" s="227"/>
      <c r="P315" s="213"/>
      <c r="R315" s="229"/>
      <c r="S315" s="229"/>
    </row>
    <row r="316" ht="15.0" customHeight="1">
      <c r="A316" s="231"/>
      <c r="B316" s="221"/>
      <c r="C316" s="222"/>
      <c r="D316" s="224"/>
      <c r="E316" s="224"/>
      <c r="F316" s="224"/>
      <c r="G316" s="225"/>
      <c r="H316" s="15"/>
      <c r="I316" s="226"/>
      <c r="J316" s="227"/>
      <c r="K316" s="227"/>
      <c r="L316" s="227"/>
      <c r="P316" s="213"/>
      <c r="R316" s="229"/>
      <c r="S316" s="229"/>
    </row>
    <row r="317" ht="15.0" customHeight="1">
      <c r="A317" s="231"/>
      <c r="B317" s="221"/>
      <c r="C317" s="222"/>
      <c r="D317" s="224"/>
      <c r="E317" s="224"/>
      <c r="F317" s="224"/>
      <c r="G317" s="225"/>
      <c r="H317" s="15"/>
      <c r="I317" s="226"/>
      <c r="J317" s="227"/>
      <c r="K317" s="227"/>
      <c r="L317" s="227"/>
      <c r="P317" s="213"/>
      <c r="R317" s="229"/>
      <c r="S317" s="229"/>
    </row>
    <row r="318" ht="15.0" customHeight="1">
      <c r="A318" s="231"/>
      <c r="B318" s="221"/>
      <c r="C318" s="222"/>
      <c r="D318" s="224"/>
      <c r="E318" s="224"/>
      <c r="F318" s="224"/>
      <c r="G318" s="225"/>
      <c r="H318" s="15"/>
      <c r="I318" s="226"/>
      <c r="J318" s="227"/>
      <c r="K318" s="227"/>
      <c r="L318" s="227"/>
      <c r="P318" s="213"/>
      <c r="R318" s="229"/>
      <c r="S318" s="229"/>
    </row>
    <row r="319" ht="15.0" customHeight="1">
      <c r="A319" s="231"/>
      <c r="B319" s="221"/>
      <c r="C319" s="222"/>
      <c r="D319" s="224"/>
      <c r="E319" s="224"/>
      <c r="F319" s="224"/>
      <c r="G319" s="225"/>
      <c r="H319" s="15"/>
      <c r="I319" s="226"/>
      <c r="J319" s="227"/>
      <c r="K319" s="227"/>
      <c r="L319" s="227"/>
      <c r="P319" s="213"/>
      <c r="R319" s="229"/>
      <c r="S319" s="229"/>
    </row>
    <row r="320" ht="15.0" customHeight="1">
      <c r="A320" s="231"/>
      <c r="B320" s="221"/>
      <c r="C320" s="222"/>
      <c r="D320" s="224"/>
      <c r="E320" s="224"/>
      <c r="F320" s="224"/>
      <c r="G320" s="225"/>
      <c r="H320" s="15"/>
      <c r="I320" s="226"/>
      <c r="J320" s="227"/>
      <c r="K320" s="227"/>
      <c r="L320" s="227"/>
      <c r="P320" s="213"/>
      <c r="R320" s="229"/>
      <c r="S320" s="229"/>
    </row>
    <row r="321" ht="15.0" customHeight="1">
      <c r="A321" s="231"/>
      <c r="B321" s="221"/>
      <c r="C321" s="222"/>
      <c r="D321" s="224"/>
      <c r="E321" s="224"/>
      <c r="F321" s="224"/>
      <c r="G321" s="225"/>
      <c r="H321" s="15"/>
      <c r="I321" s="226"/>
      <c r="J321" s="227"/>
      <c r="K321" s="227"/>
      <c r="L321" s="227"/>
      <c r="P321" s="213"/>
      <c r="R321" s="229"/>
      <c r="S321" s="229"/>
    </row>
    <row r="322" ht="15.0" customHeight="1">
      <c r="A322" s="231"/>
      <c r="B322" s="221"/>
      <c r="C322" s="222"/>
      <c r="D322" s="224"/>
      <c r="E322" s="224"/>
      <c r="F322" s="224"/>
      <c r="G322" s="225"/>
      <c r="H322" s="15"/>
      <c r="I322" s="226"/>
      <c r="J322" s="227"/>
      <c r="K322" s="227"/>
      <c r="L322" s="227"/>
      <c r="P322" s="213"/>
      <c r="R322" s="229"/>
      <c r="S322" s="229"/>
    </row>
    <row r="323" ht="15.0" customHeight="1">
      <c r="A323" s="231"/>
      <c r="B323" s="221"/>
      <c r="C323" s="222"/>
      <c r="D323" s="224"/>
      <c r="E323" s="224"/>
      <c r="F323" s="224"/>
      <c r="G323" s="225"/>
      <c r="H323" s="15"/>
      <c r="I323" s="226"/>
      <c r="J323" s="227"/>
      <c r="K323" s="227"/>
      <c r="L323" s="227"/>
      <c r="P323" s="213"/>
      <c r="R323" s="229"/>
      <c r="S323" s="229"/>
    </row>
    <row r="324" ht="15.0" customHeight="1">
      <c r="A324" s="231"/>
      <c r="B324" s="221"/>
      <c r="C324" s="222"/>
      <c r="D324" s="224"/>
      <c r="E324" s="224"/>
      <c r="F324" s="224"/>
      <c r="G324" s="225"/>
      <c r="H324" s="15"/>
      <c r="I324" s="226"/>
      <c r="J324" s="227"/>
      <c r="K324" s="227"/>
      <c r="L324" s="227"/>
      <c r="P324" s="213"/>
      <c r="R324" s="229"/>
      <c r="S324" s="229"/>
    </row>
    <row r="325" ht="15.0" customHeight="1">
      <c r="A325" s="231"/>
      <c r="B325" s="221"/>
      <c r="C325" s="222"/>
      <c r="D325" s="224"/>
      <c r="E325" s="224"/>
      <c r="F325" s="224"/>
      <c r="G325" s="225"/>
      <c r="H325" s="15"/>
      <c r="I325" s="226"/>
      <c r="J325" s="227"/>
      <c r="K325" s="227"/>
      <c r="L325" s="227"/>
      <c r="P325" s="213"/>
      <c r="R325" s="229"/>
      <c r="S325" s="229"/>
    </row>
    <row r="326" ht="15.0" customHeight="1">
      <c r="A326" s="231"/>
      <c r="B326" s="221"/>
      <c r="C326" s="222"/>
      <c r="D326" s="224"/>
      <c r="E326" s="224"/>
      <c r="F326" s="224"/>
      <c r="G326" s="225"/>
      <c r="H326" s="15"/>
      <c r="I326" s="226"/>
      <c r="J326" s="227"/>
      <c r="K326" s="227"/>
      <c r="L326" s="227"/>
      <c r="P326" s="213"/>
      <c r="R326" s="229"/>
      <c r="S326" s="229"/>
    </row>
    <row r="327" ht="15.0" customHeight="1">
      <c r="A327" s="231"/>
      <c r="B327" s="221"/>
      <c r="C327" s="222"/>
      <c r="D327" s="224"/>
      <c r="E327" s="224"/>
      <c r="F327" s="224"/>
      <c r="G327" s="225"/>
      <c r="H327" s="15"/>
      <c r="I327" s="226"/>
      <c r="J327" s="227"/>
      <c r="K327" s="227"/>
      <c r="L327" s="227"/>
      <c r="P327" s="213"/>
      <c r="R327" s="229"/>
      <c r="S327" s="229"/>
    </row>
    <row r="328" ht="15.0" customHeight="1">
      <c r="A328" s="231"/>
      <c r="B328" s="221"/>
      <c r="C328" s="222"/>
      <c r="D328" s="224"/>
      <c r="E328" s="224"/>
      <c r="F328" s="224"/>
      <c r="G328" s="225"/>
      <c r="H328" s="15"/>
      <c r="I328" s="226"/>
      <c r="J328" s="227"/>
      <c r="K328" s="227"/>
      <c r="L328" s="227"/>
      <c r="P328" s="213"/>
      <c r="R328" s="229"/>
      <c r="S328" s="229"/>
    </row>
    <row r="329" ht="15.0" customHeight="1">
      <c r="A329" s="231"/>
      <c r="B329" s="221"/>
      <c r="C329" s="222"/>
      <c r="D329" s="224"/>
      <c r="E329" s="224"/>
      <c r="F329" s="224"/>
      <c r="G329" s="225"/>
      <c r="H329" s="15"/>
      <c r="I329" s="226"/>
      <c r="J329" s="227"/>
      <c r="K329" s="227"/>
      <c r="L329" s="227"/>
      <c r="P329" s="213"/>
      <c r="R329" s="229"/>
      <c r="S329" s="229"/>
    </row>
    <row r="330" ht="15.0" customHeight="1">
      <c r="A330" s="231"/>
      <c r="B330" s="221"/>
      <c r="C330" s="222"/>
      <c r="D330" s="224"/>
      <c r="E330" s="224"/>
      <c r="F330" s="224"/>
      <c r="G330" s="225"/>
      <c r="H330" s="15"/>
      <c r="I330" s="226"/>
      <c r="J330" s="227"/>
      <c r="K330" s="227"/>
      <c r="L330" s="227"/>
      <c r="P330" s="213"/>
      <c r="R330" s="229"/>
      <c r="S330" s="229"/>
    </row>
    <row r="331" ht="15.0" customHeight="1">
      <c r="A331" s="231"/>
      <c r="B331" s="221"/>
      <c r="C331" s="222"/>
      <c r="D331" s="224"/>
      <c r="E331" s="224"/>
      <c r="F331" s="224"/>
      <c r="G331" s="225"/>
      <c r="H331" s="15"/>
      <c r="I331" s="226"/>
      <c r="J331" s="227"/>
      <c r="K331" s="227"/>
      <c r="L331" s="227"/>
      <c r="P331" s="213"/>
      <c r="R331" s="229"/>
      <c r="S331" s="229"/>
    </row>
    <row r="332" ht="15.0" customHeight="1">
      <c r="A332" s="231"/>
      <c r="B332" s="221"/>
      <c r="C332" s="222"/>
      <c r="D332" s="224"/>
      <c r="E332" s="224"/>
      <c r="F332" s="224"/>
      <c r="G332" s="225"/>
      <c r="H332" s="15"/>
      <c r="I332" s="226"/>
      <c r="J332" s="227"/>
      <c r="K332" s="227"/>
      <c r="L332" s="227"/>
      <c r="P332" s="213"/>
      <c r="R332" s="229"/>
      <c r="S332" s="229"/>
    </row>
    <row r="333" ht="15.0" customHeight="1">
      <c r="A333" s="231"/>
      <c r="B333" s="221"/>
      <c r="C333" s="222"/>
      <c r="D333" s="224"/>
      <c r="E333" s="224"/>
      <c r="F333" s="224"/>
      <c r="G333" s="225"/>
      <c r="H333" s="15"/>
      <c r="I333" s="226"/>
      <c r="J333" s="227"/>
      <c r="K333" s="227"/>
      <c r="L333" s="227"/>
      <c r="P333" s="213"/>
      <c r="R333" s="229"/>
      <c r="S333" s="229"/>
    </row>
    <row r="334" ht="15.0" customHeight="1">
      <c r="A334" s="231"/>
      <c r="B334" s="221"/>
      <c r="C334" s="222"/>
      <c r="D334" s="224"/>
      <c r="E334" s="224"/>
      <c r="F334" s="224"/>
      <c r="G334" s="225"/>
      <c r="H334" s="15"/>
      <c r="I334" s="226"/>
      <c r="J334" s="227"/>
      <c r="K334" s="227"/>
      <c r="L334" s="227"/>
      <c r="P334" s="213"/>
      <c r="R334" s="229"/>
      <c r="S334" s="229"/>
    </row>
    <row r="335" ht="15.0" customHeight="1">
      <c r="A335" s="231"/>
      <c r="B335" s="221"/>
      <c r="C335" s="222"/>
      <c r="D335" s="224"/>
      <c r="E335" s="224"/>
      <c r="F335" s="224"/>
      <c r="G335" s="225"/>
      <c r="H335" s="15"/>
      <c r="I335" s="226"/>
      <c r="J335" s="227"/>
      <c r="K335" s="227"/>
      <c r="L335" s="227"/>
      <c r="P335" s="213"/>
      <c r="R335" s="229"/>
      <c r="S335" s="229"/>
    </row>
    <row r="336" ht="15.0" customHeight="1">
      <c r="A336" s="231"/>
      <c r="B336" s="221"/>
      <c r="C336" s="222"/>
      <c r="D336" s="224"/>
      <c r="E336" s="224"/>
      <c r="F336" s="224"/>
      <c r="G336" s="225"/>
      <c r="H336" s="15"/>
      <c r="I336" s="226"/>
      <c r="J336" s="227"/>
      <c r="K336" s="227"/>
      <c r="L336" s="227"/>
      <c r="P336" s="213"/>
      <c r="R336" s="229"/>
      <c r="S336" s="229"/>
    </row>
    <row r="337" ht="15.0" customHeight="1">
      <c r="A337" s="231"/>
      <c r="B337" s="221"/>
      <c r="C337" s="222"/>
      <c r="D337" s="224"/>
      <c r="E337" s="224"/>
      <c r="F337" s="224"/>
      <c r="G337" s="225"/>
      <c r="H337" s="15"/>
      <c r="I337" s="226"/>
      <c r="J337" s="227"/>
      <c r="K337" s="227"/>
      <c r="L337" s="227"/>
      <c r="P337" s="213"/>
      <c r="R337" s="229"/>
      <c r="S337" s="229"/>
    </row>
    <row r="338" ht="15.0" customHeight="1">
      <c r="A338" s="231"/>
      <c r="B338" s="221"/>
      <c r="C338" s="222"/>
      <c r="D338" s="224"/>
      <c r="E338" s="224"/>
      <c r="F338" s="224"/>
      <c r="G338" s="225"/>
      <c r="H338" s="15"/>
      <c r="I338" s="226"/>
      <c r="J338" s="227"/>
      <c r="K338" s="227"/>
      <c r="L338" s="227"/>
      <c r="P338" s="213"/>
      <c r="R338" s="229"/>
      <c r="S338" s="229"/>
    </row>
    <row r="339" ht="15.0" customHeight="1">
      <c r="A339" s="231"/>
      <c r="B339" s="221"/>
      <c r="C339" s="222"/>
      <c r="D339" s="224"/>
      <c r="E339" s="224"/>
      <c r="F339" s="224"/>
      <c r="G339" s="225"/>
      <c r="H339" s="15"/>
      <c r="I339" s="226"/>
      <c r="J339" s="227"/>
      <c r="K339" s="227"/>
      <c r="L339" s="227"/>
      <c r="P339" s="213"/>
      <c r="R339" s="229"/>
      <c r="S339" s="229"/>
    </row>
    <row r="340" ht="15.0" customHeight="1">
      <c r="A340" s="231"/>
      <c r="B340" s="221"/>
      <c r="C340" s="222"/>
      <c r="D340" s="224"/>
      <c r="E340" s="224"/>
      <c r="F340" s="224"/>
      <c r="G340" s="225"/>
      <c r="H340" s="15"/>
      <c r="I340" s="226"/>
      <c r="J340" s="227"/>
      <c r="K340" s="227"/>
      <c r="L340" s="227"/>
      <c r="P340" s="213"/>
      <c r="R340" s="229"/>
      <c r="S340" s="229"/>
    </row>
    <row r="341" ht="15.0" customHeight="1">
      <c r="A341" s="231"/>
      <c r="B341" s="221"/>
      <c r="C341" s="222"/>
      <c r="D341" s="224"/>
      <c r="E341" s="224"/>
      <c r="F341" s="224"/>
      <c r="G341" s="225"/>
      <c r="H341" s="15"/>
      <c r="I341" s="226"/>
      <c r="J341" s="227"/>
      <c r="K341" s="227"/>
      <c r="L341" s="227"/>
      <c r="P341" s="213"/>
      <c r="R341" s="229"/>
      <c r="S341" s="229"/>
    </row>
    <row r="342" ht="15.0" customHeight="1">
      <c r="A342" s="231"/>
      <c r="B342" s="221"/>
      <c r="C342" s="222"/>
      <c r="D342" s="224"/>
      <c r="E342" s="224"/>
      <c r="F342" s="224"/>
      <c r="G342" s="225"/>
      <c r="H342" s="15"/>
      <c r="I342" s="226"/>
      <c r="J342" s="227"/>
      <c r="K342" s="227"/>
      <c r="L342" s="227"/>
      <c r="P342" s="213"/>
      <c r="R342" s="229"/>
      <c r="S342" s="229"/>
    </row>
    <row r="343" ht="15.0" customHeight="1">
      <c r="A343" s="231"/>
      <c r="B343" s="221"/>
      <c r="C343" s="222"/>
      <c r="D343" s="224"/>
      <c r="E343" s="224"/>
      <c r="F343" s="224"/>
      <c r="G343" s="225"/>
      <c r="H343" s="15"/>
      <c r="I343" s="226"/>
      <c r="J343" s="227"/>
      <c r="K343" s="227"/>
      <c r="L343" s="227"/>
      <c r="P343" s="213"/>
      <c r="R343" s="229"/>
      <c r="S343" s="229"/>
    </row>
    <row r="344" ht="15.0" customHeight="1">
      <c r="A344" s="231"/>
      <c r="B344" s="221"/>
      <c r="C344" s="222"/>
      <c r="D344" s="224"/>
      <c r="E344" s="224"/>
      <c r="F344" s="224"/>
      <c r="G344" s="225"/>
      <c r="H344" s="15"/>
      <c r="I344" s="226"/>
      <c r="J344" s="227"/>
      <c r="K344" s="227"/>
      <c r="L344" s="227"/>
      <c r="P344" s="213"/>
      <c r="R344" s="229"/>
      <c r="S344" s="229"/>
    </row>
    <row r="345" ht="15.0" customHeight="1">
      <c r="A345" s="231"/>
      <c r="B345" s="221"/>
      <c r="C345" s="222"/>
      <c r="D345" s="224"/>
      <c r="E345" s="224"/>
      <c r="F345" s="224"/>
      <c r="G345" s="225"/>
      <c r="H345" s="15"/>
      <c r="I345" s="226"/>
      <c r="J345" s="227"/>
      <c r="K345" s="227"/>
      <c r="L345" s="227"/>
      <c r="P345" s="213"/>
      <c r="R345" s="229"/>
      <c r="S345" s="229"/>
    </row>
    <row r="346" ht="15.0" customHeight="1">
      <c r="A346" s="231"/>
      <c r="B346" s="221"/>
      <c r="C346" s="222"/>
      <c r="D346" s="224"/>
      <c r="E346" s="224"/>
      <c r="F346" s="224"/>
      <c r="G346" s="225"/>
      <c r="H346" s="15"/>
      <c r="I346" s="226"/>
      <c r="J346" s="227"/>
      <c r="K346" s="227"/>
      <c r="L346" s="227"/>
      <c r="P346" s="213"/>
      <c r="R346" s="229"/>
      <c r="S346" s="229"/>
    </row>
    <row r="347" ht="15.0" customHeight="1">
      <c r="A347" s="231"/>
      <c r="B347" s="221"/>
      <c r="C347" s="222"/>
      <c r="D347" s="224"/>
      <c r="E347" s="224"/>
      <c r="F347" s="224"/>
      <c r="G347" s="225"/>
      <c r="H347" s="15"/>
      <c r="I347" s="226"/>
      <c r="J347" s="227"/>
      <c r="K347" s="227"/>
      <c r="L347" s="227"/>
      <c r="P347" s="213"/>
      <c r="R347" s="229"/>
      <c r="S347" s="229"/>
    </row>
    <row r="348" ht="15.0" customHeight="1">
      <c r="A348" s="231"/>
      <c r="B348" s="221"/>
      <c r="C348" s="222"/>
      <c r="D348" s="224"/>
      <c r="E348" s="224"/>
      <c r="F348" s="224"/>
      <c r="G348" s="225"/>
      <c r="H348" s="15"/>
      <c r="I348" s="226"/>
      <c r="J348" s="227"/>
      <c r="K348" s="227"/>
      <c r="L348" s="227"/>
      <c r="P348" s="213"/>
      <c r="R348" s="229"/>
      <c r="S348" s="229"/>
    </row>
    <row r="349" ht="15.0" customHeight="1">
      <c r="A349" s="231"/>
      <c r="B349" s="221"/>
      <c r="C349" s="222"/>
      <c r="D349" s="224"/>
      <c r="E349" s="224"/>
      <c r="F349" s="224"/>
      <c r="G349" s="225"/>
      <c r="H349" s="15"/>
      <c r="I349" s="226"/>
      <c r="J349" s="227"/>
      <c r="K349" s="227"/>
      <c r="L349" s="227"/>
      <c r="P349" s="213"/>
      <c r="R349" s="229"/>
      <c r="S349" s="229"/>
    </row>
    <row r="350" ht="15.0" customHeight="1">
      <c r="A350" s="231"/>
      <c r="B350" s="221"/>
      <c r="C350" s="222"/>
      <c r="D350" s="224"/>
      <c r="E350" s="224"/>
      <c r="F350" s="224"/>
      <c r="G350" s="225"/>
      <c r="H350" s="15"/>
      <c r="I350" s="226"/>
      <c r="J350" s="227"/>
      <c r="K350" s="227"/>
      <c r="L350" s="227"/>
      <c r="P350" s="213"/>
      <c r="R350" s="229"/>
      <c r="S350" s="229"/>
    </row>
    <row r="351" ht="15.0" customHeight="1">
      <c r="A351" s="231"/>
      <c r="B351" s="221"/>
      <c r="C351" s="222"/>
      <c r="D351" s="224"/>
      <c r="E351" s="224"/>
      <c r="F351" s="224"/>
      <c r="G351" s="225"/>
      <c r="H351" s="15"/>
      <c r="I351" s="226"/>
      <c r="J351" s="227"/>
      <c r="K351" s="227"/>
      <c r="L351" s="227"/>
      <c r="P351" s="213"/>
      <c r="R351" s="229"/>
      <c r="S351" s="229"/>
    </row>
    <row r="352" ht="15.0" customHeight="1">
      <c r="A352" s="231"/>
      <c r="B352" s="221"/>
      <c r="C352" s="222"/>
      <c r="D352" s="224"/>
      <c r="E352" s="224"/>
      <c r="F352" s="224"/>
      <c r="G352" s="225"/>
      <c r="H352" s="15"/>
      <c r="I352" s="226"/>
      <c r="J352" s="227"/>
      <c r="K352" s="227"/>
      <c r="L352" s="227"/>
      <c r="P352" s="213"/>
      <c r="R352" s="229"/>
      <c r="S352" s="229"/>
    </row>
    <row r="353" ht="15.0" customHeight="1">
      <c r="A353" s="231"/>
      <c r="B353" s="221"/>
      <c r="C353" s="222"/>
      <c r="D353" s="224"/>
      <c r="E353" s="224"/>
      <c r="F353" s="224"/>
      <c r="G353" s="225"/>
      <c r="H353" s="15"/>
      <c r="I353" s="226"/>
      <c r="J353" s="227"/>
      <c r="K353" s="227"/>
      <c r="L353" s="227"/>
      <c r="P353" s="213"/>
      <c r="R353" s="229"/>
      <c r="S353" s="229"/>
    </row>
    <row r="354" ht="15.0" customHeight="1">
      <c r="A354" s="231"/>
      <c r="B354" s="221"/>
      <c r="C354" s="222"/>
      <c r="D354" s="224"/>
      <c r="E354" s="224"/>
      <c r="F354" s="224"/>
      <c r="G354" s="225"/>
      <c r="H354" s="15"/>
      <c r="I354" s="226"/>
      <c r="J354" s="227"/>
      <c r="K354" s="227"/>
      <c r="L354" s="227"/>
      <c r="P354" s="213"/>
      <c r="R354" s="229"/>
      <c r="S354" s="229"/>
    </row>
    <row r="355" ht="15.0" customHeight="1">
      <c r="A355" s="231"/>
      <c r="B355" s="221"/>
      <c r="C355" s="222"/>
      <c r="D355" s="224"/>
      <c r="E355" s="224"/>
      <c r="F355" s="224"/>
      <c r="G355" s="225"/>
      <c r="H355" s="15"/>
      <c r="I355" s="226"/>
      <c r="J355" s="227"/>
      <c r="K355" s="227"/>
      <c r="L355" s="227"/>
      <c r="P355" s="213"/>
      <c r="R355" s="229"/>
      <c r="S355" s="229"/>
    </row>
    <row r="356" ht="15.0" customHeight="1">
      <c r="A356" s="231"/>
      <c r="B356" s="221"/>
      <c r="C356" s="222"/>
      <c r="D356" s="224"/>
      <c r="E356" s="224"/>
      <c r="F356" s="224"/>
      <c r="G356" s="225"/>
      <c r="H356" s="15"/>
      <c r="I356" s="226"/>
      <c r="J356" s="227"/>
      <c r="K356" s="227"/>
      <c r="L356" s="227"/>
      <c r="P356" s="213"/>
      <c r="R356" s="229"/>
      <c r="S356" s="229"/>
    </row>
    <row r="357" ht="15.0" customHeight="1">
      <c r="A357" s="231"/>
      <c r="B357" s="221"/>
      <c r="C357" s="222"/>
      <c r="D357" s="224"/>
      <c r="E357" s="224"/>
      <c r="F357" s="224"/>
      <c r="G357" s="225"/>
      <c r="H357" s="15"/>
      <c r="I357" s="226"/>
      <c r="J357" s="227"/>
      <c r="K357" s="227"/>
      <c r="L357" s="227"/>
      <c r="P357" s="213"/>
      <c r="R357" s="229"/>
      <c r="S357" s="229"/>
    </row>
    <row r="358" ht="15.0" customHeight="1">
      <c r="A358" s="231"/>
      <c r="B358" s="221"/>
      <c r="C358" s="222"/>
      <c r="D358" s="224"/>
      <c r="E358" s="224"/>
      <c r="F358" s="224"/>
      <c r="G358" s="225"/>
      <c r="H358" s="15"/>
      <c r="I358" s="226"/>
      <c r="J358" s="227"/>
      <c r="K358" s="227"/>
      <c r="L358" s="227"/>
      <c r="P358" s="213"/>
      <c r="R358" s="229"/>
      <c r="S358" s="229"/>
    </row>
    <row r="359" ht="15.0" customHeight="1">
      <c r="A359" s="231"/>
      <c r="B359" s="221"/>
      <c r="C359" s="222"/>
      <c r="D359" s="224"/>
      <c r="E359" s="224"/>
      <c r="F359" s="224"/>
      <c r="G359" s="225"/>
      <c r="H359" s="15"/>
      <c r="I359" s="226"/>
      <c r="J359" s="227"/>
      <c r="K359" s="227"/>
      <c r="L359" s="227"/>
      <c r="P359" s="213"/>
      <c r="R359" s="229"/>
      <c r="S359" s="229"/>
    </row>
    <row r="360" ht="15.0" customHeight="1">
      <c r="A360" s="231"/>
      <c r="B360" s="221"/>
      <c r="C360" s="222"/>
      <c r="D360" s="224"/>
      <c r="E360" s="224"/>
      <c r="F360" s="224"/>
      <c r="G360" s="225"/>
      <c r="H360" s="15"/>
      <c r="I360" s="226"/>
      <c r="J360" s="227"/>
      <c r="K360" s="227"/>
      <c r="L360" s="227"/>
      <c r="P360" s="213"/>
      <c r="R360" s="229"/>
      <c r="S360" s="229"/>
    </row>
    <row r="361" ht="15.0" customHeight="1">
      <c r="A361" s="231"/>
      <c r="B361" s="221"/>
      <c r="C361" s="222"/>
      <c r="D361" s="224"/>
      <c r="E361" s="224"/>
      <c r="F361" s="224"/>
      <c r="G361" s="225"/>
      <c r="H361" s="15"/>
      <c r="I361" s="226"/>
      <c r="J361" s="227"/>
      <c r="K361" s="227"/>
      <c r="L361" s="227"/>
      <c r="P361" s="213"/>
      <c r="R361" s="229"/>
      <c r="S361" s="229"/>
    </row>
    <row r="362" ht="15.0" customHeight="1">
      <c r="A362" s="231"/>
      <c r="B362" s="221"/>
      <c r="C362" s="222"/>
      <c r="D362" s="224"/>
      <c r="E362" s="224"/>
      <c r="F362" s="224"/>
      <c r="G362" s="225"/>
      <c r="H362" s="15"/>
      <c r="I362" s="226"/>
      <c r="J362" s="227"/>
      <c r="K362" s="227"/>
      <c r="L362" s="227"/>
      <c r="P362" s="213"/>
      <c r="R362" s="229"/>
      <c r="S362" s="229"/>
    </row>
    <row r="363" ht="15.0" customHeight="1">
      <c r="A363" s="231"/>
      <c r="B363" s="221"/>
      <c r="C363" s="222"/>
      <c r="D363" s="224"/>
      <c r="E363" s="224"/>
      <c r="F363" s="224"/>
      <c r="G363" s="225"/>
      <c r="H363" s="15"/>
      <c r="I363" s="226"/>
      <c r="J363" s="227"/>
      <c r="K363" s="227"/>
      <c r="L363" s="227"/>
      <c r="P363" s="213"/>
      <c r="R363" s="229"/>
      <c r="S363" s="229"/>
    </row>
    <row r="364" ht="15.0" customHeight="1">
      <c r="A364" s="231"/>
      <c r="B364" s="221"/>
      <c r="C364" s="222"/>
      <c r="D364" s="224"/>
      <c r="E364" s="224"/>
      <c r="F364" s="224"/>
      <c r="G364" s="225"/>
      <c r="H364" s="15"/>
      <c r="I364" s="226"/>
      <c r="J364" s="227"/>
      <c r="K364" s="227"/>
      <c r="L364" s="227"/>
      <c r="P364" s="213"/>
      <c r="R364" s="229"/>
      <c r="S364" s="229"/>
    </row>
    <row r="365" ht="15.0" customHeight="1">
      <c r="A365" s="231"/>
      <c r="B365" s="221"/>
      <c r="C365" s="222"/>
      <c r="D365" s="224"/>
      <c r="E365" s="224"/>
      <c r="F365" s="224"/>
      <c r="G365" s="225"/>
      <c r="H365" s="15"/>
      <c r="I365" s="226"/>
      <c r="J365" s="227"/>
      <c r="K365" s="227"/>
      <c r="L365" s="227"/>
      <c r="P365" s="213"/>
      <c r="R365" s="229"/>
      <c r="S365" s="229"/>
    </row>
    <row r="366" ht="15.0" customHeight="1">
      <c r="A366" s="231"/>
      <c r="B366" s="221"/>
      <c r="C366" s="222"/>
      <c r="D366" s="224"/>
      <c r="E366" s="224"/>
      <c r="F366" s="224"/>
      <c r="G366" s="225"/>
      <c r="H366" s="15"/>
      <c r="I366" s="226"/>
      <c r="J366" s="227"/>
      <c r="K366" s="227"/>
      <c r="L366" s="227"/>
      <c r="P366" s="213"/>
      <c r="R366" s="229"/>
      <c r="S366" s="229"/>
    </row>
    <row r="367" ht="15.0" customHeight="1">
      <c r="A367" s="231"/>
      <c r="B367" s="221"/>
      <c r="C367" s="222"/>
      <c r="D367" s="224"/>
      <c r="E367" s="224"/>
      <c r="F367" s="224"/>
      <c r="G367" s="225"/>
      <c r="H367" s="15"/>
      <c r="I367" s="226"/>
      <c r="J367" s="227"/>
      <c r="K367" s="227"/>
      <c r="L367" s="227"/>
      <c r="P367" s="213"/>
      <c r="R367" s="229"/>
      <c r="S367" s="229"/>
    </row>
    <row r="368" ht="15.0" customHeight="1">
      <c r="A368" s="231"/>
      <c r="B368" s="221"/>
      <c r="C368" s="222"/>
      <c r="D368" s="224"/>
      <c r="E368" s="224"/>
      <c r="F368" s="224"/>
      <c r="G368" s="225"/>
      <c r="H368" s="15"/>
      <c r="I368" s="226"/>
      <c r="J368" s="227"/>
      <c r="K368" s="227"/>
      <c r="L368" s="227"/>
      <c r="P368" s="213"/>
      <c r="R368" s="229"/>
      <c r="S368" s="229"/>
    </row>
    <row r="369" ht="15.0" customHeight="1">
      <c r="A369" s="231"/>
      <c r="B369" s="221"/>
      <c r="C369" s="222"/>
      <c r="D369" s="224"/>
      <c r="E369" s="224"/>
      <c r="F369" s="224"/>
      <c r="G369" s="225"/>
      <c r="H369" s="15"/>
      <c r="I369" s="226"/>
      <c r="J369" s="227"/>
      <c r="K369" s="227"/>
      <c r="L369" s="227"/>
      <c r="P369" s="213"/>
      <c r="R369" s="229"/>
      <c r="S369" s="229"/>
    </row>
    <row r="370" ht="15.0" customHeight="1">
      <c r="A370" s="231"/>
      <c r="B370" s="221"/>
      <c r="C370" s="222"/>
      <c r="D370" s="224"/>
      <c r="E370" s="224"/>
      <c r="F370" s="224"/>
      <c r="G370" s="225"/>
      <c r="H370" s="15"/>
      <c r="I370" s="226"/>
      <c r="J370" s="227"/>
      <c r="K370" s="227"/>
      <c r="L370" s="227"/>
      <c r="P370" s="213"/>
      <c r="R370" s="229"/>
      <c r="S370" s="229"/>
    </row>
    <row r="371" ht="15.0" customHeight="1">
      <c r="A371" s="231"/>
      <c r="B371" s="221"/>
      <c r="C371" s="222"/>
      <c r="D371" s="224"/>
      <c r="E371" s="224"/>
      <c r="F371" s="224"/>
      <c r="G371" s="225"/>
      <c r="H371" s="15"/>
      <c r="I371" s="226"/>
      <c r="J371" s="227"/>
      <c r="K371" s="227"/>
      <c r="L371" s="227"/>
      <c r="P371" s="213"/>
      <c r="R371" s="229"/>
      <c r="S371" s="229"/>
    </row>
    <row r="372" ht="15.0" customHeight="1">
      <c r="A372" s="231"/>
      <c r="B372" s="221"/>
      <c r="C372" s="222"/>
      <c r="D372" s="224"/>
      <c r="E372" s="224"/>
      <c r="F372" s="224"/>
      <c r="G372" s="225"/>
      <c r="H372" s="15"/>
      <c r="I372" s="226"/>
      <c r="J372" s="227"/>
      <c r="K372" s="227"/>
      <c r="L372" s="227"/>
      <c r="P372" s="213"/>
      <c r="R372" s="229"/>
      <c r="S372" s="229"/>
    </row>
    <row r="373" ht="15.0" customHeight="1">
      <c r="A373" s="231"/>
      <c r="B373" s="221"/>
      <c r="C373" s="222"/>
      <c r="D373" s="224"/>
      <c r="E373" s="224"/>
      <c r="F373" s="224"/>
      <c r="G373" s="225"/>
      <c r="H373" s="15"/>
      <c r="I373" s="226"/>
      <c r="J373" s="227"/>
      <c r="K373" s="227"/>
      <c r="L373" s="227"/>
      <c r="P373" s="213"/>
      <c r="R373" s="229"/>
      <c r="S373" s="229"/>
    </row>
    <row r="374" ht="15.0" customHeight="1">
      <c r="A374" s="231"/>
      <c r="B374" s="221"/>
      <c r="C374" s="222"/>
      <c r="D374" s="224"/>
      <c r="E374" s="224"/>
      <c r="F374" s="224"/>
      <c r="G374" s="225"/>
      <c r="H374" s="15"/>
      <c r="I374" s="226"/>
      <c r="J374" s="227"/>
      <c r="K374" s="227"/>
      <c r="L374" s="227"/>
      <c r="P374" s="213"/>
      <c r="R374" s="229"/>
      <c r="S374" s="229"/>
    </row>
    <row r="375" ht="15.0" customHeight="1">
      <c r="A375" s="231"/>
      <c r="B375" s="221"/>
      <c r="C375" s="222"/>
      <c r="D375" s="224"/>
      <c r="E375" s="224"/>
      <c r="F375" s="224"/>
      <c r="G375" s="225"/>
      <c r="H375" s="15"/>
      <c r="I375" s="226"/>
      <c r="J375" s="227"/>
      <c r="K375" s="227"/>
      <c r="L375" s="227"/>
      <c r="P375" s="213"/>
      <c r="R375" s="229"/>
      <c r="S375" s="229"/>
    </row>
    <row r="376" ht="15.0" customHeight="1">
      <c r="A376" s="231"/>
      <c r="B376" s="221"/>
      <c r="C376" s="222"/>
      <c r="D376" s="224"/>
      <c r="E376" s="224"/>
      <c r="F376" s="224"/>
      <c r="G376" s="225"/>
      <c r="H376" s="15"/>
      <c r="I376" s="226"/>
      <c r="J376" s="227"/>
      <c r="K376" s="227"/>
      <c r="L376" s="227"/>
      <c r="P376" s="213"/>
      <c r="R376" s="229"/>
      <c r="S376" s="229"/>
    </row>
    <row r="377" ht="15.0" customHeight="1">
      <c r="A377" s="231"/>
      <c r="B377" s="221"/>
      <c r="C377" s="222"/>
      <c r="D377" s="224"/>
      <c r="E377" s="224"/>
      <c r="F377" s="224"/>
      <c r="G377" s="225"/>
      <c r="H377" s="15"/>
      <c r="I377" s="226"/>
      <c r="J377" s="227"/>
      <c r="K377" s="227"/>
      <c r="L377" s="227"/>
      <c r="P377" s="213"/>
      <c r="R377" s="229"/>
      <c r="S377" s="229"/>
    </row>
    <row r="378" ht="15.0" customHeight="1">
      <c r="A378" s="231"/>
      <c r="B378" s="221"/>
      <c r="C378" s="222"/>
      <c r="D378" s="224"/>
      <c r="E378" s="224"/>
      <c r="F378" s="224"/>
      <c r="G378" s="225"/>
      <c r="H378" s="15"/>
      <c r="I378" s="226"/>
      <c r="J378" s="227"/>
      <c r="K378" s="227"/>
      <c r="L378" s="227"/>
      <c r="P378" s="213"/>
      <c r="R378" s="229"/>
      <c r="S378" s="229"/>
    </row>
    <row r="379" ht="15.0" customHeight="1">
      <c r="A379" s="231"/>
      <c r="B379" s="221"/>
      <c r="C379" s="222"/>
      <c r="D379" s="224"/>
      <c r="E379" s="224"/>
      <c r="F379" s="224"/>
      <c r="G379" s="225"/>
      <c r="H379" s="15"/>
      <c r="I379" s="226"/>
      <c r="J379" s="227"/>
      <c r="K379" s="227"/>
      <c r="L379" s="227"/>
      <c r="P379" s="213"/>
      <c r="R379" s="229"/>
      <c r="S379" s="229"/>
    </row>
    <row r="380" ht="15.0" customHeight="1">
      <c r="A380" s="231"/>
      <c r="B380" s="221"/>
      <c r="C380" s="222"/>
      <c r="D380" s="224"/>
      <c r="E380" s="224"/>
      <c r="F380" s="224"/>
      <c r="G380" s="225"/>
      <c r="H380" s="15"/>
      <c r="I380" s="226"/>
      <c r="J380" s="227"/>
      <c r="K380" s="227"/>
      <c r="L380" s="227"/>
      <c r="P380" s="213"/>
      <c r="R380" s="229"/>
      <c r="S380" s="229"/>
    </row>
    <row r="381" ht="15.0" customHeight="1">
      <c r="A381" s="231"/>
      <c r="B381" s="221"/>
      <c r="C381" s="222"/>
      <c r="D381" s="224"/>
      <c r="E381" s="224"/>
      <c r="F381" s="224"/>
      <c r="G381" s="225"/>
      <c r="H381" s="15"/>
      <c r="I381" s="226"/>
      <c r="J381" s="227"/>
      <c r="K381" s="227"/>
      <c r="L381" s="227"/>
      <c r="P381" s="213"/>
      <c r="R381" s="229"/>
      <c r="S381" s="229"/>
    </row>
    <row r="382" ht="15.0" customHeight="1">
      <c r="A382" s="231"/>
      <c r="B382" s="221"/>
      <c r="C382" s="222"/>
      <c r="D382" s="224"/>
      <c r="E382" s="224"/>
      <c r="F382" s="224"/>
      <c r="G382" s="225"/>
      <c r="H382" s="15"/>
      <c r="I382" s="226"/>
      <c r="J382" s="227"/>
      <c r="K382" s="227"/>
      <c r="L382" s="227"/>
      <c r="P382" s="213"/>
      <c r="R382" s="229"/>
      <c r="S382" s="229"/>
    </row>
    <row r="383" ht="15.0" customHeight="1">
      <c r="A383" s="231"/>
      <c r="B383" s="221"/>
      <c r="C383" s="222"/>
      <c r="D383" s="224"/>
      <c r="E383" s="224"/>
      <c r="F383" s="224"/>
      <c r="G383" s="225"/>
      <c r="H383" s="15"/>
      <c r="I383" s="226"/>
      <c r="J383" s="227"/>
      <c r="K383" s="227"/>
      <c r="L383" s="227"/>
      <c r="P383" s="213"/>
      <c r="R383" s="229"/>
      <c r="S383" s="229"/>
    </row>
    <row r="384" ht="15.0" customHeight="1">
      <c r="A384" s="231"/>
      <c r="B384" s="221"/>
      <c r="C384" s="222"/>
      <c r="D384" s="224"/>
      <c r="E384" s="224"/>
      <c r="F384" s="224"/>
      <c r="G384" s="225"/>
      <c r="H384" s="15"/>
      <c r="I384" s="226"/>
      <c r="J384" s="227"/>
      <c r="K384" s="227"/>
      <c r="L384" s="227"/>
      <c r="P384" s="213"/>
      <c r="R384" s="229"/>
      <c r="S384" s="229"/>
    </row>
    <row r="385" ht="15.0" customHeight="1">
      <c r="A385" s="231"/>
      <c r="B385" s="221"/>
      <c r="C385" s="222"/>
      <c r="D385" s="224"/>
      <c r="E385" s="224"/>
      <c r="F385" s="224"/>
      <c r="G385" s="225"/>
      <c r="H385" s="15"/>
      <c r="I385" s="226"/>
      <c r="J385" s="227"/>
      <c r="K385" s="227"/>
      <c r="L385" s="227"/>
      <c r="P385" s="213"/>
      <c r="R385" s="229"/>
      <c r="S385" s="229"/>
    </row>
    <row r="386" ht="15.0" customHeight="1">
      <c r="A386" s="231"/>
      <c r="B386" s="221"/>
      <c r="C386" s="222"/>
      <c r="D386" s="224"/>
      <c r="E386" s="224"/>
      <c r="F386" s="224"/>
      <c r="G386" s="225"/>
      <c r="H386" s="15"/>
      <c r="I386" s="226"/>
      <c r="J386" s="227"/>
      <c r="K386" s="227"/>
      <c r="L386" s="227"/>
      <c r="P386" s="213"/>
      <c r="R386" s="229"/>
      <c r="S386" s="229"/>
    </row>
    <row r="387" ht="15.0" customHeight="1">
      <c r="A387" s="231"/>
      <c r="B387" s="221"/>
      <c r="C387" s="222"/>
      <c r="D387" s="224"/>
      <c r="E387" s="224"/>
      <c r="F387" s="224"/>
      <c r="G387" s="225"/>
      <c r="H387" s="15"/>
      <c r="I387" s="226"/>
      <c r="J387" s="227"/>
      <c r="K387" s="227"/>
      <c r="L387" s="227"/>
      <c r="P387" s="213"/>
      <c r="R387" s="229"/>
      <c r="S387" s="229"/>
    </row>
    <row r="388" ht="15.0" customHeight="1">
      <c r="A388" s="231"/>
      <c r="B388" s="221"/>
      <c r="C388" s="222"/>
      <c r="D388" s="224"/>
      <c r="E388" s="224"/>
      <c r="F388" s="224"/>
      <c r="G388" s="225"/>
      <c r="H388" s="15"/>
      <c r="I388" s="226"/>
      <c r="J388" s="227"/>
      <c r="K388" s="227"/>
      <c r="L388" s="227"/>
      <c r="P388" s="213"/>
      <c r="R388" s="229"/>
      <c r="S388" s="229"/>
    </row>
    <row r="389" ht="15.0" customHeight="1">
      <c r="A389" s="231"/>
      <c r="B389" s="221"/>
      <c r="C389" s="222"/>
      <c r="D389" s="224"/>
      <c r="E389" s="224"/>
      <c r="F389" s="224"/>
      <c r="G389" s="225"/>
      <c r="H389" s="15"/>
      <c r="I389" s="226"/>
      <c r="J389" s="227"/>
      <c r="K389" s="227"/>
      <c r="L389" s="227"/>
      <c r="P389" s="213"/>
      <c r="R389" s="229"/>
      <c r="S389" s="229"/>
    </row>
    <row r="390" ht="15.0" customHeight="1">
      <c r="A390" s="231"/>
      <c r="B390" s="221"/>
      <c r="C390" s="222"/>
      <c r="D390" s="224"/>
      <c r="E390" s="224"/>
      <c r="F390" s="224"/>
      <c r="G390" s="225"/>
      <c r="H390" s="15"/>
      <c r="I390" s="226"/>
      <c r="J390" s="227"/>
      <c r="K390" s="227"/>
      <c r="L390" s="227"/>
      <c r="P390" s="213"/>
      <c r="R390" s="229"/>
      <c r="S390" s="229"/>
    </row>
    <row r="391" ht="15.0" customHeight="1">
      <c r="A391" s="231"/>
      <c r="B391" s="221"/>
      <c r="C391" s="222"/>
      <c r="D391" s="224"/>
      <c r="E391" s="224"/>
      <c r="F391" s="224"/>
      <c r="G391" s="225"/>
      <c r="H391" s="15"/>
      <c r="I391" s="226"/>
      <c r="J391" s="227"/>
      <c r="K391" s="227"/>
      <c r="L391" s="227"/>
      <c r="P391" s="213"/>
      <c r="R391" s="229"/>
      <c r="S391" s="229"/>
    </row>
    <row r="392" ht="15.0" customHeight="1">
      <c r="A392" s="231"/>
      <c r="B392" s="221"/>
      <c r="C392" s="222"/>
      <c r="D392" s="224"/>
      <c r="E392" s="224"/>
      <c r="F392" s="224"/>
      <c r="G392" s="225"/>
      <c r="H392" s="15"/>
      <c r="I392" s="226"/>
      <c r="J392" s="227"/>
      <c r="K392" s="227"/>
      <c r="L392" s="227"/>
      <c r="P392" s="213"/>
      <c r="R392" s="229"/>
      <c r="S392" s="229"/>
    </row>
    <row r="393" ht="15.0" customHeight="1">
      <c r="A393" s="231"/>
      <c r="B393" s="221"/>
      <c r="C393" s="222"/>
      <c r="D393" s="224"/>
      <c r="E393" s="224"/>
      <c r="F393" s="224"/>
      <c r="G393" s="225"/>
      <c r="H393" s="15"/>
      <c r="I393" s="226"/>
      <c r="J393" s="227"/>
      <c r="K393" s="227"/>
      <c r="L393" s="227"/>
      <c r="P393" s="213"/>
      <c r="R393" s="229"/>
      <c r="S393" s="229"/>
    </row>
    <row r="394" ht="15.0" customHeight="1">
      <c r="A394" s="231"/>
      <c r="B394" s="221"/>
      <c r="C394" s="222"/>
      <c r="D394" s="224"/>
      <c r="E394" s="224"/>
      <c r="F394" s="224"/>
      <c r="G394" s="225"/>
      <c r="H394" s="15"/>
      <c r="I394" s="226"/>
      <c r="J394" s="227"/>
      <c r="K394" s="227"/>
      <c r="L394" s="227"/>
      <c r="P394" s="213"/>
      <c r="R394" s="229"/>
      <c r="S394" s="229"/>
    </row>
    <row r="395" ht="15.0" customHeight="1">
      <c r="A395" s="231"/>
      <c r="B395" s="221"/>
      <c r="C395" s="222"/>
      <c r="D395" s="224"/>
      <c r="E395" s="224"/>
      <c r="F395" s="224"/>
      <c r="G395" s="225"/>
      <c r="H395" s="15"/>
      <c r="I395" s="226"/>
      <c r="J395" s="227"/>
      <c r="K395" s="227"/>
      <c r="L395" s="227"/>
      <c r="P395" s="213"/>
      <c r="R395" s="229"/>
      <c r="S395" s="229"/>
    </row>
    <row r="396" ht="15.0" customHeight="1">
      <c r="A396" s="231"/>
      <c r="B396" s="221"/>
      <c r="C396" s="222"/>
      <c r="D396" s="224"/>
      <c r="E396" s="224"/>
      <c r="F396" s="224"/>
      <c r="G396" s="225"/>
      <c r="H396" s="15"/>
      <c r="I396" s="226"/>
      <c r="J396" s="227"/>
      <c r="K396" s="227"/>
      <c r="L396" s="227"/>
      <c r="P396" s="213"/>
      <c r="R396" s="229"/>
      <c r="S396" s="229"/>
    </row>
    <row r="397" ht="15.0" customHeight="1">
      <c r="A397" s="231"/>
      <c r="B397" s="221"/>
      <c r="C397" s="222"/>
      <c r="D397" s="224"/>
      <c r="E397" s="224"/>
      <c r="F397" s="224"/>
      <c r="G397" s="225"/>
      <c r="H397" s="15"/>
      <c r="I397" s="226"/>
      <c r="J397" s="227"/>
      <c r="K397" s="227"/>
      <c r="L397" s="227"/>
      <c r="P397" s="213"/>
      <c r="R397" s="229"/>
      <c r="S397" s="229"/>
    </row>
    <row r="398" ht="15.0" customHeight="1">
      <c r="A398" s="231"/>
      <c r="B398" s="221"/>
      <c r="C398" s="222"/>
      <c r="D398" s="224"/>
      <c r="E398" s="224"/>
      <c r="F398" s="224"/>
      <c r="G398" s="225"/>
      <c r="H398" s="15"/>
      <c r="I398" s="226"/>
      <c r="J398" s="227"/>
      <c r="K398" s="227"/>
      <c r="L398" s="227"/>
      <c r="P398" s="213"/>
      <c r="R398" s="229"/>
      <c r="S398" s="229"/>
    </row>
    <row r="399" ht="15.0" customHeight="1">
      <c r="A399" s="231"/>
      <c r="B399" s="221"/>
      <c r="C399" s="222"/>
      <c r="D399" s="224"/>
      <c r="E399" s="224"/>
      <c r="F399" s="224"/>
      <c r="G399" s="225"/>
      <c r="H399" s="15"/>
      <c r="I399" s="226"/>
      <c r="J399" s="227"/>
      <c r="K399" s="227"/>
      <c r="L399" s="227"/>
      <c r="P399" s="213"/>
      <c r="R399" s="229"/>
      <c r="S399" s="229"/>
    </row>
    <row r="400" ht="15.0" customHeight="1">
      <c r="A400" s="231"/>
      <c r="B400" s="221"/>
      <c r="C400" s="222"/>
      <c r="D400" s="224"/>
      <c r="E400" s="224"/>
      <c r="F400" s="224"/>
      <c r="G400" s="225"/>
      <c r="H400" s="15"/>
      <c r="I400" s="226"/>
      <c r="J400" s="227"/>
      <c r="K400" s="227"/>
      <c r="L400" s="227"/>
      <c r="P400" s="213"/>
      <c r="R400" s="229"/>
      <c r="S400" s="229"/>
    </row>
    <row r="401" ht="15.0" customHeight="1">
      <c r="A401" s="231"/>
      <c r="B401" s="221"/>
      <c r="C401" s="222"/>
      <c r="D401" s="224"/>
      <c r="E401" s="224"/>
      <c r="F401" s="224"/>
      <c r="G401" s="225"/>
      <c r="H401" s="15"/>
      <c r="I401" s="226"/>
      <c r="J401" s="227"/>
      <c r="K401" s="227"/>
      <c r="L401" s="227"/>
      <c r="P401" s="213"/>
      <c r="R401" s="229"/>
      <c r="S401" s="229"/>
    </row>
    <row r="402" ht="15.0" customHeight="1">
      <c r="A402" s="231"/>
      <c r="B402" s="221"/>
      <c r="C402" s="222"/>
      <c r="D402" s="224"/>
      <c r="E402" s="224"/>
      <c r="F402" s="224"/>
      <c r="G402" s="225"/>
      <c r="H402" s="15"/>
      <c r="I402" s="226"/>
      <c r="J402" s="227"/>
      <c r="K402" s="227"/>
      <c r="L402" s="227"/>
      <c r="P402" s="213"/>
      <c r="R402" s="229"/>
      <c r="S402" s="229"/>
    </row>
    <row r="403" ht="15.0" customHeight="1">
      <c r="A403" s="231"/>
      <c r="B403" s="221"/>
      <c r="C403" s="222"/>
      <c r="D403" s="224"/>
      <c r="E403" s="224"/>
      <c r="F403" s="224"/>
      <c r="G403" s="225"/>
      <c r="H403" s="15"/>
      <c r="I403" s="226"/>
      <c r="J403" s="227"/>
      <c r="K403" s="227"/>
      <c r="L403" s="227"/>
      <c r="P403" s="213"/>
      <c r="R403" s="229"/>
      <c r="S403" s="229"/>
    </row>
    <row r="404" ht="15.0" customHeight="1">
      <c r="A404" s="231"/>
      <c r="B404" s="221"/>
      <c r="C404" s="222"/>
      <c r="D404" s="224"/>
      <c r="E404" s="224"/>
      <c r="F404" s="224"/>
      <c r="G404" s="225"/>
      <c r="H404" s="15"/>
      <c r="I404" s="226"/>
      <c r="J404" s="227"/>
      <c r="K404" s="227"/>
      <c r="L404" s="227"/>
      <c r="P404" s="213"/>
      <c r="R404" s="229"/>
      <c r="S404" s="229"/>
    </row>
    <row r="405" ht="15.0" customHeight="1">
      <c r="A405" s="231"/>
      <c r="B405" s="221"/>
      <c r="C405" s="222"/>
      <c r="D405" s="224"/>
      <c r="E405" s="224"/>
      <c r="F405" s="224"/>
      <c r="G405" s="225"/>
      <c r="H405" s="15"/>
      <c r="I405" s="226"/>
      <c r="J405" s="227"/>
      <c r="K405" s="227"/>
      <c r="L405" s="227"/>
      <c r="P405" s="213"/>
      <c r="R405" s="229"/>
      <c r="S405" s="229"/>
    </row>
    <row r="406" ht="15.0" customHeight="1">
      <c r="A406" s="231"/>
      <c r="B406" s="221"/>
      <c r="C406" s="222"/>
      <c r="D406" s="224"/>
      <c r="E406" s="224"/>
      <c r="F406" s="224"/>
      <c r="G406" s="225"/>
      <c r="H406" s="15"/>
      <c r="I406" s="226"/>
      <c r="J406" s="227"/>
      <c r="K406" s="227"/>
      <c r="L406" s="227"/>
      <c r="P406" s="213"/>
      <c r="R406" s="229"/>
      <c r="S406" s="229"/>
    </row>
    <row r="407" ht="15.0" customHeight="1">
      <c r="A407" s="231"/>
      <c r="B407" s="221"/>
      <c r="C407" s="222"/>
      <c r="D407" s="224"/>
      <c r="E407" s="224"/>
      <c r="F407" s="224"/>
      <c r="G407" s="225"/>
      <c r="H407" s="15"/>
      <c r="I407" s="226"/>
      <c r="J407" s="227"/>
      <c r="K407" s="227"/>
      <c r="L407" s="227"/>
      <c r="P407" s="213"/>
      <c r="R407" s="229"/>
      <c r="S407" s="229"/>
    </row>
    <row r="408" ht="15.0" customHeight="1">
      <c r="A408" s="231"/>
      <c r="B408" s="221"/>
      <c r="C408" s="222"/>
      <c r="D408" s="224"/>
      <c r="E408" s="224"/>
      <c r="F408" s="224"/>
      <c r="G408" s="225"/>
      <c r="H408" s="15"/>
      <c r="I408" s="226"/>
      <c r="J408" s="227"/>
      <c r="K408" s="227"/>
      <c r="L408" s="227"/>
      <c r="P408" s="213"/>
      <c r="R408" s="229"/>
      <c r="S408" s="229"/>
    </row>
    <row r="409" ht="15.0" customHeight="1">
      <c r="A409" s="231"/>
      <c r="B409" s="221"/>
      <c r="C409" s="222"/>
      <c r="D409" s="224"/>
      <c r="E409" s="224"/>
      <c r="F409" s="224"/>
      <c r="G409" s="225"/>
      <c r="H409" s="15"/>
      <c r="I409" s="226"/>
      <c r="J409" s="227"/>
      <c r="K409" s="227"/>
      <c r="L409" s="227"/>
      <c r="P409" s="213"/>
      <c r="R409" s="229"/>
      <c r="S409" s="229"/>
    </row>
    <row r="410" ht="15.0" customHeight="1">
      <c r="A410" s="231"/>
      <c r="B410" s="221"/>
      <c r="C410" s="222"/>
      <c r="D410" s="224"/>
      <c r="E410" s="224"/>
      <c r="F410" s="224"/>
      <c r="G410" s="225"/>
      <c r="H410" s="15"/>
      <c r="I410" s="226"/>
      <c r="J410" s="227"/>
      <c r="K410" s="227"/>
      <c r="L410" s="227"/>
      <c r="P410" s="213"/>
      <c r="R410" s="229"/>
      <c r="S410" s="229"/>
    </row>
    <row r="411" ht="15.0" customHeight="1">
      <c r="A411" s="231"/>
      <c r="B411" s="221"/>
      <c r="C411" s="222"/>
      <c r="D411" s="224"/>
      <c r="E411" s="224"/>
      <c r="F411" s="224"/>
      <c r="G411" s="225"/>
      <c r="H411" s="15"/>
      <c r="I411" s="226"/>
      <c r="J411" s="227"/>
      <c r="K411" s="227"/>
      <c r="L411" s="227"/>
      <c r="P411" s="213"/>
      <c r="R411" s="229"/>
      <c r="S411" s="229"/>
    </row>
    <row r="412" ht="15.0" customHeight="1">
      <c r="A412" s="231"/>
      <c r="B412" s="221"/>
      <c r="C412" s="222"/>
      <c r="D412" s="224"/>
      <c r="E412" s="224"/>
      <c r="F412" s="224"/>
      <c r="G412" s="225"/>
      <c r="H412" s="15"/>
      <c r="I412" s="226"/>
      <c r="J412" s="227"/>
      <c r="K412" s="227"/>
      <c r="L412" s="227"/>
      <c r="P412" s="213"/>
      <c r="R412" s="229"/>
      <c r="S412" s="229"/>
    </row>
    <row r="413" ht="15.0" customHeight="1">
      <c r="A413" s="231"/>
      <c r="B413" s="221"/>
      <c r="C413" s="222"/>
      <c r="D413" s="224"/>
      <c r="E413" s="224"/>
      <c r="F413" s="224"/>
      <c r="G413" s="225"/>
      <c r="H413" s="15"/>
      <c r="I413" s="226"/>
      <c r="J413" s="227"/>
      <c r="K413" s="227"/>
      <c r="L413" s="227"/>
      <c r="P413" s="213"/>
      <c r="R413" s="229"/>
      <c r="S413" s="229"/>
    </row>
    <row r="414" ht="15.0" customHeight="1">
      <c r="A414" s="231"/>
      <c r="B414" s="221"/>
      <c r="C414" s="222"/>
      <c r="D414" s="224"/>
      <c r="E414" s="224"/>
      <c r="F414" s="224"/>
      <c r="G414" s="225"/>
      <c r="H414" s="15"/>
      <c r="I414" s="226"/>
      <c r="J414" s="227"/>
      <c r="K414" s="227"/>
      <c r="L414" s="227"/>
      <c r="P414" s="213"/>
      <c r="R414" s="229"/>
      <c r="S414" s="229"/>
    </row>
    <row r="415" ht="15.0" customHeight="1">
      <c r="A415" s="231"/>
      <c r="B415" s="221"/>
      <c r="C415" s="222"/>
      <c r="D415" s="224"/>
      <c r="E415" s="224"/>
      <c r="F415" s="224"/>
      <c r="G415" s="225"/>
      <c r="H415" s="15"/>
      <c r="I415" s="226"/>
      <c r="J415" s="227"/>
      <c r="K415" s="227"/>
      <c r="L415" s="227"/>
      <c r="P415" s="213"/>
      <c r="R415" s="229"/>
      <c r="S415" s="229"/>
    </row>
    <row r="416" ht="15.0" customHeight="1">
      <c r="A416" s="231"/>
      <c r="B416" s="221"/>
      <c r="C416" s="222"/>
      <c r="D416" s="224"/>
      <c r="E416" s="224"/>
      <c r="F416" s="224"/>
      <c r="G416" s="225"/>
      <c r="H416" s="15"/>
      <c r="I416" s="226"/>
      <c r="J416" s="227"/>
      <c r="K416" s="227"/>
      <c r="L416" s="227"/>
      <c r="P416" s="213"/>
      <c r="R416" s="229"/>
      <c r="S416" s="229"/>
    </row>
    <row r="417" ht="15.0" customHeight="1">
      <c r="A417" s="231"/>
      <c r="B417" s="221"/>
      <c r="C417" s="222"/>
      <c r="D417" s="224"/>
      <c r="E417" s="224"/>
      <c r="F417" s="224"/>
      <c r="G417" s="225"/>
      <c r="H417" s="15"/>
      <c r="I417" s="226"/>
      <c r="J417" s="227"/>
      <c r="K417" s="227"/>
      <c r="L417" s="227"/>
      <c r="P417" s="213"/>
      <c r="R417" s="229"/>
      <c r="S417" s="229"/>
    </row>
    <row r="418" ht="15.0" customHeight="1">
      <c r="A418" s="231"/>
      <c r="B418" s="221"/>
      <c r="C418" s="222"/>
      <c r="D418" s="224"/>
      <c r="E418" s="224"/>
      <c r="F418" s="224"/>
      <c r="G418" s="225"/>
      <c r="H418" s="15"/>
      <c r="I418" s="226"/>
      <c r="J418" s="227"/>
      <c r="K418" s="227"/>
      <c r="L418" s="227"/>
      <c r="P418" s="213"/>
      <c r="R418" s="229"/>
      <c r="S418" s="229"/>
    </row>
    <row r="419" ht="15.0" customHeight="1">
      <c r="A419" s="231"/>
      <c r="B419" s="221"/>
      <c r="C419" s="222"/>
      <c r="D419" s="224"/>
      <c r="E419" s="224"/>
      <c r="F419" s="224"/>
      <c r="G419" s="225"/>
      <c r="H419" s="15"/>
      <c r="I419" s="226"/>
      <c r="J419" s="227"/>
      <c r="K419" s="227"/>
      <c r="L419" s="227"/>
      <c r="P419" s="213"/>
      <c r="R419" s="229"/>
      <c r="S419" s="229"/>
    </row>
    <row r="420" ht="15.0" customHeight="1">
      <c r="A420" s="231"/>
      <c r="B420" s="221"/>
      <c r="C420" s="222"/>
      <c r="D420" s="224"/>
      <c r="E420" s="224"/>
      <c r="F420" s="224"/>
      <c r="G420" s="225"/>
      <c r="H420" s="15"/>
      <c r="I420" s="226"/>
      <c r="J420" s="227"/>
      <c r="K420" s="227"/>
      <c r="L420" s="227"/>
      <c r="P420" s="213"/>
      <c r="R420" s="229"/>
      <c r="S420" s="229"/>
    </row>
    <row r="421" ht="15.0" customHeight="1">
      <c r="A421" s="231"/>
      <c r="B421" s="221"/>
      <c r="C421" s="222"/>
      <c r="D421" s="224"/>
      <c r="E421" s="224"/>
      <c r="F421" s="224"/>
      <c r="G421" s="225"/>
      <c r="H421" s="15"/>
      <c r="I421" s="226"/>
      <c r="J421" s="227"/>
      <c r="K421" s="227"/>
      <c r="L421" s="227"/>
      <c r="P421" s="213"/>
      <c r="R421" s="229"/>
      <c r="S421" s="229"/>
    </row>
    <row r="422" ht="15.0" customHeight="1">
      <c r="A422" s="231"/>
      <c r="B422" s="221"/>
      <c r="C422" s="222"/>
      <c r="D422" s="224"/>
      <c r="E422" s="224"/>
      <c r="F422" s="224"/>
      <c r="G422" s="225"/>
      <c r="H422" s="15"/>
      <c r="I422" s="226"/>
      <c r="J422" s="227"/>
      <c r="K422" s="227"/>
      <c r="L422" s="227"/>
      <c r="P422" s="213"/>
      <c r="R422" s="229"/>
      <c r="S422" s="229"/>
    </row>
    <row r="423" ht="15.0" customHeight="1">
      <c r="A423" s="231"/>
      <c r="B423" s="221"/>
      <c r="C423" s="222"/>
      <c r="D423" s="224"/>
      <c r="E423" s="224"/>
      <c r="F423" s="224"/>
      <c r="G423" s="225"/>
      <c r="H423" s="15"/>
      <c r="I423" s="226"/>
      <c r="J423" s="227"/>
      <c r="K423" s="227"/>
      <c r="L423" s="227"/>
      <c r="P423" s="213"/>
      <c r="R423" s="229"/>
      <c r="S423" s="229"/>
    </row>
    <row r="424" ht="15.0" customHeight="1">
      <c r="A424" s="231"/>
      <c r="B424" s="221"/>
      <c r="C424" s="222"/>
      <c r="D424" s="224"/>
      <c r="E424" s="224"/>
      <c r="F424" s="224"/>
      <c r="G424" s="225"/>
      <c r="H424" s="15"/>
      <c r="I424" s="226"/>
      <c r="J424" s="227"/>
      <c r="K424" s="227"/>
      <c r="L424" s="227"/>
      <c r="P424" s="213"/>
      <c r="R424" s="229"/>
      <c r="S424" s="229"/>
    </row>
    <row r="425" ht="15.0" customHeight="1">
      <c r="A425" s="231"/>
      <c r="B425" s="221"/>
      <c r="C425" s="222"/>
      <c r="D425" s="224"/>
      <c r="E425" s="224"/>
      <c r="F425" s="224"/>
      <c r="G425" s="225"/>
      <c r="H425" s="15"/>
      <c r="I425" s="226"/>
      <c r="J425" s="227"/>
      <c r="K425" s="227"/>
      <c r="L425" s="227"/>
      <c r="P425" s="213"/>
      <c r="R425" s="229"/>
      <c r="S425" s="229"/>
    </row>
    <row r="426" ht="15.0" customHeight="1">
      <c r="A426" s="231"/>
      <c r="B426" s="221"/>
      <c r="C426" s="222"/>
      <c r="D426" s="224"/>
      <c r="E426" s="224"/>
      <c r="F426" s="224"/>
      <c r="G426" s="225"/>
      <c r="H426" s="15"/>
      <c r="I426" s="226"/>
      <c r="J426" s="227"/>
      <c r="K426" s="227"/>
      <c r="L426" s="227"/>
      <c r="P426" s="213"/>
      <c r="R426" s="229"/>
      <c r="S426" s="229"/>
    </row>
    <row r="427" ht="15.0" customHeight="1">
      <c r="A427" s="231"/>
      <c r="B427" s="221"/>
      <c r="C427" s="222"/>
      <c r="D427" s="224"/>
      <c r="E427" s="224"/>
      <c r="F427" s="224"/>
      <c r="G427" s="225"/>
      <c r="H427" s="15"/>
      <c r="I427" s="226"/>
      <c r="J427" s="227"/>
      <c r="K427" s="227"/>
      <c r="L427" s="227"/>
      <c r="P427" s="213"/>
      <c r="R427" s="229"/>
      <c r="S427" s="229"/>
    </row>
    <row r="428" ht="15.0" customHeight="1">
      <c r="A428" s="231"/>
      <c r="B428" s="221"/>
      <c r="C428" s="222"/>
      <c r="D428" s="224"/>
      <c r="E428" s="224"/>
      <c r="F428" s="224"/>
      <c r="G428" s="225"/>
      <c r="H428" s="15"/>
      <c r="I428" s="226"/>
      <c r="J428" s="227"/>
      <c r="K428" s="227"/>
      <c r="L428" s="227"/>
      <c r="P428" s="213"/>
      <c r="R428" s="229"/>
      <c r="S428" s="229"/>
    </row>
    <row r="429" ht="15.0" customHeight="1">
      <c r="A429" s="231"/>
      <c r="B429" s="221"/>
      <c r="C429" s="222"/>
      <c r="D429" s="224"/>
      <c r="E429" s="224"/>
      <c r="F429" s="224"/>
      <c r="G429" s="225"/>
      <c r="H429" s="15"/>
      <c r="I429" s="226"/>
      <c r="J429" s="227"/>
      <c r="K429" s="227"/>
      <c r="L429" s="227"/>
      <c r="P429" s="213"/>
      <c r="R429" s="229"/>
      <c r="S429" s="229"/>
    </row>
    <row r="430" ht="15.0" customHeight="1">
      <c r="A430" s="231"/>
      <c r="B430" s="221"/>
      <c r="C430" s="222"/>
      <c r="D430" s="224"/>
      <c r="E430" s="224"/>
      <c r="F430" s="224"/>
      <c r="G430" s="225"/>
      <c r="H430" s="15"/>
      <c r="I430" s="226"/>
      <c r="J430" s="227"/>
      <c r="K430" s="227"/>
      <c r="L430" s="227"/>
      <c r="P430" s="213"/>
      <c r="R430" s="229"/>
      <c r="S430" s="229"/>
    </row>
    <row r="431" ht="15.0" customHeight="1">
      <c r="A431" s="231"/>
      <c r="B431" s="221"/>
      <c r="C431" s="222"/>
      <c r="D431" s="224"/>
      <c r="E431" s="224"/>
      <c r="F431" s="224"/>
      <c r="G431" s="225"/>
      <c r="H431" s="15"/>
      <c r="I431" s="226"/>
      <c r="J431" s="227"/>
      <c r="K431" s="227"/>
      <c r="L431" s="227"/>
      <c r="P431" s="213"/>
      <c r="R431" s="229"/>
      <c r="S431" s="229"/>
    </row>
    <row r="432" ht="15.0" customHeight="1">
      <c r="A432" s="231"/>
      <c r="B432" s="221"/>
      <c r="C432" s="222"/>
      <c r="D432" s="224"/>
      <c r="E432" s="224"/>
      <c r="F432" s="224"/>
      <c r="G432" s="225"/>
      <c r="H432" s="15"/>
      <c r="I432" s="226"/>
      <c r="J432" s="227"/>
      <c r="K432" s="227"/>
      <c r="L432" s="227"/>
      <c r="P432" s="213"/>
      <c r="R432" s="229"/>
      <c r="S432" s="229"/>
    </row>
    <row r="433" ht="15.0" customHeight="1">
      <c r="A433" s="231"/>
      <c r="B433" s="221"/>
      <c r="C433" s="222"/>
      <c r="D433" s="224"/>
      <c r="E433" s="224"/>
      <c r="F433" s="224"/>
      <c r="G433" s="225"/>
      <c r="H433" s="15"/>
      <c r="I433" s="226"/>
      <c r="J433" s="227"/>
      <c r="K433" s="227"/>
      <c r="L433" s="227"/>
      <c r="P433" s="213"/>
      <c r="R433" s="229"/>
      <c r="S433" s="229"/>
    </row>
    <row r="434" ht="15.0" customHeight="1">
      <c r="A434" s="231"/>
      <c r="B434" s="221"/>
      <c r="C434" s="222"/>
      <c r="D434" s="224"/>
      <c r="E434" s="224"/>
      <c r="F434" s="224"/>
      <c r="G434" s="225"/>
      <c r="H434" s="15"/>
      <c r="I434" s="226"/>
      <c r="J434" s="227"/>
      <c r="K434" s="227"/>
      <c r="L434" s="227"/>
      <c r="P434" s="213"/>
      <c r="R434" s="229"/>
      <c r="S434" s="229"/>
    </row>
    <row r="435" ht="15.0" customHeight="1">
      <c r="A435" s="231"/>
      <c r="B435" s="221"/>
      <c r="C435" s="222"/>
      <c r="D435" s="224"/>
      <c r="E435" s="224"/>
      <c r="F435" s="224"/>
      <c r="G435" s="225"/>
      <c r="H435" s="15"/>
      <c r="I435" s="226"/>
      <c r="J435" s="227"/>
      <c r="K435" s="227"/>
      <c r="L435" s="227"/>
      <c r="P435" s="213"/>
      <c r="R435" s="229"/>
      <c r="S435" s="229"/>
    </row>
    <row r="436" ht="15.0" customHeight="1">
      <c r="A436" s="231"/>
      <c r="B436" s="221"/>
      <c r="C436" s="222"/>
      <c r="D436" s="224"/>
      <c r="E436" s="224"/>
      <c r="F436" s="224"/>
      <c r="G436" s="225"/>
      <c r="H436" s="15"/>
      <c r="I436" s="226"/>
      <c r="J436" s="227"/>
      <c r="K436" s="227"/>
      <c r="L436" s="227"/>
      <c r="P436" s="213"/>
      <c r="R436" s="229"/>
      <c r="S436" s="229"/>
    </row>
    <row r="437" ht="15.0" customHeight="1">
      <c r="A437" s="231"/>
      <c r="B437" s="221"/>
      <c r="C437" s="222"/>
      <c r="D437" s="224"/>
      <c r="E437" s="224"/>
      <c r="F437" s="224"/>
      <c r="G437" s="225"/>
      <c r="H437" s="15"/>
      <c r="I437" s="226"/>
      <c r="J437" s="227"/>
      <c r="K437" s="227"/>
      <c r="L437" s="227"/>
      <c r="P437" s="213"/>
      <c r="R437" s="229"/>
      <c r="S437" s="229"/>
    </row>
    <row r="438" ht="15.0" customHeight="1">
      <c r="A438" s="231"/>
      <c r="B438" s="221"/>
      <c r="C438" s="222"/>
      <c r="D438" s="224"/>
      <c r="E438" s="224"/>
      <c r="F438" s="224"/>
      <c r="G438" s="225"/>
      <c r="H438" s="15"/>
      <c r="I438" s="226"/>
      <c r="J438" s="227"/>
      <c r="K438" s="227"/>
      <c r="L438" s="227"/>
      <c r="P438" s="213"/>
      <c r="R438" s="229"/>
      <c r="S438" s="229"/>
    </row>
    <row r="439" ht="15.0" customHeight="1">
      <c r="A439" s="231"/>
      <c r="B439" s="221"/>
      <c r="C439" s="222"/>
      <c r="D439" s="224"/>
      <c r="E439" s="224"/>
      <c r="F439" s="224"/>
      <c r="G439" s="225"/>
      <c r="H439" s="15"/>
      <c r="I439" s="226"/>
      <c r="J439" s="227"/>
      <c r="K439" s="227"/>
      <c r="L439" s="227"/>
      <c r="P439" s="213"/>
      <c r="R439" s="229"/>
      <c r="S439" s="229"/>
    </row>
    <row r="440" ht="15.0" customHeight="1">
      <c r="A440" s="231"/>
      <c r="B440" s="221"/>
      <c r="C440" s="222"/>
      <c r="D440" s="224"/>
      <c r="E440" s="224"/>
      <c r="F440" s="224"/>
      <c r="G440" s="225"/>
      <c r="H440" s="15"/>
      <c r="I440" s="226"/>
      <c r="J440" s="227"/>
      <c r="K440" s="227"/>
      <c r="L440" s="227"/>
      <c r="P440" s="213"/>
      <c r="R440" s="229"/>
      <c r="S440" s="229"/>
    </row>
    <row r="441" ht="15.0" customHeight="1">
      <c r="A441" s="231"/>
      <c r="B441" s="221"/>
      <c r="C441" s="222"/>
      <c r="D441" s="224"/>
      <c r="E441" s="224"/>
      <c r="F441" s="224"/>
      <c r="G441" s="225"/>
      <c r="H441" s="15"/>
      <c r="I441" s="226"/>
      <c r="J441" s="227"/>
      <c r="K441" s="227"/>
      <c r="L441" s="227"/>
      <c r="P441" s="213"/>
      <c r="R441" s="229"/>
      <c r="S441" s="229"/>
    </row>
    <row r="442" ht="15.0" customHeight="1">
      <c r="A442" s="231"/>
      <c r="B442" s="221"/>
      <c r="C442" s="222"/>
      <c r="D442" s="224"/>
      <c r="E442" s="224"/>
      <c r="F442" s="224"/>
      <c r="G442" s="225"/>
      <c r="H442" s="15"/>
      <c r="I442" s="226"/>
      <c r="J442" s="227"/>
      <c r="K442" s="227"/>
      <c r="L442" s="227"/>
      <c r="P442" s="213"/>
      <c r="R442" s="229"/>
      <c r="S442" s="229"/>
    </row>
    <row r="443" ht="15.0" customHeight="1">
      <c r="A443" s="231"/>
      <c r="B443" s="221"/>
      <c r="C443" s="222"/>
      <c r="D443" s="224"/>
      <c r="E443" s="224"/>
      <c r="F443" s="224"/>
      <c r="G443" s="225"/>
      <c r="H443" s="15"/>
      <c r="I443" s="226"/>
      <c r="J443" s="227"/>
      <c r="K443" s="227"/>
      <c r="L443" s="227"/>
      <c r="P443" s="213"/>
      <c r="R443" s="229"/>
      <c r="S443" s="229"/>
    </row>
    <row r="444" ht="15.0" customHeight="1">
      <c r="A444" s="231"/>
      <c r="B444" s="221"/>
      <c r="C444" s="222"/>
      <c r="D444" s="224"/>
      <c r="E444" s="224"/>
      <c r="F444" s="224"/>
      <c r="G444" s="225"/>
      <c r="H444" s="15"/>
      <c r="I444" s="226"/>
      <c r="J444" s="227"/>
      <c r="K444" s="227"/>
      <c r="L444" s="227"/>
      <c r="P444" s="213"/>
      <c r="R444" s="229"/>
      <c r="S444" s="229"/>
    </row>
    <row r="445" ht="15.0" customHeight="1">
      <c r="A445" s="231"/>
      <c r="B445" s="221"/>
      <c r="C445" s="222"/>
      <c r="D445" s="224"/>
      <c r="E445" s="224"/>
      <c r="F445" s="224"/>
      <c r="G445" s="225"/>
      <c r="H445" s="15"/>
      <c r="I445" s="226"/>
      <c r="J445" s="227"/>
      <c r="K445" s="227"/>
      <c r="L445" s="227"/>
      <c r="P445" s="213"/>
      <c r="R445" s="229"/>
      <c r="S445" s="229"/>
    </row>
    <row r="446" ht="15.0" customHeight="1">
      <c r="A446" s="231"/>
      <c r="B446" s="221"/>
      <c r="C446" s="222"/>
      <c r="D446" s="224"/>
      <c r="E446" s="224"/>
      <c r="F446" s="224"/>
      <c r="G446" s="225"/>
      <c r="H446" s="15"/>
      <c r="I446" s="226"/>
      <c r="J446" s="227"/>
      <c r="K446" s="227"/>
      <c r="L446" s="227"/>
      <c r="P446" s="213"/>
      <c r="R446" s="229"/>
      <c r="S446" s="229"/>
    </row>
    <row r="447" ht="15.0" customHeight="1">
      <c r="A447" s="231"/>
      <c r="B447" s="221"/>
      <c r="C447" s="222"/>
      <c r="D447" s="224"/>
      <c r="E447" s="224"/>
      <c r="F447" s="224"/>
      <c r="G447" s="225"/>
      <c r="H447" s="15"/>
      <c r="I447" s="226"/>
      <c r="J447" s="227"/>
      <c r="K447" s="227"/>
      <c r="L447" s="227"/>
      <c r="P447" s="213"/>
      <c r="R447" s="229"/>
      <c r="S447" s="229"/>
    </row>
    <row r="448" ht="15.0" customHeight="1">
      <c r="A448" s="231"/>
      <c r="B448" s="221"/>
      <c r="C448" s="222"/>
      <c r="D448" s="224"/>
      <c r="E448" s="224"/>
      <c r="F448" s="224"/>
      <c r="G448" s="225"/>
      <c r="H448" s="15"/>
      <c r="I448" s="226"/>
      <c r="J448" s="227"/>
      <c r="K448" s="227"/>
      <c r="L448" s="227"/>
      <c r="P448" s="213"/>
      <c r="R448" s="229"/>
      <c r="S448" s="229"/>
    </row>
    <row r="449" ht="15.0" customHeight="1">
      <c r="A449" s="231"/>
      <c r="B449" s="221"/>
      <c r="C449" s="222"/>
      <c r="D449" s="224"/>
      <c r="E449" s="224"/>
      <c r="F449" s="224"/>
      <c r="G449" s="225"/>
      <c r="H449" s="15"/>
      <c r="I449" s="226"/>
      <c r="J449" s="227"/>
      <c r="K449" s="227"/>
      <c r="L449" s="227"/>
      <c r="P449" s="213"/>
      <c r="R449" s="229"/>
      <c r="S449" s="229"/>
    </row>
    <row r="450" ht="15.0" customHeight="1">
      <c r="A450" s="231"/>
      <c r="B450" s="221"/>
      <c r="C450" s="222"/>
      <c r="D450" s="224"/>
      <c r="E450" s="224"/>
      <c r="F450" s="224"/>
      <c r="G450" s="225"/>
      <c r="H450" s="15"/>
      <c r="I450" s="226"/>
      <c r="J450" s="227"/>
      <c r="K450" s="227"/>
      <c r="L450" s="227"/>
      <c r="P450" s="213"/>
      <c r="R450" s="229"/>
      <c r="S450" s="229"/>
    </row>
    <row r="451" ht="15.0" customHeight="1">
      <c r="A451" s="231"/>
      <c r="B451" s="221"/>
      <c r="C451" s="222"/>
      <c r="D451" s="224"/>
      <c r="E451" s="224"/>
      <c r="F451" s="224"/>
      <c r="G451" s="225"/>
      <c r="H451" s="15"/>
      <c r="I451" s="226"/>
      <c r="J451" s="227"/>
      <c r="K451" s="227"/>
      <c r="L451" s="227"/>
      <c r="P451" s="213"/>
      <c r="R451" s="229"/>
      <c r="S451" s="229"/>
    </row>
    <row r="452" ht="15.0" customHeight="1">
      <c r="A452" s="231"/>
      <c r="B452" s="221"/>
      <c r="C452" s="222"/>
      <c r="D452" s="224"/>
      <c r="E452" s="224"/>
      <c r="F452" s="224"/>
      <c r="G452" s="225"/>
      <c r="H452" s="15"/>
      <c r="I452" s="226"/>
      <c r="J452" s="227"/>
      <c r="K452" s="227"/>
      <c r="L452" s="227"/>
      <c r="P452" s="213"/>
      <c r="R452" s="229"/>
      <c r="S452" s="229"/>
    </row>
    <row r="453" ht="15.0" customHeight="1">
      <c r="A453" s="231"/>
      <c r="B453" s="221"/>
      <c r="C453" s="222"/>
      <c r="D453" s="224"/>
      <c r="E453" s="224"/>
      <c r="F453" s="224"/>
      <c r="G453" s="225"/>
      <c r="H453" s="15"/>
      <c r="I453" s="226"/>
      <c r="J453" s="227"/>
      <c r="K453" s="227"/>
      <c r="L453" s="227"/>
      <c r="P453" s="213"/>
      <c r="R453" s="229"/>
      <c r="S453" s="229"/>
    </row>
    <row r="454" ht="15.0" customHeight="1">
      <c r="A454" s="231"/>
      <c r="B454" s="221"/>
      <c r="C454" s="222"/>
      <c r="D454" s="224"/>
      <c r="E454" s="224"/>
      <c r="F454" s="224"/>
      <c r="G454" s="225"/>
      <c r="H454" s="15"/>
      <c r="I454" s="226"/>
      <c r="J454" s="227"/>
      <c r="K454" s="227"/>
      <c r="L454" s="227"/>
      <c r="P454" s="213"/>
      <c r="R454" s="229"/>
      <c r="S454" s="229"/>
    </row>
    <row r="455" ht="15.0" customHeight="1">
      <c r="A455" s="231"/>
      <c r="B455" s="221"/>
      <c r="C455" s="222"/>
      <c r="D455" s="224"/>
      <c r="E455" s="224"/>
      <c r="F455" s="224"/>
      <c r="G455" s="225"/>
      <c r="H455" s="15"/>
      <c r="I455" s="226"/>
      <c r="J455" s="227"/>
      <c r="K455" s="227"/>
      <c r="L455" s="227"/>
      <c r="P455" s="213"/>
      <c r="R455" s="229"/>
      <c r="S455" s="229"/>
    </row>
    <row r="456" ht="15.0" customHeight="1">
      <c r="A456" s="231"/>
      <c r="B456" s="221"/>
      <c r="C456" s="222"/>
      <c r="D456" s="224"/>
      <c r="E456" s="224"/>
      <c r="F456" s="224"/>
      <c r="G456" s="225"/>
      <c r="H456" s="15"/>
      <c r="I456" s="226"/>
      <c r="J456" s="227"/>
      <c r="K456" s="227"/>
      <c r="L456" s="227"/>
      <c r="P456" s="213"/>
      <c r="R456" s="229"/>
      <c r="S456" s="229"/>
    </row>
    <row r="457" ht="15.0" customHeight="1">
      <c r="A457" s="231"/>
      <c r="B457" s="221"/>
      <c r="C457" s="222"/>
      <c r="D457" s="224"/>
      <c r="E457" s="224"/>
      <c r="F457" s="224"/>
      <c r="G457" s="225"/>
      <c r="H457" s="15"/>
      <c r="I457" s="226"/>
      <c r="J457" s="227"/>
      <c r="K457" s="227"/>
      <c r="L457" s="227"/>
      <c r="P457" s="213"/>
      <c r="R457" s="229"/>
      <c r="S457" s="229"/>
    </row>
    <row r="458" ht="15.0" customHeight="1">
      <c r="A458" s="231"/>
      <c r="B458" s="221"/>
      <c r="C458" s="222"/>
      <c r="D458" s="224"/>
      <c r="E458" s="224"/>
      <c r="F458" s="224"/>
      <c r="G458" s="225"/>
      <c r="H458" s="15"/>
      <c r="I458" s="226"/>
      <c r="J458" s="227"/>
      <c r="K458" s="227"/>
      <c r="L458" s="227"/>
      <c r="P458" s="213"/>
      <c r="R458" s="229"/>
      <c r="S458" s="229"/>
    </row>
    <row r="459" ht="15.0" customHeight="1">
      <c r="A459" s="231"/>
      <c r="B459" s="221"/>
      <c r="C459" s="222"/>
      <c r="D459" s="224"/>
      <c r="E459" s="224"/>
      <c r="F459" s="224"/>
      <c r="G459" s="225"/>
      <c r="H459" s="15"/>
      <c r="I459" s="226"/>
      <c r="J459" s="227"/>
      <c r="K459" s="227"/>
      <c r="L459" s="227"/>
      <c r="P459" s="213"/>
      <c r="R459" s="229"/>
      <c r="S459" s="229"/>
    </row>
    <row r="460" ht="15.0" customHeight="1">
      <c r="A460" s="231"/>
      <c r="B460" s="221"/>
      <c r="C460" s="222"/>
      <c r="D460" s="224"/>
      <c r="E460" s="224"/>
      <c r="F460" s="224"/>
      <c r="G460" s="225"/>
      <c r="H460" s="15"/>
      <c r="I460" s="226"/>
      <c r="J460" s="227"/>
      <c r="K460" s="227"/>
      <c r="L460" s="227"/>
      <c r="P460" s="213"/>
      <c r="R460" s="229"/>
      <c r="S460" s="229"/>
    </row>
    <row r="461" ht="15.0" customHeight="1">
      <c r="A461" s="231"/>
      <c r="B461" s="221"/>
      <c r="C461" s="222"/>
      <c r="D461" s="224"/>
      <c r="E461" s="224"/>
      <c r="F461" s="224"/>
      <c r="G461" s="225"/>
      <c r="H461" s="15"/>
      <c r="I461" s="226"/>
      <c r="J461" s="227"/>
      <c r="K461" s="227"/>
      <c r="L461" s="227"/>
      <c r="P461" s="213"/>
      <c r="R461" s="229"/>
      <c r="S461" s="229"/>
    </row>
    <row r="462" ht="15.0" customHeight="1">
      <c r="A462" s="231"/>
      <c r="B462" s="221"/>
      <c r="C462" s="222"/>
      <c r="D462" s="224"/>
      <c r="E462" s="224"/>
      <c r="F462" s="224"/>
      <c r="G462" s="225"/>
      <c r="H462" s="15"/>
      <c r="I462" s="226"/>
      <c r="J462" s="227"/>
      <c r="K462" s="227"/>
      <c r="L462" s="227"/>
      <c r="P462" s="213"/>
      <c r="R462" s="229"/>
      <c r="S462" s="229"/>
    </row>
    <row r="463" ht="15.0" customHeight="1">
      <c r="A463" s="231"/>
      <c r="B463" s="221"/>
      <c r="C463" s="222"/>
      <c r="D463" s="224"/>
      <c r="E463" s="224"/>
      <c r="F463" s="224"/>
      <c r="G463" s="225"/>
      <c r="H463" s="15"/>
      <c r="I463" s="226"/>
      <c r="J463" s="227"/>
      <c r="K463" s="227"/>
      <c r="L463" s="227"/>
      <c r="P463" s="213"/>
      <c r="R463" s="229"/>
      <c r="S463" s="229"/>
    </row>
    <row r="464" ht="15.0" customHeight="1">
      <c r="A464" s="231"/>
      <c r="B464" s="221"/>
      <c r="C464" s="222"/>
      <c r="D464" s="224"/>
      <c r="E464" s="224"/>
      <c r="F464" s="224"/>
      <c r="G464" s="225"/>
      <c r="H464" s="15"/>
      <c r="I464" s="226"/>
      <c r="J464" s="227"/>
      <c r="K464" s="227"/>
      <c r="L464" s="227"/>
      <c r="P464" s="213"/>
      <c r="R464" s="229"/>
      <c r="S464" s="229"/>
    </row>
    <row r="465" ht="15.0" customHeight="1">
      <c r="A465" s="231"/>
      <c r="B465" s="221"/>
      <c r="C465" s="222"/>
      <c r="D465" s="224"/>
      <c r="E465" s="224"/>
      <c r="F465" s="224"/>
      <c r="G465" s="225"/>
      <c r="H465" s="15"/>
      <c r="I465" s="226"/>
      <c r="J465" s="227"/>
      <c r="K465" s="227"/>
      <c r="L465" s="227"/>
      <c r="P465" s="213"/>
      <c r="R465" s="229"/>
      <c r="S465" s="229"/>
    </row>
    <row r="466" ht="15.0" customHeight="1">
      <c r="A466" s="231"/>
      <c r="B466" s="221"/>
      <c r="C466" s="222"/>
      <c r="D466" s="224"/>
      <c r="E466" s="224"/>
      <c r="F466" s="224"/>
      <c r="G466" s="225"/>
      <c r="H466" s="15"/>
      <c r="I466" s="226"/>
      <c r="J466" s="227"/>
      <c r="K466" s="227"/>
      <c r="L466" s="227"/>
      <c r="P466" s="213"/>
      <c r="R466" s="229"/>
      <c r="S466" s="229"/>
    </row>
    <row r="467" ht="15.0" customHeight="1">
      <c r="A467" s="231"/>
      <c r="B467" s="221"/>
      <c r="C467" s="222"/>
      <c r="D467" s="224"/>
      <c r="E467" s="224"/>
      <c r="F467" s="224"/>
      <c r="G467" s="225"/>
      <c r="H467" s="15"/>
      <c r="I467" s="226"/>
      <c r="J467" s="227"/>
      <c r="K467" s="227"/>
      <c r="L467" s="227"/>
      <c r="P467" s="213"/>
      <c r="R467" s="229"/>
      <c r="S467" s="229"/>
    </row>
    <row r="468" ht="15.0" customHeight="1">
      <c r="A468" s="231"/>
      <c r="B468" s="221"/>
      <c r="C468" s="222"/>
      <c r="D468" s="224"/>
      <c r="E468" s="224"/>
      <c r="F468" s="224"/>
      <c r="G468" s="225"/>
      <c r="H468" s="15"/>
      <c r="I468" s="226"/>
      <c r="J468" s="227"/>
      <c r="K468" s="227"/>
      <c r="L468" s="227"/>
      <c r="P468" s="213"/>
      <c r="R468" s="229"/>
      <c r="S468" s="229"/>
    </row>
    <row r="469" ht="15.0" customHeight="1">
      <c r="A469" s="231"/>
      <c r="B469" s="221"/>
      <c r="C469" s="222"/>
      <c r="D469" s="224"/>
      <c r="E469" s="224"/>
      <c r="F469" s="224"/>
      <c r="G469" s="225"/>
      <c r="H469" s="15"/>
      <c r="I469" s="226"/>
      <c r="J469" s="227"/>
      <c r="K469" s="227"/>
      <c r="L469" s="227"/>
      <c r="P469" s="213"/>
      <c r="R469" s="229"/>
      <c r="S469" s="229"/>
    </row>
    <row r="470" ht="15.0" customHeight="1">
      <c r="A470" s="231"/>
      <c r="B470" s="221"/>
      <c r="C470" s="222"/>
      <c r="D470" s="224"/>
      <c r="E470" s="224"/>
      <c r="F470" s="224"/>
      <c r="G470" s="225"/>
      <c r="H470" s="15"/>
      <c r="I470" s="226"/>
      <c r="J470" s="227"/>
      <c r="K470" s="227"/>
      <c r="L470" s="227"/>
      <c r="P470" s="213"/>
      <c r="R470" s="229"/>
      <c r="S470" s="229"/>
    </row>
    <row r="471" ht="15.0" customHeight="1">
      <c r="A471" s="231"/>
      <c r="B471" s="221"/>
      <c r="C471" s="222"/>
      <c r="D471" s="224"/>
      <c r="E471" s="224"/>
      <c r="F471" s="224"/>
      <c r="G471" s="225"/>
      <c r="H471" s="15"/>
      <c r="I471" s="226"/>
      <c r="J471" s="227"/>
      <c r="K471" s="227"/>
      <c r="L471" s="227"/>
      <c r="P471" s="213"/>
      <c r="R471" s="229"/>
      <c r="S471" s="229"/>
    </row>
    <row r="472" ht="15.0" customHeight="1">
      <c r="A472" s="231"/>
      <c r="B472" s="221"/>
      <c r="C472" s="222"/>
      <c r="D472" s="224"/>
      <c r="E472" s="224"/>
      <c r="F472" s="224"/>
      <c r="G472" s="225"/>
      <c r="H472" s="15"/>
      <c r="I472" s="226"/>
      <c r="J472" s="227"/>
      <c r="K472" s="227"/>
      <c r="L472" s="227"/>
      <c r="P472" s="213"/>
      <c r="R472" s="229"/>
      <c r="S472" s="229"/>
    </row>
    <row r="473" ht="15.0" customHeight="1">
      <c r="A473" s="231"/>
      <c r="B473" s="221"/>
      <c r="C473" s="222"/>
      <c r="D473" s="224"/>
      <c r="E473" s="224"/>
      <c r="F473" s="224"/>
      <c r="G473" s="225"/>
      <c r="H473" s="15"/>
      <c r="I473" s="226"/>
      <c r="J473" s="227"/>
      <c r="K473" s="227"/>
      <c r="L473" s="227"/>
      <c r="P473" s="213"/>
      <c r="R473" s="229"/>
      <c r="S473" s="229"/>
    </row>
    <row r="474" ht="15.0" customHeight="1">
      <c r="A474" s="231"/>
      <c r="B474" s="221"/>
      <c r="C474" s="222"/>
      <c r="D474" s="224"/>
      <c r="E474" s="224"/>
      <c r="F474" s="224"/>
      <c r="G474" s="225"/>
      <c r="H474" s="15"/>
      <c r="I474" s="226"/>
      <c r="J474" s="227"/>
      <c r="K474" s="227"/>
      <c r="L474" s="227"/>
      <c r="P474" s="213"/>
      <c r="R474" s="229"/>
      <c r="S474" s="229"/>
    </row>
    <row r="475" ht="15.0" customHeight="1">
      <c r="A475" s="231"/>
      <c r="B475" s="221"/>
      <c r="C475" s="222"/>
      <c r="D475" s="224"/>
      <c r="E475" s="224"/>
      <c r="F475" s="224"/>
      <c r="G475" s="225"/>
      <c r="H475" s="15"/>
      <c r="I475" s="226"/>
      <c r="J475" s="227"/>
      <c r="K475" s="227"/>
      <c r="L475" s="227"/>
      <c r="P475" s="213"/>
      <c r="R475" s="229"/>
      <c r="S475" s="229"/>
    </row>
    <row r="476" ht="15.0" customHeight="1">
      <c r="A476" s="231"/>
      <c r="B476" s="221"/>
      <c r="C476" s="222"/>
      <c r="D476" s="224"/>
      <c r="E476" s="224"/>
      <c r="F476" s="224"/>
      <c r="G476" s="225"/>
      <c r="H476" s="15"/>
      <c r="I476" s="226"/>
      <c r="J476" s="227"/>
      <c r="K476" s="227"/>
      <c r="L476" s="227"/>
      <c r="P476" s="213"/>
      <c r="R476" s="229"/>
      <c r="S476" s="229"/>
    </row>
    <row r="477" ht="15.0" customHeight="1">
      <c r="A477" s="231"/>
      <c r="B477" s="221"/>
      <c r="C477" s="222"/>
      <c r="D477" s="224"/>
      <c r="E477" s="224"/>
      <c r="F477" s="224"/>
      <c r="G477" s="225"/>
      <c r="H477" s="15"/>
      <c r="I477" s="226"/>
      <c r="J477" s="227"/>
      <c r="K477" s="227"/>
      <c r="L477" s="227"/>
      <c r="P477" s="213"/>
      <c r="R477" s="229"/>
      <c r="S477" s="229"/>
    </row>
    <row r="478" ht="15.0" customHeight="1">
      <c r="A478" s="231"/>
      <c r="B478" s="221"/>
      <c r="C478" s="222"/>
      <c r="D478" s="224"/>
      <c r="E478" s="224"/>
      <c r="F478" s="224"/>
      <c r="G478" s="225"/>
      <c r="H478" s="15"/>
      <c r="I478" s="226"/>
      <c r="J478" s="227"/>
      <c r="K478" s="227"/>
      <c r="L478" s="227"/>
      <c r="P478" s="213"/>
      <c r="R478" s="229"/>
      <c r="S478" s="229"/>
    </row>
    <row r="479" ht="15.0" customHeight="1">
      <c r="A479" s="231"/>
      <c r="B479" s="221"/>
      <c r="C479" s="222"/>
      <c r="D479" s="224"/>
      <c r="E479" s="224"/>
      <c r="F479" s="224"/>
      <c r="G479" s="225"/>
      <c r="H479" s="15"/>
      <c r="I479" s="226"/>
      <c r="J479" s="227"/>
      <c r="K479" s="227"/>
      <c r="L479" s="227"/>
      <c r="P479" s="213"/>
      <c r="R479" s="229"/>
      <c r="S479" s="229"/>
    </row>
    <row r="480" ht="15.0" customHeight="1">
      <c r="A480" s="231"/>
      <c r="B480" s="221"/>
      <c r="C480" s="222"/>
      <c r="D480" s="224"/>
      <c r="E480" s="224"/>
      <c r="F480" s="224"/>
      <c r="G480" s="225"/>
      <c r="H480" s="15"/>
      <c r="I480" s="226"/>
      <c r="J480" s="227"/>
      <c r="K480" s="227"/>
      <c r="L480" s="227"/>
      <c r="P480" s="213"/>
      <c r="R480" s="229"/>
      <c r="S480" s="229"/>
    </row>
    <row r="481" ht="15.0" customHeight="1">
      <c r="A481" s="231"/>
      <c r="B481" s="221"/>
      <c r="C481" s="222"/>
      <c r="D481" s="224"/>
      <c r="E481" s="224"/>
      <c r="F481" s="224"/>
      <c r="G481" s="225"/>
      <c r="H481" s="15"/>
      <c r="I481" s="226"/>
      <c r="J481" s="227"/>
      <c r="K481" s="227"/>
      <c r="L481" s="227"/>
      <c r="P481" s="213"/>
      <c r="R481" s="229"/>
      <c r="S481" s="229"/>
    </row>
    <row r="482" ht="15.0" customHeight="1">
      <c r="A482" s="231"/>
      <c r="B482" s="221"/>
      <c r="C482" s="222"/>
      <c r="D482" s="224"/>
      <c r="E482" s="224"/>
      <c r="F482" s="224"/>
      <c r="G482" s="225"/>
      <c r="H482" s="15"/>
      <c r="I482" s="226"/>
      <c r="J482" s="227"/>
      <c r="K482" s="227"/>
      <c r="L482" s="227"/>
      <c r="P482" s="213"/>
      <c r="R482" s="229"/>
      <c r="S482" s="229"/>
    </row>
    <row r="483" ht="15.0" customHeight="1">
      <c r="A483" s="231"/>
      <c r="B483" s="221"/>
      <c r="C483" s="222"/>
      <c r="D483" s="224"/>
      <c r="E483" s="224"/>
      <c r="F483" s="224"/>
      <c r="G483" s="225"/>
      <c r="H483" s="15"/>
      <c r="I483" s="226"/>
      <c r="J483" s="227"/>
      <c r="K483" s="227"/>
      <c r="L483" s="227"/>
      <c r="P483" s="213"/>
      <c r="R483" s="229"/>
      <c r="S483" s="229"/>
    </row>
    <row r="484" ht="15.0" customHeight="1">
      <c r="A484" s="231"/>
      <c r="B484" s="221"/>
      <c r="C484" s="222"/>
      <c r="D484" s="224"/>
      <c r="E484" s="224"/>
      <c r="F484" s="224"/>
      <c r="G484" s="225"/>
      <c r="H484" s="15"/>
      <c r="I484" s="226"/>
      <c r="J484" s="227"/>
      <c r="K484" s="227"/>
      <c r="L484" s="227"/>
      <c r="P484" s="213"/>
      <c r="R484" s="229"/>
      <c r="S484" s="229"/>
    </row>
    <row r="485" ht="15.0" customHeight="1">
      <c r="A485" s="231"/>
      <c r="B485" s="221"/>
      <c r="C485" s="222"/>
      <c r="D485" s="224"/>
      <c r="E485" s="224"/>
      <c r="F485" s="224"/>
      <c r="G485" s="225"/>
      <c r="H485" s="15"/>
      <c r="I485" s="226"/>
      <c r="J485" s="227"/>
      <c r="K485" s="227"/>
      <c r="L485" s="227"/>
      <c r="P485" s="213"/>
      <c r="R485" s="229"/>
      <c r="S485" s="229"/>
    </row>
    <row r="486" ht="15.0" customHeight="1">
      <c r="A486" s="231"/>
      <c r="B486" s="221"/>
      <c r="C486" s="222"/>
      <c r="D486" s="224"/>
      <c r="E486" s="224"/>
      <c r="F486" s="224"/>
      <c r="G486" s="225"/>
      <c r="H486" s="15"/>
      <c r="I486" s="226"/>
      <c r="J486" s="227"/>
      <c r="K486" s="227"/>
      <c r="L486" s="227"/>
      <c r="P486" s="213"/>
      <c r="R486" s="229"/>
      <c r="S486" s="229"/>
    </row>
    <row r="487" ht="15.0" customHeight="1">
      <c r="A487" s="231"/>
      <c r="B487" s="221"/>
      <c r="C487" s="222"/>
      <c r="D487" s="224"/>
      <c r="E487" s="224"/>
      <c r="F487" s="224"/>
      <c r="G487" s="225"/>
      <c r="H487" s="15"/>
      <c r="I487" s="226"/>
      <c r="J487" s="227"/>
      <c r="K487" s="227"/>
      <c r="L487" s="227"/>
      <c r="P487" s="213"/>
      <c r="R487" s="229"/>
      <c r="S487" s="229"/>
    </row>
    <row r="488" ht="15.0" customHeight="1">
      <c r="A488" s="231"/>
      <c r="B488" s="221"/>
      <c r="C488" s="222"/>
      <c r="D488" s="224"/>
      <c r="E488" s="224"/>
      <c r="F488" s="224"/>
      <c r="G488" s="225"/>
      <c r="H488" s="15"/>
      <c r="I488" s="226"/>
      <c r="J488" s="227"/>
      <c r="K488" s="227"/>
      <c r="L488" s="227"/>
      <c r="P488" s="213"/>
      <c r="R488" s="229"/>
      <c r="S488" s="229"/>
    </row>
    <row r="489" ht="15.0" customHeight="1">
      <c r="A489" s="231"/>
      <c r="B489" s="221"/>
      <c r="C489" s="222"/>
      <c r="D489" s="224"/>
      <c r="E489" s="224"/>
      <c r="F489" s="224"/>
      <c r="G489" s="225"/>
      <c r="H489" s="15"/>
      <c r="I489" s="226"/>
      <c r="J489" s="227"/>
      <c r="K489" s="227"/>
      <c r="L489" s="227"/>
      <c r="P489" s="213"/>
      <c r="R489" s="229"/>
      <c r="S489" s="229"/>
    </row>
    <row r="490" ht="15.0" customHeight="1">
      <c r="A490" s="231"/>
      <c r="B490" s="221"/>
      <c r="C490" s="222"/>
      <c r="D490" s="224"/>
      <c r="E490" s="224"/>
      <c r="F490" s="224"/>
      <c r="G490" s="225"/>
      <c r="H490" s="15"/>
      <c r="I490" s="226"/>
      <c r="J490" s="227"/>
      <c r="K490" s="227"/>
      <c r="L490" s="227"/>
      <c r="P490" s="213"/>
      <c r="R490" s="229"/>
      <c r="S490" s="229"/>
    </row>
    <row r="491" ht="15.0" customHeight="1">
      <c r="A491" s="231"/>
      <c r="B491" s="221"/>
      <c r="C491" s="222"/>
      <c r="D491" s="224"/>
      <c r="E491" s="224"/>
      <c r="F491" s="224"/>
      <c r="G491" s="225"/>
      <c r="H491" s="15"/>
      <c r="I491" s="226"/>
      <c r="J491" s="227"/>
      <c r="K491" s="227"/>
      <c r="L491" s="227"/>
      <c r="P491" s="213"/>
      <c r="R491" s="229"/>
      <c r="S491" s="229"/>
    </row>
    <row r="492" ht="15.0" customHeight="1">
      <c r="A492" s="231"/>
      <c r="B492" s="221"/>
      <c r="C492" s="222"/>
      <c r="D492" s="224"/>
      <c r="E492" s="224"/>
      <c r="F492" s="224"/>
      <c r="G492" s="225"/>
      <c r="H492" s="15"/>
      <c r="I492" s="226"/>
      <c r="J492" s="227"/>
      <c r="K492" s="227"/>
      <c r="L492" s="227"/>
      <c r="P492" s="213"/>
      <c r="R492" s="229"/>
      <c r="S492" s="229"/>
    </row>
    <row r="493" ht="15.0" customHeight="1">
      <c r="A493" s="231"/>
      <c r="B493" s="221"/>
      <c r="C493" s="222"/>
      <c r="D493" s="224"/>
      <c r="E493" s="224"/>
      <c r="F493" s="224"/>
      <c r="G493" s="225"/>
      <c r="H493" s="15"/>
      <c r="I493" s="226"/>
      <c r="J493" s="227"/>
      <c r="K493" s="227"/>
      <c r="L493" s="227"/>
      <c r="P493" s="213"/>
      <c r="R493" s="229"/>
      <c r="S493" s="229"/>
    </row>
    <row r="494" ht="15.0" customHeight="1">
      <c r="A494" s="231"/>
      <c r="B494" s="221"/>
      <c r="C494" s="222"/>
      <c r="D494" s="224"/>
      <c r="E494" s="224"/>
      <c r="F494" s="224"/>
      <c r="G494" s="225"/>
      <c r="H494" s="15"/>
      <c r="I494" s="226"/>
      <c r="J494" s="227"/>
      <c r="K494" s="227"/>
      <c r="L494" s="227"/>
      <c r="P494" s="213"/>
      <c r="R494" s="229"/>
      <c r="S494" s="229"/>
    </row>
    <row r="495" ht="15.0" customHeight="1">
      <c r="A495" s="231"/>
      <c r="B495" s="221"/>
      <c r="C495" s="222"/>
      <c r="D495" s="224"/>
      <c r="E495" s="224"/>
      <c r="F495" s="224"/>
      <c r="G495" s="225"/>
      <c r="H495" s="15"/>
      <c r="I495" s="226"/>
      <c r="J495" s="227"/>
      <c r="K495" s="227"/>
      <c r="L495" s="227"/>
      <c r="P495" s="213"/>
      <c r="R495" s="229"/>
      <c r="S495" s="229"/>
    </row>
    <row r="496" ht="15.0" customHeight="1">
      <c r="A496" s="231"/>
      <c r="B496" s="221"/>
      <c r="C496" s="222"/>
      <c r="D496" s="224"/>
      <c r="E496" s="224"/>
      <c r="F496" s="224"/>
      <c r="G496" s="225"/>
      <c r="H496" s="15"/>
      <c r="I496" s="226"/>
      <c r="J496" s="227"/>
      <c r="K496" s="227"/>
      <c r="L496" s="227"/>
      <c r="P496" s="213"/>
      <c r="R496" s="229"/>
      <c r="S496" s="229"/>
    </row>
    <row r="497" ht="15.0" customHeight="1">
      <c r="A497" s="231"/>
      <c r="B497" s="221"/>
      <c r="C497" s="222"/>
      <c r="D497" s="224"/>
      <c r="E497" s="224"/>
      <c r="F497" s="224"/>
      <c r="G497" s="225"/>
      <c r="H497" s="15"/>
      <c r="I497" s="226"/>
      <c r="J497" s="227"/>
      <c r="K497" s="227"/>
      <c r="L497" s="227"/>
      <c r="P497" s="213"/>
      <c r="R497" s="229"/>
      <c r="S497" s="229"/>
    </row>
    <row r="498" ht="15.0" customHeight="1">
      <c r="A498" s="231"/>
      <c r="B498" s="221"/>
      <c r="C498" s="222"/>
      <c r="D498" s="224"/>
      <c r="E498" s="224"/>
      <c r="F498" s="224"/>
      <c r="G498" s="225"/>
      <c r="H498" s="15"/>
      <c r="I498" s="226"/>
      <c r="J498" s="227"/>
      <c r="K498" s="227"/>
      <c r="L498" s="227"/>
      <c r="P498" s="213"/>
      <c r="R498" s="229"/>
      <c r="S498" s="229"/>
    </row>
    <row r="499" ht="15.0" customHeight="1">
      <c r="A499" s="231"/>
      <c r="B499" s="221"/>
      <c r="C499" s="222"/>
      <c r="D499" s="224"/>
      <c r="E499" s="224"/>
      <c r="F499" s="224"/>
      <c r="G499" s="225"/>
      <c r="H499" s="15"/>
      <c r="I499" s="226"/>
      <c r="J499" s="227"/>
      <c r="K499" s="227"/>
      <c r="L499" s="227"/>
      <c r="P499" s="213"/>
      <c r="R499" s="229"/>
      <c r="S499" s="229"/>
    </row>
    <row r="500" ht="15.0" customHeight="1">
      <c r="A500" s="231"/>
      <c r="B500" s="221"/>
      <c r="C500" s="222"/>
      <c r="D500" s="224"/>
      <c r="E500" s="224"/>
      <c r="F500" s="224"/>
      <c r="G500" s="225"/>
      <c r="H500" s="15"/>
      <c r="I500" s="226"/>
      <c r="J500" s="227"/>
      <c r="K500" s="227"/>
      <c r="L500" s="227"/>
      <c r="P500" s="213"/>
      <c r="R500" s="229"/>
      <c r="S500" s="229"/>
    </row>
    <row r="501" ht="15.0" customHeight="1">
      <c r="A501" s="231"/>
      <c r="B501" s="221"/>
      <c r="C501" s="222"/>
      <c r="D501" s="224"/>
      <c r="E501" s="224"/>
      <c r="F501" s="224"/>
      <c r="G501" s="225"/>
      <c r="H501" s="15"/>
      <c r="I501" s="226"/>
      <c r="J501" s="227"/>
      <c r="K501" s="227"/>
      <c r="L501" s="227"/>
      <c r="P501" s="213"/>
      <c r="R501" s="229"/>
      <c r="S501" s="229"/>
    </row>
    <row r="502" ht="15.0" customHeight="1">
      <c r="A502" s="231"/>
      <c r="B502" s="221"/>
      <c r="C502" s="222"/>
      <c r="D502" s="224"/>
      <c r="E502" s="224"/>
      <c r="F502" s="224"/>
      <c r="G502" s="225"/>
      <c r="H502" s="15"/>
      <c r="I502" s="226"/>
      <c r="J502" s="227"/>
      <c r="K502" s="227"/>
      <c r="L502" s="227"/>
      <c r="P502" s="213"/>
      <c r="R502" s="229"/>
      <c r="S502" s="229"/>
    </row>
    <row r="503" ht="15.0" customHeight="1">
      <c r="A503" s="231"/>
      <c r="B503" s="221"/>
      <c r="C503" s="222"/>
      <c r="D503" s="224"/>
      <c r="E503" s="224"/>
      <c r="F503" s="224"/>
      <c r="G503" s="225"/>
      <c r="H503" s="15"/>
      <c r="I503" s="226"/>
      <c r="J503" s="227"/>
      <c r="K503" s="227"/>
      <c r="L503" s="227"/>
      <c r="P503" s="213"/>
      <c r="R503" s="229"/>
      <c r="S503" s="229"/>
    </row>
    <row r="504" ht="15.0" customHeight="1">
      <c r="A504" s="231"/>
      <c r="B504" s="221"/>
      <c r="C504" s="222"/>
      <c r="D504" s="224"/>
      <c r="E504" s="224"/>
      <c r="F504" s="224"/>
      <c r="G504" s="225"/>
      <c r="H504" s="15"/>
      <c r="I504" s="226"/>
      <c r="J504" s="227"/>
      <c r="K504" s="227"/>
      <c r="L504" s="227"/>
      <c r="P504" s="213"/>
      <c r="R504" s="229"/>
      <c r="S504" s="229"/>
    </row>
    <row r="505" ht="15.0" customHeight="1">
      <c r="A505" s="231"/>
      <c r="B505" s="221"/>
      <c r="C505" s="222"/>
      <c r="D505" s="224"/>
      <c r="E505" s="224"/>
      <c r="F505" s="224"/>
      <c r="G505" s="225"/>
      <c r="H505" s="15"/>
      <c r="I505" s="226"/>
      <c r="J505" s="227"/>
      <c r="K505" s="227"/>
      <c r="L505" s="227"/>
      <c r="P505" s="213"/>
      <c r="R505" s="229"/>
      <c r="S505" s="229"/>
    </row>
    <row r="506" ht="15.0" customHeight="1">
      <c r="A506" s="231"/>
      <c r="B506" s="221"/>
      <c r="C506" s="222"/>
      <c r="D506" s="224"/>
      <c r="E506" s="224"/>
      <c r="F506" s="224"/>
      <c r="G506" s="225"/>
      <c r="H506" s="15"/>
      <c r="I506" s="226"/>
      <c r="J506" s="227"/>
      <c r="K506" s="227"/>
      <c r="L506" s="227"/>
      <c r="P506" s="213"/>
      <c r="R506" s="229"/>
      <c r="S506" s="229"/>
    </row>
    <row r="507" ht="15.0" customHeight="1">
      <c r="A507" s="231"/>
      <c r="B507" s="221"/>
      <c r="C507" s="222"/>
      <c r="D507" s="224"/>
      <c r="E507" s="224"/>
      <c r="F507" s="224"/>
      <c r="G507" s="225"/>
      <c r="H507" s="15"/>
      <c r="I507" s="226"/>
      <c r="J507" s="227"/>
      <c r="K507" s="227"/>
      <c r="L507" s="227"/>
      <c r="P507" s="213"/>
      <c r="R507" s="229"/>
      <c r="S507" s="229"/>
    </row>
    <row r="508" ht="15.0" customHeight="1">
      <c r="A508" s="231"/>
      <c r="B508" s="221"/>
      <c r="C508" s="222"/>
      <c r="D508" s="224"/>
      <c r="E508" s="224"/>
      <c r="F508" s="224"/>
      <c r="G508" s="225"/>
      <c r="H508" s="15"/>
      <c r="I508" s="226"/>
      <c r="J508" s="227"/>
      <c r="K508" s="227"/>
      <c r="L508" s="227"/>
      <c r="P508" s="213"/>
      <c r="R508" s="229"/>
      <c r="S508" s="229"/>
    </row>
    <row r="509" ht="15.0" customHeight="1">
      <c r="A509" s="231"/>
      <c r="B509" s="221"/>
      <c r="C509" s="222"/>
      <c r="D509" s="224"/>
      <c r="E509" s="224"/>
      <c r="F509" s="224"/>
      <c r="G509" s="225"/>
      <c r="H509" s="15"/>
      <c r="I509" s="226"/>
      <c r="J509" s="227"/>
      <c r="K509" s="227"/>
      <c r="L509" s="227"/>
      <c r="P509" s="213"/>
      <c r="R509" s="229"/>
      <c r="S509" s="229"/>
    </row>
    <row r="510" ht="15.0" customHeight="1">
      <c r="A510" s="231"/>
      <c r="B510" s="221"/>
      <c r="C510" s="222"/>
      <c r="D510" s="224"/>
      <c r="E510" s="224"/>
      <c r="F510" s="224"/>
      <c r="G510" s="225"/>
      <c r="H510" s="15"/>
      <c r="I510" s="226"/>
      <c r="J510" s="227"/>
      <c r="K510" s="227"/>
      <c r="L510" s="227"/>
      <c r="P510" s="213"/>
      <c r="R510" s="229"/>
      <c r="S510" s="229"/>
    </row>
    <row r="511" ht="15.0" customHeight="1">
      <c r="A511" s="231"/>
      <c r="B511" s="221"/>
      <c r="C511" s="222"/>
      <c r="D511" s="224"/>
      <c r="E511" s="224"/>
      <c r="F511" s="224"/>
      <c r="G511" s="225"/>
      <c r="H511" s="15"/>
      <c r="I511" s="226"/>
      <c r="J511" s="227"/>
      <c r="K511" s="227"/>
      <c r="L511" s="227"/>
      <c r="P511" s="213"/>
      <c r="R511" s="229"/>
      <c r="S511" s="229"/>
    </row>
    <row r="512" ht="15.0" customHeight="1">
      <c r="A512" s="231"/>
      <c r="B512" s="221"/>
      <c r="C512" s="222"/>
      <c r="D512" s="224"/>
      <c r="E512" s="224"/>
      <c r="F512" s="224"/>
      <c r="G512" s="225"/>
      <c r="H512" s="15"/>
      <c r="I512" s="226"/>
      <c r="J512" s="227"/>
      <c r="K512" s="227"/>
      <c r="L512" s="227"/>
      <c r="P512" s="213"/>
      <c r="R512" s="229"/>
      <c r="S512" s="229"/>
    </row>
    <row r="513" ht="15.0" customHeight="1">
      <c r="A513" s="231"/>
      <c r="B513" s="221"/>
      <c r="C513" s="222"/>
      <c r="D513" s="224"/>
      <c r="E513" s="224"/>
      <c r="F513" s="224"/>
      <c r="G513" s="225"/>
      <c r="H513" s="15"/>
      <c r="I513" s="226"/>
      <c r="J513" s="227"/>
      <c r="K513" s="227"/>
      <c r="L513" s="227"/>
      <c r="P513" s="213"/>
      <c r="R513" s="229"/>
      <c r="S513" s="229"/>
    </row>
    <row r="514" ht="15.0" customHeight="1">
      <c r="A514" s="231"/>
      <c r="B514" s="221"/>
      <c r="C514" s="222"/>
      <c r="D514" s="224"/>
      <c r="E514" s="224"/>
      <c r="F514" s="224"/>
      <c r="G514" s="225"/>
      <c r="H514" s="15"/>
      <c r="I514" s="226"/>
      <c r="J514" s="227"/>
      <c r="K514" s="227"/>
      <c r="L514" s="227"/>
      <c r="P514" s="213"/>
      <c r="R514" s="229"/>
      <c r="S514" s="229"/>
    </row>
    <row r="515" ht="15.0" customHeight="1">
      <c r="A515" s="231"/>
      <c r="B515" s="221"/>
      <c r="C515" s="222"/>
      <c r="D515" s="224"/>
      <c r="E515" s="224"/>
      <c r="F515" s="224"/>
      <c r="G515" s="225"/>
      <c r="H515" s="15"/>
      <c r="I515" s="226"/>
      <c r="J515" s="227"/>
      <c r="K515" s="227"/>
      <c r="L515" s="227"/>
      <c r="P515" s="213"/>
      <c r="R515" s="229"/>
      <c r="S515" s="229"/>
    </row>
    <row r="516" ht="15.0" customHeight="1">
      <c r="A516" s="231"/>
      <c r="B516" s="221"/>
      <c r="C516" s="222"/>
      <c r="D516" s="224"/>
      <c r="E516" s="224"/>
      <c r="F516" s="224"/>
      <c r="G516" s="225"/>
      <c r="H516" s="15"/>
      <c r="I516" s="226"/>
      <c r="J516" s="227"/>
      <c r="K516" s="227"/>
      <c r="L516" s="227"/>
      <c r="P516" s="213"/>
      <c r="R516" s="229"/>
      <c r="S516" s="229"/>
    </row>
    <row r="517" ht="15.0" customHeight="1">
      <c r="A517" s="231"/>
      <c r="B517" s="221"/>
      <c r="C517" s="222"/>
      <c r="D517" s="224"/>
      <c r="E517" s="224"/>
      <c r="F517" s="224"/>
      <c r="G517" s="225"/>
      <c r="H517" s="15"/>
      <c r="I517" s="226"/>
      <c r="J517" s="227"/>
      <c r="K517" s="227"/>
      <c r="L517" s="227"/>
      <c r="P517" s="213"/>
      <c r="R517" s="229"/>
      <c r="S517" s="229"/>
    </row>
    <row r="518" ht="15.0" customHeight="1">
      <c r="A518" s="231"/>
      <c r="B518" s="221"/>
      <c r="C518" s="222"/>
      <c r="D518" s="224"/>
      <c r="E518" s="224"/>
      <c r="F518" s="224"/>
      <c r="G518" s="225"/>
      <c r="H518" s="15"/>
      <c r="I518" s="226"/>
      <c r="J518" s="227"/>
      <c r="K518" s="227"/>
      <c r="L518" s="227"/>
      <c r="P518" s="213"/>
      <c r="R518" s="229"/>
      <c r="S518" s="229"/>
    </row>
    <row r="519" ht="15.0" customHeight="1">
      <c r="A519" s="231"/>
      <c r="B519" s="221"/>
      <c r="C519" s="222"/>
      <c r="D519" s="224"/>
      <c r="E519" s="224"/>
      <c r="F519" s="224"/>
      <c r="G519" s="225"/>
      <c r="H519" s="15"/>
      <c r="I519" s="226"/>
      <c r="J519" s="227"/>
      <c r="K519" s="227"/>
      <c r="L519" s="227"/>
      <c r="P519" s="213"/>
      <c r="R519" s="229"/>
      <c r="S519" s="229"/>
    </row>
    <row r="520" ht="15.0" customHeight="1">
      <c r="A520" s="231"/>
      <c r="B520" s="221"/>
      <c r="C520" s="222"/>
      <c r="D520" s="224"/>
      <c r="E520" s="224"/>
      <c r="F520" s="224"/>
      <c r="G520" s="225"/>
      <c r="H520" s="15"/>
      <c r="I520" s="226"/>
      <c r="J520" s="227"/>
      <c r="K520" s="227"/>
      <c r="L520" s="227"/>
      <c r="P520" s="213"/>
      <c r="R520" s="229"/>
      <c r="S520" s="229"/>
    </row>
    <row r="521" ht="15.0" customHeight="1">
      <c r="A521" s="231"/>
      <c r="B521" s="221"/>
      <c r="C521" s="222"/>
      <c r="D521" s="224"/>
      <c r="E521" s="224"/>
      <c r="F521" s="224"/>
      <c r="G521" s="225"/>
      <c r="H521" s="15"/>
      <c r="I521" s="226"/>
      <c r="J521" s="227"/>
      <c r="K521" s="227"/>
      <c r="L521" s="227"/>
      <c r="P521" s="213"/>
      <c r="R521" s="229"/>
      <c r="S521" s="229"/>
    </row>
    <row r="522" ht="15.0" customHeight="1">
      <c r="A522" s="231"/>
      <c r="B522" s="221"/>
      <c r="C522" s="222"/>
      <c r="D522" s="224"/>
      <c r="E522" s="224"/>
      <c r="F522" s="224"/>
      <c r="G522" s="225"/>
      <c r="H522" s="15"/>
      <c r="I522" s="226"/>
      <c r="J522" s="227"/>
      <c r="K522" s="227"/>
      <c r="L522" s="227"/>
      <c r="P522" s="213"/>
      <c r="R522" s="229"/>
      <c r="S522" s="229"/>
    </row>
    <row r="523" ht="15.0" customHeight="1">
      <c r="A523" s="231"/>
      <c r="B523" s="221"/>
      <c r="C523" s="222"/>
      <c r="D523" s="224"/>
      <c r="E523" s="224"/>
      <c r="F523" s="224"/>
      <c r="G523" s="225"/>
      <c r="H523" s="15"/>
      <c r="I523" s="226"/>
      <c r="J523" s="227"/>
      <c r="K523" s="227"/>
      <c r="L523" s="227"/>
      <c r="P523" s="213"/>
      <c r="R523" s="229"/>
      <c r="S523" s="229"/>
    </row>
    <row r="524" ht="15.0" customHeight="1">
      <c r="A524" s="231"/>
      <c r="B524" s="221"/>
      <c r="C524" s="222"/>
      <c r="D524" s="224"/>
      <c r="E524" s="224"/>
      <c r="F524" s="224"/>
      <c r="G524" s="225"/>
      <c r="H524" s="15"/>
      <c r="I524" s="226"/>
      <c r="J524" s="227"/>
      <c r="K524" s="227"/>
      <c r="L524" s="227"/>
      <c r="P524" s="213"/>
      <c r="R524" s="229"/>
      <c r="S524" s="229"/>
    </row>
    <row r="525" ht="15.0" customHeight="1">
      <c r="A525" s="231"/>
      <c r="B525" s="221"/>
      <c r="C525" s="222"/>
      <c r="D525" s="224"/>
      <c r="E525" s="224"/>
      <c r="F525" s="224"/>
      <c r="G525" s="225"/>
      <c r="H525" s="15"/>
      <c r="I525" s="226"/>
      <c r="J525" s="227"/>
      <c r="K525" s="227"/>
      <c r="L525" s="227"/>
      <c r="P525" s="213"/>
      <c r="R525" s="229"/>
      <c r="S525" s="229"/>
    </row>
    <row r="526" ht="15.0" customHeight="1">
      <c r="A526" s="231"/>
      <c r="B526" s="221"/>
      <c r="C526" s="222"/>
      <c r="D526" s="224"/>
      <c r="E526" s="224"/>
      <c r="F526" s="224"/>
      <c r="G526" s="225"/>
      <c r="H526" s="15"/>
      <c r="I526" s="226"/>
      <c r="J526" s="227"/>
      <c r="K526" s="227"/>
      <c r="L526" s="227"/>
      <c r="P526" s="213"/>
      <c r="R526" s="229"/>
      <c r="S526" s="229"/>
    </row>
    <row r="527" ht="15.0" customHeight="1">
      <c r="A527" s="231"/>
      <c r="B527" s="221"/>
      <c r="C527" s="222"/>
      <c r="D527" s="224"/>
      <c r="E527" s="224"/>
      <c r="F527" s="224"/>
      <c r="G527" s="225"/>
      <c r="H527" s="15"/>
      <c r="I527" s="226"/>
      <c r="J527" s="227"/>
      <c r="K527" s="227"/>
      <c r="L527" s="227"/>
      <c r="P527" s="213"/>
      <c r="R527" s="229"/>
      <c r="S527" s="229"/>
    </row>
    <row r="528" ht="15.0" customHeight="1">
      <c r="A528" s="231"/>
      <c r="B528" s="221"/>
      <c r="C528" s="222"/>
      <c r="D528" s="224"/>
      <c r="E528" s="224"/>
      <c r="F528" s="224"/>
      <c r="G528" s="225"/>
      <c r="H528" s="15"/>
      <c r="I528" s="226"/>
      <c r="J528" s="227"/>
      <c r="K528" s="227"/>
      <c r="L528" s="227"/>
      <c r="P528" s="213"/>
      <c r="R528" s="229"/>
      <c r="S528" s="229"/>
    </row>
    <row r="529" ht="15.0" customHeight="1">
      <c r="A529" s="231"/>
      <c r="B529" s="221"/>
      <c r="C529" s="222"/>
      <c r="D529" s="224"/>
      <c r="E529" s="224"/>
      <c r="F529" s="224"/>
      <c r="G529" s="225"/>
      <c r="H529" s="15"/>
      <c r="I529" s="226"/>
      <c r="J529" s="227"/>
      <c r="K529" s="227"/>
      <c r="L529" s="227"/>
      <c r="P529" s="213"/>
      <c r="R529" s="229"/>
      <c r="S529" s="229"/>
    </row>
    <row r="530" ht="15.0" customHeight="1">
      <c r="A530" s="231"/>
      <c r="B530" s="221"/>
      <c r="C530" s="222"/>
      <c r="D530" s="224"/>
      <c r="E530" s="224"/>
      <c r="F530" s="224"/>
      <c r="G530" s="225"/>
      <c r="H530" s="15"/>
      <c r="I530" s="226"/>
      <c r="J530" s="227"/>
      <c r="K530" s="227"/>
      <c r="L530" s="227"/>
      <c r="P530" s="213"/>
      <c r="R530" s="229"/>
      <c r="S530" s="229"/>
    </row>
    <row r="531" ht="15.0" customHeight="1">
      <c r="A531" s="231"/>
      <c r="B531" s="221"/>
      <c r="C531" s="222"/>
      <c r="D531" s="224"/>
      <c r="E531" s="224"/>
      <c r="F531" s="224"/>
      <c r="G531" s="225"/>
      <c r="H531" s="15"/>
      <c r="I531" s="226"/>
      <c r="J531" s="227"/>
      <c r="K531" s="227"/>
      <c r="L531" s="227"/>
      <c r="P531" s="213"/>
      <c r="R531" s="229"/>
      <c r="S531" s="229"/>
    </row>
    <row r="532" ht="15.0" customHeight="1">
      <c r="A532" s="231"/>
      <c r="B532" s="221"/>
      <c r="C532" s="222"/>
      <c r="D532" s="224"/>
      <c r="E532" s="224"/>
      <c r="F532" s="224"/>
      <c r="G532" s="225"/>
      <c r="H532" s="15"/>
      <c r="I532" s="226"/>
      <c r="J532" s="227"/>
      <c r="K532" s="227"/>
      <c r="L532" s="227"/>
      <c r="P532" s="213"/>
      <c r="R532" s="229"/>
      <c r="S532" s="229"/>
    </row>
    <row r="533" ht="15.0" customHeight="1">
      <c r="A533" s="231"/>
      <c r="B533" s="221"/>
      <c r="C533" s="222"/>
      <c r="D533" s="224"/>
      <c r="E533" s="224"/>
      <c r="F533" s="224"/>
      <c r="G533" s="225"/>
      <c r="H533" s="15"/>
      <c r="I533" s="226"/>
      <c r="J533" s="227"/>
      <c r="K533" s="227"/>
      <c r="L533" s="227"/>
      <c r="P533" s="213"/>
      <c r="R533" s="229"/>
      <c r="S533" s="229"/>
    </row>
    <row r="534" ht="15.0" customHeight="1">
      <c r="A534" s="231"/>
      <c r="B534" s="221"/>
      <c r="C534" s="222"/>
      <c r="D534" s="224"/>
      <c r="E534" s="224"/>
      <c r="F534" s="224"/>
      <c r="G534" s="225"/>
      <c r="H534" s="15"/>
      <c r="I534" s="226"/>
      <c r="J534" s="227"/>
      <c r="K534" s="227"/>
      <c r="L534" s="227"/>
      <c r="P534" s="213"/>
      <c r="R534" s="229"/>
      <c r="S534" s="229"/>
    </row>
    <row r="535" ht="15.0" customHeight="1">
      <c r="A535" s="231"/>
      <c r="B535" s="221"/>
      <c r="C535" s="222"/>
      <c r="D535" s="224"/>
      <c r="E535" s="224"/>
      <c r="F535" s="224"/>
      <c r="G535" s="225"/>
      <c r="H535" s="15"/>
      <c r="I535" s="226"/>
      <c r="J535" s="227"/>
      <c r="K535" s="227"/>
      <c r="L535" s="227"/>
      <c r="P535" s="213"/>
      <c r="R535" s="229"/>
      <c r="S535" s="229"/>
    </row>
    <row r="536" ht="15.0" customHeight="1">
      <c r="A536" s="231"/>
      <c r="B536" s="221"/>
      <c r="C536" s="222"/>
      <c r="D536" s="224"/>
      <c r="E536" s="224"/>
      <c r="F536" s="224"/>
      <c r="G536" s="225"/>
      <c r="H536" s="15"/>
      <c r="I536" s="226"/>
      <c r="J536" s="227"/>
      <c r="K536" s="227"/>
      <c r="L536" s="227"/>
      <c r="P536" s="213"/>
      <c r="R536" s="229"/>
      <c r="S536" s="229"/>
    </row>
    <row r="537" ht="15.0" customHeight="1">
      <c r="A537" s="231"/>
      <c r="B537" s="221"/>
      <c r="C537" s="222"/>
      <c r="D537" s="224"/>
      <c r="E537" s="224"/>
      <c r="F537" s="224"/>
      <c r="G537" s="225"/>
      <c r="H537" s="15"/>
      <c r="I537" s="226"/>
      <c r="J537" s="227"/>
      <c r="K537" s="227"/>
      <c r="L537" s="227"/>
      <c r="P537" s="213"/>
      <c r="R537" s="229"/>
      <c r="S537" s="229"/>
    </row>
    <row r="538" ht="15.0" customHeight="1">
      <c r="A538" s="231"/>
      <c r="B538" s="221"/>
      <c r="C538" s="222"/>
      <c r="D538" s="224"/>
      <c r="E538" s="224"/>
      <c r="F538" s="224"/>
      <c r="G538" s="225"/>
      <c r="H538" s="15"/>
      <c r="I538" s="226"/>
      <c r="J538" s="227"/>
      <c r="K538" s="227"/>
      <c r="L538" s="227"/>
      <c r="P538" s="213"/>
      <c r="R538" s="229"/>
      <c r="S538" s="229"/>
    </row>
    <row r="539" ht="15.0" customHeight="1">
      <c r="A539" s="231"/>
      <c r="B539" s="221"/>
      <c r="C539" s="222"/>
      <c r="D539" s="224"/>
      <c r="E539" s="224"/>
      <c r="F539" s="224"/>
      <c r="G539" s="225"/>
      <c r="H539" s="15"/>
      <c r="I539" s="226"/>
      <c r="J539" s="227"/>
      <c r="K539" s="227"/>
      <c r="L539" s="227"/>
      <c r="P539" s="213"/>
      <c r="R539" s="229"/>
      <c r="S539" s="229"/>
    </row>
    <row r="540" ht="15.0" customHeight="1">
      <c r="A540" s="231"/>
      <c r="B540" s="221"/>
      <c r="C540" s="222"/>
      <c r="D540" s="224"/>
      <c r="E540" s="224"/>
      <c r="F540" s="224"/>
      <c r="G540" s="225"/>
      <c r="H540" s="15"/>
      <c r="I540" s="226"/>
      <c r="J540" s="227"/>
      <c r="K540" s="227"/>
      <c r="L540" s="227"/>
      <c r="P540" s="213"/>
      <c r="R540" s="229"/>
      <c r="S540" s="229"/>
    </row>
    <row r="541" ht="15.0" customHeight="1">
      <c r="A541" s="231"/>
      <c r="B541" s="221"/>
      <c r="C541" s="222"/>
      <c r="D541" s="224"/>
      <c r="E541" s="224"/>
      <c r="F541" s="224"/>
      <c r="G541" s="225"/>
      <c r="H541" s="15"/>
      <c r="I541" s="226"/>
      <c r="J541" s="227"/>
      <c r="K541" s="227"/>
      <c r="L541" s="227"/>
      <c r="P541" s="213"/>
      <c r="R541" s="229"/>
      <c r="S541" s="229"/>
    </row>
    <row r="542" ht="15.0" customHeight="1">
      <c r="A542" s="231"/>
      <c r="B542" s="221"/>
      <c r="C542" s="222"/>
      <c r="D542" s="224"/>
      <c r="E542" s="224"/>
      <c r="F542" s="224"/>
      <c r="G542" s="225"/>
      <c r="H542" s="15"/>
      <c r="I542" s="226"/>
      <c r="J542" s="227"/>
      <c r="K542" s="227"/>
      <c r="L542" s="227"/>
      <c r="P542" s="213"/>
      <c r="R542" s="229"/>
      <c r="S542" s="229"/>
    </row>
    <row r="543" ht="15.0" customHeight="1">
      <c r="A543" s="231"/>
      <c r="B543" s="221"/>
      <c r="C543" s="222"/>
      <c r="D543" s="224"/>
      <c r="E543" s="224"/>
      <c r="F543" s="224"/>
      <c r="G543" s="225"/>
      <c r="H543" s="15"/>
      <c r="I543" s="226"/>
      <c r="J543" s="227"/>
      <c r="K543" s="227"/>
      <c r="L543" s="227"/>
      <c r="P543" s="213"/>
      <c r="R543" s="229"/>
      <c r="S543" s="229"/>
    </row>
    <row r="544" ht="15.0" customHeight="1">
      <c r="A544" s="231"/>
      <c r="B544" s="221"/>
      <c r="C544" s="222"/>
      <c r="D544" s="224"/>
      <c r="E544" s="224"/>
      <c r="F544" s="224"/>
      <c r="G544" s="225"/>
      <c r="H544" s="15"/>
      <c r="I544" s="226"/>
      <c r="J544" s="227"/>
      <c r="K544" s="227"/>
      <c r="L544" s="227"/>
      <c r="P544" s="213"/>
      <c r="R544" s="229"/>
      <c r="S544" s="229"/>
    </row>
    <row r="545" ht="15.0" customHeight="1">
      <c r="A545" s="231"/>
      <c r="B545" s="221"/>
      <c r="C545" s="222"/>
      <c r="D545" s="224"/>
      <c r="E545" s="224"/>
      <c r="F545" s="224"/>
      <c r="G545" s="225"/>
      <c r="H545" s="15"/>
      <c r="I545" s="226"/>
      <c r="J545" s="227"/>
      <c r="K545" s="227"/>
      <c r="L545" s="227"/>
      <c r="P545" s="213"/>
      <c r="R545" s="229"/>
      <c r="S545" s="229"/>
    </row>
    <row r="546" ht="15.0" customHeight="1">
      <c r="A546" s="231"/>
      <c r="B546" s="221"/>
      <c r="C546" s="222"/>
      <c r="D546" s="224"/>
      <c r="E546" s="224"/>
      <c r="F546" s="224"/>
      <c r="G546" s="225"/>
      <c r="H546" s="15"/>
      <c r="I546" s="226"/>
      <c r="J546" s="227"/>
      <c r="K546" s="227"/>
      <c r="L546" s="227"/>
      <c r="P546" s="213"/>
      <c r="R546" s="229"/>
      <c r="S546" s="229"/>
    </row>
    <row r="547" ht="15.0" customHeight="1">
      <c r="A547" s="231"/>
      <c r="B547" s="221"/>
      <c r="C547" s="222"/>
      <c r="D547" s="224"/>
      <c r="E547" s="224"/>
      <c r="F547" s="224"/>
      <c r="G547" s="225"/>
      <c r="H547" s="15"/>
      <c r="I547" s="226"/>
      <c r="J547" s="227"/>
      <c r="K547" s="227"/>
      <c r="L547" s="227"/>
      <c r="P547" s="213"/>
      <c r="R547" s="229"/>
      <c r="S547" s="229"/>
    </row>
    <row r="548" ht="15.0" customHeight="1">
      <c r="A548" s="231"/>
      <c r="B548" s="221"/>
      <c r="C548" s="222"/>
      <c r="D548" s="224"/>
      <c r="E548" s="224"/>
      <c r="F548" s="224"/>
      <c r="G548" s="225"/>
      <c r="H548" s="15"/>
      <c r="I548" s="226"/>
      <c r="J548" s="227"/>
      <c r="K548" s="227"/>
      <c r="L548" s="227"/>
      <c r="P548" s="213"/>
      <c r="R548" s="229"/>
      <c r="S548" s="229"/>
    </row>
    <row r="549" ht="15.0" customHeight="1">
      <c r="A549" s="231"/>
      <c r="B549" s="221"/>
      <c r="C549" s="222"/>
      <c r="D549" s="224"/>
      <c r="E549" s="224"/>
      <c r="F549" s="224"/>
      <c r="G549" s="225"/>
      <c r="H549" s="15"/>
      <c r="I549" s="226"/>
      <c r="J549" s="227"/>
      <c r="K549" s="227"/>
      <c r="L549" s="227"/>
      <c r="P549" s="213"/>
      <c r="R549" s="229"/>
      <c r="S549" s="229"/>
    </row>
    <row r="550" ht="15.0" customHeight="1">
      <c r="A550" s="231"/>
      <c r="B550" s="221"/>
      <c r="C550" s="222"/>
      <c r="D550" s="224"/>
      <c r="E550" s="224"/>
      <c r="F550" s="224"/>
      <c r="G550" s="225"/>
      <c r="H550" s="15"/>
      <c r="I550" s="226"/>
      <c r="J550" s="227"/>
      <c r="K550" s="227"/>
      <c r="L550" s="227"/>
      <c r="P550" s="213"/>
      <c r="R550" s="229"/>
      <c r="S550" s="229"/>
    </row>
    <row r="551" ht="15.0" customHeight="1">
      <c r="A551" s="231"/>
      <c r="B551" s="221"/>
      <c r="C551" s="222"/>
      <c r="D551" s="224"/>
      <c r="E551" s="224"/>
      <c r="F551" s="224"/>
      <c r="G551" s="225"/>
      <c r="H551" s="15"/>
      <c r="I551" s="226"/>
      <c r="J551" s="227"/>
      <c r="K551" s="227"/>
      <c r="L551" s="227"/>
      <c r="P551" s="213"/>
      <c r="R551" s="229"/>
      <c r="S551" s="229"/>
    </row>
    <row r="552" ht="15.0" customHeight="1">
      <c r="A552" s="231"/>
      <c r="B552" s="221"/>
      <c r="C552" s="222"/>
      <c r="D552" s="224"/>
      <c r="E552" s="224"/>
      <c r="F552" s="224"/>
      <c r="G552" s="225"/>
      <c r="H552" s="15"/>
      <c r="I552" s="226"/>
      <c r="J552" s="227"/>
      <c r="K552" s="227"/>
      <c r="L552" s="227"/>
      <c r="P552" s="213"/>
      <c r="R552" s="229"/>
      <c r="S552" s="229"/>
    </row>
    <row r="553" ht="15.0" customHeight="1">
      <c r="A553" s="231"/>
      <c r="B553" s="221"/>
      <c r="C553" s="222"/>
      <c r="D553" s="224"/>
      <c r="E553" s="224"/>
      <c r="F553" s="224"/>
      <c r="G553" s="225"/>
      <c r="H553" s="15"/>
      <c r="I553" s="226"/>
      <c r="J553" s="227"/>
      <c r="K553" s="227"/>
      <c r="L553" s="227"/>
      <c r="P553" s="213"/>
      <c r="R553" s="229"/>
      <c r="S553" s="229"/>
    </row>
    <row r="554" ht="15.0" customHeight="1">
      <c r="A554" s="231"/>
      <c r="B554" s="221"/>
      <c r="C554" s="222"/>
      <c r="D554" s="224"/>
      <c r="E554" s="224"/>
      <c r="F554" s="224"/>
      <c r="G554" s="225"/>
      <c r="H554" s="15"/>
      <c r="I554" s="226"/>
      <c r="J554" s="227"/>
      <c r="K554" s="227"/>
      <c r="L554" s="227"/>
      <c r="P554" s="213"/>
      <c r="R554" s="229"/>
      <c r="S554" s="229"/>
    </row>
    <row r="555" ht="15.0" customHeight="1">
      <c r="A555" s="231"/>
      <c r="B555" s="221"/>
      <c r="C555" s="222"/>
      <c r="D555" s="224"/>
      <c r="E555" s="224"/>
      <c r="F555" s="224"/>
      <c r="G555" s="225"/>
      <c r="H555" s="15"/>
      <c r="I555" s="226"/>
      <c r="J555" s="227"/>
      <c r="K555" s="227"/>
      <c r="L555" s="227"/>
      <c r="P555" s="213"/>
      <c r="R555" s="229"/>
      <c r="S555" s="229"/>
    </row>
    <row r="556" ht="15.0" customHeight="1">
      <c r="A556" s="231"/>
      <c r="B556" s="221"/>
      <c r="C556" s="222"/>
      <c r="D556" s="224"/>
      <c r="E556" s="224"/>
      <c r="F556" s="224"/>
      <c r="G556" s="225"/>
      <c r="H556" s="15"/>
      <c r="I556" s="226"/>
      <c r="J556" s="227"/>
      <c r="K556" s="227"/>
      <c r="L556" s="227"/>
      <c r="P556" s="213"/>
      <c r="R556" s="229"/>
      <c r="S556" s="229"/>
    </row>
    <row r="557" ht="15.0" customHeight="1">
      <c r="A557" s="231"/>
      <c r="B557" s="221"/>
      <c r="C557" s="222"/>
      <c r="D557" s="224"/>
      <c r="E557" s="224"/>
      <c r="F557" s="224"/>
      <c r="G557" s="225"/>
      <c r="H557" s="15"/>
      <c r="I557" s="226"/>
      <c r="J557" s="227"/>
      <c r="K557" s="227"/>
      <c r="L557" s="227"/>
      <c r="P557" s="213"/>
      <c r="R557" s="229"/>
      <c r="S557" s="229"/>
    </row>
    <row r="558" ht="15.0" customHeight="1">
      <c r="A558" s="231"/>
      <c r="B558" s="221"/>
      <c r="C558" s="222"/>
      <c r="D558" s="224"/>
      <c r="E558" s="224"/>
      <c r="F558" s="224"/>
      <c r="G558" s="225"/>
      <c r="H558" s="15"/>
      <c r="I558" s="226"/>
      <c r="J558" s="227"/>
      <c r="K558" s="227"/>
      <c r="L558" s="227"/>
      <c r="P558" s="213"/>
      <c r="R558" s="229"/>
      <c r="S558" s="229"/>
    </row>
    <row r="559" ht="15.0" customHeight="1">
      <c r="A559" s="231"/>
      <c r="B559" s="221"/>
      <c r="C559" s="222"/>
      <c r="D559" s="224"/>
      <c r="E559" s="224"/>
      <c r="F559" s="224"/>
      <c r="G559" s="225"/>
      <c r="H559" s="15"/>
      <c r="I559" s="226"/>
      <c r="J559" s="227"/>
      <c r="K559" s="227"/>
      <c r="L559" s="227"/>
      <c r="P559" s="213"/>
      <c r="R559" s="229"/>
      <c r="S559" s="229"/>
    </row>
    <row r="560" ht="15.0" customHeight="1">
      <c r="A560" s="231"/>
      <c r="B560" s="221"/>
      <c r="C560" s="222"/>
      <c r="D560" s="224"/>
      <c r="E560" s="224"/>
      <c r="F560" s="224"/>
      <c r="G560" s="225"/>
      <c r="H560" s="15"/>
      <c r="I560" s="226"/>
      <c r="J560" s="227"/>
      <c r="K560" s="227"/>
      <c r="L560" s="227"/>
      <c r="P560" s="213"/>
      <c r="R560" s="229"/>
      <c r="S560" s="229"/>
    </row>
    <row r="561" ht="15.0" customHeight="1">
      <c r="A561" s="231"/>
      <c r="B561" s="221"/>
      <c r="C561" s="222"/>
      <c r="D561" s="224"/>
      <c r="E561" s="224"/>
      <c r="F561" s="224"/>
      <c r="G561" s="225"/>
      <c r="H561" s="15"/>
      <c r="I561" s="226"/>
      <c r="J561" s="227"/>
      <c r="K561" s="227"/>
      <c r="L561" s="227"/>
      <c r="P561" s="213"/>
      <c r="R561" s="229"/>
      <c r="S561" s="229"/>
    </row>
    <row r="562" ht="15.0" customHeight="1">
      <c r="A562" s="231"/>
      <c r="B562" s="221"/>
      <c r="C562" s="222"/>
      <c r="D562" s="224"/>
      <c r="E562" s="224"/>
      <c r="F562" s="224"/>
      <c r="G562" s="225"/>
      <c r="H562" s="15"/>
      <c r="I562" s="226"/>
      <c r="J562" s="227"/>
      <c r="K562" s="227"/>
      <c r="L562" s="227"/>
      <c r="P562" s="213"/>
      <c r="R562" s="229"/>
      <c r="S562" s="229"/>
    </row>
    <row r="563" ht="15.0" customHeight="1">
      <c r="A563" s="231"/>
      <c r="B563" s="221"/>
      <c r="C563" s="222"/>
      <c r="D563" s="224"/>
      <c r="E563" s="224"/>
      <c r="F563" s="224"/>
      <c r="G563" s="225"/>
      <c r="H563" s="15"/>
      <c r="I563" s="226"/>
      <c r="J563" s="227"/>
      <c r="K563" s="227"/>
      <c r="L563" s="227"/>
      <c r="P563" s="213"/>
      <c r="R563" s="229"/>
      <c r="S563" s="229"/>
    </row>
    <row r="564" ht="15.0" customHeight="1">
      <c r="A564" s="231"/>
      <c r="B564" s="221"/>
      <c r="C564" s="222"/>
      <c r="D564" s="224"/>
      <c r="E564" s="224"/>
      <c r="F564" s="224"/>
      <c r="G564" s="225"/>
      <c r="H564" s="15"/>
      <c r="I564" s="226"/>
      <c r="J564" s="227"/>
      <c r="K564" s="227"/>
      <c r="L564" s="227"/>
      <c r="P564" s="213"/>
      <c r="R564" s="229"/>
      <c r="S564" s="229"/>
    </row>
    <row r="565" ht="15.0" customHeight="1">
      <c r="A565" s="231"/>
      <c r="B565" s="221"/>
      <c r="C565" s="222"/>
      <c r="D565" s="224"/>
      <c r="E565" s="224"/>
      <c r="F565" s="224"/>
      <c r="G565" s="225"/>
      <c r="H565" s="15"/>
      <c r="I565" s="226"/>
      <c r="J565" s="227"/>
      <c r="K565" s="227"/>
      <c r="L565" s="227"/>
      <c r="P565" s="213"/>
      <c r="R565" s="229"/>
      <c r="S565" s="229"/>
    </row>
    <row r="566" ht="15.0" customHeight="1">
      <c r="A566" s="231"/>
      <c r="B566" s="221"/>
      <c r="C566" s="222"/>
      <c r="D566" s="224"/>
      <c r="E566" s="224"/>
      <c r="F566" s="224"/>
      <c r="G566" s="225"/>
      <c r="H566" s="15"/>
      <c r="I566" s="226"/>
      <c r="J566" s="227"/>
      <c r="K566" s="227"/>
      <c r="L566" s="227"/>
      <c r="P566" s="213"/>
      <c r="R566" s="229"/>
      <c r="S566" s="229"/>
    </row>
    <row r="567" ht="15.0" customHeight="1">
      <c r="A567" s="231"/>
      <c r="B567" s="221"/>
      <c r="C567" s="222"/>
      <c r="D567" s="224"/>
      <c r="E567" s="224"/>
      <c r="F567" s="224"/>
      <c r="G567" s="225"/>
      <c r="H567" s="15"/>
      <c r="I567" s="226"/>
      <c r="J567" s="227"/>
      <c r="K567" s="227"/>
      <c r="L567" s="227"/>
      <c r="P567" s="213"/>
      <c r="R567" s="229"/>
      <c r="S567" s="229"/>
    </row>
    <row r="568" ht="15.0" customHeight="1">
      <c r="A568" s="231"/>
      <c r="B568" s="221"/>
      <c r="C568" s="222"/>
      <c r="D568" s="224"/>
      <c r="E568" s="224"/>
      <c r="F568" s="224"/>
      <c r="G568" s="225"/>
      <c r="H568" s="15"/>
      <c r="I568" s="226"/>
      <c r="J568" s="227"/>
      <c r="K568" s="227"/>
      <c r="L568" s="227"/>
      <c r="P568" s="213"/>
      <c r="R568" s="229"/>
      <c r="S568" s="229"/>
    </row>
    <row r="569" ht="15.0" customHeight="1">
      <c r="A569" s="231"/>
      <c r="B569" s="221"/>
      <c r="C569" s="222"/>
      <c r="D569" s="224"/>
      <c r="E569" s="224"/>
      <c r="F569" s="224"/>
      <c r="G569" s="225"/>
      <c r="H569" s="15"/>
      <c r="I569" s="226"/>
      <c r="J569" s="227"/>
      <c r="K569" s="227"/>
      <c r="L569" s="227"/>
      <c r="P569" s="213"/>
      <c r="R569" s="229"/>
      <c r="S569" s="229"/>
    </row>
    <row r="570" ht="15.0" customHeight="1">
      <c r="A570" s="231"/>
      <c r="B570" s="221"/>
      <c r="C570" s="222"/>
      <c r="D570" s="224"/>
      <c r="E570" s="224"/>
      <c r="F570" s="224"/>
      <c r="G570" s="225"/>
      <c r="H570" s="15"/>
      <c r="I570" s="226"/>
      <c r="J570" s="227"/>
      <c r="K570" s="227"/>
      <c r="L570" s="227"/>
      <c r="P570" s="213"/>
      <c r="R570" s="229"/>
      <c r="S570" s="229"/>
    </row>
    <row r="571" ht="15.0" customHeight="1">
      <c r="A571" s="231"/>
      <c r="B571" s="221"/>
      <c r="C571" s="222"/>
      <c r="D571" s="224"/>
      <c r="E571" s="224"/>
      <c r="F571" s="224"/>
      <c r="G571" s="225"/>
      <c r="H571" s="15"/>
      <c r="I571" s="226"/>
      <c r="J571" s="227"/>
      <c r="K571" s="227"/>
      <c r="L571" s="227"/>
      <c r="P571" s="213"/>
      <c r="R571" s="229"/>
      <c r="S571" s="229"/>
    </row>
    <row r="572" ht="15.0" customHeight="1">
      <c r="A572" s="231"/>
      <c r="B572" s="221"/>
      <c r="C572" s="222"/>
      <c r="D572" s="224"/>
      <c r="E572" s="224"/>
      <c r="F572" s="224"/>
      <c r="G572" s="225"/>
      <c r="H572" s="15"/>
      <c r="I572" s="226"/>
      <c r="J572" s="227"/>
      <c r="K572" s="227"/>
      <c r="L572" s="227"/>
      <c r="P572" s="213"/>
      <c r="R572" s="229"/>
      <c r="S572" s="229"/>
    </row>
    <row r="573" ht="15.0" customHeight="1">
      <c r="A573" s="231"/>
      <c r="B573" s="221"/>
      <c r="C573" s="222"/>
      <c r="D573" s="224"/>
      <c r="E573" s="224"/>
      <c r="F573" s="224"/>
      <c r="G573" s="225"/>
      <c r="H573" s="15"/>
      <c r="I573" s="226"/>
      <c r="J573" s="227"/>
      <c r="K573" s="227"/>
      <c r="L573" s="227"/>
      <c r="P573" s="213"/>
      <c r="R573" s="229"/>
      <c r="S573" s="229"/>
    </row>
    <row r="574" ht="15.0" customHeight="1">
      <c r="A574" s="231"/>
      <c r="B574" s="221"/>
      <c r="C574" s="222"/>
      <c r="D574" s="224"/>
      <c r="E574" s="224"/>
      <c r="F574" s="224"/>
      <c r="G574" s="225"/>
      <c r="H574" s="15"/>
      <c r="I574" s="226"/>
      <c r="J574" s="227"/>
      <c r="K574" s="227"/>
      <c r="L574" s="227"/>
      <c r="P574" s="213"/>
      <c r="R574" s="229"/>
      <c r="S574" s="229"/>
    </row>
    <row r="575" ht="15.0" customHeight="1">
      <c r="A575" s="231"/>
      <c r="B575" s="221"/>
      <c r="C575" s="222"/>
      <c r="D575" s="224"/>
      <c r="E575" s="224"/>
      <c r="F575" s="224"/>
      <c r="G575" s="225"/>
      <c r="H575" s="15"/>
      <c r="I575" s="226"/>
      <c r="J575" s="227"/>
      <c r="K575" s="227"/>
      <c r="L575" s="227"/>
      <c r="P575" s="213"/>
      <c r="R575" s="229"/>
      <c r="S575" s="229"/>
    </row>
    <row r="576" ht="15.0" customHeight="1">
      <c r="A576" s="231"/>
      <c r="B576" s="221"/>
      <c r="C576" s="222"/>
      <c r="D576" s="224"/>
      <c r="E576" s="224"/>
      <c r="F576" s="224"/>
      <c r="G576" s="225"/>
      <c r="H576" s="15"/>
      <c r="I576" s="226"/>
      <c r="J576" s="227"/>
      <c r="K576" s="227"/>
      <c r="L576" s="227"/>
      <c r="P576" s="213"/>
      <c r="R576" s="229"/>
      <c r="S576" s="229"/>
    </row>
    <row r="577" ht="15.0" customHeight="1">
      <c r="A577" s="231"/>
      <c r="B577" s="221"/>
      <c r="C577" s="222"/>
      <c r="D577" s="224"/>
      <c r="E577" s="224"/>
      <c r="F577" s="224"/>
      <c r="G577" s="225"/>
      <c r="H577" s="15"/>
      <c r="I577" s="226"/>
      <c r="J577" s="227"/>
      <c r="K577" s="227"/>
      <c r="L577" s="227"/>
      <c r="P577" s="213"/>
      <c r="R577" s="229"/>
      <c r="S577" s="229"/>
    </row>
    <row r="578" ht="15.0" customHeight="1">
      <c r="A578" s="231"/>
      <c r="B578" s="221"/>
      <c r="C578" s="222"/>
      <c r="D578" s="224"/>
      <c r="E578" s="224"/>
      <c r="F578" s="224"/>
      <c r="G578" s="225"/>
      <c r="H578" s="15"/>
      <c r="I578" s="226"/>
      <c r="J578" s="227"/>
      <c r="K578" s="227"/>
      <c r="L578" s="227"/>
      <c r="P578" s="213"/>
      <c r="R578" s="229"/>
      <c r="S578" s="229"/>
    </row>
    <row r="579" ht="15.0" customHeight="1">
      <c r="A579" s="231"/>
      <c r="B579" s="221"/>
      <c r="C579" s="222"/>
      <c r="D579" s="224"/>
      <c r="E579" s="224"/>
      <c r="F579" s="224"/>
      <c r="G579" s="225"/>
      <c r="H579" s="15"/>
      <c r="I579" s="226"/>
      <c r="J579" s="227"/>
      <c r="K579" s="227"/>
      <c r="L579" s="227"/>
      <c r="P579" s="213"/>
      <c r="R579" s="229"/>
      <c r="S579" s="229"/>
    </row>
    <row r="580" ht="15.0" customHeight="1">
      <c r="A580" s="231"/>
      <c r="B580" s="221"/>
      <c r="C580" s="222"/>
      <c r="D580" s="224"/>
      <c r="E580" s="224"/>
      <c r="F580" s="224"/>
      <c r="G580" s="225"/>
      <c r="H580" s="15"/>
      <c r="I580" s="226"/>
      <c r="J580" s="227"/>
      <c r="K580" s="227"/>
      <c r="L580" s="227"/>
      <c r="P580" s="213"/>
      <c r="R580" s="229"/>
      <c r="S580" s="229"/>
    </row>
    <row r="581" ht="15.0" customHeight="1">
      <c r="A581" s="231"/>
      <c r="B581" s="221"/>
      <c r="C581" s="222"/>
      <c r="D581" s="224"/>
      <c r="E581" s="224"/>
      <c r="F581" s="224"/>
      <c r="G581" s="225"/>
      <c r="H581" s="15"/>
      <c r="I581" s="226"/>
      <c r="J581" s="227"/>
      <c r="K581" s="227"/>
      <c r="L581" s="227"/>
      <c r="P581" s="213"/>
      <c r="R581" s="229"/>
      <c r="S581" s="229"/>
    </row>
    <row r="582" ht="15.0" customHeight="1">
      <c r="A582" s="231"/>
      <c r="B582" s="221"/>
      <c r="C582" s="222"/>
      <c r="D582" s="224"/>
      <c r="E582" s="224"/>
      <c r="F582" s="224"/>
      <c r="G582" s="225"/>
      <c r="H582" s="15"/>
      <c r="I582" s="226"/>
      <c r="J582" s="227"/>
      <c r="K582" s="227"/>
      <c r="L582" s="227"/>
      <c r="P582" s="213"/>
      <c r="R582" s="229"/>
      <c r="S582" s="229"/>
    </row>
    <row r="583" ht="15.0" customHeight="1">
      <c r="A583" s="231"/>
      <c r="B583" s="221"/>
      <c r="C583" s="222"/>
      <c r="D583" s="224"/>
      <c r="E583" s="224"/>
      <c r="F583" s="224"/>
      <c r="G583" s="225"/>
      <c r="H583" s="15"/>
      <c r="I583" s="226"/>
      <c r="J583" s="227"/>
      <c r="K583" s="227"/>
      <c r="L583" s="227"/>
      <c r="P583" s="213"/>
      <c r="R583" s="229"/>
      <c r="S583" s="229"/>
    </row>
    <row r="584" ht="15.0" customHeight="1">
      <c r="A584" s="231"/>
      <c r="B584" s="221"/>
      <c r="C584" s="222"/>
      <c r="D584" s="224"/>
      <c r="E584" s="224"/>
      <c r="F584" s="224"/>
      <c r="G584" s="225"/>
      <c r="H584" s="15"/>
      <c r="I584" s="226"/>
      <c r="J584" s="227"/>
      <c r="K584" s="227"/>
      <c r="L584" s="227"/>
      <c r="P584" s="213"/>
      <c r="R584" s="229"/>
      <c r="S584" s="229"/>
    </row>
    <row r="585" ht="15.0" customHeight="1">
      <c r="A585" s="231"/>
      <c r="B585" s="221"/>
      <c r="C585" s="222"/>
      <c r="D585" s="224"/>
      <c r="E585" s="224"/>
      <c r="F585" s="224"/>
      <c r="G585" s="225"/>
      <c r="H585" s="15"/>
      <c r="I585" s="226"/>
      <c r="J585" s="227"/>
      <c r="K585" s="227"/>
      <c r="L585" s="227"/>
      <c r="P585" s="213"/>
      <c r="R585" s="229"/>
      <c r="S585" s="229"/>
    </row>
    <row r="586" ht="15.0" customHeight="1">
      <c r="A586" s="231"/>
      <c r="B586" s="221"/>
      <c r="C586" s="222"/>
      <c r="D586" s="224"/>
      <c r="E586" s="224"/>
      <c r="F586" s="224"/>
      <c r="G586" s="225"/>
      <c r="H586" s="15"/>
      <c r="I586" s="226"/>
      <c r="J586" s="227"/>
      <c r="K586" s="227"/>
      <c r="L586" s="227"/>
      <c r="P586" s="213"/>
      <c r="R586" s="229"/>
      <c r="S586" s="229"/>
    </row>
    <row r="587" ht="15.0" customHeight="1">
      <c r="A587" s="231"/>
      <c r="B587" s="221"/>
      <c r="C587" s="222"/>
      <c r="D587" s="224"/>
      <c r="E587" s="224"/>
      <c r="F587" s="224"/>
      <c r="G587" s="225"/>
      <c r="H587" s="15"/>
      <c r="I587" s="226"/>
      <c r="J587" s="227"/>
      <c r="K587" s="227"/>
      <c r="L587" s="227"/>
      <c r="P587" s="213"/>
      <c r="R587" s="229"/>
      <c r="S587" s="229"/>
    </row>
    <row r="588" ht="15.0" customHeight="1">
      <c r="A588" s="231"/>
      <c r="B588" s="221"/>
      <c r="C588" s="222"/>
      <c r="D588" s="224"/>
      <c r="E588" s="224"/>
      <c r="F588" s="224"/>
      <c r="G588" s="225"/>
      <c r="H588" s="15"/>
      <c r="I588" s="226"/>
      <c r="J588" s="227"/>
      <c r="K588" s="227"/>
      <c r="L588" s="227"/>
      <c r="P588" s="213"/>
      <c r="R588" s="229"/>
      <c r="S588" s="229"/>
    </row>
    <row r="589" ht="15.0" customHeight="1">
      <c r="A589" s="231"/>
      <c r="B589" s="221"/>
      <c r="C589" s="222"/>
      <c r="D589" s="224"/>
      <c r="E589" s="224"/>
      <c r="F589" s="224"/>
      <c r="G589" s="225"/>
      <c r="H589" s="15"/>
      <c r="I589" s="226"/>
      <c r="J589" s="227"/>
      <c r="K589" s="227"/>
      <c r="L589" s="227"/>
      <c r="P589" s="213"/>
      <c r="R589" s="229"/>
      <c r="S589" s="229"/>
    </row>
    <row r="590" ht="15.0" customHeight="1">
      <c r="A590" s="231"/>
      <c r="B590" s="221"/>
      <c r="C590" s="222"/>
      <c r="D590" s="224"/>
      <c r="E590" s="224"/>
      <c r="F590" s="224"/>
      <c r="G590" s="225"/>
      <c r="H590" s="15"/>
      <c r="I590" s="226"/>
      <c r="J590" s="227"/>
      <c r="K590" s="227"/>
      <c r="L590" s="227"/>
      <c r="P590" s="213"/>
      <c r="R590" s="229"/>
      <c r="S590" s="229"/>
    </row>
    <row r="591" ht="15.0" customHeight="1">
      <c r="A591" s="231"/>
      <c r="B591" s="221"/>
      <c r="C591" s="222"/>
      <c r="D591" s="224"/>
      <c r="E591" s="224"/>
      <c r="F591" s="224"/>
      <c r="G591" s="225"/>
      <c r="H591" s="15"/>
      <c r="I591" s="226"/>
      <c r="J591" s="227"/>
      <c r="K591" s="227"/>
      <c r="L591" s="227"/>
      <c r="P591" s="213"/>
      <c r="R591" s="229"/>
      <c r="S591" s="229"/>
    </row>
    <row r="592" ht="15.0" customHeight="1">
      <c r="A592" s="231"/>
      <c r="B592" s="221"/>
      <c r="C592" s="222"/>
      <c r="D592" s="224"/>
      <c r="E592" s="224"/>
      <c r="F592" s="224"/>
      <c r="G592" s="225"/>
      <c r="H592" s="15"/>
      <c r="I592" s="226"/>
      <c r="J592" s="227"/>
      <c r="K592" s="227"/>
      <c r="L592" s="227"/>
      <c r="P592" s="213"/>
      <c r="R592" s="229"/>
      <c r="S592" s="229"/>
    </row>
    <row r="593" ht="15.0" customHeight="1">
      <c r="A593" s="231"/>
      <c r="B593" s="221"/>
      <c r="C593" s="222"/>
      <c r="D593" s="224"/>
      <c r="E593" s="224"/>
      <c r="F593" s="224"/>
      <c r="G593" s="225"/>
      <c r="H593" s="15"/>
      <c r="I593" s="226"/>
      <c r="J593" s="227"/>
      <c r="K593" s="227"/>
      <c r="L593" s="227"/>
      <c r="P593" s="213"/>
      <c r="R593" s="229"/>
      <c r="S593" s="229"/>
    </row>
    <row r="594" ht="15.0" customHeight="1">
      <c r="A594" s="231"/>
      <c r="B594" s="221"/>
      <c r="C594" s="222"/>
      <c r="D594" s="224"/>
      <c r="E594" s="224"/>
      <c r="F594" s="224"/>
      <c r="G594" s="225"/>
      <c r="H594" s="15"/>
      <c r="I594" s="226"/>
      <c r="J594" s="227"/>
      <c r="K594" s="227"/>
      <c r="L594" s="227"/>
      <c r="P594" s="213"/>
      <c r="R594" s="229"/>
      <c r="S594" s="229"/>
    </row>
    <row r="595" ht="15.0" customHeight="1">
      <c r="A595" s="231"/>
      <c r="B595" s="221"/>
      <c r="C595" s="222"/>
      <c r="D595" s="224"/>
      <c r="E595" s="224"/>
      <c r="F595" s="224"/>
      <c r="G595" s="225"/>
      <c r="H595" s="15"/>
      <c r="I595" s="226"/>
      <c r="J595" s="227"/>
      <c r="K595" s="227"/>
      <c r="L595" s="227"/>
      <c r="P595" s="213"/>
      <c r="R595" s="229"/>
      <c r="S595" s="229"/>
    </row>
    <row r="596" ht="15.0" customHeight="1">
      <c r="A596" s="231"/>
      <c r="B596" s="221"/>
      <c r="C596" s="222"/>
      <c r="D596" s="224"/>
      <c r="E596" s="224"/>
      <c r="F596" s="224"/>
      <c r="G596" s="225"/>
      <c r="H596" s="15"/>
      <c r="I596" s="226"/>
      <c r="J596" s="227"/>
      <c r="K596" s="227"/>
      <c r="L596" s="227"/>
      <c r="P596" s="213"/>
      <c r="R596" s="229"/>
      <c r="S596" s="229"/>
    </row>
    <row r="597" ht="15.0" customHeight="1">
      <c r="A597" s="231"/>
      <c r="B597" s="221"/>
      <c r="C597" s="222"/>
      <c r="D597" s="224"/>
      <c r="E597" s="224"/>
      <c r="F597" s="224"/>
      <c r="G597" s="225"/>
      <c r="H597" s="15"/>
      <c r="I597" s="226"/>
      <c r="J597" s="227"/>
      <c r="K597" s="227"/>
      <c r="L597" s="227"/>
      <c r="P597" s="213"/>
      <c r="R597" s="229"/>
      <c r="S597" s="229"/>
    </row>
    <row r="598" ht="15.0" customHeight="1">
      <c r="A598" s="231"/>
      <c r="B598" s="221"/>
      <c r="C598" s="222"/>
      <c r="D598" s="224"/>
      <c r="E598" s="224"/>
      <c r="F598" s="224"/>
      <c r="G598" s="225"/>
      <c r="H598" s="15"/>
      <c r="I598" s="226"/>
      <c r="J598" s="227"/>
      <c r="K598" s="227"/>
      <c r="L598" s="227"/>
      <c r="P598" s="213"/>
      <c r="R598" s="229"/>
      <c r="S598" s="229"/>
    </row>
    <row r="599" ht="15.0" customHeight="1">
      <c r="A599" s="231"/>
      <c r="B599" s="221"/>
      <c r="C599" s="222"/>
      <c r="D599" s="224"/>
      <c r="E599" s="224"/>
      <c r="F599" s="224"/>
      <c r="G599" s="225"/>
      <c r="H599" s="15"/>
      <c r="I599" s="226"/>
      <c r="J599" s="227"/>
      <c r="K599" s="227"/>
      <c r="L599" s="227"/>
      <c r="P599" s="213"/>
      <c r="R599" s="229"/>
      <c r="S599" s="229"/>
    </row>
    <row r="600" ht="15.0" customHeight="1">
      <c r="A600" s="231"/>
      <c r="B600" s="221"/>
      <c r="C600" s="222"/>
      <c r="D600" s="224"/>
      <c r="E600" s="224"/>
      <c r="F600" s="224"/>
      <c r="G600" s="225"/>
      <c r="H600" s="15"/>
      <c r="I600" s="226"/>
      <c r="J600" s="227"/>
      <c r="K600" s="227"/>
      <c r="L600" s="227"/>
      <c r="P600" s="213"/>
      <c r="R600" s="229"/>
      <c r="S600" s="229"/>
    </row>
    <row r="601" ht="15.0" customHeight="1">
      <c r="A601" s="231"/>
      <c r="B601" s="221"/>
      <c r="C601" s="222"/>
      <c r="D601" s="224"/>
      <c r="E601" s="224"/>
      <c r="F601" s="224"/>
      <c r="G601" s="225"/>
      <c r="H601" s="15"/>
      <c r="I601" s="226"/>
      <c r="J601" s="227"/>
      <c r="K601" s="227"/>
      <c r="L601" s="227"/>
      <c r="P601" s="213"/>
      <c r="R601" s="229"/>
      <c r="S601" s="229"/>
    </row>
    <row r="602" ht="15.0" customHeight="1">
      <c r="A602" s="231"/>
      <c r="B602" s="221"/>
      <c r="C602" s="222"/>
      <c r="D602" s="224"/>
      <c r="E602" s="224"/>
      <c r="F602" s="224"/>
      <c r="G602" s="225"/>
      <c r="H602" s="15"/>
      <c r="I602" s="226"/>
      <c r="J602" s="227"/>
      <c r="K602" s="227"/>
      <c r="L602" s="227"/>
      <c r="P602" s="213"/>
      <c r="R602" s="229"/>
      <c r="S602" s="229"/>
    </row>
    <row r="603" ht="15.0" customHeight="1">
      <c r="A603" s="231"/>
      <c r="B603" s="221"/>
      <c r="C603" s="222"/>
      <c r="D603" s="224"/>
      <c r="E603" s="224"/>
      <c r="F603" s="224"/>
      <c r="G603" s="225"/>
      <c r="H603" s="15"/>
      <c r="I603" s="226"/>
      <c r="J603" s="227"/>
      <c r="K603" s="227"/>
      <c r="L603" s="227"/>
      <c r="P603" s="213"/>
      <c r="R603" s="229"/>
      <c r="S603" s="229"/>
    </row>
    <row r="604" ht="15.0" customHeight="1">
      <c r="A604" s="231"/>
      <c r="B604" s="221"/>
      <c r="C604" s="222"/>
      <c r="D604" s="224"/>
      <c r="E604" s="224"/>
      <c r="F604" s="224"/>
      <c r="G604" s="225"/>
      <c r="H604" s="15"/>
      <c r="I604" s="226"/>
      <c r="J604" s="227"/>
      <c r="K604" s="227"/>
      <c r="L604" s="227"/>
      <c r="P604" s="213"/>
      <c r="R604" s="229"/>
      <c r="S604" s="229"/>
    </row>
    <row r="605" ht="15.0" customHeight="1">
      <c r="A605" s="231"/>
      <c r="B605" s="221"/>
      <c r="C605" s="222"/>
      <c r="D605" s="224"/>
      <c r="E605" s="224"/>
      <c r="F605" s="224"/>
      <c r="G605" s="225"/>
      <c r="H605" s="15"/>
      <c r="I605" s="226"/>
      <c r="J605" s="227"/>
      <c r="K605" s="227"/>
      <c r="L605" s="227"/>
      <c r="P605" s="213"/>
      <c r="R605" s="229"/>
      <c r="S605" s="229"/>
    </row>
    <row r="606" ht="15.0" customHeight="1">
      <c r="A606" s="231"/>
      <c r="B606" s="221"/>
      <c r="C606" s="222"/>
      <c r="D606" s="224"/>
      <c r="E606" s="224"/>
      <c r="F606" s="224"/>
      <c r="G606" s="225"/>
      <c r="H606" s="15"/>
      <c r="I606" s="226"/>
      <c r="J606" s="227"/>
      <c r="K606" s="227"/>
      <c r="L606" s="227"/>
      <c r="P606" s="213"/>
      <c r="R606" s="229"/>
      <c r="S606" s="229"/>
    </row>
    <row r="607" ht="15.0" customHeight="1">
      <c r="A607" s="231"/>
      <c r="B607" s="221"/>
      <c r="C607" s="222"/>
      <c r="D607" s="224"/>
      <c r="E607" s="224"/>
      <c r="F607" s="224"/>
      <c r="G607" s="225"/>
      <c r="H607" s="15"/>
      <c r="I607" s="226"/>
      <c r="J607" s="227"/>
      <c r="K607" s="227"/>
      <c r="L607" s="227"/>
      <c r="P607" s="213"/>
      <c r="R607" s="229"/>
      <c r="S607" s="229"/>
    </row>
    <row r="608" ht="15.0" customHeight="1">
      <c r="A608" s="231"/>
      <c r="B608" s="221"/>
      <c r="C608" s="222"/>
      <c r="D608" s="224"/>
      <c r="E608" s="224"/>
      <c r="F608" s="224"/>
      <c r="G608" s="225"/>
      <c r="H608" s="15"/>
      <c r="I608" s="226"/>
      <c r="J608" s="227"/>
      <c r="K608" s="227"/>
      <c r="L608" s="227"/>
      <c r="P608" s="213"/>
      <c r="R608" s="229"/>
      <c r="S608" s="229"/>
    </row>
    <row r="609" ht="15.0" customHeight="1">
      <c r="A609" s="231"/>
      <c r="B609" s="221"/>
      <c r="C609" s="222"/>
      <c r="D609" s="224"/>
      <c r="E609" s="224"/>
      <c r="F609" s="224"/>
      <c r="G609" s="225"/>
      <c r="H609" s="15"/>
      <c r="I609" s="226"/>
      <c r="J609" s="227"/>
      <c r="K609" s="227"/>
      <c r="L609" s="227"/>
      <c r="P609" s="213"/>
      <c r="R609" s="229"/>
      <c r="S609" s="229"/>
    </row>
    <row r="610" ht="15.0" customHeight="1">
      <c r="A610" s="231"/>
      <c r="B610" s="221"/>
      <c r="C610" s="222"/>
      <c r="D610" s="224"/>
      <c r="E610" s="224"/>
      <c r="F610" s="224"/>
      <c r="G610" s="225"/>
      <c r="H610" s="15"/>
      <c r="I610" s="226"/>
      <c r="J610" s="227"/>
      <c r="K610" s="227"/>
      <c r="L610" s="227"/>
      <c r="P610" s="213"/>
      <c r="R610" s="229"/>
      <c r="S610" s="229"/>
    </row>
    <row r="611" ht="15.0" customHeight="1">
      <c r="A611" s="231"/>
      <c r="B611" s="221"/>
      <c r="C611" s="222"/>
      <c r="D611" s="224"/>
      <c r="E611" s="224"/>
      <c r="F611" s="224"/>
      <c r="G611" s="225"/>
      <c r="H611" s="15"/>
      <c r="I611" s="226"/>
      <c r="J611" s="227"/>
      <c r="K611" s="227"/>
      <c r="L611" s="227"/>
      <c r="P611" s="213"/>
      <c r="R611" s="229"/>
      <c r="S611" s="229"/>
    </row>
    <row r="612" ht="15.0" customHeight="1">
      <c r="A612" s="231"/>
      <c r="B612" s="221"/>
      <c r="C612" s="222"/>
      <c r="D612" s="224"/>
      <c r="E612" s="224"/>
      <c r="F612" s="224"/>
      <c r="G612" s="225"/>
      <c r="H612" s="15"/>
      <c r="I612" s="226"/>
      <c r="J612" s="227"/>
      <c r="K612" s="227"/>
      <c r="L612" s="227"/>
      <c r="P612" s="213"/>
      <c r="R612" s="229"/>
      <c r="S612" s="229"/>
    </row>
    <row r="613" ht="15.0" customHeight="1">
      <c r="A613" s="231"/>
      <c r="B613" s="221"/>
      <c r="C613" s="222"/>
      <c r="D613" s="224"/>
      <c r="E613" s="224"/>
      <c r="F613" s="224"/>
      <c r="G613" s="225"/>
      <c r="H613" s="15"/>
      <c r="I613" s="226"/>
      <c r="J613" s="227"/>
      <c r="K613" s="227"/>
      <c r="L613" s="227"/>
      <c r="P613" s="213"/>
      <c r="R613" s="229"/>
      <c r="S613" s="229"/>
    </row>
    <row r="614" ht="15.0" customHeight="1">
      <c r="A614" s="231"/>
      <c r="B614" s="221"/>
      <c r="C614" s="222"/>
      <c r="D614" s="224"/>
      <c r="E614" s="224"/>
      <c r="F614" s="224"/>
      <c r="G614" s="225"/>
      <c r="H614" s="15"/>
      <c r="I614" s="226"/>
      <c r="J614" s="227"/>
      <c r="K614" s="227"/>
      <c r="L614" s="227"/>
      <c r="P614" s="213"/>
      <c r="R614" s="229"/>
      <c r="S614" s="229"/>
    </row>
    <row r="615" ht="15.0" customHeight="1">
      <c r="A615" s="231"/>
      <c r="B615" s="221"/>
      <c r="C615" s="222"/>
      <c r="D615" s="224"/>
      <c r="E615" s="224"/>
      <c r="F615" s="224"/>
      <c r="G615" s="225"/>
      <c r="H615" s="15"/>
      <c r="I615" s="226"/>
      <c r="J615" s="227"/>
      <c r="K615" s="227"/>
      <c r="L615" s="227"/>
      <c r="P615" s="213"/>
      <c r="R615" s="229"/>
      <c r="S615" s="229"/>
    </row>
    <row r="616" ht="15.0" customHeight="1">
      <c r="A616" s="231"/>
      <c r="B616" s="221"/>
      <c r="C616" s="222"/>
      <c r="D616" s="224"/>
      <c r="E616" s="224"/>
      <c r="F616" s="224"/>
      <c r="G616" s="225"/>
      <c r="H616" s="15"/>
      <c r="I616" s="226"/>
      <c r="J616" s="227"/>
      <c r="K616" s="227"/>
      <c r="L616" s="227"/>
      <c r="P616" s="213"/>
      <c r="R616" s="229"/>
      <c r="S616" s="229"/>
    </row>
    <row r="617" ht="15.0" customHeight="1">
      <c r="A617" s="231"/>
      <c r="B617" s="221"/>
      <c r="C617" s="222"/>
      <c r="D617" s="224"/>
      <c r="E617" s="224"/>
      <c r="F617" s="224"/>
      <c r="G617" s="225"/>
      <c r="H617" s="15"/>
      <c r="I617" s="226"/>
      <c r="J617" s="227"/>
      <c r="K617" s="227"/>
      <c r="L617" s="227"/>
      <c r="P617" s="213"/>
      <c r="R617" s="229"/>
      <c r="S617" s="229"/>
    </row>
    <row r="618" ht="15.0" customHeight="1">
      <c r="A618" s="231"/>
      <c r="B618" s="221"/>
      <c r="C618" s="222"/>
      <c r="D618" s="224"/>
      <c r="E618" s="224"/>
      <c r="F618" s="224"/>
      <c r="G618" s="225"/>
      <c r="H618" s="15"/>
      <c r="I618" s="226"/>
      <c r="J618" s="227"/>
      <c r="K618" s="227"/>
      <c r="L618" s="227"/>
      <c r="P618" s="213"/>
      <c r="R618" s="229"/>
      <c r="S618" s="229"/>
    </row>
    <row r="619" ht="15.0" customHeight="1">
      <c r="A619" s="231"/>
      <c r="B619" s="221"/>
      <c r="C619" s="222"/>
      <c r="D619" s="224"/>
      <c r="E619" s="224"/>
      <c r="F619" s="224"/>
      <c r="G619" s="225"/>
      <c r="H619" s="15"/>
      <c r="I619" s="226"/>
      <c r="J619" s="227"/>
      <c r="K619" s="227"/>
      <c r="L619" s="227"/>
      <c r="P619" s="213"/>
      <c r="R619" s="229"/>
      <c r="S619" s="229"/>
    </row>
    <row r="620" ht="15.0" customHeight="1">
      <c r="A620" s="231"/>
      <c r="B620" s="221"/>
      <c r="C620" s="222"/>
      <c r="D620" s="224"/>
      <c r="E620" s="224"/>
      <c r="F620" s="224"/>
      <c r="G620" s="225"/>
      <c r="H620" s="15"/>
      <c r="I620" s="226"/>
      <c r="J620" s="227"/>
      <c r="K620" s="227"/>
      <c r="L620" s="227"/>
      <c r="P620" s="213"/>
      <c r="R620" s="229"/>
      <c r="S620" s="229"/>
    </row>
    <row r="621" ht="15.0" customHeight="1">
      <c r="A621" s="231"/>
      <c r="B621" s="221"/>
      <c r="C621" s="222"/>
      <c r="D621" s="224"/>
      <c r="E621" s="224"/>
      <c r="F621" s="224"/>
      <c r="G621" s="225"/>
      <c r="H621" s="15"/>
      <c r="I621" s="226"/>
      <c r="J621" s="227"/>
      <c r="K621" s="227"/>
      <c r="L621" s="227"/>
      <c r="P621" s="213"/>
      <c r="R621" s="229"/>
      <c r="S621" s="229"/>
    </row>
    <row r="622" ht="15.0" customHeight="1">
      <c r="A622" s="231"/>
      <c r="B622" s="221"/>
      <c r="C622" s="222"/>
      <c r="D622" s="224"/>
      <c r="E622" s="224"/>
      <c r="F622" s="224"/>
      <c r="G622" s="225"/>
      <c r="H622" s="15"/>
      <c r="I622" s="226"/>
      <c r="J622" s="227"/>
      <c r="K622" s="227"/>
      <c r="L622" s="227"/>
      <c r="P622" s="213"/>
      <c r="R622" s="229"/>
      <c r="S622" s="229"/>
    </row>
    <row r="623" ht="15.0" customHeight="1">
      <c r="A623" s="231"/>
      <c r="B623" s="221"/>
      <c r="C623" s="222"/>
      <c r="D623" s="224"/>
      <c r="E623" s="224"/>
      <c r="F623" s="224"/>
      <c r="G623" s="225"/>
      <c r="H623" s="15"/>
      <c r="I623" s="226"/>
      <c r="J623" s="227"/>
      <c r="K623" s="227"/>
      <c r="L623" s="227"/>
      <c r="P623" s="213"/>
      <c r="R623" s="229"/>
      <c r="S623" s="229"/>
    </row>
    <row r="624" ht="15.0" customHeight="1">
      <c r="A624" s="231"/>
      <c r="B624" s="221"/>
      <c r="C624" s="222"/>
      <c r="D624" s="224"/>
      <c r="E624" s="224"/>
      <c r="F624" s="224"/>
      <c r="G624" s="225"/>
      <c r="H624" s="15"/>
      <c r="I624" s="226"/>
      <c r="J624" s="227"/>
      <c r="K624" s="227"/>
      <c r="L624" s="227"/>
      <c r="P624" s="213"/>
      <c r="R624" s="229"/>
      <c r="S624" s="229"/>
    </row>
    <row r="625" ht="15.0" customHeight="1">
      <c r="A625" s="231"/>
      <c r="B625" s="221"/>
      <c r="C625" s="222"/>
      <c r="D625" s="224"/>
      <c r="E625" s="224"/>
      <c r="F625" s="224"/>
      <c r="G625" s="225"/>
      <c r="H625" s="15"/>
      <c r="I625" s="226"/>
      <c r="J625" s="227"/>
      <c r="K625" s="227"/>
      <c r="L625" s="227"/>
      <c r="P625" s="213"/>
      <c r="R625" s="229"/>
      <c r="S625" s="229"/>
    </row>
    <row r="626" ht="15.0" customHeight="1">
      <c r="A626" s="231"/>
      <c r="B626" s="221"/>
      <c r="C626" s="222"/>
      <c r="D626" s="224"/>
      <c r="E626" s="224"/>
      <c r="F626" s="224"/>
      <c r="G626" s="225"/>
      <c r="H626" s="15"/>
      <c r="I626" s="226"/>
      <c r="J626" s="227"/>
      <c r="K626" s="227"/>
      <c r="L626" s="227"/>
      <c r="P626" s="213"/>
      <c r="R626" s="229"/>
      <c r="S626" s="229"/>
    </row>
    <row r="627" ht="15.0" customHeight="1">
      <c r="A627" s="231"/>
      <c r="B627" s="221"/>
      <c r="C627" s="222"/>
      <c r="D627" s="224"/>
      <c r="E627" s="224"/>
      <c r="F627" s="224"/>
      <c r="G627" s="225"/>
      <c r="H627" s="15"/>
      <c r="I627" s="226"/>
      <c r="J627" s="227"/>
      <c r="K627" s="227"/>
      <c r="L627" s="227"/>
      <c r="P627" s="213"/>
      <c r="R627" s="229"/>
      <c r="S627" s="229"/>
    </row>
    <row r="628" ht="15.0" customHeight="1">
      <c r="A628" s="231"/>
      <c r="B628" s="221"/>
      <c r="C628" s="222"/>
      <c r="D628" s="224"/>
      <c r="E628" s="224"/>
      <c r="F628" s="224"/>
      <c r="G628" s="225"/>
      <c r="H628" s="15"/>
      <c r="I628" s="226"/>
      <c r="J628" s="227"/>
      <c r="K628" s="227"/>
      <c r="L628" s="227"/>
      <c r="P628" s="213"/>
      <c r="R628" s="229"/>
      <c r="S628" s="229"/>
    </row>
    <row r="629" ht="15.0" customHeight="1">
      <c r="A629" s="231"/>
      <c r="B629" s="221"/>
      <c r="C629" s="222"/>
      <c r="D629" s="224"/>
      <c r="E629" s="224"/>
      <c r="F629" s="224"/>
      <c r="G629" s="225"/>
      <c r="H629" s="15"/>
      <c r="I629" s="226"/>
      <c r="J629" s="227"/>
      <c r="K629" s="227"/>
      <c r="L629" s="227"/>
      <c r="P629" s="213"/>
      <c r="R629" s="229"/>
      <c r="S629" s="229"/>
    </row>
    <row r="630" ht="15.0" customHeight="1">
      <c r="A630" s="231"/>
      <c r="B630" s="221"/>
      <c r="C630" s="222"/>
      <c r="D630" s="224"/>
      <c r="E630" s="224"/>
      <c r="F630" s="224"/>
      <c r="G630" s="225"/>
      <c r="H630" s="15"/>
      <c r="I630" s="226"/>
      <c r="J630" s="227"/>
      <c r="K630" s="227"/>
      <c r="L630" s="227"/>
      <c r="P630" s="213"/>
      <c r="R630" s="229"/>
      <c r="S630" s="229"/>
    </row>
    <row r="631" ht="15.0" customHeight="1">
      <c r="A631" s="231"/>
      <c r="B631" s="221"/>
      <c r="C631" s="222"/>
      <c r="D631" s="224"/>
      <c r="E631" s="224"/>
      <c r="F631" s="224"/>
      <c r="G631" s="225"/>
      <c r="H631" s="15"/>
      <c r="I631" s="226"/>
      <c r="J631" s="227"/>
      <c r="K631" s="227"/>
      <c r="L631" s="227"/>
      <c r="P631" s="213"/>
      <c r="R631" s="229"/>
      <c r="S631" s="229"/>
    </row>
    <row r="632" ht="15.0" customHeight="1">
      <c r="A632" s="231"/>
      <c r="B632" s="221"/>
      <c r="C632" s="222"/>
      <c r="D632" s="224"/>
      <c r="E632" s="224"/>
      <c r="F632" s="224"/>
      <c r="G632" s="225"/>
      <c r="H632" s="15"/>
      <c r="I632" s="226"/>
      <c r="J632" s="227"/>
      <c r="K632" s="227"/>
      <c r="L632" s="227"/>
      <c r="P632" s="213"/>
      <c r="R632" s="229"/>
      <c r="S632" s="229"/>
    </row>
    <row r="633" ht="15.0" customHeight="1">
      <c r="A633" s="231"/>
      <c r="B633" s="221"/>
      <c r="C633" s="222"/>
      <c r="D633" s="224"/>
      <c r="E633" s="224"/>
      <c r="F633" s="224"/>
      <c r="G633" s="225"/>
      <c r="H633" s="15"/>
      <c r="I633" s="226"/>
      <c r="J633" s="227"/>
      <c r="K633" s="227"/>
      <c r="L633" s="227"/>
      <c r="P633" s="213"/>
      <c r="R633" s="229"/>
      <c r="S633" s="229"/>
    </row>
    <row r="634" ht="15.0" customHeight="1">
      <c r="A634" s="231"/>
      <c r="B634" s="221"/>
      <c r="C634" s="222"/>
      <c r="D634" s="224"/>
      <c r="E634" s="224"/>
      <c r="F634" s="224"/>
      <c r="G634" s="225"/>
      <c r="H634" s="15"/>
      <c r="I634" s="226"/>
      <c r="J634" s="227"/>
      <c r="K634" s="227"/>
      <c r="L634" s="227"/>
      <c r="P634" s="213"/>
      <c r="R634" s="229"/>
      <c r="S634" s="229"/>
    </row>
    <row r="635" ht="15.0" customHeight="1">
      <c r="A635" s="231"/>
      <c r="B635" s="221"/>
      <c r="C635" s="222"/>
      <c r="D635" s="224"/>
      <c r="E635" s="224"/>
      <c r="F635" s="224"/>
      <c r="G635" s="225"/>
      <c r="H635" s="15"/>
      <c r="I635" s="226"/>
      <c r="J635" s="227"/>
      <c r="K635" s="227"/>
      <c r="L635" s="227"/>
      <c r="P635" s="213"/>
      <c r="R635" s="229"/>
      <c r="S635" s="229"/>
    </row>
    <row r="636" ht="15.0" customHeight="1">
      <c r="A636" s="231"/>
      <c r="B636" s="221"/>
      <c r="C636" s="222"/>
      <c r="D636" s="224"/>
      <c r="E636" s="224"/>
      <c r="F636" s="224"/>
      <c r="G636" s="225"/>
      <c r="H636" s="15"/>
      <c r="I636" s="226"/>
      <c r="J636" s="227"/>
      <c r="K636" s="227"/>
      <c r="L636" s="227"/>
      <c r="P636" s="213"/>
      <c r="R636" s="229"/>
      <c r="S636" s="229"/>
    </row>
    <row r="637" ht="15.0" customHeight="1">
      <c r="A637" s="231"/>
      <c r="B637" s="221"/>
      <c r="C637" s="222"/>
      <c r="D637" s="224"/>
      <c r="E637" s="224"/>
      <c r="F637" s="224"/>
      <c r="G637" s="225"/>
      <c r="H637" s="15"/>
      <c r="I637" s="226"/>
      <c r="J637" s="227"/>
      <c r="K637" s="227"/>
      <c r="L637" s="227"/>
      <c r="P637" s="213"/>
      <c r="R637" s="229"/>
      <c r="S637" s="229"/>
    </row>
    <row r="638" ht="15.0" customHeight="1">
      <c r="A638" s="231"/>
      <c r="B638" s="221"/>
      <c r="C638" s="222"/>
      <c r="D638" s="224"/>
      <c r="E638" s="224"/>
      <c r="F638" s="224"/>
      <c r="G638" s="225"/>
      <c r="H638" s="15"/>
      <c r="I638" s="226"/>
      <c r="J638" s="227"/>
      <c r="K638" s="227"/>
      <c r="L638" s="227"/>
      <c r="P638" s="213"/>
      <c r="R638" s="229"/>
      <c r="S638" s="229"/>
    </row>
    <row r="639" ht="15.0" customHeight="1">
      <c r="A639" s="231"/>
      <c r="B639" s="221"/>
      <c r="C639" s="222"/>
      <c r="D639" s="224"/>
      <c r="E639" s="224"/>
      <c r="F639" s="224"/>
      <c r="G639" s="225"/>
      <c r="H639" s="15"/>
      <c r="I639" s="226"/>
      <c r="J639" s="227"/>
      <c r="K639" s="227"/>
      <c r="L639" s="227"/>
      <c r="P639" s="213"/>
      <c r="R639" s="229"/>
      <c r="S639" s="229"/>
    </row>
    <row r="640" ht="15.0" customHeight="1">
      <c r="A640" s="231"/>
      <c r="B640" s="221"/>
      <c r="C640" s="222"/>
      <c r="D640" s="224"/>
      <c r="E640" s="224"/>
      <c r="F640" s="224"/>
      <c r="G640" s="225"/>
      <c r="H640" s="15"/>
      <c r="I640" s="226"/>
      <c r="J640" s="227"/>
      <c r="K640" s="227"/>
      <c r="L640" s="227"/>
      <c r="P640" s="213"/>
      <c r="R640" s="229"/>
      <c r="S640" s="229"/>
    </row>
    <row r="641" ht="15.0" customHeight="1">
      <c r="A641" s="231"/>
      <c r="B641" s="221"/>
      <c r="C641" s="222"/>
      <c r="D641" s="224"/>
      <c r="E641" s="224"/>
      <c r="F641" s="224"/>
      <c r="G641" s="225"/>
      <c r="H641" s="15"/>
      <c r="I641" s="226"/>
      <c r="J641" s="227"/>
      <c r="K641" s="227"/>
      <c r="L641" s="227"/>
      <c r="P641" s="213"/>
      <c r="R641" s="229"/>
      <c r="S641" s="229"/>
    </row>
    <row r="642" ht="15.0" customHeight="1">
      <c r="A642" s="231"/>
      <c r="B642" s="221"/>
      <c r="C642" s="222"/>
      <c r="D642" s="224"/>
      <c r="E642" s="224"/>
      <c r="F642" s="224"/>
      <c r="G642" s="225"/>
      <c r="H642" s="15"/>
      <c r="I642" s="226"/>
      <c r="J642" s="227"/>
      <c r="K642" s="227"/>
      <c r="L642" s="227"/>
      <c r="P642" s="213"/>
      <c r="R642" s="229"/>
      <c r="S642" s="229"/>
    </row>
    <row r="643" ht="15.0" customHeight="1">
      <c r="A643" s="231"/>
      <c r="B643" s="221"/>
      <c r="C643" s="222"/>
      <c r="D643" s="224"/>
      <c r="E643" s="224"/>
      <c r="F643" s="224"/>
      <c r="G643" s="225"/>
      <c r="H643" s="15"/>
      <c r="I643" s="226"/>
      <c r="J643" s="227"/>
      <c r="K643" s="227"/>
      <c r="L643" s="227"/>
      <c r="P643" s="213"/>
      <c r="R643" s="229"/>
      <c r="S643" s="229"/>
    </row>
    <row r="644" ht="15.0" customHeight="1">
      <c r="A644" s="231"/>
      <c r="B644" s="221"/>
      <c r="C644" s="222"/>
      <c r="D644" s="224"/>
      <c r="E644" s="224"/>
      <c r="F644" s="224"/>
      <c r="G644" s="225"/>
      <c r="H644" s="15"/>
      <c r="I644" s="226"/>
      <c r="J644" s="227"/>
      <c r="K644" s="227"/>
      <c r="L644" s="227"/>
      <c r="P644" s="213"/>
      <c r="R644" s="229"/>
      <c r="S644" s="229"/>
    </row>
    <row r="645" ht="15.0" customHeight="1">
      <c r="A645" s="231"/>
      <c r="B645" s="221"/>
      <c r="C645" s="222"/>
      <c r="D645" s="224"/>
      <c r="E645" s="224"/>
      <c r="F645" s="224"/>
      <c r="G645" s="225"/>
      <c r="H645" s="15"/>
      <c r="I645" s="226"/>
      <c r="J645" s="227"/>
      <c r="K645" s="227"/>
      <c r="L645" s="227"/>
      <c r="P645" s="213"/>
      <c r="R645" s="229"/>
      <c r="S645" s="229"/>
    </row>
    <row r="646" ht="15.0" customHeight="1">
      <c r="A646" s="231"/>
      <c r="B646" s="221"/>
      <c r="C646" s="222"/>
      <c r="D646" s="224"/>
      <c r="E646" s="224"/>
      <c r="F646" s="224"/>
      <c r="G646" s="225"/>
      <c r="H646" s="15"/>
      <c r="I646" s="226"/>
      <c r="J646" s="227"/>
      <c r="K646" s="227"/>
      <c r="L646" s="227"/>
      <c r="P646" s="213"/>
      <c r="R646" s="229"/>
      <c r="S646" s="229"/>
    </row>
    <row r="647" ht="15.0" customHeight="1">
      <c r="A647" s="231"/>
      <c r="B647" s="221"/>
      <c r="C647" s="222"/>
      <c r="D647" s="224"/>
      <c r="E647" s="224"/>
      <c r="F647" s="224"/>
      <c r="G647" s="225"/>
      <c r="H647" s="15"/>
      <c r="I647" s="226"/>
      <c r="J647" s="227"/>
      <c r="K647" s="227"/>
      <c r="L647" s="227"/>
      <c r="P647" s="213"/>
      <c r="R647" s="229"/>
      <c r="S647" s="229"/>
    </row>
    <row r="648" ht="15.0" customHeight="1">
      <c r="A648" s="231"/>
      <c r="B648" s="221"/>
      <c r="C648" s="222"/>
      <c r="D648" s="224"/>
      <c r="E648" s="224"/>
      <c r="F648" s="224"/>
      <c r="G648" s="225"/>
      <c r="H648" s="15"/>
      <c r="I648" s="226"/>
      <c r="J648" s="227"/>
      <c r="K648" s="227"/>
      <c r="L648" s="227"/>
      <c r="P648" s="213"/>
      <c r="R648" s="229"/>
      <c r="S648" s="229"/>
    </row>
    <row r="649" ht="15.0" customHeight="1">
      <c r="A649" s="231"/>
      <c r="B649" s="221"/>
      <c r="C649" s="222"/>
      <c r="D649" s="224"/>
      <c r="E649" s="224"/>
      <c r="F649" s="224"/>
      <c r="G649" s="225"/>
      <c r="H649" s="15"/>
      <c r="I649" s="226"/>
      <c r="J649" s="227"/>
      <c r="K649" s="227"/>
      <c r="L649" s="227"/>
      <c r="P649" s="213"/>
      <c r="R649" s="229"/>
      <c r="S649" s="229"/>
    </row>
    <row r="650" ht="15.0" customHeight="1">
      <c r="A650" s="231"/>
      <c r="B650" s="221"/>
      <c r="C650" s="222"/>
      <c r="D650" s="224"/>
      <c r="E650" s="224"/>
      <c r="F650" s="224"/>
      <c r="G650" s="225"/>
      <c r="H650" s="15"/>
      <c r="I650" s="226"/>
      <c r="J650" s="227"/>
      <c r="K650" s="227"/>
      <c r="L650" s="227"/>
      <c r="P650" s="213"/>
      <c r="R650" s="229"/>
      <c r="S650" s="229"/>
    </row>
    <row r="651" ht="15.0" customHeight="1">
      <c r="A651" s="231"/>
      <c r="B651" s="221"/>
      <c r="C651" s="222"/>
      <c r="D651" s="224"/>
      <c r="E651" s="224"/>
      <c r="F651" s="224"/>
      <c r="G651" s="225"/>
      <c r="H651" s="15"/>
      <c r="I651" s="226"/>
      <c r="J651" s="227"/>
      <c r="K651" s="227"/>
      <c r="L651" s="227"/>
      <c r="P651" s="213"/>
      <c r="R651" s="229"/>
      <c r="S651" s="229"/>
    </row>
    <row r="652" ht="15.0" customHeight="1">
      <c r="A652" s="231"/>
      <c r="B652" s="221"/>
      <c r="C652" s="222"/>
      <c r="D652" s="224"/>
      <c r="E652" s="224"/>
      <c r="F652" s="224"/>
      <c r="G652" s="225"/>
      <c r="H652" s="15"/>
      <c r="I652" s="226"/>
      <c r="J652" s="227"/>
      <c r="K652" s="227"/>
      <c r="L652" s="227"/>
      <c r="P652" s="213"/>
      <c r="R652" s="229"/>
      <c r="S652" s="229"/>
    </row>
    <row r="653" ht="15.0" customHeight="1">
      <c r="A653" s="231"/>
      <c r="B653" s="221"/>
      <c r="C653" s="222"/>
      <c r="D653" s="224"/>
      <c r="E653" s="224"/>
      <c r="F653" s="224"/>
      <c r="G653" s="225"/>
      <c r="H653" s="15"/>
      <c r="I653" s="226"/>
      <c r="J653" s="227"/>
      <c r="K653" s="227"/>
      <c r="L653" s="227"/>
      <c r="P653" s="213"/>
      <c r="R653" s="229"/>
      <c r="S653" s="229"/>
    </row>
    <row r="654" ht="15.0" customHeight="1">
      <c r="A654" s="231"/>
      <c r="B654" s="221"/>
      <c r="C654" s="222"/>
      <c r="D654" s="224"/>
      <c r="E654" s="224"/>
      <c r="F654" s="224"/>
      <c r="G654" s="225"/>
      <c r="H654" s="15"/>
      <c r="I654" s="226"/>
      <c r="J654" s="227"/>
      <c r="K654" s="227"/>
      <c r="L654" s="227"/>
      <c r="P654" s="213"/>
      <c r="R654" s="229"/>
      <c r="S654" s="229"/>
    </row>
    <row r="655" ht="15.0" customHeight="1">
      <c r="A655" s="231"/>
      <c r="B655" s="221"/>
      <c r="C655" s="222"/>
      <c r="D655" s="224"/>
      <c r="E655" s="224"/>
      <c r="F655" s="224"/>
      <c r="G655" s="225"/>
      <c r="H655" s="15"/>
      <c r="I655" s="226"/>
      <c r="J655" s="227"/>
      <c r="K655" s="227"/>
      <c r="L655" s="227"/>
      <c r="P655" s="213"/>
      <c r="R655" s="229"/>
      <c r="S655" s="229"/>
    </row>
    <row r="656" ht="15.0" customHeight="1">
      <c r="A656" s="231"/>
      <c r="B656" s="221"/>
      <c r="C656" s="222"/>
      <c r="D656" s="224"/>
      <c r="E656" s="224"/>
      <c r="F656" s="224"/>
      <c r="G656" s="225"/>
      <c r="H656" s="15"/>
      <c r="I656" s="226"/>
      <c r="J656" s="227"/>
      <c r="K656" s="227"/>
      <c r="L656" s="227"/>
      <c r="P656" s="213"/>
      <c r="R656" s="229"/>
      <c r="S656" s="229"/>
    </row>
    <row r="657" ht="15.0" customHeight="1">
      <c r="A657" s="231"/>
      <c r="B657" s="221"/>
      <c r="C657" s="222"/>
      <c r="D657" s="224"/>
      <c r="E657" s="224"/>
      <c r="F657" s="224"/>
      <c r="G657" s="225"/>
      <c r="H657" s="15"/>
      <c r="I657" s="226"/>
      <c r="J657" s="227"/>
      <c r="K657" s="227"/>
      <c r="L657" s="227"/>
      <c r="P657" s="213"/>
      <c r="R657" s="229"/>
      <c r="S657" s="229"/>
    </row>
    <row r="658" ht="15.0" customHeight="1">
      <c r="A658" s="231"/>
      <c r="B658" s="221"/>
      <c r="C658" s="222"/>
      <c r="D658" s="224"/>
      <c r="E658" s="224"/>
      <c r="F658" s="224"/>
      <c r="G658" s="225"/>
      <c r="H658" s="15"/>
      <c r="I658" s="226"/>
      <c r="J658" s="227"/>
      <c r="K658" s="227"/>
      <c r="L658" s="227"/>
      <c r="P658" s="213"/>
      <c r="R658" s="229"/>
      <c r="S658" s="229"/>
    </row>
    <row r="659" ht="15.0" customHeight="1">
      <c r="A659" s="231"/>
      <c r="B659" s="221"/>
      <c r="C659" s="222"/>
      <c r="D659" s="224"/>
      <c r="E659" s="224"/>
      <c r="F659" s="224"/>
      <c r="G659" s="225"/>
      <c r="H659" s="15"/>
      <c r="I659" s="226"/>
      <c r="J659" s="227"/>
      <c r="K659" s="227"/>
      <c r="L659" s="227"/>
      <c r="P659" s="213"/>
      <c r="R659" s="229"/>
      <c r="S659" s="229"/>
    </row>
    <row r="660" ht="15.0" customHeight="1">
      <c r="A660" s="231"/>
      <c r="B660" s="221"/>
      <c r="C660" s="222"/>
      <c r="D660" s="224"/>
      <c r="E660" s="224"/>
      <c r="F660" s="224"/>
      <c r="G660" s="225"/>
      <c r="H660" s="15"/>
      <c r="I660" s="226"/>
      <c r="J660" s="227"/>
      <c r="K660" s="227"/>
      <c r="L660" s="227"/>
      <c r="P660" s="213"/>
      <c r="R660" s="229"/>
      <c r="S660" s="229"/>
    </row>
    <row r="661" ht="15.0" customHeight="1">
      <c r="A661" s="231"/>
      <c r="B661" s="221"/>
      <c r="C661" s="222"/>
      <c r="D661" s="224"/>
      <c r="E661" s="224"/>
      <c r="F661" s="224"/>
      <c r="G661" s="225"/>
      <c r="H661" s="15"/>
      <c r="I661" s="226"/>
      <c r="J661" s="227"/>
      <c r="K661" s="227"/>
      <c r="L661" s="227"/>
      <c r="P661" s="213"/>
      <c r="R661" s="229"/>
      <c r="S661" s="229"/>
    </row>
    <row r="662" ht="15.0" customHeight="1">
      <c r="A662" s="231"/>
      <c r="B662" s="221"/>
      <c r="C662" s="222"/>
      <c r="D662" s="224"/>
      <c r="E662" s="224"/>
      <c r="F662" s="224"/>
      <c r="G662" s="225"/>
      <c r="H662" s="15"/>
      <c r="I662" s="226"/>
      <c r="J662" s="227"/>
      <c r="K662" s="227"/>
      <c r="L662" s="227"/>
      <c r="P662" s="213"/>
      <c r="R662" s="229"/>
      <c r="S662" s="229"/>
    </row>
    <row r="663" ht="15.0" customHeight="1">
      <c r="A663" s="231"/>
      <c r="B663" s="221"/>
      <c r="C663" s="222"/>
      <c r="D663" s="224"/>
      <c r="E663" s="224"/>
      <c r="F663" s="224"/>
      <c r="G663" s="225"/>
      <c r="H663" s="15"/>
      <c r="I663" s="226"/>
      <c r="J663" s="227"/>
      <c r="K663" s="227"/>
      <c r="L663" s="227"/>
      <c r="P663" s="213"/>
      <c r="R663" s="229"/>
      <c r="S663" s="229"/>
    </row>
    <row r="664" ht="15.0" customHeight="1">
      <c r="A664" s="231"/>
      <c r="B664" s="221"/>
      <c r="C664" s="222"/>
      <c r="D664" s="224"/>
      <c r="E664" s="224"/>
      <c r="F664" s="224"/>
      <c r="G664" s="225"/>
      <c r="H664" s="15"/>
      <c r="I664" s="226"/>
      <c r="J664" s="227"/>
      <c r="K664" s="227"/>
      <c r="L664" s="227"/>
      <c r="P664" s="213"/>
      <c r="R664" s="229"/>
      <c r="S664" s="229"/>
    </row>
    <row r="665" ht="15.0" customHeight="1">
      <c r="A665" s="231"/>
      <c r="B665" s="221"/>
      <c r="C665" s="222"/>
      <c r="D665" s="224"/>
      <c r="E665" s="224"/>
      <c r="F665" s="224"/>
      <c r="G665" s="225"/>
      <c r="H665" s="15"/>
      <c r="I665" s="226"/>
      <c r="J665" s="227"/>
      <c r="K665" s="227"/>
      <c r="L665" s="227"/>
      <c r="P665" s="213"/>
      <c r="R665" s="229"/>
      <c r="S665" s="229"/>
    </row>
    <row r="666" ht="15.0" customHeight="1">
      <c r="A666" s="231"/>
      <c r="B666" s="221"/>
      <c r="C666" s="222"/>
      <c r="D666" s="224"/>
      <c r="E666" s="224"/>
      <c r="F666" s="224"/>
      <c r="G666" s="225"/>
      <c r="H666" s="15"/>
      <c r="I666" s="226"/>
      <c r="J666" s="227"/>
      <c r="K666" s="227"/>
      <c r="L666" s="227"/>
      <c r="P666" s="213"/>
      <c r="R666" s="229"/>
      <c r="S666" s="229"/>
    </row>
    <row r="667" ht="15.0" customHeight="1">
      <c r="A667" s="231"/>
      <c r="B667" s="221"/>
      <c r="C667" s="222"/>
      <c r="D667" s="224"/>
      <c r="E667" s="224"/>
      <c r="F667" s="224"/>
      <c r="G667" s="225"/>
      <c r="H667" s="15"/>
      <c r="I667" s="226"/>
      <c r="J667" s="227"/>
      <c r="K667" s="227"/>
      <c r="L667" s="227"/>
      <c r="P667" s="213"/>
      <c r="R667" s="229"/>
      <c r="S667" s="229"/>
    </row>
    <row r="668" ht="15.0" customHeight="1">
      <c r="A668" s="231"/>
      <c r="B668" s="221"/>
      <c r="C668" s="222"/>
      <c r="D668" s="224"/>
      <c r="E668" s="224"/>
      <c r="F668" s="224"/>
      <c r="G668" s="225"/>
      <c r="H668" s="15"/>
      <c r="I668" s="226"/>
      <c r="J668" s="227"/>
      <c r="K668" s="227"/>
      <c r="L668" s="227"/>
      <c r="P668" s="213"/>
      <c r="R668" s="229"/>
      <c r="S668" s="229"/>
    </row>
    <row r="669" ht="15.0" customHeight="1">
      <c r="A669" s="231"/>
      <c r="B669" s="221"/>
      <c r="C669" s="222"/>
      <c r="D669" s="224"/>
      <c r="E669" s="224"/>
      <c r="F669" s="224"/>
      <c r="G669" s="225"/>
      <c r="H669" s="15"/>
      <c r="I669" s="226"/>
      <c r="J669" s="227"/>
      <c r="K669" s="227"/>
      <c r="L669" s="227"/>
      <c r="P669" s="213"/>
      <c r="R669" s="229"/>
      <c r="S669" s="229"/>
    </row>
    <row r="670" ht="15.0" customHeight="1">
      <c r="A670" s="231"/>
      <c r="B670" s="221"/>
      <c r="C670" s="222"/>
      <c r="D670" s="224"/>
      <c r="E670" s="224"/>
      <c r="F670" s="224"/>
      <c r="G670" s="225"/>
      <c r="H670" s="15"/>
      <c r="I670" s="226"/>
      <c r="J670" s="227"/>
      <c r="K670" s="227"/>
      <c r="L670" s="227"/>
      <c r="P670" s="213"/>
      <c r="R670" s="229"/>
      <c r="S670" s="229"/>
    </row>
    <row r="671" ht="15.0" customHeight="1">
      <c r="A671" s="231"/>
      <c r="B671" s="221"/>
      <c r="C671" s="222"/>
      <c r="D671" s="224"/>
      <c r="E671" s="224"/>
      <c r="F671" s="224"/>
      <c r="G671" s="225"/>
      <c r="H671" s="15"/>
      <c r="I671" s="226"/>
      <c r="J671" s="227"/>
      <c r="K671" s="227"/>
      <c r="L671" s="227"/>
      <c r="P671" s="213"/>
      <c r="R671" s="229"/>
      <c r="S671" s="229"/>
    </row>
    <row r="672" ht="15.0" customHeight="1">
      <c r="A672" s="231"/>
      <c r="B672" s="221"/>
      <c r="C672" s="222"/>
      <c r="D672" s="224"/>
      <c r="E672" s="224"/>
      <c r="F672" s="224"/>
      <c r="G672" s="225"/>
      <c r="H672" s="15"/>
      <c r="I672" s="226"/>
      <c r="J672" s="227"/>
      <c r="K672" s="227"/>
      <c r="L672" s="227"/>
      <c r="P672" s="213"/>
      <c r="R672" s="229"/>
      <c r="S672" s="229"/>
    </row>
    <row r="673" ht="15.0" customHeight="1">
      <c r="A673" s="231"/>
      <c r="B673" s="221"/>
      <c r="C673" s="222"/>
      <c r="D673" s="224"/>
      <c r="E673" s="224"/>
      <c r="F673" s="224"/>
      <c r="G673" s="225"/>
      <c r="H673" s="15"/>
      <c r="I673" s="226"/>
      <c r="J673" s="227"/>
      <c r="K673" s="227"/>
      <c r="L673" s="227"/>
      <c r="P673" s="213"/>
      <c r="R673" s="229"/>
      <c r="S673" s="229"/>
    </row>
    <row r="674" ht="15.0" customHeight="1">
      <c r="A674" s="231"/>
      <c r="B674" s="221"/>
      <c r="C674" s="222"/>
      <c r="D674" s="224"/>
      <c r="E674" s="224"/>
      <c r="F674" s="224"/>
      <c r="G674" s="225"/>
      <c r="H674" s="15"/>
      <c r="I674" s="226"/>
      <c r="J674" s="227"/>
      <c r="K674" s="227"/>
      <c r="L674" s="227"/>
      <c r="P674" s="213"/>
      <c r="R674" s="229"/>
      <c r="S674" s="229"/>
    </row>
    <row r="675" ht="15.0" customHeight="1">
      <c r="A675" s="231"/>
      <c r="B675" s="221"/>
      <c r="C675" s="222"/>
      <c r="D675" s="224"/>
      <c r="E675" s="224"/>
      <c r="F675" s="224"/>
      <c r="G675" s="225"/>
      <c r="H675" s="15"/>
      <c r="I675" s="226"/>
      <c r="J675" s="227"/>
      <c r="K675" s="227"/>
      <c r="L675" s="227"/>
      <c r="P675" s="213"/>
      <c r="R675" s="229"/>
      <c r="S675" s="229"/>
    </row>
    <row r="676" ht="15.0" customHeight="1">
      <c r="A676" s="231"/>
      <c r="B676" s="221"/>
      <c r="C676" s="222"/>
      <c r="D676" s="224"/>
      <c r="E676" s="224"/>
      <c r="F676" s="224"/>
      <c r="G676" s="225"/>
      <c r="H676" s="15"/>
      <c r="I676" s="226"/>
      <c r="J676" s="227"/>
      <c r="K676" s="227"/>
      <c r="L676" s="227"/>
      <c r="P676" s="213"/>
      <c r="R676" s="229"/>
      <c r="S676" s="229"/>
    </row>
    <row r="677" ht="15.0" customHeight="1">
      <c r="A677" s="231"/>
      <c r="B677" s="221"/>
      <c r="C677" s="222"/>
      <c r="D677" s="224"/>
      <c r="E677" s="224"/>
      <c r="F677" s="224"/>
      <c r="G677" s="225"/>
      <c r="H677" s="15"/>
      <c r="I677" s="226"/>
      <c r="J677" s="227"/>
      <c r="K677" s="227"/>
      <c r="L677" s="227"/>
      <c r="P677" s="213"/>
      <c r="R677" s="229"/>
      <c r="S677" s="229"/>
    </row>
    <row r="678" ht="15.0" customHeight="1">
      <c r="A678" s="231"/>
      <c r="B678" s="221"/>
      <c r="C678" s="222"/>
      <c r="D678" s="224"/>
      <c r="E678" s="224"/>
      <c r="F678" s="224"/>
      <c r="G678" s="225"/>
      <c r="H678" s="15"/>
      <c r="I678" s="226"/>
      <c r="J678" s="227"/>
      <c r="K678" s="227"/>
      <c r="L678" s="227"/>
      <c r="P678" s="213"/>
      <c r="R678" s="229"/>
      <c r="S678" s="229"/>
    </row>
    <row r="679" ht="15.0" customHeight="1">
      <c r="A679" s="231"/>
      <c r="B679" s="221"/>
      <c r="C679" s="222"/>
      <c r="D679" s="224"/>
      <c r="E679" s="224"/>
      <c r="F679" s="224"/>
      <c r="G679" s="225"/>
      <c r="H679" s="15"/>
      <c r="I679" s="226"/>
      <c r="J679" s="227"/>
      <c r="K679" s="227"/>
      <c r="L679" s="227"/>
      <c r="P679" s="213"/>
      <c r="R679" s="229"/>
      <c r="S679" s="229"/>
    </row>
    <row r="680" ht="15.0" customHeight="1">
      <c r="A680" s="231"/>
      <c r="B680" s="221"/>
      <c r="C680" s="222"/>
      <c r="D680" s="224"/>
      <c r="E680" s="224"/>
      <c r="F680" s="224"/>
      <c r="G680" s="225"/>
      <c r="H680" s="15"/>
      <c r="I680" s="226"/>
      <c r="J680" s="227"/>
      <c r="K680" s="227"/>
      <c r="L680" s="227"/>
      <c r="P680" s="213"/>
      <c r="R680" s="229"/>
      <c r="S680" s="229"/>
    </row>
    <row r="681" ht="15.0" customHeight="1">
      <c r="A681" s="231"/>
      <c r="B681" s="221"/>
      <c r="C681" s="222"/>
      <c r="D681" s="224"/>
      <c r="E681" s="224"/>
      <c r="F681" s="224"/>
      <c r="G681" s="225"/>
      <c r="H681" s="15"/>
      <c r="I681" s="226"/>
      <c r="J681" s="227"/>
      <c r="K681" s="227"/>
      <c r="L681" s="227"/>
      <c r="P681" s="213"/>
      <c r="R681" s="229"/>
      <c r="S681" s="229"/>
    </row>
    <row r="682" ht="15.0" customHeight="1">
      <c r="A682" s="231"/>
      <c r="B682" s="221"/>
      <c r="C682" s="222"/>
      <c r="D682" s="224"/>
      <c r="E682" s="224"/>
      <c r="F682" s="224"/>
      <c r="G682" s="225"/>
      <c r="H682" s="15"/>
      <c r="I682" s="226"/>
      <c r="J682" s="227"/>
      <c r="K682" s="227"/>
      <c r="L682" s="227"/>
      <c r="P682" s="213"/>
      <c r="R682" s="229"/>
      <c r="S682" s="229"/>
    </row>
    <row r="683" ht="15.0" customHeight="1">
      <c r="A683" s="231"/>
      <c r="B683" s="221"/>
      <c r="C683" s="222"/>
      <c r="D683" s="224"/>
      <c r="E683" s="224"/>
      <c r="F683" s="224"/>
      <c r="G683" s="225"/>
      <c r="H683" s="15"/>
      <c r="I683" s="226"/>
      <c r="J683" s="227"/>
      <c r="K683" s="227"/>
      <c r="L683" s="227"/>
      <c r="P683" s="213"/>
      <c r="R683" s="229"/>
      <c r="S683" s="229"/>
    </row>
    <row r="684" ht="15.0" customHeight="1">
      <c r="A684" s="231"/>
      <c r="B684" s="221"/>
      <c r="C684" s="222"/>
      <c r="D684" s="224"/>
      <c r="E684" s="224"/>
      <c r="F684" s="224"/>
      <c r="G684" s="225"/>
      <c r="H684" s="15"/>
      <c r="I684" s="226"/>
      <c r="J684" s="227"/>
      <c r="K684" s="227"/>
      <c r="L684" s="227"/>
      <c r="P684" s="213"/>
      <c r="R684" s="229"/>
      <c r="S684" s="229"/>
    </row>
    <row r="685" ht="15.0" customHeight="1">
      <c r="A685" s="231"/>
      <c r="B685" s="221"/>
      <c r="C685" s="222"/>
      <c r="D685" s="224"/>
      <c r="E685" s="224"/>
      <c r="F685" s="224"/>
      <c r="G685" s="225"/>
      <c r="H685" s="15"/>
      <c r="I685" s="226"/>
      <c r="J685" s="227"/>
      <c r="K685" s="227"/>
      <c r="L685" s="227"/>
      <c r="P685" s="213"/>
      <c r="R685" s="229"/>
      <c r="S685" s="229"/>
    </row>
    <row r="686" ht="15.0" customHeight="1">
      <c r="A686" s="231"/>
      <c r="B686" s="221"/>
      <c r="C686" s="222"/>
      <c r="D686" s="224"/>
      <c r="E686" s="224"/>
      <c r="F686" s="224"/>
      <c r="G686" s="225"/>
      <c r="H686" s="15"/>
      <c r="I686" s="226"/>
      <c r="J686" s="227"/>
      <c r="K686" s="227"/>
      <c r="L686" s="227"/>
      <c r="P686" s="213"/>
      <c r="R686" s="229"/>
      <c r="S686" s="229"/>
    </row>
    <row r="687" ht="15.0" customHeight="1">
      <c r="A687" s="231"/>
      <c r="B687" s="221"/>
      <c r="C687" s="222"/>
      <c r="D687" s="224"/>
      <c r="E687" s="224"/>
      <c r="F687" s="224"/>
      <c r="G687" s="225"/>
      <c r="H687" s="15"/>
      <c r="I687" s="226"/>
      <c r="J687" s="227"/>
      <c r="K687" s="227"/>
      <c r="L687" s="227"/>
      <c r="P687" s="213"/>
      <c r="R687" s="229"/>
      <c r="S687" s="229"/>
    </row>
    <row r="688" ht="15.0" customHeight="1">
      <c r="A688" s="231"/>
      <c r="B688" s="221"/>
      <c r="C688" s="222"/>
      <c r="D688" s="224"/>
      <c r="E688" s="224"/>
      <c r="F688" s="224"/>
      <c r="G688" s="225"/>
      <c r="H688" s="15"/>
      <c r="I688" s="226"/>
      <c r="J688" s="227"/>
      <c r="K688" s="227"/>
      <c r="L688" s="227"/>
      <c r="P688" s="213"/>
      <c r="R688" s="229"/>
      <c r="S688" s="229"/>
    </row>
    <row r="689" ht="15.0" customHeight="1">
      <c r="A689" s="231"/>
      <c r="B689" s="221"/>
      <c r="C689" s="222"/>
      <c r="D689" s="224"/>
      <c r="E689" s="224"/>
      <c r="F689" s="224"/>
      <c r="G689" s="225"/>
      <c r="H689" s="15"/>
      <c r="I689" s="226"/>
      <c r="J689" s="227"/>
      <c r="K689" s="227"/>
      <c r="L689" s="227"/>
      <c r="P689" s="213"/>
      <c r="R689" s="229"/>
      <c r="S689" s="229"/>
    </row>
    <row r="690" ht="15.0" customHeight="1">
      <c r="A690" s="231"/>
      <c r="B690" s="221"/>
      <c r="C690" s="222"/>
      <c r="D690" s="224"/>
      <c r="E690" s="224"/>
      <c r="F690" s="224"/>
      <c r="G690" s="225"/>
      <c r="H690" s="15"/>
      <c r="I690" s="226"/>
      <c r="J690" s="227"/>
      <c r="K690" s="227"/>
      <c r="L690" s="227"/>
      <c r="P690" s="213"/>
      <c r="R690" s="229"/>
      <c r="S690" s="229"/>
    </row>
    <row r="691" ht="15.0" customHeight="1">
      <c r="A691" s="231"/>
      <c r="B691" s="221"/>
      <c r="C691" s="222"/>
      <c r="D691" s="224"/>
      <c r="E691" s="224"/>
      <c r="F691" s="224"/>
      <c r="G691" s="225"/>
      <c r="H691" s="15"/>
      <c r="I691" s="226"/>
      <c r="J691" s="227"/>
      <c r="K691" s="227"/>
      <c r="L691" s="227"/>
      <c r="P691" s="213"/>
      <c r="R691" s="229"/>
      <c r="S691" s="229"/>
    </row>
    <row r="692" ht="15.0" customHeight="1">
      <c r="A692" s="231"/>
      <c r="B692" s="221"/>
      <c r="C692" s="222"/>
      <c r="D692" s="224"/>
      <c r="E692" s="224"/>
      <c r="F692" s="224"/>
      <c r="G692" s="225"/>
      <c r="H692" s="15"/>
      <c r="I692" s="226"/>
      <c r="J692" s="227"/>
      <c r="K692" s="227"/>
      <c r="L692" s="227"/>
      <c r="P692" s="213"/>
      <c r="R692" s="229"/>
      <c r="S692" s="229"/>
    </row>
    <row r="693" ht="15.0" customHeight="1">
      <c r="A693" s="231"/>
      <c r="B693" s="221"/>
      <c r="C693" s="222"/>
      <c r="D693" s="224"/>
      <c r="E693" s="224"/>
      <c r="F693" s="224"/>
      <c r="G693" s="225"/>
      <c r="H693" s="15"/>
      <c r="I693" s="226"/>
      <c r="J693" s="227"/>
      <c r="K693" s="227"/>
      <c r="L693" s="227"/>
      <c r="P693" s="213"/>
      <c r="R693" s="229"/>
      <c r="S693" s="229"/>
    </row>
    <row r="694" ht="15.0" customHeight="1">
      <c r="A694" s="231"/>
      <c r="B694" s="221"/>
      <c r="C694" s="222"/>
      <c r="D694" s="224"/>
      <c r="E694" s="224"/>
      <c r="F694" s="224"/>
      <c r="G694" s="225"/>
      <c r="H694" s="15"/>
      <c r="I694" s="226"/>
      <c r="J694" s="227"/>
      <c r="K694" s="227"/>
      <c r="L694" s="227"/>
      <c r="P694" s="213"/>
      <c r="R694" s="229"/>
      <c r="S694" s="229"/>
    </row>
    <row r="695" ht="15.0" customHeight="1">
      <c r="A695" s="231"/>
      <c r="B695" s="221"/>
      <c r="C695" s="222"/>
      <c r="D695" s="224"/>
      <c r="E695" s="224"/>
      <c r="F695" s="224"/>
      <c r="G695" s="225"/>
      <c r="H695" s="15"/>
      <c r="I695" s="226"/>
      <c r="J695" s="227"/>
      <c r="K695" s="227"/>
      <c r="L695" s="227"/>
      <c r="P695" s="213"/>
      <c r="R695" s="229"/>
      <c r="S695" s="229"/>
    </row>
    <row r="696" ht="15.0" customHeight="1">
      <c r="A696" s="231"/>
      <c r="B696" s="221"/>
      <c r="C696" s="222"/>
      <c r="D696" s="224"/>
      <c r="E696" s="224"/>
      <c r="F696" s="224"/>
      <c r="G696" s="225"/>
      <c r="H696" s="15"/>
      <c r="I696" s="226"/>
      <c r="J696" s="227"/>
      <c r="K696" s="227"/>
      <c r="L696" s="227"/>
      <c r="P696" s="213"/>
      <c r="R696" s="229"/>
      <c r="S696" s="229"/>
    </row>
    <row r="697" ht="15.0" customHeight="1">
      <c r="A697" s="231"/>
      <c r="B697" s="221"/>
      <c r="C697" s="222"/>
      <c r="D697" s="224"/>
      <c r="E697" s="224"/>
      <c r="F697" s="224"/>
      <c r="G697" s="225"/>
      <c r="H697" s="15"/>
      <c r="I697" s="226"/>
      <c r="J697" s="227"/>
      <c r="K697" s="227"/>
      <c r="L697" s="227"/>
      <c r="P697" s="213"/>
      <c r="R697" s="229"/>
      <c r="S697" s="229"/>
    </row>
    <row r="698" ht="15.0" customHeight="1">
      <c r="A698" s="231"/>
      <c r="B698" s="221"/>
      <c r="C698" s="222"/>
      <c r="D698" s="224"/>
      <c r="E698" s="224"/>
      <c r="F698" s="224"/>
      <c r="G698" s="225"/>
      <c r="H698" s="15"/>
      <c r="I698" s="226"/>
      <c r="J698" s="227"/>
      <c r="K698" s="227"/>
      <c r="L698" s="227"/>
      <c r="P698" s="213"/>
      <c r="R698" s="229"/>
      <c r="S698" s="229"/>
    </row>
    <row r="699" ht="15.0" customHeight="1">
      <c r="A699" s="231"/>
      <c r="B699" s="221"/>
      <c r="C699" s="222"/>
      <c r="D699" s="224"/>
      <c r="E699" s="224"/>
      <c r="F699" s="224"/>
      <c r="G699" s="225"/>
      <c r="H699" s="15"/>
      <c r="I699" s="226"/>
      <c r="J699" s="227"/>
      <c r="K699" s="227"/>
      <c r="L699" s="227"/>
      <c r="P699" s="213"/>
      <c r="R699" s="229"/>
      <c r="S699" s="229"/>
    </row>
    <row r="700" ht="15.0" customHeight="1">
      <c r="A700" s="231"/>
      <c r="B700" s="221"/>
      <c r="C700" s="222"/>
      <c r="D700" s="224"/>
      <c r="E700" s="224"/>
      <c r="F700" s="224"/>
      <c r="G700" s="225"/>
      <c r="H700" s="15"/>
      <c r="I700" s="226"/>
      <c r="J700" s="227"/>
      <c r="K700" s="227"/>
      <c r="L700" s="227"/>
      <c r="P700" s="213"/>
      <c r="R700" s="229"/>
      <c r="S700" s="229"/>
    </row>
    <row r="701" ht="15.0" customHeight="1">
      <c r="A701" s="231"/>
      <c r="B701" s="221"/>
      <c r="C701" s="222"/>
      <c r="D701" s="224"/>
      <c r="E701" s="224"/>
      <c r="F701" s="224"/>
      <c r="G701" s="225"/>
      <c r="H701" s="15"/>
      <c r="I701" s="226"/>
      <c r="J701" s="227"/>
      <c r="K701" s="227"/>
      <c r="L701" s="227"/>
      <c r="P701" s="213"/>
      <c r="R701" s="229"/>
      <c r="S701" s="229"/>
    </row>
    <row r="702" ht="15.0" customHeight="1">
      <c r="A702" s="231"/>
      <c r="B702" s="221"/>
      <c r="C702" s="222"/>
      <c r="D702" s="224"/>
      <c r="E702" s="224"/>
      <c r="F702" s="224"/>
      <c r="G702" s="225"/>
      <c r="H702" s="15"/>
      <c r="I702" s="226"/>
      <c r="J702" s="227"/>
      <c r="K702" s="227"/>
      <c r="L702" s="227"/>
      <c r="P702" s="213"/>
      <c r="R702" s="229"/>
      <c r="S702" s="229"/>
    </row>
    <row r="703" ht="15.0" customHeight="1">
      <c r="A703" s="231"/>
      <c r="B703" s="221"/>
      <c r="C703" s="222"/>
      <c r="D703" s="224"/>
      <c r="E703" s="224"/>
      <c r="F703" s="224"/>
      <c r="G703" s="225"/>
      <c r="H703" s="15"/>
      <c r="I703" s="226"/>
      <c r="J703" s="227"/>
      <c r="K703" s="227"/>
      <c r="L703" s="227"/>
      <c r="P703" s="213"/>
      <c r="R703" s="229"/>
      <c r="S703" s="229"/>
    </row>
    <row r="704" ht="15.0" customHeight="1">
      <c r="A704" s="231"/>
      <c r="B704" s="221"/>
      <c r="C704" s="222"/>
      <c r="D704" s="224"/>
      <c r="E704" s="224"/>
      <c r="F704" s="224"/>
      <c r="G704" s="225"/>
      <c r="H704" s="15"/>
      <c r="I704" s="226"/>
      <c r="J704" s="227"/>
      <c r="K704" s="227"/>
      <c r="L704" s="227"/>
      <c r="P704" s="213"/>
      <c r="R704" s="229"/>
      <c r="S704" s="229"/>
    </row>
    <row r="705" ht="15.0" customHeight="1">
      <c r="A705" s="231"/>
      <c r="B705" s="221"/>
      <c r="C705" s="222"/>
      <c r="D705" s="224"/>
      <c r="E705" s="224"/>
      <c r="F705" s="224"/>
      <c r="G705" s="225"/>
      <c r="H705" s="15"/>
      <c r="I705" s="226"/>
      <c r="J705" s="227"/>
      <c r="K705" s="227"/>
      <c r="L705" s="227"/>
      <c r="P705" s="213"/>
      <c r="R705" s="229"/>
      <c r="S705" s="229"/>
    </row>
    <row r="706" ht="15.0" customHeight="1">
      <c r="A706" s="231"/>
      <c r="B706" s="221"/>
      <c r="C706" s="222"/>
      <c r="D706" s="224"/>
      <c r="E706" s="224"/>
      <c r="F706" s="224"/>
      <c r="G706" s="225"/>
      <c r="H706" s="15"/>
      <c r="I706" s="226"/>
      <c r="J706" s="227"/>
      <c r="K706" s="227"/>
      <c r="L706" s="227"/>
      <c r="P706" s="213"/>
      <c r="R706" s="229"/>
      <c r="S706" s="229"/>
    </row>
    <row r="707" ht="15.0" customHeight="1">
      <c r="A707" s="231"/>
      <c r="B707" s="221"/>
      <c r="C707" s="222"/>
      <c r="D707" s="224"/>
      <c r="E707" s="224"/>
      <c r="F707" s="224"/>
      <c r="G707" s="225"/>
      <c r="H707" s="15"/>
      <c r="I707" s="226"/>
      <c r="J707" s="227"/>
      <c r="K707" s="227"/>
      <c r="L707" s="227"/>
      <c r="P707" s="213"/>
      <c r="R707" s="229"/>
      <c r="S707" s="229"/>
    </row>
    <row r="708" ht="15.0" customHeight="1">
      <c r="A708" s="231"/>
      <c r="B708" s="221"/>
      <c r="C708" s="222"/>
      <c r="D708" s="224"/>
      <c r="E708" s="224"/>
      <c r="F708" s="224"/>
      <c r="G708" s="225"/>
      <c r="H708" s="15"/>
      <c r="I708" s="226"/>
      <c r="J708" s="227"/>
      <c r="K708" s="227"/>
      <c r="L708" s="227"/>
      <c r="P708" s="213"/>
      <c r="R708" s="229"/>
      <c r="S708" s="229"/>
    </row>
    <row r="709" ht="15.0" customHeight="1">
      <c r="A709" s="231"/>
      <c r="B709" s="221"/>
      <c r="C709" s="222"/>
      <c r="D709" s="224"/>
      <c r="E709" s="224"/>
      <c r="F709" s="224"/>
      <c r="G709" s="225"/>
      <c r="H709" s="15"/>
      <c r="I709" s="226"/>
      <c r="J709" s="227"/>
      <c r="K709" s="227"/>
      <c r="L709" s="227"/>
      <c r="P709" s="213"/>
      <c r="R709" s="229"/>
      <c r="S709" s="229"/>
    </row>
    <row r="710" ht="15.0" customHeight="1">
      <c r="A710" s="231"/>
      <c r="B710" s="221"/>
      <c r="C710" s="222"/>
      <c r="D710" s="224"/>
      <c r="E710" s="224"/>
      <c r="F710" s="224"/>
      <c r="G710" s="225"/>
      <c r="H710" s="15"/>
      <c r="I710" s="226"/>
      <c r="J710" s="227"/>
      <c r="K710" s="227"/>
      <c r="L710" s="227"/>
      <c r="P710" s="213"/>
      <c r="R710" s="229"/>
      <c r="S710" s="229"/>
    </row>
    <row r="711" ht="15.0" customHeight="1">
      <c r="A711" s="231"/>
      <c r="B711" s="221"/>
      <c r="C711" s="222"/>
      <c r="D711" s="224"/>
      <c r="E711" s="224"/>
      <c r="F711" s="224"/>
      <c r="G711" s="225"/>
      <c r="H711" s="15"/>
      <c r="I711" s="226"/>
      <c r="J711" s="227"/>
      <c r="K711" s="227"/>
      <c r="L711" s="227"/>
      <c r="P711" s="213"/>
      <c r="R711" s="229"/>
      <c r="S711" s="229"/>
    </row>
    <row r="712" ht="15.0" customHeight="1">
      <c r="A712" s="231"/>
      <c r="B712" s="221"/>
      <c r="C712" s="222"/>
      <c r="D712" s="224"/>
      <c r="E712" s="224"/>
      <c r="F712" s="224"/>
      <c r="G712" s="225"/>
      <c r="H712" s="15"/>
      <c r="I712" s="226"/>
      <c r="J712" s="227"/>
      <c r="K712" s="227"/>
      <c r="L712" s="227"/>
      <c r="P712" s="213"/>
      <c r="R712" s="229"/>
      <c r="S712" s="229"/>
    </row>
    <row r="713" ht="15.0" customHeight="1">
      <c r="A713" s="231"/>
      <c r="B713" s="221"/>
      <c r="C713" s="222"/>
      <c r="D713" s="224"/>
      <c r="E713" s="224"/>
      <c r="F713" s="224"/>
      <c r="G713" s="225"/>
      <c r="H713" s="15"/>
      <c r="I713" s="226"/>
      <c r="J713" s="227"/>
      <c r="K713" s="227"/>
      <c r="L713" s="227"/>
      <c r="P713" s="213"/>
      <c r="R713" s="229"/>
      <c r="S713" s="229"/>
    </row>
    <row r="714" ht="15.0" customHeight="1">
      <c r="A714" s="231"/>
      <c r="B714" s="221"/>
      <c r="C714" s="222"/>
      <c r="D714" s="224"/>
      <c r="E714" s="224"/>
      <c r="F714" s="224"/>
      <c r="G714" s="225"/>
      <c r="H714" s="15"/>
      <c r="I714" s="226"/>
      <c r="J714" s="227"/>
      <c r="K714" s="227"/>
      <c r="L714" s="227"/>
      <c r="P714" s="213"/>
      <c r="R714" s="229"/>
      <c r="S714" s="229"/>
    </row>
    <row r="715" ht="15.0" customHeight="1">
      <c r="A715" s="231"/>
      <c r="B715" s="221"/>
      <c r="C715" s="222"/>
      <c r="D715" s="224"/>
      <c r="E715" s="224"/>
      <c r="F715" s="224"/>
      <c r="G715" s="225"/>
      <c r="H715" s="15"/>
      <c r="I715" s="226"/>
      <c r="J715" s="227"/>
      <c r="K715" s="227"/>
      <c r="L715" s="227"/>
      <c r="P715" s="213"/>
      <c r="R715" s="229"/>
      <c r="S715" s="229"/>
    </row>
    <row r="716" ht="15.0" customHeight="1">
      <c r="A716" s="231"/>
      <c r="B716" s="221"/>
      <c r="C716" s="222"/>
      <c r="D716" s="224"/>
      <c r="E716" s="224"/>
      <c r="F716" s="224"/>
      <c r="G716" s="225"/>
      <c r="H716" s="15"/>
      <c r="I716" s="226"/>
      <c r="J716" s="227"/>
      <c r="K716" s="227"/>
      <c r="L716" s="227"/>
      <c r="P716" s="213"/>
      <c r="R716" s="229"/>
      <c r="S716" s="229"/>
    </row>
    <row r="717" ht="15.0" customHeight="1">
      <c r="A717" s="231"/>
      <c r="B717" s="221"/>
      <c r="C717" s="222"/>
      <c r="D717" s="224"/>
      <c r="E717" s="224"/>
      <c r="F717" s="224"/>
      <c r="G717" s="225"/>
      <c r="H717" s="15"/>
      <c r="I717" s="226"/>
      <c r="J717" s="227"/>
      <c r="K717" s="227"/>
      <c r="L717" s="227"/>
      <c r="P717" s="213"/>
      <c r="R717" s="229"/>
      <c r="S717" s="229"/>
    </row>
    <row r="718" ht="15.0" customHeight="1">
      <c r="A718" s="231"/>
      <c r="B718" s="221"/>
      <c r="C718" s="222"/>
      <c r="D718" s="224"/>
      <c r="E718" s="224"/>
      <c r="F718" s="224"/>
      <c r="G718" s="225"/>
      <c r="H718" s="15"/>
      <c r="I718" s="226"/>
      <c r="J718" s="227"/>
      <c r="K718" s="227"/>
      <c r="L718" s="227"/>
      <c r="P718" s="213"/>
      <c r="R718" s="229"/>
      <c r="S718" s="229"/>
    </row>
    <row r="719" ht="15.0" customHeight="1">
      <c r="A719" s="231"/>
      <c r="B719" s="221"/>
      <c r="C719" s="222"/>
      <c r="D719" s="224"/>
      <c r="E719" s="224"/>
      <c r="F719" s="224"/>
      <c r="G719" s="225"/>
      <c r="H719" s="15"/>
      <c r="I719" s="226"/>
      <c r="J719" s="227"/>
      <c r="K719" s="227"/>
      <c r="L719" s="227"/>
      <c r="P719" s="213"/>
      <c r="R719" s="229"/>
      <c r="S719" s="229"/>
    </row>
    <row r="720" ht="15.0" customHeight="1">
      <c r="A720" s="231"/>
      <c r="B720" s="221"/>
      <c r="C720" s="222"/>
      <c r="D720" s="224"/>
      <c r="E720" s="224"/>
      <c r="F720" s="224"/>
      <c r="G720" s="225"/>
      <c r="H720" s="15"/>
      <c r="I720" s="226"/>
      <c r="J720" s="227"/>
      <c r="K720" s="227"/>
      <c r="L720" s="227"/>
      <c r="P720" s="213"/>
      <c r="R720" s="229"/>
      <c r="S720" s="229"/>
    </row>
    <row r="721" ht="15.0" customHeight="1">
      <c r="A721" s="231"/>
      <c r="B721" s="221"/>
      <c r="C721" s="222"/>
      <c r="D721" s="224"/>
      <c r="E721" s="224"/>
      <c r="F721" s="224"/>
      <c r="G721" s="225"/>
      <c r="H721" s="15"/>
      <c r="I721" s="226"/>
      <c r="J721" s="227"/>
      <c r="K721" s="227"/>
      <c r="L721" s="227"/>
      <c r="P721" s="213"/>
      <c r="R721" s="229"/>
      <c r="S721" s="229"/>
    </row>
    <row r="722" ht="15.0" customHeight="1">
      <c r="A722" s="231"/>
      <c r="B722" s="221"/>
      <c r="C722" s="222"/>
      <c r="D722" s="224"/>
      <c r="E722" s="224"/>
      <c r="F722" s="224"/>
      <c r="G722" s="225"/>
      <c r="H722" s="15"/>
      <c r="I722" s="226"/>
      <c r="J722" s="227"/>
      <c r="K722" s="227"/>
      <c r="L722" s="227"/>
      <c r="P722" s="213"/>
      <c r="R722" s="229"/>
      <c r="S722" s="229"/>
    </row>
    <row r="723" ht="15.0" customHeight="1">
      <c r="A723" s="231"/>
      <c r="B723" s="221"/>
      <c r="C723" s="222"/>
      <c r="D723" s="224"/>
      <c r="E723" s="224"/>
      <c r="F723" s="224"/>
      <c r="G723" s="225"/>
      <c r="H723" s="15"/>
      <c r="I723" s="226"/>
      <c r="J723" s="227"/>
      <c r="K723" s="227"/>
      <c r="L723" s="227"/>
      <c r="P723" s="213"/>
      <c r="R723" s="229"/>
      <c r="S723" s="229"/>
    </row>
    <row r="724" ht="15.0" customHeight="1">
      <c r="A724" s="231"/>
      <c r="B724" s="221"/>
      <c r="C724" s="222"/>
      <c r="D724" s="224"/>
      <c r="E724" s="224"/>
      <c r="F724" s="224"/>
      <c r="G724" s="225"/>
      <c r="H724" s="15"/>
      <c r="I724" s="226"/>
      <c r="J724" s="227"/>
      <c r="K724" s="227"/>
      <c r="L724" s="227"/>
      <c r="P724" s="213"/>
      <c r="R724" s="229"/>
      <c r="S724" s="229"/>
    </row>
    <row r="725" ht="15.0" customHeight="1">
      <c r="A725" s="231"/>
      <c r="B725" s="221"/>
      <c r="C725" s="222"/>
      <c r="D725" s="224"/>
      <c r="E725" s="224"/>
      <c r="F725" s="224"/>
      <c r="G725" s="225"/>
      <c r="H725" s="15"/>
      <c r="I725" s="226"/>
      <c r="J725" s="227"/>
      <c r="K725" s="227"/>
      <c r="L725" s="227"/>
      <c r="P725" s="213"/>
      <c r="R725" s="229"/>
      <c r="S725" s="229"/>
    </row>
    <row r="726" ht="15.0" customHeight="1">
      <c r="A726" s="231"/>
      <c r="B726" s="221"/>
      <c r="C726" s="222"/>
      <c r="D726" s="224"/>
      <c r="E726" s="224"/>
      <c r="F726" s="224"/>
      <c r="G726" s="225"/>
      <c r="H726" s="15"/>
      <c r="I726" s="226"/>
      <c r="J726" s="227"/>
      <c r="K726" s="227"/>
      <c r="L726" s="227"/>
      <c r="P726" s="213"/>
      <c r="R726" s="229"/>
      <c r="S726" s="229"/>
    </row>
    <row r="727" ht="15.0" customHeight="1">
      <c r="A727" s="231"/>
      <c r="B727" s="221"/>
      <c r="C727" s="222"/>
      <c r="D727" s="224"/>
      <c r="E727" s="224"/>
      <c r="F727" s="224"/>
      <c r="G727" s="225"/>
      <c r="H727" s="15"/>
      <c r="I727" s="226"/>
      <c r="J727" s="227"/>
      <c r="K727" s="227"/>
      <c r="L727" s="227"/>
      <c r="P727" s="213"/>
      <c r="R727" s="229"/>
      <c r="S727" s="229"/>
    </row>
    <row r="728" ht="15.0" customHeight="1">
      <c r="A728" s="231"/>
      <c r="B728" s="221"/>
      <c r="C728" s="222"/>
      <c r="D728" s="224"/>
      <c r="E728" s="224"/>
      <c r="F728" s="224"/>
      <c r="G728" s="225"/>
      <c r="H728" s="15"/>
      <c r="I728" s="226"/>
      <c r="J728" s="227"/>
      <c r="K728" s="227"/>
      <c r="L728" s="227"/>
      <c r="P728" s="213"/>
      <c r="R728" s="229"/>
      <c r="S728" s="229"/>
    </row>
    <row r="729" ht="15.0" customHeight="1">
      <c r="A729" s="231"/>
      <c r="B729" s="221"/>
      <c r="C729" s="222"/>
      <c r="D729" s="224"/>
      <c r="E729" s="224"/>
      <c r="F729" s="224"/>
      <c r="G729" s="225"/>
      <c r="H729" s="15"/>
      <c r="I729" s="226"/>
      <c r="J729" s="227"/>
      <c r="K729" s="227"/>
      <c r="L729" s="227"/>
      <c r="P729" s="213"/>
      <c r="R729" s="229"/>
      <c r="S729" s="229"/>
    </row>
    <row r="730" ht="15.0" customHeight="1">
      <c r="A730" s="231"/>
      <c r="B730" s="221"/>
      <c r="C730" s="222"/>
      <c r="D730" s="224"/>
      <c r="E730" s="224"/>
      <c r="F730" s="224"/>
      <c r="G730" s="225"/>
      <c r="H730" s="15"/>
      <c r="I730" s="226"/>
      <c r="J730" s="227"/>
      <c r="K730" s="227"/>
      <c r="L730" s="227"/>
      <c r="P730" s="213"/>
      <c r="R730" s="229"/>
      <c r="S730" s="229"/>
    </row>
    <row r="731" ht="15.0" customHeight="1">
      <c r="A731" s="231"/>
      <c r="B731" s="221"/>
      <c r="C731" s="222"/>
      <c r="D731" s="224"/>
      <c r="E731" s="224"/>
      <c r="F731" s="224"/>
      <c r="G731" s="225"/>
      <c r="H731" s="15"/>
      <c r="I731" s="226"/>
      <c r="J731" s="227"/>
      <c r="K731" s="227"/>
      <c r="L731" s="227"/>
      <c r="P731" s="213"/>
      <c r="R731" s="229"/>
      <c r="S731" s="229"/>
    </row>
    <row r="732" ht="15.0" customHeight="1">
      <c r="A732" s="231"/>
      <c r="B732" s="221"/>
      <c r="C732" s="222"/>
      <c r="D732" s="224"/>
      <c r="E732" s="224"/>
      <c r="F732" s="224"/>
      <c r="G732" s="225"/>
      <c r="H732" s="15"/>
      <c r="I732" s="226"/>
      <c r="J732" s="227"/>
      <c r="K732" s="227"/>
      <c r="L732" s="227"/>
      <c r="P732" s="213"/>
      <c r="R732" s="229"/>
      <c r="S732" s="229"/>
    </row>
    <row r="733" ht="15.0" customHeight="1">
      <c r="A733" s="231"/>
      <c r="B733" s="221"/>
      <c r="C733" s="222"/>
      <c r="D733" s="224"/>
      <c r="E733" s="224"/>
      <c r="F733" s="224"/>
      <c r="G733" s="225"/>
      <c r="H733" s="15"/>
      <c r="I733" s="226"/>
      <c r="J733" s="227"/>
      <c r="K733" s="227"/>
      <c r="L733" s="227"/>
      <c r="P733" s="213"/>
      <c r="R733" s="229"/>
      <c r="S733" s="229"/>
    </row>
    <row r="734" ht="15.0" customHeight="1">
      <c r="A734" s="231"/>
      <c r="B734" s="221"/>
      <c r="C734" s="222"/>
      <c r="D734" s="224"/>
      <c r="E734" s="224"/>
      <c r="F734" s="224"/>
      <c r="G734" s="225"/>
      <c r="H734" s="15"/>
      <c r="I734" s="226"/>
      <c r="J734" s="227"/>
      <c r="K734" s="227"/>
      <c r="L734" s="227"/>
      <c r="P734" s="213"/>
      <c r="R734" s="229"/>
      <c r="S734" s="229"/>
    </row>
    <row r="735" ht="15.0" customHeight="1">
      <c r="A735" s="231"/>
      <c r="B735" s="221"/>
      <c r="C735" s="222"/>
      <c r="D735" s="224"/>
      <c r="E735" s="224"/>
      <c r="F735" s="224"/>
      <c r="G735" s="225"/>
      <c r="H735" s="15"/>
      <c r="I735" s="226"/>
      <c r="J735" s="227"/>
      <c r="K735" s="227"/>
      <c r="L735" s="227"/>
      <c r="P735" s="213"/>
      <c r="R735" s="229"/>
      <c r="S735" s="229"/>
    </row>
    <row r="736" ht="15.0" customHeight="1">
      <c r="A736" s="231"/>
      <c r="B736" s="221"/>
      <c r="C736" s="222"/>
      <c r="D736" s="224"/>
      <c r="E736" s="224"/>
      <c r="F736" s="224"/>
      <c r="G736" s="225"/>
      <c r="H736" s="15"/>
      <c r="I736" s="226"/>
      <c r="J736" s="227"/>
      <c r="K736" s="227"/>
      <c r="L736" s="227"/>
      <c r="P736" s="213"/>
      <c r="R736" s="229"/>
      <c r="S736" s="229"/>
    </row>
    <row r="737" ht="15.0" customHeight="1">
      <c r="A737" s="231"/>
      <c r="B737" s="221"/>
      <c r="C737" s="222"/>
      <c r="D737" s="224"/>
      <c r="E737" s="224"/>
      <c r="F737" s="224"/>
      <c r="G737" s="225"/>
      <c r="H737" s="15"/>
      <c r="I737" s="226"/>
      <c r="J737" s="227"/>
      <c r="K737" s="227"/>
      <c r="L737" s="227"/>
      <c r="P737" s="213"/>
      <c r="R737" s="229"/>
      <c r="S737" s="229"/>
    </row>
    <row r="738" ht="15.0" customHeight="1">
      <c r="A738" s="231"/>
      <c r="B738" s="221"/>
      <c r="C738" s="222"/>
      <c r="D738" s="224"/>
      <c r="E738" s="224"/>
      <c r="F738" s="224"/>
      <c r="G738" s="225"/>
      <c r="H738" s="15"/>
      <c r="I738" s="226"/>
      <c r="J738" s="227"/>
      <c r="K738" s="227"/>
      <c r="L738" s="227"/>
      <c r="P738" s="213"/>
      <c r="R738" s="229"/>
      <c r="S738" s="229"/>
    </row>
    <row r="739" ht="15.0" customHeight="1">
      <c r="A739" s="231"/>
      <c r="B739" s="221"/>
      <c r="C739" s="222"/>
      <c r="D739" s="224"/>
      <c r="E739" s="224"/>
      <c r="F739" s="224"/>
      <c r="G739" s="225"/>
      <c r="H739" s="15"/>
      <c r="I739" s="226"/>
      <c r="J739" s="227"/>
      <c r="K739" s="227"/>
      <c r="L739" s="227"/>
      <c r="P739" s="213"/>
      <c r="R739" s="229"/>
      <c r="S739" s="229"/>
    </row>
    <row r="740" ht="15.0" customHeight="1">
      <c r="A740" s="231"/>
      <c r="B740" s="221"/>
      <c r="C740" s="222"/>
      <c r="D740" s="224"/>
      <c r="E740" s="224"/>
      <c r="F740" s="224"/>
      <c r="G740" s="225"/>
      <c r="H740" s="15"/>
      <c r="I740" s="226"/>
      <c r="J740" s="227"/>
      <c r="K740" s="227"/>
      <c r="L740" s="227"/>
      <c r="P740" s="213"/>
      <c r="R740" s="229"/>
      <c r="S740" s="229"/>
    </row>
    <row r="741" ht="15.0" customHeight="1">
      <c r="A741" s="231"/>
      <c r="B741" s="221"/>
      <c r="C741" s="222"/>
      <c r="D741" s="224"/>
      <c r="E741" s="224"/>
      <c r="F741" s="224"/>
      <c r="G741" s="225"/>
      <c r="H741" s="15"/>
      <c r="I741" s="226"/>
      <c r="J741" s="227"/>
      <c r="K741" s="227"/>
      <c r="L741" s="227"/>
      <c r="P741" s="213"/>
      <c r="R741" s="229"/>
      <c r="S741" s="229"/>
    </row>
    <row r="742" ht="15.0" customHeight="1">
      <c r="A742" s="231"/>
      <c r="B742" s="221"/>
      <c r="C742" s="222"/>
      <c r="D742" s="224"/>
      <c r="E742" s="224"/>
      <c r="F742" s="224"/>
      <c r="G742" s="225"/>
      <c r="H742" s="15"/>
      <c r="I742" s="226"/>
      <c r="J742" s="227"/>
      <c r="K742" s="227"/>
      <c r="L742" s="227"/>
      <c r="P742" s="213"/>
      <c r="R742" s="229"/>
      <c r="S742" s="229"/>
    </row>
    <row r="743" ht="15.0" customHeight="1">
      <c r="A743" s="231"/>
      <c r="B743" s="221"/>
      <c r="C743" s="222"/>
      <c r="D743" s="224"/>
      <c r="E743" s="224"/>
      <c r="F743" s="224"/>
      <c r="G743" s="225"/>
      <c r="H743" s="15"/>
      <c r="I743" s="226"/>
      <c r="J743" s="227"/>
      <c r="K743" s="227"/>
      <c r="L743" s="227"/>
      <c r="P743" s="213"/>
      <c r="R743" s="229"/>
      <c r="S743" s="229"/>
    </row>
    <row r="744" ht="15.0" customHeight="1">
      <c r="A744" s="231"/>
      <c r="B744" s="221"/>
      <c r="C744" s="222"/>
      <c r="D744" s="224"/>
      <c r="E744" s="224"/>
      <c r="F744" s="224"/>
      <c r="G744" s="225"/>
      <c r="H744" s="15"/>
      <c r="I744" s="226"/>
      <c r="J744" s="227"/>
      <c r="K744" s="227"/>
      <c r="L744" s="227"/>
      <c r="P744" s="213"/>
      <c r="R744" s="229"/>
      <c r="S744" s="229"/>
    </row>
    <row r="745" ht="15.0" customHeight="1">
      <c r="A745" s="231"/>
      <c r="B745" s="221"/>
      <c r="C745" s="222"/>
      <c r="D745" s="224"/>
      <c r="E745" s="224"/>
      <c r="F745" s="224"/>
      <c r="G745" s="225"/>
      <c r="H745" s="15"/>
      <c r="I745" s="226"/>
      <c r="J745" s="227"/>
      <c r="K745" s="227"/>
      <c r="L745" s="227"/>
      <c r="P745" s="213"/>
      <c r="R745" s="229"/>
      <c r="S745" s="229"/>
    </row>
    <row r="746" ht="15.0" customHeight="1">
      <c r="A746" s="231"/>
      <c r="B746" s="221"/>
      <c r="C746" s="222"/>
      <c r="D746" s="224"/>
      <c r="E746" s="224"/>
      <c r="F746" s="224"/>
      <c r="G746" s="225"/>
      <c r="H746" s="15"/>
      <c r="I746" s="226"/>
      <c r="J746" s="227"/>
      <c r="K746" s="227"/>
      <c r="L746" s="227"/>
      <c r="P746" s="213"/>
      <c r="R746" s="229"/>
      <c r="S746" s="229"/>
    </row>
    <row r="747" ht="15.0" customHeight="1">
      <c r="A747" s="231"/>
      <c r="B747" s="221"/>
      <c r="C747" s="222"/>
      <c r="D747" s="224"/>
      <c r="E747" s="224"/>
      <c r="F747" s="224"/>
      <c r="G747" s="225"/>
      <c r="H747" s="15"/>
      <c r="I747" s="226"/>
      <c r="J747" s="227"/>
      <c r="K747" s="227"/>
      <c r="L747" s="227"/>
      <c r="P747" s="213"/>
      <c r="R747" s="229"/>
      <c r="S747" s="229"/>
    </row>
    <row r="748" ht="15.0" customHeight="1">
      <c r="A748" s="231"/>
      <c r="B748" s="221"/>
      <c r="C748" s="222"/>
      <c r="D748" s="224"/>
      <c r="E748" s="224"/>
      <c r="F748" s="224"/>
      <c r="G748" s="225"/>
      <c r="H748" s="15"/>
      <c r="I748" s="226"/>
      <c r="J748" s="227"/>
      <c r="K748" s="227"/>
      <c r="L748" s="227"/>
      <c r="P748" s="213"/>
      <c r="R748" s="229"/>
      <c r="S748" s="229"/>
    </row>
    <row r="749" ht="15.0" customHeight="1">
      <c r="A749" s="231"/>
      <c r="B749" s="221"/>
      <c r="C749" s="222"/>
      <c r="D749" s="224"/>
      <c r="E749" s="224"/>
      <c r="F749" s="224"/>
      <c r="G749" s="225"/>
      <c r="H749" s="15"/>
      <c r="I749" s="226"/>
      <c r="J749" s="227"/>
      <c r="K749" s="227"/>
      <c r="L749" s="227"/>
      <c r="P749" s="213"/>
      <c r="R749" s="229"/>
      <c r="S749" s="229"/>
    </row>
    <row r="750" ht="15.0" customHeight="1">
      <c r="A750" s="231"/>
      <c r="B750" s="221"/>
      <c r="C750" s="222"/>
      <c r="D750" s="224"/>
      <c r="E750" s="224"/>
      <c r="F750" s="224"/>
      <c r="G750" s="225"/>
      <c r="H750" s="15"/>
      <c r="I750" s="226"/>
      <c r="J750" s="227"/>
      <c r="K750" s="227"/>
      <c r="L750" s="227"/>
      <c r="P750" s="213"/>
      <c r="R750" s="229"/>
      <c r="S750" s="229"/>
    </row>
    <row r="751" ht="15.0" customHeight="1">
      <c r="A751" s="231"/>
      <c r="B751" s="221"/>
      <c r="C751" s="222"/>
      <c r="D751" s="224"/>
      <c r="E751" s="224"/>
      <c r="F751" s="224"/>
      <c r="G751" s="225"/>
      <c r="H751" s="15"/>
      <c r="I751" s="226"/>
      <c r="J751" s="227"/>
      <c r="K751" s="227"/>
      <c r="L751" s="227"/>
      <c r="P751" s="213"/>
      <c r="R751" s="229"/>
      <c r="S751" s="229"/>
    </row>
    <row r="752" ht="15.0" customHeight="1">
      <c r="A752" s="231"/>
      <c r="B752" s="221"/>
      <c r="C752" s="222"/>
      <c r="D752" s="224"/>
      <c r="E752" s="224"/>
      <c r="F752" s="224"/>
      <c r="G752" s="225"/>
      <c r="H752" s="15"/>
      <c r="I752" s="226"/>
      <c r="J752" s="227"/>
      <c r="K752" s="227"/>
      <c r="L752" s="227"/>
      <c r="P752" s="213"/>
      <c r="R752" s="229"/>
      <c r="S752" s="229"/>
    </row>
    <row r="753" ht="15.0" customHeight="1">
      <c r="A753" s="231"/>
      <c r="B753" s="221"/>
      <c r="C753" s="222"/>
      <c r="D753" s="224"/>
      <c r="E753" s="224"/>
      <c r="F753" s="224"/>
      <c r="G753" s="225"/>
      <c r="H753" s="15"/>
      <c r="I753" s="226"/>
      <c r="J753" s="227"/>
      <c r="K753" s="227"/>
      <c r="L753" s="227"/>
      <c r="P753" s="213"/>
      <c r="R753" s="229"/>
      <c r="S753" s="229"/>
    </row>
    <row r="754" ht="15.0" customHeight="1">
      <c r="A754" s="231"/>
      <c r="B754" s="221"/>
      <c r="C754" s="222"/>
      <c r="D754" s="224"/>
      <c r="E754" s="224"/>
      <c r="F754" s="224"/>
      <c r="G754" s="225"/>
      <c r="H754" s="15"/>
      <c r="I754" s="226"/>
      <c r="J754" s="227"/>
      <c r="K754" s="227"/>
      <c r="L754" s="227"/>
      <c r="P754" s="213"/>
      <c r="R754" s="229"/>
      <c r="S754" s="229"/>
    </row>
    <row r="755" ht="15.0" customHeight="1">
      <c r="A755" s="231"/>
      <c r="B755" s="221"/>
      <c r="C755" s="222"/>
      <c r="D755" s="224"/>
      <c r="E755" s="224"/>
      <c r="F755" s="224"/>
      <c r="G755" s="225"/>
      <c r="H755" s="15"/>
      <c r="I755" s="226"/>
      <c r="J755" s="227"/>
      <c r="K755" s="227"/>
      <c r="L755" s="227"/>
      <c r="P755" s="213"/>
      <c r="R755" s="229"/>
      <c r="S755" s="229"/>
    </row>
    <row r="756" ht="15.0" customHeight="1">
      <c r="A756" s="231"/>
      <c r="B756" s="221"/>
      <c r="C756" s="222"/>
      <c r="D756" s="224"/>
      <c r="E756" s="224"/>
      <c r="F756" s="224"/>
      <c r="G756" s="225"/>
      <c r="H756" s="15"/>
      <c r="I756" s="226"/>
      <c r="J756" s="227"/>
      <c r="K756" s="227"/>
      <c r="L756" s="227"/>
      <c r="P756" s="213"/>
      <c r="R756" s="229"/>
      <c r="S756" s="229"/>
    </row>
    <row r="757" ht="15.0" customHeight="1">
      <c r="A757" s="231"/>
      <c r="B757" s="221"/>
      <c r="C757" s="222"/>
      <c r="D757" s="224"/>
      <c r="E757" s="224"/>
      <c r="F757" s="224"/>
      <c r="G757" s="225"/>
      <c r="H757" s="15"/>
      <c r="I757" s="226"/>
      <c r="J757" s="227"/>
      <c r="K757" s="227"/>
      <c r="L757" s="227"/>
      <c r="P757" s="213"/>
      <c r="R757" s="229"/>
      <c r="S757" s="229"/>
    </row>
    <row r="758" ht="15.0" customHeight="1">
      <c r="A758" s="231"/>
      <c r="B758" s="221"/>
      <c r="C758" s="222"/>
      <c r="D758" s="224"/>
      <c r="E758" s="224"/>
      <c r="F758" s="224"/>
      <c r="G758" s="225"/>
      <c r="H758" s="15"/>
      <c r="I758" s="226"/>
      <c r="J758" s="227"/>
      <c r="K758" s="227"/>
      <c r="L758" s="227"/>
      <c r="P758" s="213"/>
      <c r="R758" s="229"/>
      <c r="S758" s="229"/>
    </row>
    <row r="759" ht="15.0" customHeight="1">
      <c r="A759" s="231"/>
      <c r="B759" s="221"/>
      <c r="C759" s="222"/>
      <c r="D759" s="224"/>
      <c r="E759" s="224"/>
      <c r="F759" s="224"/>
      <c r="G759" s="225"/>
      <c r="H759" s="15"/>
      <c r="I759" s="226"/>
      <c r="J759" s="227"/>
      <c r="K759" s="227"/>
      <c r="L759" s="227"/>
      <c r="P759" s="213"/>
      <c r="R759" s="229"/>
      <c r="S759" s="229"/>
    </row>
    <row r="760" ht="15.0" customHeight="1">
      <c r="A760" s="231"/>
      <c r="B760" s="221"/>
      <c r="C760" s="222"/>
      <c r="D760" s="224"/>
      <c r="E760" s="224"/>
      <c r="F760" s="224"/>
      <c r="G760" s="225"/>
      <c r="H760" s="15"/>
      <c r="I760" s="226"/>
      <c r="J760" s="227"/>
      <c r="K760" s="227"/>
      <c r="L760" s="227"/>
      <c r="P760" s="213"/>
      <c r="R760" s="229"/>
      <c r="S760" s="229"/>
    </row>
    <row r="761" ht="15.0" customHeight="1">
      <c r="A761" s="231"/>
      <c r="B761" s="221"/>
      <c r="C761" s="222"/>
      <c r="D761" s="224"/>
      <c r="E761" s="224"/>
      <c r="F761" s="224"/>
      <c r="G761" s="225"/>
      <c r="H761" s="15"/>
      <c r="I761" s="226"/>
      <c r="J761" s="227"/>
      <c r="K761" s="227"/>
      <c r="L761" s="227"/>
      <c r="P761" s="213"/>
      <c r="R761" s="229"/>
      <c r="S761" s="229"/>
    </row>
    <row r="762" ht="15.0" customHeight="1">
      <c r="A762" s="231"/>
      <c r="B762" s="221"/>
      <c r="C762" s="222"/>
      <c r="D762" s="224"/>
      <c r="E762" s="224"/>
      <c r="F762" s="224"/>
      <c r="G762" s="225"/>
      <c r="H762" s="15"/>
      <c r="I762" s="226"/>
      <c r="J762" s="227"/>
      <c r="K762" s="227"/>
      <c r="L762" s="227"/>
      <c r="P762" s="213"/>
      <c r="R762" s="229"/>
      <c r="S762" s="229"/>
    </row>
    <row r="763" ht="15.0" customHeight="1">
      <c r="A763" s="231"/>
      <c r="B763" s="221"/>
      <c r="C763" s="222"/>
      <c r="D763" s="224"/>
      <c r="E763" s="224"/>
      <c r="F763" s="224"/>
      <c r="G763" s="225"/>
      <c r="H763" s="15"/>
      <c r="I763" s="226"/>
      <c r="J763" s="227"/>
      <c r="K763" s="227"/>
      <c r="L763" s="227"/>
      <c r="P763" s="213"/>
      <c r="R763" s="229"/>
      <c r="S763" s="229"/>
    </row>
    <row r="764" ht="15.0" customHeight="1">
      <c r="A764" s="231"/>
      <c r="B764" s="221"/>
      <c r="C764" s="222"/>
      <c r="D764" s="224"/>
      <c r="E764" s="224"/>
      <c r="F764" s="224"/>
      <c r="G764" s="225"/>
      <c r="H764" s="15"/>
      <c r="I764" s="226"/>
      <c r="J764" s="227"/>
      <c r="K764" s="227"/>
      <c r="L764" s="227"/>
      <c r="P764" s="213"/>
      <c r="R764" s="229"/>
      <c r="S764" s="229"/>
    </row>
    <row r="765" ht="15.0" customHeight="1">
      <c r="A765" s="231"/>
      <c r="B765" s="221"/>
      <c r="C765" s="222"/>
      <c r="D765" s="224"/>
      <c r="E765" s="224"/>
      <c r="F765" s="224"/>
      <c r="G765" s="225"/>
      <c r="H765" s="15"/>
      <c r="I765" s="226"/>
      <c r="J765" s="227"/>
      <c r="K765" s="227"/>
      <c r="L765" s="227"/>
      <c r="P765" s="213"/>
      <c r="R765" s="229"/>
      <c r="S765" s="229"/>
    </row>
    <row r="766" ht="15.0" customHeight="1">
      <c r="A766" s="231"/>
      <c r="B766" s="221"/>
      <c r="C766" s="222"/>
      <c r="D766" s="224"/>
      <c r="E766" s="224"/>
      <c r="F766" s="224"/>
      <c r="G766" s="225"/>
      <c r="H766" s="15"/>
      <c r="I766" s="226"/>
      <c r="J766" s="227"/>
      <c r="K766" s="227"/>
      <c r="L766" s="227"/>
      <c r="P766" s="213"/>
      <c r="R766" s="229"/>
      <c r="S766" s="229"/>
    </row>
    <row r="767" ht="15.0" customHeight="1">
      <c r="A767" s="231"/>
      <c r="B767" s="221"/>
      <c r="C767" s="222"/>
      <c r="D767" s="224"/>
      <c r="E767" s="224"/>
      <c r="F767" s="224"/>
      <c r="G767" s="225"/>
      <c r="H767" s="15"/>
      <c r="I767" s="226"/>
      <c r="J767" s="227"/>
      <c r="K767" s="227"/>
      <c r="L767" s="227"/>
      <c r="P767" s="213"/>
      <c r="R767" s="229"/>
      <c r="S767" s="229"/>
    </row>
    <row r="768" ht="15.0" customHeight="1">
      <c r="A768" s="231"/>
      <c r="B768" s="221"/>
      <c r="C768" s="222"/>
      <c r="D768" s="224"/>
      <c r="E768" s="224"/>
      <c r="F768" s="224"/>
      <c r="G768" s="225"/>
      <c r="H768" s="15"/>
      <c r="I768" s="226"/>
      <c r="J768" s="227"/>
      <c r="K768" s="227"/>
      <c r="L768" s="227"/>
      <c r="P768" s="213"/>
      <c r="R768" s="229"/>
      <c r="S768" s="229"/>
    </row>
    <row r="769" ht="15.0" customHeight="1">
      <c r="A769" s="231"/>
      <c r="B769" s="221"/>
      <c r="C769" s="222"/>
      <c r="D769" s="224"/>
      <c r="E769" s="224"/>
      <c r="F769" s="224"/>
      <c r="G769" s="225"/>
      <c r="H769" s="15"/>
      <c r="I769" s="226"/>
      <c r="J769" s="227"/>
      <c r="K769" s="227"/>
      <c r="L769" s="227"/>
      <c r="P769" s="213"/>
      <c r="R769" s="229"/>
      <c r="S769" s="229"/>
    </row>
    <row r="770" ht="15.0" customHeight="1">
      <c r="A770" s="231"/>
      <c r="B770" s="221"/>
      <c r="C770" s="222"/>
      <c r="D770" s="224"/>
      <c r="E770" s="224"/>
      <c r="F770" s="224"/>
      <c r="G770" s="225"/>
      <c r="H770" s="15"/>
      <c r="I770" s="226"/>
      <c r="J770" s="227"/>
      <c r="K770" s="227"/>
      <c r="L770" s="227"/>
      <c r="P770" s="213"/>
      <c r="R770" s="229"/>
      <c r="S770" s="229"/>
    </row>
    <row r="771" ht="15.0" customHeight="1">
      <c r="A771" s="231"/>
      <c r="B771" s="221"/>
      <c r="C771" s="222"/>
      <c r="D771" s="224"/>
      <c r="E771" s="224"/>
      <c r="F771" s="224"/>
      <c r="G771" s="225"/>
      <c r="H771" s="15"/>
      <c r="I771" s="226"/>
      <c r="J771" s="227"/>
      <c r="K771" s="227"/>
      <c r="L771" s="227"/>
      <c r="P771" s="213"/>
      <c r="R771" s="229"/>
      <c r="S771" s="229"/>
    </row>
    <row r="772" ht="15.0" customHeight="1">
      <c r="A772" s="231"/>
      <c r="B772" s="221"/>
      <c r="C772" s="222"/>
      <c r="D772" s="224"/>
      <c r="E772" s="224"/>
      <c r="F772" s="224"/>
      <c r="G772" s="225"/>
      <c r="H772" s="15"/>
      <c r="I772" s="226"/>
      <c r="J772" s="227"/>
      <c r="K772" s="227"/>
      <c r="L772" s="227"/>
      <c r="P772" s="213"/>
      <c r="R772" s="229"/>
      <c r="S772" s="229"/>
    </row>
    <row r="773" ht="15.0" customHeight="1">
      <c r="A773" s="231"/>
      <c r="B773" s="221"/>
      <c r="C773" s="222"/>
      <c r="D773" s="224"/>
      <c r="E773" s="224"/>
      <c r="F773" s="224"/>
      <c r="G773" s="225"/>
      <c r="H773" s="15"/>
      <c r="I773" s="226"/>
      <c r="J773" s="227"/>
      <c r="K773" s="227"/>
      <c r="L773" s="227"/>
      <c r="P773" s="213"/>
      <c r="R773" s="229"/>
      <c r="S773" s="229"/>
    </row>
    <row r="774" ht="15.0" customHeight="1">
      <c r="A774" s="231"/>
      <c r="B774" s="221"/>
      <c r="C774" s="222"/>
      <c r="D774" s="224"/>
      <c r="E774" s="224"/>
      <c r="F774" s="224"/>
      <c r="G774" s="225"/>
      <c r="H774" s="15"/>
      <c r="I774" s="226"/>
      <c r="J774" s="227"/>
      <c r="K774" s="227"/>
      <c r="L774" s="227"/>
      <c r="P774" s="213"/>
      <c r="R774" s="229"/>
      <c r="S774" s="229"/>
    </row>
    <row r="775" ht="15.0" customHeight="1">
      <c r="A775" s="231"/>
      <c r="B775" s="221"/>
      <c r="C775" s="222"/>
      <c r="D775" s="224"/>
      <c r="E775" s="224"/>
      <c r="F775" s="224"/>
      <c r="G775" s="225"/>
      <c r="H775" s="15"/>
      <c r="I775" s="226"/>
      <c r="J775" s="227"/>
      <c r="K775" s="227"/>
      <c r="L775" s="227"/>
      <c r="P775" s="213"/>
      <c r="R775" s="229"/>
      <c r="S775" s="229"/>
    </row>
    <row r="776" ht="15.0" customHeight="1">
      <c r="A776" s="231"/>
      <c r="B776" s="221"/>
      <c r="C776" s="222"/>
      <c r="D776" s="224"/>
      <c r="E776" s="224"/>
      <c r="F776" s="224"/>
      <c r="G776" s="225"/>
      <c r="H776" s="15"/>
      <c r="I776" s="226"/>
      <c r="J776" s="227"/>
      <c r="K776" s="227"/>
      <c r="L776" s="227"/>
      <c r="P776" s="213"/>
      <c r="R776" s="229"/>
      <c r="S776" s="229"/>
    </row>
    <row r="777" ht="15.0" customHeight="1">
      <c r="A777" s="231"/>
      <c r="B777" s="221"/>
      <c r="C777" s="222"/>
      <c r="D777" s="224"/>
      <c r="E777" s="224"/>
      <c r="F777" s="224"/>
      <c r="G777" s="225"/>
      <c r="H777" s="15"/>
      <c r="I777" s="226"/>
      <c r="J777" s="227"/>
      <c r="K777" s="227"/>
      <c r="L777" s="227"/>
      <c r="P777" s="213"/>
      <c r="R777" s="229"/>
      <c r="S777" s="229"/>
    </row>
    <row r="778" ht="15.0" customHeight="1">
      <c r="A778" s="231"/>
      <c r="B778" s="221"/>
      <c r="C778" s="222"/>
      <c r="D778" s="224"/>
      <c r="E778" s="224"/>
      <c r="F778" s="224"/>
      <c r="G778" s="225"/>
      <c r="H778" s="15"/>
      <c r="I778" s="226"/>
      <c r="J778" s="227"/>
      <c r="K778" s="227"/>
      <c r="L778" s="227"/>
      <c r="P778" s="213"/>
      <c r="R778" s="229"/>
      <c r="S778" s="229"/>
    </row>
    <row r="779" ht="15.0" customHeight="1">
      <c r="A779" s="231"/>
      <c r="B779" s="221"/>
      <c r="C779" s="222"/>
      <c r="D779" s="224"/>
      <c r="E779" s="224"/>
      <c r="F779" s="224"/>
      <c r="G779" s="225"/>
      <c r="H779" s="15"/>
      <c r="I779" s="226"/>
      <c r="J779" s="227"/>
      <c r="K779" s="227"/>
      <c r="L779" s="227"/>
      <c r="P779" s="213"/>
      <c r="R779" s="229"/>
      <c r="S779" s="229"/>
    </row>
    <row r="780" ht="15.0" customHeight="1">
      <c r="A780" s="231"/>
      <c r="B780" s="221"/>
      <c r="C780" s="222"/>
      <c r="D780" s="224"/>
      <c r="E780" s="224"/>
      <c r="F780" s="224"/>
      <c r="G780" s="225"/>
      <c r="H780" s="15"/>
      <c r="I780" s="226"/>
      <c r="J780" s="227"/>
      <c r="K780" s="227"/>
      <c r="L780" s="227"/>
      <c r="P780" s="213"/>
      <c r="R780" s="229"/>
      <c r="S780" s="229"/>
    </row>
    <row r="781" ht="15.0" customHeight="1">
      <c r="A781" s="231"/>
      <c r="B781" s="221"/>
      <c r="C781" s="222"/>
      <c r="D781" s="224"/>
      <c r="E781" s="224"/>
      <c r="F781" s="224"/>
      <c r="G781" s="225"/>
      <c r="H781" s="15"/>
      <c r="I781" s="226"/>
      <c r="J781" s="227"/>
      <c r="K781" s="227"/>
      <c r="L781" s="227"/>
      <c r="P781" s="213"/>
      <c r="R781" s="229"/>
      <c r="S781" s="229"/>
    </row>
    <row r="782" ht="15.0" customHeight="1">
      <c r="A782" s="231"/>
      <c r="B782" s="221"/>
      <c r="C782" s="222"/>
      <c r="D782" s="224"/>
      <c r="E782" s="224"/>
      <c r="F782" s="224"/>
      <c r="G782" s="225"/>
      <c r="H782" s="15"/>
      <c r="I782" s="226"/>
      <c r="J782" s="227"/>
      <c r="K782" s="227"/>
      <c r="L782" s="227"/>
      <c r="P782" s="213"/>
      <c r="R782" s="229"/>
      <c r="S782" s="229"/>
    </row>
    <row r="783" ht="15.0" customHeight="1">
      <c r="A783" s="231"/>
      <c r="B783" s="221"/>
      <c r="C783" s="222"/>
      <c r="D783" s="224"/>
      <c r="E783" s="224"/>
      <c r="F783" s="224"/>
      <c r="G783" s="225"/>
      <c r="H783" s="15"/>
      <c r="I783" s="226"/>
      <c r="J783" s="227"/>
      <c r="K783" s="227"/>
      <c r="L783" s="227"/>
      <c r="P783" s="213"/>
      <c r="R783" s="229"/>
      <c r="S783" s="229"/>
    </row>
    <row r="784" ht="15.0" customHeight="1">
      <c r="A784" s="231"/>
      <c r="B784" s="221"/>
      <c r="C784" s="222"/>
      <c r="D784" s="224"/>
      <c r="E784" s="224"/>
      <c r="F784" s="224"/>
      <c r="G784" s="225"/>
      <c r="H784" s="15"/>
      <c r="I784" s="226"/>
      <c r="J784" s="227"/>
      <c r="K784" s="227"/>
      <c r="L784" s="227"/>
      <c r="P784" s="213"/>
      <c r="R784" s="229"/>
      <c r="S784" s="229"/>
    </row>
    <row r="785" ht="15.0" customHeight="1">
      <c r="A785" s="231"/>
      <c r="B785" s="221"/>
      <c r="C785" s="222"/>
      <c r="D785" s="224"/>
      <c r="E785" s="224"/>
      <c r="F785" s="224"/>
      <c r="G785" s="225"/>
      <c r="H785" s="15"/>
      <c r="I785" s="226"/>
      <c r="J785" s="227"/>
      <c r="K785" s="227"/>
      <c r="L785" s="227"/>
      <c r="P785" s="213"/>
      <c r="R785" s="229"/>
      <c r="S785" s="229"/>
    </row>
    <row r="786" ht="15.0" customHeight="1">
      <c r="A786" s="231"/>
      <c r="B786" s="221"/>
      <c r="C786" s="222"/>
      <c r="D786" s="224"/>
      <c r="E786" s="224"/>
      <c r="F786" s="224"/>
      <c r="G786" s="225"/>
      <c r="H786" s="15"/>
      <c r="I786" s="226"/>
      <c r="J786" s="227"/>
      <c r="K786" s="227"/>
      <c r="L786" s="227"/>
      <c r="P786" s="213"/>
      <c r="R786" s="229"/>
      <c r="S786" s="229"/>
    </row>
    <row r="787" ht="15.0" customHeight="1">
      <c r="A787" s="231"/>
      <c r="B787" s="221"/>
      <c r="C787" s="222"/>
      <c r="D787" s="224"/>
      <c r="E787" s="224"/>
      <c r="F787" s="224"/>
      <c r="G787" s="225"/>
      <c r="H787" s="15"/>
      <c r="I787" s="226"/>
      <c r="J787" s="227"/>
      <c r="K787" s="227"/>
      <c r="L787" s="227"/>
      <c r="P787" s="213"/>
      <c r="R787" s="229"/>
      <c r="S787" s="229"/>
    </row>
    <row r="788" ht="15.0" customHeight="1">
      <c r="A788" s="231"/>
      <c r="B788" s="221"/>
      <c r="C788" s="222"/>
      <c r="D788" s="224"/>
      <c r="E788" s="224"/>
      <c r="F788" s="224"/>
      <c r="G788" s="225"/>
      <c r="H788" s="15"/>
      <c r="I788" s="226"/>
      <c r="J788" s="227"/>
      <c r="K788" s="227"/>
      <c r="L788" s="227"/>
      <c r="P788" s="213"/>
      <c r="R788" s="229"/>
      <c r="S788" s="229"/>
    </row>
    <row r="789" ht="15.0" customHeight="1">
      <c r="A789" s="231"/>
      <c r="B789" s="221"/>
      <c r="C789" s="222"/>
      <c r="D789" s="224"/>
      <c r="E789" s="224"/>
      <c r="F789" s="224"/>
      <c r="G789" s="225"/>
      <c r="H789" s="15"/>
      <c r="I789" s="226"/>
      <c r="J789" s="227"/>
      <c r="K789" s="227"/>
      <c r="L789" s="227"/>
      <c r="P789" s="213"/>
      <c r="R789" s="229"/>
      <c r="S789" s="229"/>
    </row>
    <row r="790" ht="15.0" customHeight="1">
      <c r="A790" s="231"/>
      <c r="B790" s="221"/>
      <c r="C790" s="222"/>
      <c r="D790" s="224"/>
      <c r="E790" s="224"/>
      <c r="F790" s="224"/>
      <c r="G790" s="225"/>
      <c r="H790" s="15"/>
      <c r="I790" s="226"/>
      <c r="J790" s="227"/>
      <c r="K790" s="227"/>
      <c r="L790" s="227"/>
      <c r="P790" s="213"/>
      <c r="R790" s="229"/>
      <c r="S790" s="229"/>
    </row>
    <row r="791" ht="15.0" customHeight="1">
      <c r="A791" s="231"/>
      <c r="B791" s="221"/>
      <c r="C791" s="222"/>
      <c r="D791" s="224"/>
      <c r="E791" s="224"/>
      <c r="F791" s="224"/>
      <c r="G791" s="225"/>
      <c r="H791" s="15"/>
      <c r="I791" s="226"/>
      <c r="J791" s="227"/>
      <c r="K791" s="227"/>
      <c r="L791" s="227"/>
      <c r="P791" s="213"/>
      <c r="R791" s="229"/>
      <c r="S791" s="229"/>
    </row>
    <row r="792" ht="15.0" customHeight="1">
      <c r="A792" s="231"/>
      <c r="B792" s="221"/>
      <c r="C792" s="222"/>
      <c r="D792" s="224"/>
      <c r="E792" s="224"/>
      <c r="F792" s="224"/>
      <c r="G792" s="225"/>
      <c r="H792" s="15"/>
      <c r="I792" s="226"/>
      <c r="J792" s="227"/>
      <c r="K792" s="227"/>
      <c r="L792" s="227"/>
      <c r="P792" s="213"/>
      <c r="R792" s="229"/>
      <c r="S792" s="229"/>
    </row>
    <row r="793" ht="15.0" customHeight="1">
      <c r="A793" s="231"/>
      <c r="B793" s="221"/>
      <c r="C793" s="222"/>
      <c r="D793" s="224"/>
      <c r="E793" s="224"/>
      <c r="F793" s="224"/>
      <c r="G793" s="225"/>
      <c r="H793" s="15"/>
      <c r="I793" s="226"/>
      <c r="J793" s="227"/>
      <c r="K793" s="227"/>
      <c r="L793" s="227"/>
      <c r="P793" s="213"/>
      <c r="R793" s="229"/>
      <c r="S793" s="229"/>
    </row>
    <row r="794" ht="15.0" customHeight="1">
      <c r="A794" s="231"/>
      <c r="B794" s="221"/>
      <c r="C794" s="222"/>
      <c r="D794" s="224"/>
      <c r="E794" s="224"/>
      <c r="F794" s="224"/>
      <c r="G794" s="225"/>
      <c r="H794" s="15"/>
      <c r="I794" s="226"/>
      <c r="J794" s="227"/>
      <c r="K794" s="227"/>
      <c r="L794" s="227"/>
      <c r="P794" s="213"/>
      <c r="R794" s="229"/>
      <c r="S794" s="229"/>
    </row>
    <row r="795" ht="15.0" customHeight="1">
      <c r="A795" s="231"/>
      <c r="B795" s="221"/>
      <c r="C795" s="222"/>
      <c r="D795" s="224"/>
      <c r="E795" s="224"/>
      <c r="F795" s="224"/>
      <c r="G795" s="225"/>
      <c r="H795" s="15"/>
      <c r="I795" s="226"/>
      <c r="J795" s="227"/>
      <c r="K795" s="227"/>
      <c r="L795" s="227"/>
      <c r="P795" s="213"/>
      <c r="R795" s="229"/>
      <c r="S795" s="229"/>
    </row>
    <row r="796" ht="15.0" customHeight="1">
      <c r="A796" s="231"/>
      <c r="B796" s="221"/>
      <c r="C796" s="222"/>
      <c r="D796" s="224"/>
      <c r="E796" s="224"/>
      <c r="F796" s="224"/>
      <c r="G796" s="225"/>
      <c r="H796" s="15"/>
      <c r="I796" s="226"/>
      <c r="J796" s="227"/>
      <c r="K796" s="227"/>
      <c r="L796" s="227"/>
      <c r="P796" s="213"/>
      <c r="R796" s="229"/>
      <c r="S796" s="229"/>
    </row>
    <row r="797" ht="15.0" customHeight="1">
      <c r="A797" s="231"/>
      <c r="B797" s="221"/>
      <c r="C797" s="222"/>
      <c r="D797" s="224"/>
      <c r="E797" s="224"/>
      <c r="F797" s="224"/>
      <c r="G797" s="225"/>
      <c r="H797" s="15"/>
      <c r="I797" s="226"/>
      <c r="J797" s="227"/>
      <c r="K797" s="227"/>
      <c r="L797" s="227"/>
      <c r="P797" s="213"/>
      <c r="R797" s="229"/>
      <c r="S797" s="229"/>
    </row>
    <row r="798" ht="15.0" customHeight="1">
      <c r="A798" s="231"/>
      <c r="B798" s="221"/>
      <c r="C798" s="222"/>
      <c r="D798" s="224"/>
      <c r="E798" s="224"/>
      <c r="F798" s="224"/>
      <c r="G798" s="225"/>
      <c r="H798" s="15"/>
      <c r="I798" s="226"/>
      <c r="J798" s="227"/>
      <c r="K798" s="227"/>
      <c r="L798" s="227"/>
      <c r="P798" s="213"/>
      <c r="R798" s="229"/>
      <c r="S798" s="229"/>
    </row>
    <row r="799" ht="15.0" customHeight="1">
      <c r="A799" s="231"/>
      <c r="B799" s="221"/>
      <c r="C799" s="222"/>
      <c r="D799" s="224"/>
      <c r="E799" s="224"/>
      <c r="F799" s="224"/>
      <c r="G799" s="225"/>
      <c r="H799" s="15"/>
      <c r="I799" s="226"/>
      <c r="J799" s="227"/>
      <c r="K799" s="227"/>
      <c r="L799" s="227"/>
      <c r="P799" s="213"/>
      <c r="R799" s="229"/>
      <c r="S799" s="229"/>
    </row>
    <row r="800" ht="15.0" customHeight="1">
      <c r="A800" s="231"/>
      <c r="B800" s="221"/>
      <c r="C800" s="222"/>
      <c r="D800" s="224"/>
      <c r="E800" s="224"/>
      <c r="F800" s="224"/>
      <c r="G800" s="225"/>
      <c r="H800" s="15"/>
      <c r="I800" s="226"/>
      <c r="J800" s="227"/>
      <c r="K800" s="227"/>
      <c r="L800" s="227"/>
      <c r="P800" s="213"/>
      <c r="R800" s="229"/>
      <c r="S800" s="229"/>
    </row>
    <row r="801" ht="15.0" customHeight="1">
      <c r="A801" s="231"/>
      <c r="B801" s="221"/>
      <c r="C801" s="222"/>
      <c r="D801" s="224"/>
      <c r="E801" s="224"/>
      <c r="F801" s="224"/>
      <c r="G801" s="225"/>
      <c r="H801" s="15"/>
      <c r="I801" s="226"/>
      <c r="J801" s="227"/>
      <c r="K801" s="227"/>
      <c r="L801" s="227"/>
      <c r="P801" s="213"/>
      <c r="R801" s="229"/>
      <c r="S801" s="229"/>
    </row>
    <row r="802" ht="15.0" customHeight="1">
      <c r="A802" s="231"/>
      <c r="B802" s="221"/>
      <c r="C802" s="222"/>
      <c r="D802" s="224"/>
      <c r="E802" s="224"/>
      <c r="F802" s="224"/>
      <c r="G802" s="225"/>
      <c r="H802" s="15"/>
      <c r="I802" s="226"/>
      <c r="J802" s="227"/>
      <c r="K802" s="227"/>
      <c r="L802" s="227"/>
      <c r="P802" s="213"/>
      <c r="R802" s="229"/>
      <c r="S802" s="229"/>
    </row>
    <row r="803" ht="15.0" customHeight="1">
      <c r="A803" s="231"/>
      <c r="B803" s="221"/>
      <c r="C803" s="222"/>
      <c r="D803" s="224"/>
      <c r="E803" s="224"/>
      <c r="F803" s="224"/>
      <c r="G803" s="225"/>
      <c r="H803" s="15"/>
      <c r="I803" s="226"/>
      <c r="J803" s="227"/>
      <c r="K803" s="227"/>
      <c r="L803" s="227"/>
      <c r="P803" s="213"/>
      <c r="R803" s="229"/>
      <c r="S803" s="229"/>
    </row>
    <row r="804" ht="15.0" customHeight="1">
      <c r="A804" s="231"/>
      <c r="B804" s="221"/>
      <c r="C804" s="222"/>
      <c r="D804" s="224"/>
      <c r="E804" s="224"/>
      <c r="F804" s="224"/>
      <c r="G804" s="225"/>
      <c r="H804" s="15"/>
      <c r="I804" s="226"/>
      <c r="J804" s="227"/>
      <c r="K804" s="227"/>
      <c r="L804" s="227"/>
      <c r="P804" s="213"/>
      <c r="R804" s="229"/>
      <c r="S804" s="229"/>
    </row>
    <row r="805" ht="15.0" customHeight="1">
      <c r="A805" s="231"/>
      <c r="B805" s="221"/>
      <c r="C805" s="222"/>
      <c r="D805" s="224"/>
      <c r="E805" s="224"/>
      <c r="F805" s="224"/>
      <c r="G805" s="225"/>
      <c r="H805" s="15"/>
      <c r="I805" s="226"/>
      <c r="J805" s="227"/>
      <c r="K805" s="227"/>
      <c r="L805" s="227"/>
      <c r="P805" s="213"/>
      <c r="R805" s="229"/>
      <c r="S805" s="229"/>
    </row>
    <row r="806" ht="15.0" customHeight="1">
      <c r="A806" s="231"/>
      <c r="B806" s="221"/>
      <c r="C806" s="222"/>
      <c r="D806" s="224"/>
      <c r="E806" s="224"/>
      <c r="F806" s="224"/>
      <c r="G806" s="225"/>
      <c r="H806" s="15"/>
      <c r="I806" s="226"/>
      <c r="J806" s="227"/>
      <c r="K806" s="227"/>
      <c r="L806" s="227"/>
      <c r="P806" s="213"/>
      <c r="R806" s="229"/>
      <c r="S806" s="229"/>
    </row>
    <row r="807" ht="15.0" customHeight="1">
      <c r="A807" s="231"/>
      <c r="B807" s="221"/>
      <c r="C807" s="222"/>
      <c r="D807" s="224"/>
      <c r="E807" s="224"/>
      <c r="F807" s="224"/>
      <c r="G807" s="225"/>
      <c r="H807" s="15"/>
      <c r="I807" s="226"/>
      <c r="J807" s="227"/>
      <c r="K807" s="227"/>
      <c r="L807" s="227"/>
      <c r="P807" s="213"/>
      <c r="R807" s="229"/>
      <c r="S807" s="229"/>
    </row>
    <row r="808" ht="15.0" customHeight="1">
      <c r="A808" s="231"/>
      <c r="B808" s="221"/>
      <c r="C808" s="222"/>
      <c r="D808" s="224"/>
      <c r="E808" s="224"/>
      <c r="F808" s="224"/>
      <c r="G808" s="225"/>
      <c r="H808" s="15"/>
      <c r="I808" s="226"/>
      <c r="J808" s="227"/>
      <c r="K808" s="227"/>
      <c r="L808" s="227"/>
      <c r="P808" s="213"/>
      <c r="R808" s="229"/>
      <c r="S808" s="229"/>
    </row>
    <row r="809" ht="15.0" customHeight="1">
      <c r="A809" s="231"/>
      <c r="B809" s="221"/>
      <c r="C809" s="222"/>
      <c r="D809" s="224"/>
      <c r="E809" s="224"/>
      <c r="F809" s="224"/>
      <c r="G809" s="225"/>
      <c r="H809" s="15"/>
      <c r="I809" s="226"/>
      <c r="J809" s="227"/>
      <c r="K809" s="227"/>
      <c r="L809" s="227"/>
      <c r="P809" s="213"/>
      <c r="R809" s="229"/>
      <c r="S809" s="229"/>
    </row>
    <row r="810" ht="15.0" customHeight="1">
      <c r="A810" s="231"/>
      <c r="B810" s="221"/>
      <c r="C810" s="222"/>
      <c r="D810" s="224"/>
      <c r="E810" s="224"/>
      <c r="F810" s="224"/>
      <c r="G810" s="225"/>
      <c r="H810" s="15"/>
      <c r="I810" s="226"/>
      <c r="J810" s="227"/>
      <c r="K810" s="227"/>
      <c r="L810" s="227"/>
      <c r="P810" s="213"/>
      <c r="R810" s="229"/>
      <c r="S810" s="229"/>
    </row>
    <row r="811" ht="15.0" customHeight="1">
      <c r="A811" s="231"/>
      <c r="B811" s="221"/>
      <c r="C811" s="222"/>
      <c r="D811" s="224"/>
      <c r="E811" s="224"/>
      <c r="F811" s="224"/>
      <c r="G811" s="225"/>
      <c r="H811" s="15"/>
      <c r="I811" s="226"/>
      <c r="J811" s="227"/>
      <c r="K811" s="227"/>
      <c r="L811" s="227"/>
      <c r="P811" s="213"/>
      <c r="R811" s="229"/>
      <c r="S811" s="229"/>
    </row>
    <row r="812" ht="15.0" customHeight="1">
      <c r="A812" s="231"/>
      <c r="B812" s="221"/>
      <c r="C812" s="222"/>
      <c r="D812" s="224"/>
      <c r="E812" s="224"/>
      <c r="F812" s="224"/>
      <c r="G812" s="225"/>
      <c r="H812" s="15"/>
      <c r="I812" s="226"/>
      <c r="J812" s="227"/>
      <c r="K812" s="227"/>
      <c r="L812" s="227"/>
      <c r="P812" s="213"/>
      <c r="R812" s="229"/>
      <c r="S812" s="229"/>
    </row>
    <row r="813" ht="15.0" customHeight="1">
      <c r="A813" s="231"/>
      <c r="B813" s="221"/>
      <c r="C813" s="222"/>
      <c r="D813" s="224"/>
      <c r="E813" s="224"/>
      <c r="F813" s="224"/>
      <c r="G813" s="225"/>
      <c r="H813" s="15"/>
      <c r="I813" s="226"/>
      <c r="J813" s="227"/>
      <c r="K813" s="227"/>
      <c r="L813" s="227"/>
      <c r="P813" s="213"/>
      <c r="R813" s="229"/>
      <c r="S813" s="229"/>
    </row>
    <row r="814" ht="15.0" customHeight="1">
      <c r="A814" s="231"/>
      <c r="B814" s="221"/>
      <c r="C814" s="222"/>
      <c r="D814" s="224"/>
      <c r="E814" s="224"/>
      <c r="F814" s="224"/>
      <c r="G814" s="225"/>
      <c r="H814" s="15"/>
      <c r="I814" s="226"/>
      <c r="J814" s="227"/>
      <c r="K814" s="227"/>
      <c r="L814" s="227"/>
      <c r="P814" s="213"/>
      <c r="R814" s="229"/>
      <c r="S814" s="229"/>
    </row>
    <row r="815" ht="15.0" customHeight="1">
      <c r="A815" s="231"/>
      <c r="B815" s="221"/>
      <c r="C815" s="222"/>
      <c r="D815" s="224"/>
      <c r="E815" s="224"/>
      <c r="F815" s="224"/>
      <c r="G815" s="225"/>
      <c r="H815" s="15"/>
      <c r="I815" s="226"/>
      <c r="J815" s="227"/>
      <c r="K815" s="227"/>
      <c r="L815" s="227"/>
      <c r="P815" s="213"/>
      <c r="R815" s="229"/>
      <c r="S815" s="229"/>
    </row>
    <row r="816" ht="15.0" customHeight="1">
      <c r="A816" s="231"/>
      <c r="B816" s="221"/>
      <c r="C816" s="222"/>
      <c r="D816" s="224"/>
      <c r="E816" s="224"/>
      <c r="F816" s="224"/>
      <c r="G816" s="225"/>
      <c r="H816" s="15"/>
      <c r="I816" s="226"/>
      <c r="J816" s="227"/>
      <c r="K816" s="227"/>
      <c r="L816" s="227"/>
      <c r="P816" s="213"/>
      <c r="R816" s="229"/>
      <c r="S816" s="229"/>
    </row>
    <row r="817" ht="15.0" customHeight="1">
      <c r="A817" s="231"/>
      <c r="B817" s="221"/>
      <c r="C817" s="222"/>
      <c r="D817" s="224"/>
      <c r="E817" s="224"/>
      <c r="F817" s="224"/>
      <c r="G817" s="225"/>
      <c r="H817" s="15"/>
      <c r="I817" s="226"/>
      <c r="J817" s="227"/>
      <c r="K817" s="227"/>
      <c r="L817" s="227"/>
      <c r="P817" s="213"/>
      <c r="R817" s="229"/>
      <c r="S817" s="229"/>
    </row>
    <row r="818" ht="15.0" customHeight="1">
      <c r="A818" s="231"/>
      <c r="B818" s="221"/>
      <c r="C818" s="222"/>
      <c r="D818" s="224"/>
      <c r="E818" s="224"/>
      <c r="F818" s="224"/>
      <c r="G818" s="225"/>
      <c r="H818" s="15"/>
      <c r="I818" s="226"/>
      <c r="J818" s="227"/>
      <c r="K818" s="227"/>
      <c r="L818" s="227"/>
      <c r="P818" s="213"/>
      <c r="R818" s="229"/>
      <c r="S818" s="229"/>
    </row>
    <row r="819" ht="15.0" customHeight="1">
      <c r="A819" s="231"/>
      <c r="B819" s="221"/>
      <c r="C819" s="222"/>
      <c r="D819" s="224"/>
      <c r="E819" s="224"/>
      <c r="F819" s="224"/>
      <c r="G819" s="225"/>
      <c r="H819" s="15"/>
      <c r="I819" s="226"/>
      <c r="J819" s="227"/>
      <c r="K819" s="227"/>
      <c r="L819" s="227"/>
      <c r="P819" s="213"/>
      <c r="R819" s="229"/>
      <c r="S819" s="229"/>
    </row>
    <row r="820" ht="15.0" customHeight="1">
      <c r="A820" s="231"/>
      <c r="B820" s="221"/>
      <c r="C820" s="222"/>
      <c r="D820" s="224"/>
      <c r="E820" s="224"/>
      <c r="F820" s="224"/>
      <c r="G820" s="225"/>
      <c r="H820" s="15"/>
      <c r="I820" s="226"/>
      <c r="J820" s="227"/>
      <c r="K820" s="227"/>
      <c r="L820" s="227"/>
      <c r="P820" s="213"/>
      <c r="R820" s="229"/>
      <c r="S820" s="229"/>
    </row>
    <row r="821" ht="15.0" customHeight="1">
      <c r="A821" s="231"/>
      <c r="B821" s="221"/>
      <c r="C821" s="222"/>
      <c r="D821" s="224"/>
      <c r="E821" s="224"/>
      <c r="F821" s="224"/>
      <c r="G821" s="225"/>
      <c r="H821" s="15"/>
      <c r="I821" s="226"/>
      <c r="J821" s="227"/>
      <c r="K821" s="227"/>
      <c r="L821" s="227"/>
      <c r="P821" s="213"/>
      <c r="R821" s="229"/>
      <c r="S821" s="229"/>
    </row>
    <row r="822" ht="15.0" customHeight="1">
      <c r="A822" s="231"/>
      <c r="B822" s="221"/>
      <c r="C822" s="222"/>
      <c r="D822" s="224"/>
      <c r="E822" s="224"/>
      <c r="F822" s="224"/>
      <c r="G822" s="225"/>
      <c r="H822" s="15"/>
      <c r="I822" s="226"/>
      <c r="J822" s="227"/>
      <c r="K822" s="227"/>
      <c r="L822" s="227"/>
      <c r="P822" s="213"/>
      <c r="R822" s="229"/>
      <c r="S822" s="229"/>
    </row>
    <row r="823" ht="15.0" customHeight="1">
      <c r="A823" s="231"/>
      <c r="B823" s="221"/>
      <c r="C823" s="222"/>
      <c r="D823" s="224"/>
      <c r="E823" s="224"/>
      <c r="F823" s="224"/>
      <c r="G823" s="225"/>
      <c r="H823" s="15"/>
      <c r="I823" s="226"/>
      <c r="J823" s="227"/>
      <c r="K823" s="227"/>
      <c r="L823" s="227"/>
      <c r="P823" s="213"/>
      <c r="R823" s="229"/>
      <c r="S823" s="229"/>
    </row>
    <row r="824" ht="15.0" customHeight="1">
      <c r="A824" s="231"/>
      <c r="B824" s="221"/>
      <c r="C824" s="222"/>
      <c r="D824" s="224"/>
      <c r="E824" s="224"/>
      <c r="F824" s="224"/>
      <c r="G824" s="225"/>
      <c r="H824" s="15"/>
      <c r="I824" s="226"/>
      <c r="J824" s="227"/>
      <c r="K824" s="227"/>
      <c r="L824" s="227"/>
      <c r="P824" s="213"/>
      <c r="R824" s="229"/>
      <c r="S824" s="229"/>
    </row>
    <row r="825" ht="15.0" customHeight="1">
      <c r="A825" s="231"/>
      <c r="B825" s="221"/>
      <c r="C825" s="222"/>
      <c r="D825" s="224"/>
      <c r="E825" s="224"/>
      <c r="F825" s="224"/>
      <c r="G825" s="225"/>
      <c r="H825" s="15"/>
      <c r="I825" s="226"/>
      <c r="J825" s="227"/>
      <c r="K825" s="227"/>
      <c r="L825" s="227"/>
      <c r="P825" s="213"/>
      <c r="R825" s="229"/>
      <c r="S825" s="229"/>
    </row>
    <row r="826" ht="15.0" customHeight="1">
      <c r="A826" s="231"/>
      <c r="B826" s="221"/>
      <c r="C826" s="222"/>
      <c r="D826" s="224"/>
      <c r="E826" s="224"/>
      <c r="F826" s="224"/>
      <c r="G826" s="225"/>
      <c r="H826" s="15"/>
      <c r="I826" s="226"/>
      <c r="J826" s="227"/>
      <c r="K826" s="227"/>
      <c r="L826" s="227"/>
      <c r="P826" s="213"/>
      <c r="R826" s="229"/>
      <c r="S826" s="229"/>
    </row>
    <row r="827" ht="15.0" customHeight="1">
      <c r="A827" s="231"/>
      <c r="B827" s="221"/>
      <c r="C827" s="222"/>
      <c r="D827" s="224"/>
      <c r="E827" s="224"/>
      <c r="F827" s="224"/>
      <c r="G827" s="225"/>
      <c r="H827" s="15"/>
      <c r="I827" s="226"/>
      <c r="J827" s="227"/>
      <c r="K827" s="227"/>
      <c r="L827" s="227"/>
      <c r="P827" s="213"/>
      <c r="R827" s="229"/>
      <c r="S827" s="229"/>
    </row>
    <row r="828" ht="15.0" customHeight="1">
      <c r="A828" s="231"/>
      <c r="B828" s="221"/>
      <c r="C828" s="222"/>
      <c r="D828" s="224"/>
      <c r="E828" s="224"/>
      <c r="F828" s="224"/>
      <c r="G828" s="225"/>
      <c r="H828" s="15"/>
      <c r="I828" s="226"/>
      <c r="J828" s="227"/>
      <c r="K828" s="227"/>
      <c r="L828" s="227"/>
      <c r="P828" s="213"/>
      <c r="R828" s="229"/>
      <c r="S828" s="229"/>
    </row>
    <row r="829" ht="15.0" customHeight="1">
      <c r="A829" s="231"/>
      <c r="B829" s="221"/>
      <c r="C829" s="222"/>
      <c r="D829" s="224"/>
      <c r="E829" s="224"/>
      <c r="F829" s="224"/>
      <c r="G829" s="225"/>
      <c r="H829" s="15"/>
      <c r="I829" s="226"/>
      <c r="J829" s="227"/>
      <c r="K829" s="227"/>
      <c r="L829" s="227"/>
      <c r="P829" s="213"/>
      <c r="R829" s="229"/>
      <c r="S829" s="229"/>
    </row>
    <row r="830" ht="15.0" customHeight="1">
      <c r="A830" s="231"/>
      <c r="B830" s="221"/>
      <c r="C830" s="222"/>
      <c r="D830" s="224"/>
      <c r="E830" s="224"/>
      <c r="F830" s="224"/>
      <c r="G830" s="225"/>
      <c r="H830" s="15"/>
      <c r="I830" s="226"/>
      <c r="J830" s="227"/>
      <c r="K830" s="227"/>
      <c r="L830" s="227"/>
      <c r="P830" s="213"/>
      <c r="R830" s="229"/>
      <c r="S830" s="229"/>
    </row>
    <row r="831" ht="15.0" customHeight="1">
      <c r="A831" s="231"/>
      <c r="B831" s="221"/>
      <c r="C831" s="222"/>
      <c r="D831" s="224"/>
      <c r="E831" s="224"/>
      <c r="F831" s="224"/>
      <c r="G831" s="225"/>
      <c r="H831" s="15"/>
      <c r="I831" s="226"/>
      <c r="J831" s="227"/>
      <c r="K831" s="227"/>
      <c r="L831" s="227"/>
      <c r="P831" s="213"/>
      <c r="R831" s="229"/>
      <c r="S831" s="229"/>
    </row>
    <row r="832" ht="15.0" customHeight="1">
      <c r="A832" s="231"/>
      <c r="B832" s="221"/>
      <c r="C832" s="222"/>
      <c r="D832" s="224"/>
      <c r="E832" s="224"/>
      <c r="F832" s="224"/>
      <c r="G832" s="225"/>
      <c r="H832" s="15"/>
      <c r="I832" s="226"/>
      <c r="J832" s="227"/>
      <c r="K832" s="227"/>
      <c r="L832" s="227"/>
      <c r="P832" s="213"/>
      <c r="R832" s="229"/>
      <c r="S832" s="229"/>
    </row>
    <row r="833" ht="15.0" customHeight="1">
      <c r="A833" s="231"/>
      <c r="B833" s="221"/>
      <c r="C833" s="222"/>
      <c r="D833" s="224"/>
      <c r="E833" s="224"/>
      <c r="F833" s="224"/>
      <c r="G833" s="225"/>
      <c r="H833" s="15"/>
      <c r="I833" s="226"/>
      <c r="J833" s="227"/>
      <c r="K833" s="227"/>
      <c r="L833" s="227"/>
      <c r="P833" s="213"/>
      <c r="R833" s="229"/>
      <c r="S833" s="229"/>
    </row>
    <row r="834" ht="15.0" customHeight="1">
      <c r="A834" s="231"/>
      <c r="B834" s="221"/>
      <c r="C834" s="222"/>
      <c r="D834" s="224"/>
      <c r="E834" s="224"/>
      <c r="F834" s="224"/>
      <c r="G834" s="225"/>
      <c r="H834" s="15"/>
      <c r="I834" s="226"/>
      <c r="J834" s="227"/>
      <c r="K834" s="227"/>
      <c r="L834" s="227"/>
      <c r="P834" s="213"/>
      <c r="R834" s="229"/>
      <c r="S834" s="229"/>
    </row>
    <row r="835" ht="15.0" customHeight="1">
      <c r="A835" s="231"/>
      <c r="B835" s="221"/>
      <c r="C835" s="222"/>
      <c r="D835" s="224"/>
      <c r="E835" s="224"/>
      <c r="F835" s="224"/>
      <c r="G835" s="225"/>
      <c r="H835" s="15"/>
      <c r="I835" s="226"/>
      <c r="J835" s="227"/>
      <c r="K835" s="227"/>
      <c r="L835" s="227"/>
      <c r="P835" s="213"/>
      <c r="R835" s="229"/>
      <c r="S835" s="229"/>
    </row>
    <row r="836" ht="15.0" customHeight="1">
      <c r="A836" s="231"/>
      <c r="B836" s="221"/>
      <c r="C836" s="222"/>
      <c r="D836" s="224"/>
      <c r="E836" s="224"/>
      <c r="F836" s="224"/>
      <c r="G836" s="225"/>
      <c r="H836" s="15"/>
      <c r="I836" s="226"/>
      <c r="J836" s="227"/>
      <c r="K836" s="227"/>
      <c r="L836" s="227"/>
      <c r="P836" s="213"/>
      <c r="R836" s="229"/>
      <c r="S836" s="229"/>
    </row>
    <row r="837" ht="15.0" customHeight="1">
      <c r="A837" s="231"/>
      <c r="B837" s="221"/>
      <c r="C837" s="222"/>
      <c r="D837" s="224"/>
      <c r="E837" s="224"/>
      <c r="F837" s="224"/>
      <c r="G837" s="225"/>
      <c r="H837" s="15"/>
      <c r="I837" s="226"/>
      <c r="J837" s="227"/>
      <c r="K837" s="227"/>
      <c r="L837" s="227"/>
      <c r="P837" s="213"/>
      <c r="R837" s="229"/>
      <c r="S837" s="229"/>
    </row>
    <row r="838" ht="15.0" customHeight="1">
      <c r="A838" s="231"/>
      <c r="B838" s="221"/>
      <c r="C838" s="222"/>
      <c r="D838" s="224"/>
      <c r="E838" s="224"/>
      <c r="F838" s="224"/>
      <c r="G838" s="225"/>
      <c r="H838" s="15"/>
      <c r="I838" s="226"/>
      <c r="J838" s="227"/>
      <c r="K838" s="227"/>
      <c r="L838" s="227"/>
      <c r="P838" s="213"/>
      <c r="R838" s="229"/>
      <c r="S838" s="229"/>
    </row>
    <row r="839" ht="15.0" customHeight="1">
      <c r="A839" s="231"/>
      <c r="B839" s="221"/>
      <c r="C839" s="222"/>
      <c r="D839" s="224"/>
      <c r="E839" s="224"/>
      <c r="F839" s="224"/>
      <c r="G839" s="225"/>
      <c r="H839" s="15"/>
      <c r="I839" s="226"/>
      <c r="J839" s="227"/>
      <c r="K839" s="227"/>
      <c r="L839" s="227"/>
      <c r="P839" s="213"/>
      <c r="R839" s="229"/>
      <c r="S839" s="229"/>
    </row>
    <row r="840" ht="15.0" customHeight="1">
      <c r="A840" s="231"/>
      <c r="B840" s="221"/>
      <c r="C840" s="222"/>
      <c r="D840" s="224"/>
      <c r="E840" s="224"/>
      <c r="F840" s="224"/>
      <c r="G840" s="225"/>
      <c r="H840" s="15"/>
      <c r="I840" s="226"/>
      <c r="J840" s="227"/>
      <c r="K840" s="227"/>
      <c r="L840" s="227"/>
      <c r="P840" s="213"/>
      <c r="R840" s="229"/>
      <c r="S840" s="229"/>
    </row>
    <row r="841" ht="15.0" customHeight="1">
      <c r="A841" s="231"/>
      <c r="B841" s="221"/>
      <c r="C841" s="222"/>
      <c r="D841" s="224"/>
      <c r="E841" s="224"/>
      <c r="F841" s="224"/>
      <c r="G841" s="225"/>
      <c r="H841" s="15"/>
      <c r="I841" s="226"/>
      <c r="J841" s="227"/>
      <c r="K841" s="227"/>
      <c r="L841" s="227"/>
      <c r="P841" s="213"/>
      <c r="R841" s="229"/>
      <c r="S841" s="229"/>
    </row>
    <row r="842" ht="15.0" customHeight="1">
      <c r="A842" s="231"/>
      <c r="B842" s="221"/>
      <c r="C842" s="222"/>
      <c r="D842" s="224"/>
      <c r="E842" s="224"/>
      <c r="F842" s="224"/>
      <c r="G842" s="225"/>
      <c r="H842" s="15"/>
      <c r="I842" s="226"/>
      <c r="J842" s="227"/>
      <c r="K842" s="227"/>
      <c r="L842" s="227"/>
      <c r="P842" s="213"/>
      <c r="R842" s="229"/>
      <c r="S842" s="229"/>
    </row>
    <row r="843" ht="15.0" customHeight="1">
      <c r="A843" s="231"/>
      <c r="B843" s="221"/>
      <c r="C843" s="222"/>
      <c r="D843" s="224"/>
      <c r="E843" s="224"/>
      <c r="F843" s="224"/>
      <c r="G843" s="225"/>
      <c r="H843" s="15"/>
      <c r="I843" s="226"/>
      <c r="J843" s="227"/>
      <c r="K843" s="227"/>
      <c r="L843" s="227"/>
      <c r="P843" s="213"/>
      <c r="R843" s="229"/>
      <c r="S843" s="229"/>
    </row>
    <row r="844" ht="15.0" customHeight="1">
      <c r="A844" s="231"/>
      <c r="B844" s="221"/>
      <c r="C844" s="222"/>
      <c r="D844" s="224"/>
      <c r="E844" s="224"/>
      <c r="F844" s="224"/>
      <c r="G844" s="225"/>
      <c r="H844" s="15"/>
      <c r="I844" s="226"/>
      <c r="J844" s="227"/>
      <c r="K844" s="227"/>
      <c r="L844" s="227"/>
      <c r="P844" s="213"/>
      <c r="R844" s="229"/>
      <c r="S844" s="229"/>
    </row>
    <row r="845" ht="15.0" customHeight="1">
      <c r="A845" s="231"/>
      <c r="B845" s="221"/>
      <c r="C845" s="222"/>
      <c r="D845" s="224"/>
      <c r="E845" s="224"/>
      <c r="F845" s="224"/>
      <c r="G845" s="225"/>
      <c r="H845" s="15"/>
      <c r="I845" s="226"/>
      <c r="J845" s="227"/>
      <c r="K845" s="227"/>
      <c r="L845" s="227"/>
      <c r="P845" s="213"/>
      <c r="R845" s="229"/>
      <c r="S845" s="229"/>
    </row>
    <row r="846" ht="15.0" customHeight="1">
      <c r="A846" s="231"/>
      <c r="B846" s="221"/>
      <c r="C846" s="222"/>
      <c r="D846" s="224"/>
      <c r="E846" s="224"/>
      <c r="F846" s="224"/>
      <c r="G846" s="225"/>
      <c r="H846" s="15"/>
      <c r="I846" s="226"/>
      <c r="J846" s="227"/>
      <c r="K846" s="227"/>
      <c r="L846" s="227"/>
      <c r="P846" s="213"/>
      <c r="R846" s="229"/>
      <c r="S846" s="229"/>
    </row>
    <row r="847" ht="15.0" customHeight="1">
      <c r="A847" s="231"/>
      <c r="B847" s="221"/>
      <c r="C847" s="222"/>
      <c r="D847" s="224"/>
      <c r="E847" s="224"/>
      <c r="F847" s="224"/>
      <c r="G847" s="225"/>
      <c r="H847" s="15"/>
      <c r="I847" s="226"/>
      <c r="J847" s="227"/>
      <c r="K847" s="227"/>
      <c r="L847" s="227"/>
      <c r="P847" s="213"/>
      <c r="R847" s="229"/>
      <c r="S847" s="229"/>
    </row>
    <row r="848" ht="15.0" customHeight="1">
      <c r="A848" s="231"/>
      <c r="B848" s="221"/>
      <c r="C848" s="222"/>
      <c r="D848" s="224"/>
      <c r="E848" s="224"/>
      <c r="F848" s="224"/>
      <c r="G848" s="225"/>
      <c r="H848" s="15"/>
      <c r="I848" s="226"/>
      <c r="J848" s="227"/>
      <c r="K848" s="227"/>
      <c r="L848" s="227"/>
      <c r="P848" s="213"/>
      <c r="R848" s="229"/>
      <c r="S848" s="229"/>
    </row>
    <row r="849" ht="15.0" customHeight="1">
      <c r="A849" s="231"/>
      <c r="B849" s="221"/>
      <c r="C849" s="222"/>
      <c r="D849" s="224"/>
      <c r="E849" s="224"/>
      <c r="F849" s="224"/>
      <c r="G849" s="225"/>
      <c r="H849" s="15"/>
      <c r="I849" s="226"/>
      <c r="J849" s="227"/>
      <c r="K849" s="227"/>
      <c r="L849" s="227"/>
      <c r="P849" s="213"/>
      <c r="R849" s="229"/>
      <c r="S849" s="229"/>
    </row>
    <row r="850" ht="15.0" customHeight="1">
      <c r="A850" s="231"/>
      <c r="B850" s="221"/>
      <c r="C850" s="222"/>
      <c r="D850" s="224"/>
      <c r="E850" s="224"/>
      <c r="F850" s="224"/>
      <c r="G850" s="225"/>
      <c r="H850" s="15"/>
      <c r="I850" s="226"/>
      <c r="J850" s="227"/>
      <c r="K850" s="227"/>
      <c r="L850" s="227"/>
      <c r="P850" s="213"/>
      <c r="R850" s="229"/>
      <c r="S850" s="229"/>
    </row>
    <row r="851" ht="15.0" customHeight="1">
      <c r="A851" s="231"/>
      <c r="B851" s="221"/>
      <c r="C851" s="222"/>
      <c r="D851" s="224"/>
      <c r="E851" s="224"/>
      <c r="F851" s="224"/>
      <c r="G851" s="225"/>
      <c r="H851" s="15"/>
      <c r="I851" s="226"/>
      <c r="J851" s="227"/>
      <c r="K851" s="227"/>
      <c r="L851" s="227"/>
      <c r="P851" s="213"/>
      <c r="R851" s="229"/>
      <c r="S851" s="229"/>
    </row>
    <row r="852" ht="15.0" customHeight="1">
      <c r="A852" s="231"/>
      <c r="B852" s="221"/>
      <c r="C852" s="222"/>
      <c r="D852" s="224"/>
      <c r="E852" s="224"/>
      <c r="F852" s="224"/>
      <c r="G852" s="225"/>
      <c r="H852" s="15"/>
      <c r="I852" s="226"/>
      <c r="J852" s="227"/>
      <c r="K852" s="227"/>
      <c r="L852" s="227"/>
      <c r="P852" s="213"/>
      <c r="R852" s="229"/>
      <c r="S852" s="229"/>
    </row>
    <row r="853" ht="15.0" customHeight="1">
      <c r="A853" s="231"/>
      <c r="B853" s="221"/>
      <c r="C853" s="222"/>
      <c r="D853" s="224"/>
      <c r="E853" s="224"/>
      <c r="F853" s="224"/>
      <c r="G853" s="225"/>
      <c r="H853" s="15"/>
      <c r="I853" s="226"/>
      <c r="J853" s="227"/>
      <c r="K853" s="227"/>
      <c r="L853" s="227"/>
      <c r="P853" s="213"/>
      <c r="R853" s="229"/>
      <c r="S853" s="229"/>
    </row>
    <row r="854" ht="15.0" customHeight="1">
      <c r="A854" s="231"/>
      <c r="B854" s="221"/>
      <c r="C854" s="222"/>
      <c r="D854" s="224"/>
      <c r="E854" s="224"/>
      <c r="F854" s="224"/>
      <c r="G854" s="225"/>
      <c r="H854" s="15"/>
      <c r="I854" s="226"/>
      <c r="J854" s="227"/>
      <c r="K854" s="227"/>
      <c r="L854" s="227"/>
      <c r="P854" s="213"/>
      <c r="R854" s="229"/>
      <c r="S854" s="229"/>
    </row>
    <row r="855" ht="15.0" customHeight="1">
      <c r="A855" s="231"/>
      <c r="B855" s="221"/>
      <c r="C855" s="222"/>
      <c r="D855" s="224"/>
      <c r="E855" s="224"/>
      <c r="F855" s="224"/>
      <c r="G855" s="225"/>
      <c r="H855" s="15"/>
      <c r="I855" s="226"/>
      <c r="J855" s="227"/>
      <c r="K855" s="227"/>
      <c r="L855" s="227"/>
      <c r="P855" s="213"/>
      <c r="R855" s="229"/>
      <c r="S855" s="229"/>
    </row>
    <row r="856" ht="15.0" customHeight="1">
      <c r="A856" s="231"/>
      <c r="B856" s="221"/>
      <c r="C856" s="222"/>
      <c r="D856" s="224"/>
      <c r="E856" s="224"/>
      <c r="F856" s="224"/>
      <c r="G856" s="225"/>
      <c r="H856" s="15"/>
      <c r="I856" s="226"/>
      <c r="J856" s="227"/>
      <c r="K856" s="227"/>
      <c r="L856" s="227"/>
      <c r="P856" s="213"/>
      <c r="R856" s="229"/>
      <c r="S856" s="229"/>
    </row>
    <row r="857" ht="15.0" customHeight="1">
      <c r="A857" s="231"/>
      <c r="B857" s="221"/>
      <c r="C857" s="222"/>
      <c r="D857" s="224"/>
      <c r="E857" s="224"/>
      <c r="F857" s="224"/>
      <c r="G857" s="225"/>
      <c r="H857" s="15"/>
      <c r="I857" s="226"/>
      <c r="J857" s="227"/>
      <c r="K857" s="227"/>
      <c r="L857" s="227"/>
      <c r="P857" s="213"/>
      <c r="R857" s="229"/>
      <c r="S857" s="229"/>
    </row>
    <row r="858" ht="15.0" customHeight="1">
      <c r="A858" s="231"/>
      <c r="B858" s="221"/>
      <c r="C858" s="222"/>
      <c r="D858" s="224"/>
      <c r="E858" s="224"/>
      <c r="F858" s="224"/>
      <c r="G858" s="225"/>
      <c r="H858" s="15"/>
      <c r="I858" s="226"/>
      <c r="J858" s="227"/>
      <c r="K858" s="227"/>
      <c r="L858" s="227"/>
      <c r="P858" s="213"/>
      <c r="R858" s="229"/>
      <c r="S858" s="229"/>
    </row>
    <row r="859" ht="15.0" customHeight="1">
      <c r="A859" s="231"/>
      <c r="B859" s="221"/>
      <c r="C859" s="222"/>
      <c r="D859" s="224"/>
      <c r="E859" s="224"/>
      <c r="F859" s="224"/>
      <c r="G859" s="225"/>
      <c r="H859" s="15"/>
      <c r="I859" s="226"/>
      <c r="J859" s="227"/>
      <c r="K859" s="227"/>
      <c r="L859" s="227"/>
      <c r="P859" s="213"/>
      <c r="R859" s="229"/>
      <c r="S859" s="229"/>
    </row>
    <row r="860" ht="15.0" customHeight="1">
      <c r="A860" s="231"/>
      <c r="B860" s="221"/>
      <c r="C860" s="222"/>
      <c r="D860" s="224"/>
      <c r="E860" s="224"/>
      <c r="F860" s="224"/>
      <c r="G860" s="225"/>
      <c r="H860" s="15"/>
      <c r="I860" s="226"/>
      <c r="J860" s="227"/>
      <c r="K860" s="227"/>
      <c r="L860" s="227"/>
      <c r="P860" s="213"/>
      <c r="R860" s="229"/>
      <c r="S860" s="229"/>
    </row>
    <row r="861" ht="15.0" customHeight="1">
      <c r="A861" s="231"/>
      <c r="B861" s="221"/>
      <c r="C861" s="222"/>
      <c r="D861" s="224"/>
      <c r="E861" s="224"/>
      <c r="F861" s="224"/>
      <c r="G861" s="225"/>
      <c r="H861" s="15"/>
      <c r="I861" s="226"/>
      <c r="J861" s="227"/>
      <c r="K861" s="227"/>
      <c r="L861" s="227"/>
      <c r="P861" s="213"/>
      <c r="R861" s="229"/>
      <c r="S861" s="229"/>
    </row>
    <row r="862" ht="15.0" customHeight="1">
      <c r="A862" s="231"/>
      <c r="B862" s="221"/>
      <c r="C862" s="222"/>
      <c r="D862" s="224"/>
      <c r="E862" s="224"/>
      <c r="F862" s="224"/>
      <c r="G862" s="225"/>
      <c r="H862" s="15"/>
      <c r="I862" s="226"/>
      <c r="J862" s="227"/>
      <c r="K862" s="227"/>
      <c r="L862" s="227"/>
      <c r="P862" s="213"/>
      <c r="R862" s="229"/>
      <c r="S862" s="229"/>
    </row>
    <row r="863" ht="15.0" customHeight="1">
      <c r="A863" s="231"/>
      <c r="B863" s="221"/>
      <c r="C863" s="222"/>
      <c r="D863" s="224"/>
      <c r="E863" s="224"/>
      <c r="F863" s="224"/>
      <c r="G863" s="225"/>
      <c r="H863" s="15"/>
      <c r="I863" s="226"/>
      <c r="J863" s="227"/>
      <c r="K863" s="227"/>
      <c r="L863" s="227"/>
      <c r="P863" s="213"/>
      <c r="R863" s="229"/>
      <c r="S863" s="229"/>
    </row>
    <row r="864" ht="15.0" customHeight="1">
      <c r="A864" s="231"/>
      <c r="B864" s="221"/>
      <c r="C864" s="222"/>
      <c r="D864" s="224"/>
      <c r="E864" s="224"/>
      <c r="F864" s="224"/>
      <c r="G864" s="225"/>
      <c r="H864" s="15"/>
      <c r="I864" s="226"/>
      <c r="J864" s="227"/>
      <c r="K864" s="227"/>
      <c r="L864" s="227"/>
      <c r="P864" s="213"/>
      <c r="R864" s="229"/>
      <c r="S864" s="229"/>
    </row>
    <row r="865" ht="15.0" customHeight="1">
      <c r="A865" s="231"/>
      <c r="B865" s="221"/>
      <c r="C865" s="222"/>
      <c r="D865" s="224"/>
      <c r="E865" s="224"/>
      <c r="F865" s="224"/>
      <c r="G865" s="225"/>
      <c r="H865" s="15"/>
      <c r="I865" s="226"/>
      <c r="J865" s="227"/>
      <c r="K865" s="227"/>
      <c r="L865" s="227"/>
      <c r="P865" s="213"/>
      <c r="R865" s="229"/>
      <c r="S865" s="229"/>
    </row>
    <row r="866" ht="15.0" customHeight="1">
      <c r="A866" s="231"/>
      <c r="B866" s="221"/>
      <c r="C866" s="222"/>
      <c r="D866" s="224"/>
      <c r="E866" s="224"/>
      <c r="F866" s="224"/>
      <c r="G866" s="225"/>
      <c r="H866" s="15"/>
      <c r="I866" s="226"/>
      <c r="J866" s="227"/>
      <c r="K866" s="227"/>
      <c r="L866" s="227"/>
      <c r="P866" s="213"/>
      <c r="R866" s="229"/>
      <c r="S866" s="229"/>
    </row>
    <row r="867" ht="15.0" customHeight="1">
      <c r="A867" s="231"/>
      <c r="B867" s="221"/>
      <c r="C867" s="222"/>
      <c r="D867" s="224"/>
      <c r="E867" s="224"/>
      <c r="F867" s="224"/>
      <c r="G867" s="225"/>
      <c r="H867" s="15"/>
      <c r="I867" s="226"/>
      <c r="J867" s="227"/>
      <c r="K867" s="227"/>
      <c r="L867" s="227"/>
      <c r="P867" s="213"/>
      <c r="R867" s="229"/>
      <c r="S867" s="229"/>
    </row>
    <row r="868" ht="15.0" customHeight="1">
      <c r="A868" s="231"/>
      <c r="B868" s="221"/>
      <c r="C868" s="222"/>
      <c r="D868" s="224"/>
      <c r="E868" s="224"/>
      <c r="F868" s="224"/>
      <c r="G868" s="225"/>
      <c r="H868" s="15"/>
      <c r="I868" s="226"/>
      <c r="J868" s="227"/>
      <c r="K868" s="227"/>
      <c r="L868" s="227"/>
      <c r="P868" s="213"/>
      <c r="R868" s="229"/>
      <c r="S868" s="229"/>
    </row>
    <row r="869" ht="15.0" customHeight="1">
      <c r="A869" s="231"/>
      <c r="B869" s="221"/>
      <c r="C869" s="222"/>
      <c r="D869" s="224"/>
      <c r="E869" s="224"/>
      <c r="F869" s="224"/>
      <c r="G869" s="225"/>
      <c r="H869" s="15"/>
      <c r="I869" s="226"/>
      <c r="J869" s="227"/>
      <c r="K869" s="227"/>
      <c r="L869" s="227"/>
      <c r="P869" s="213"/>
      <c r="R869" s="229"/>
      <c r="S869" s="229"/>
    </row>
    <row r="870" ht="15.0" customHeight="1">
      <c r="A870" s="231"/>
      <c r="B870" s="221"/>
      <c r="C870" s="222"/>
      <c r="D870" s="224"/>
      <c r="E870" s="224"/>
      <c r="F870" s="224"/>
      <c r="G870" s="225"/>
      <c r="H870" s="15"/>
      <c r="I870" s="226"/>
      <c r="J870" s="227"/>
      <c r="K870" s="227"/>
      <c r="L870" s="227"/>
      <c r="P870" s="213"/>
      <c r="R870" s="229"/>
      <c r="S870" s="229"/>
    </row>
    <row r="871" ht="15.0" customHeight="1">
      <c r="A871" s="231"/>
      <c r="B871" s="221"/>
      <c r="C871" s="222"/>
      <c r="D871" s="224"/>
      <c r="E871" s="224"/>
      <c r="F871" s="224"/>
      <c r="G871" s="225"/>
      <c r="H871" s="15"/>
      <c r="I871" s="226"/>
      <c r="J871" s="227"/>
      <c r="K871" s="227"/>
      <c r="L871" s="227"/>
      <c r="P871" s="213"/>
      <c r="R871" s="229"/>
      <c r="S871" s="229"/>
    </row>
    <row r="872" ht="15.0" customHeight="1">
      <c r="A872" s="231"/>
      <c r="B872" s="221"/>
      <c r="C872" s="222"/>
      <c r="D872" s="224"/>
      <c r="E872" s="224"/>
      <c r="F872" s="224"/>
      <c r="G872" s="225"/>
      <c r="H872" s="15"/>
      <c r="I872" s="226"/>
      <c r="J872" s="227"/>
      <c r="K872" s="227"/>
      <c r="L872" s="227"/>
      <c r="P872" s="213"/>
      <c r="R872" s="229"/>
      <c r="S872" s="229"/>
    </row>
    <row r="873" ht="15.0" customHeight="1">
      <c r="A873" s="231"/>
      <c r="B873" s="221"/>
      <c r="C873" s="222"/>
      <c r="D873" s="224"/>
      <c r="E873" s="224"/>
      <c r="F873" s="224"/>
      <c r="G873" s="225"/>
      <c r="H873" s="15"/>
      <c r="I873" s="226"/>
      <c r="J873" s="227"/>
      <c r="K873" s="227"/>
      <c r="L873" s="227"/>
      <c r="P873" s="213"/>
      <c r="R873" s="229"/>
      <c r="S873" s="229"/>
    </row>
    <row r="874" ht="15.0" customHeight="1">
      <c r="A874" s="231"/>
      <c r="B874" s="221"/>
      <c r="C874" s="222"/>
      <c r="D874" s="224"/>
      <c r="E874" s="224"/>
      <c r="F874" s="224"/>
      <c r="G874" s="225"/>
      <c r="H874" s="15"/>
      <c r="I874" s="226"/>
      <c r="J874" s="227"/>
      <c r="K874" s="227"/>
      <c r="L874" s="227"/>
      <c r="P874" s="213"/>
      <c r="R874" s="229"/>
      <c r="S874" s="229"/>
    </row>
    <row r="875" ht="15.0" customHeight="1">
      <c r="A875" s="231"/>
      <c r="B875" s="221"/>
      <c r="C875" s="222"/>
      <c r="D875" s="224"/>
      <c r="E875" s="224"/>
      <c r="F875" s="224"/>
      <c r="G875" s="225"/>
      <c r="H875" s="15"/>
      <c r="I875" s="226"/>
      <c r="J875" s="227"/>
      <c r="K875" s="227"/>
      <c r="L875" s="227"/>
      <c r="P875" s="213"/>
      <c r="R875" s="229"/>
      <c r="S875" s="229"/>
    </row>
    <row r="876" ht="15.0" customHeight="1">
      <c r="A876" s="231"/>
      <c r="B876" s="221"/>
      <c r="C876" s="222"/>
      <c r="D876" s="224"/>
      <c r="E876" s="224"/>
      <c r="F876" s="224"/>
      <c r="G876" s="225"/>
      <c r="H876" s="15"/>
      <c r="I876" s="226"/>
      <c r="J876" s="227"/>
      <c r="K876" s="227"/>
      <c r="L876" s="227"/>
      <c r="P876" s="213"/>
      <c r="R876" s="229"/>
      <c r="S876" s="229"/>
    </row>
    <row r="877" ht="15.0" customHeight="1">
      <c r="A877" s="231"/>
      <c r="B877" s="221"/>
      <c r="C877" s="222"/>
      <c r="D877" s="224"/>
      <c r="E877" s="224"/>
      <c r="F877" s="224"/>
      <c r="G877" s="225"/>
      <c r="H877" s="15"/>
      <c r="I877" s="226"/>
      <c r="J877" s="227"/>
      <c r="K877" s="227"/>
      <c r="L877" s="227"/>
      <c r="P877" s="213"/>
      <c r="R877" s="229"/>
      <c r="S877" s="229"/>
    </row>
    <row r="878" ht="15.0" customHeight="1">
      <c r="A878" s="231"/>
      <c r="B878" s="221"/>
      <c r="C878" s="222"/>
      <c r="D878" s="224"/>
      <c r="E878" s="224"/>
      <c r="F878" s="224"/>
      <c r="G878" s="225"/>
      <c r="H878" s="15"/>
      <c r="I878" s="226"/>
      <c r="J878" s="227"/>
      <c r="K878" s="227"/>
      <c r="L878" s="227"/>
      <c r="P878" s="213"/>
      <c r="R878" s="229"/>
      <c r="S878" s="229"/>
    </row>
    <row r="879" ht="15.0" customHeight="1">
      <c r="A879" s="231"/>
      <c r="B879" s="221"/>
      <c r="C879" s="222"/>
      <c r="D879" s="224"/>
      <c r="E879" s="224"/>
      <c r="F879" s="224"/>
      <c r="G879" s="225"/>
      <c r="H879" s="15"/>
      <c r="I879" s="226"/>
      <c r="J879" s="227"/>
      <c r="K879" s="227"/>
      <c r="L879" s="227"/>
      <c r="P879" s="213"/>
      <c r="R879" s="229"/>
      <c r="S879" s="229"/>
    </row>
    <row r="880" ht="15.0" customHeight="1">
      <c r="A880" s="231"/>
      <c r="B880" s="221"/>
      <c r="C880" s="222"/>
      <c r="D880" s="224"/>
      <c r="E880" s="224"/>
      <c r="F880" s="224"/>
      <c r="G880" s="225"/>
      <c r="H880" s="15"/>
      <c r="I880" s="226"/>
      <c r="J880" s="227"/>
      <c r="K880" s="227"/>
      <c r="L880" s="227"/>
      <c r="P880" s="213"/>
      <c r="R880" s="229"/>
      <c r="S880" s="229"/>
    </row>
    <row r="881" ht="15.0" customHeight="1">
      <c r="A881" s="231"/>
      <c r="B881" s="221"/>
      <c r="C881" s="222"/>
      <c r="D881" s="224"/>
      <c r="E881" s="224"/>
      <c r="F881" s="224"/>
      <c r="G881" s="225"/>
      <c r="H881" s="15"/>
      <c r="I881" s="226"/>
      <c r="J881" s="227"/>
      <c r="K881" s="227"/>
      <c r="L881" s="227"/>
      <c r="P881" s="213"/>
      <c r="R881" s="229"/>
      <c r="S881" s="229"/>
    </row>
    <row r="882" ht="15.0" customHeight="1">
      <c r="A882" s="231"/>
      <c r="B882" s="221"/>
      <c r="C882" s="222"/>
      <c r="D882" s="224"/>
      <c r="E882" s="224"/>
      <c r="F882" s="224"/>
      <c r="G882" s="225"/>
      <c r="H882" s="15"/>
      <c r="I882" s="226"/>
      <c r="J882" s="227"/>
      <c r="K882" s="227"/>
      <c r="L882" s="227"/>
      <c r="P882" s="213"/>
      <c r="R882" s="229"/>
      <c r="S882" s="229"/>
    </row>
    <row r="883" ht="15.0" customHeight="1">
      <c r="A883" s="231"/>
      <c r="B883" s="221"/>
      <c r="C883" s="222"/>
      <c r="D883" s="224"/>
      <c r="E883" s="224"/>
      <c r="F883" s="224"/>
      <c r="G883" s="225"/>
      <c r="H883" s="15"/>
      <c r="I883" s="226"/>
      <c r="J883" s="227"/>
      <c r="K883" s="227"/>
      <c r="L883" s="227"/>
      <c r="P883" s="213"/>
      <c r="R883" s="229"/>
      <c r="S883" s="229"/>
    </row>
    <row r="884" ht="15.0" customHeight="1">
      <c r="A884" s="231"/>
      <c r="B884" s="221"/>
      <c r="C884" s="222"/>
      <c r="D884" s="224"/>
      <c r="E884" s="224"/>
      <c r="F884" s="224"/>
      <c r="G884" s="225"/>
      <c r="H884" s="15"/>
      <c r="I884" s="226"/>
      <c r="J884" s="227"/>
      <c r="K884" s="227"/>
      <c r="L884" s="227"/>
      <c r="P884" s="213"/>
      <c r="R884" s="229"/>
      <c r="S884" s="229"/>
    </row>
    <row r="885" ht="15.0" customHeight="1">
      <c r="A885" s="231"/>
      <c r="B885" s="221"/>
      <c r="C885" s="222"/>
      <c r="D885" s="224"/>
      <c r="E885" s="224"/>
      <c r="F885" s="224"/>
      <c r="G885" s="225"/>
      <c r="H885" s="15"/>
      <c r="I885" s="226"/>
      <c r="J885" s="227"/>
      <c r="K885" s="227"/>
      <c r="L885" s="227"/>
      <c r="P885" s="213"/>
      <c r="R885" s="229"/>
      <c r="S885" s="229"/>
    </row>
    <row r="886" ht="15.0" customHeight="1">
      <c r="A886" s="231"/>
      <c r="B886" s="221"/>
      <c r="C886" s="222"/>
      <c r="D886" s="224"/>
      <c r="E886" s="224"/>
      <c r="F886" s="224"/>
      <c r="G886" s="225"/>
      <c r="H886" s="15"/>
      <c r="I886" s="226"/>
      <c r="J886" s="227"/>
      <c r="K886" s="227"/>
      <c r="L886" s="227"/>
      <c r="P886" s="213"/>
      <c r="R886" s="229"/>
      <c r="S886" s="229"/>
    </row>
    <row r="887" ht="15.0" customHeight="1">
      <c r="A887" s="231"/>
      <c r="B887" s="221"/>
      <c r="C887" s="222"/>
      <c r="D887" s="224"/>
      <c r="E887" s="224"/>
      <c r="F887" s="224"/>
      <c r="G887" s="225"/>
      <c r="H887" s="15"/>
      <c r="I887" s="226"/>
      <c r="J887" s="227"/>
      <c r="K887" s="227"/>
      <c r="L887" s="227"/>
      <c r="P887" s="213"/>
      <c r="R887" s="229"/>
      <c r="S887" s="229"/>
    </row>
    <row r="888" ht="15.0" customHeight="1">
      <c r="A888" s="231"/>
      <c r="B888" s="221"/>
      <c r="C888" s="222"/>
      <c r="D888" s="224"/>
      <c r="E888" s="224"/>
      <c r="F888" s="224"/>
      <c r="G888" s="225"/>
      <c r="H888" s="15"/>
      <c r="I888" s="226"/>
      <c r="J888" s="227"/>
      <c r="K888" s="227"/>
      <c r="L888" s="227"/>
      <c r="P888" s="213"/>
      <c r="R888" s="229"/>
      <c r="S888" s="229"/>
    </row>
    <row r="889" ht="15.0" customHeight="1">
      <c r="A889" s="231"/>
      <c r="B889" s="221"/>
      <c r="C889" s="222"/>
      <c r="D889" s="224"/>
      <c r="E889" s="224"/>
      <c r="F889" s="224"/>
      <c r="G889" s="225"/>
      <c r="H889" s="15"/>
      <c r="I889" s="226"/>
      <c r="J889" s="227"/>
      <c r="K889" s="227"/>
      <c r="L889" s="227"/>
      <c r="P889" s="213"/>
      <c r="R889" s="229"/>
      <c r="S889" s="229"/>
    </row>
    <row r="890" ht="15.0" customHeight="1">
      <c r="A890" s="231"/>
      <c r="B890" s="221"/>
      <c r="C890" s="222"/>
      <c r="D890" s="224"/>
      <c r="E890" s="224"/>
      <c r="F890" s="224"/>
      <c r="G890" s="225"/>
      <c r="H890" s="15"/>
      <c r="I890" s="226"/>
      <c r="J890" s="227"/>
      <c r="K890" s="227"/>
      <c r="L890" s="227"/>
      <c r="P890" s="213"/>
      <c r="R890" s="229"/>
      <c r="S890" s="229"/>
    </row>
    <row r="891" ht="15.0" customHeight="1">
      <c r="A891" s="231"/>
      <c r="B891" s="221"/>
      <c r="C891" s="222"/>
      <c r="D891" s="224"/>
      <c r="E891" s="224"/>
      <c r="F891" s="224"/>
      <c r="G891" s="225"/>
      <c r="H891" s="15"/>
      <c r="I891" s="226"/>
      <c r="J891" s="227"/>
      <c r="K891" s="227"/>
      <c r="L891" s="227"/>
      <c r="P891" s="213"/>
      <c r="R891" s="229"/>
      <c r="S891" s="229"/>
    </row>
    <row r="892" ht="15.0" customHeight="1">
      <c r="A892" s="231"/>
      <c r="B892" s="221"/>
      <c r="C892" s="222"/>
      <c r="D892" s="224"/>
      <c r="E892" s="224"/>
      <c r="F892" s="224"/>
      <c r="G892" s="225"/>
      <c r="H892" s="15"/>
      <c r="I892" s="226"/>
      <c r="J892" s="227"/>
      <c r="K892" s="227"/>
      <c r="L892" s="227"/>
      <c r="P892" s="213"/>
      <c r="R892" s="229"/>
      <c r="S892" s="229"/>
    </row>
    <row r="893" ht="15.0" customHeight="1">
      <c r="A893" s="231"/>
      <c r="B893" s="221"/>
      <c r="C893" s="222"/>
      <c r="D893" s="224"/>
      <c r="E893" s="224"/>
      <c r="F893" s="224"/>
      <c r="G893" s="225"/>
      <c r="H893" s="15"/>
      <c r="I893" s="226"/>
      <c r="J893" s="227"/>
      <c r="K893" s="227"/>
      <c r="L893" s="227"/>
      <c r="P893" s="213"/>
      <c r="R893" s="229"/>
      <c r="S893" s="229"/>
    </row>
    <row r="894" ht="15.0" customHeight="1">
      <c r="A894" s="231"/>
      <c r="B894" s="221"/>
      <c r="C894" s="222"/>
      <c r="D894" s="224"/>
      <c r="E894" s="224"/>
      <c r="F894" s="224"/>
      <c r="G894" s="225"/>
      <c r="H894" s="15"/>
      <c r="I894" s="226"/>
      <c r="J894" s="227"/>
      <c r="K894" s="227"/>
      <c r="L894" s="227"/>
      <c r="P894" s="213"/>
      <c r="R894" s="229"/>
      <c r="S894" s="229"/>
    </row>
    <row r="895" ht="15.0" customHeight="1">
      <c r="A895" s="231"/>
      <c r="B895" s="221"/>
      <c r="C895" s="222"/>
      <c r="D895" s="224"/>
      <c r="E895" s="224"/>
      <c r="F895" s="224"/>
      <c r="G895" s="225"/>
      <c r="H895" s="15"/>
      <c r="I895" s="226"/>
      <c r="J895" s="227"/>
      <c r="K895" s="227"/>
      <c r="L895" s="227"/>
      <c r="P895" s="213"/>
      <c r="R895" s="229"/>
      <c r="S895" s="229"/>
    </row>
    <row r="896" ht="15.0" customHeight="1">
      <c r="A896" s="231"/>
      <c r="B896" s="221"/>
      <c r="C896" s="222"/>
      <c r="D896" s="224"/>
      <c r="E896" s="224"/>
      <c r="F896" s="224"/>
      <c r="G896" s="225"/>
      <c r="H896" s="15"/>
      <c r="I896" s="226"/>
      <c r="J896" s="227"/>
      <c r="K896" s="227"/>
      <c r="L896" s="227"/>
      <c r="P896" s="213"/>
      <c r="R896" s="229"/>
      <c r="S896" s="229"/>
    </row>
    <row r="897" ht="15.0" customHeight="1">
      <c r="A897" s="231"/>
      <c r="B897" s="221"/>
      <c r="C897" s="222"/>
      <c r="D897" s="224"/>
      <c r="E897" s="224"/>
      <c r="F897" s="224"/>
      <c r="G897" s="225"/>
      <c r="H897" s="15"/>
      <c r="I897" s="226"/>
      <c r="J897" s="227"/>
      <c r="K897" s="227"/>
      <c r="L897" s="227"/>
      <c r="P897" s="213"/>
      <c r="R897" s="229"/>
      <c r="S897" s="229"/>
    </row>
    <row r="898" ht="15.0" customHeight="1">
      <c r="A898" s="231"/>
      <c r="B898" s="221"/>
      <c r="C898" s="222"/>
      <c r="D898" s="224"/>
      <c r="E898" s="224"/>
      <c r="F898" s="224"/>
      <c r="G898" s="225"/>
      <c r="H898" s="15"/>
      <c r="I898" s="226"/>
      <c r="J898" s="227"/>
      <c r="K898" s="227"/>
      <c r="L898" s="227"/>
      <c r="P898" s="213"/>
      <c r="R898" s="229"/>
      <c r="S898" s="229"/>
    </row>
    <row r="899" ht="15.0" customHeight="1">
      <c r="A899" s="231"/>
      <c r="B899" s="221"/>
      <c r="C899" s="222"/>
      <c r="D899" s="224"/>
      <c r="E899" s="224"/>
      <c r="F899" s="224"/>
      <c r="G899" s="225"/>
      <c r="H899" s="15"/>
      <c r="I899" s="226"/>
      <c r="J899" s="227"/>
      <c r="K899" s="227"/>
      <c r="L899" s="227"/>
      <c r="P899" s="213"/>
      <c r="R899" s="229"/>
      <c r="S899" s="229"/>
    </row>
    <row r="900" ht="15.0" customHeight="1">
      <c r="A900" s="231"/>
      <c r="B900" s="221"/>
      <c r="C900" s="222"/>
      <c r="D900" s="224"/>
      <c r="E900" s="224"/>
      <c r="F900" s="224"/>
      <c r="G900" s="225"/>
      <c r="H900" s="15"/>
      <c r="I900" s="226"/>
      <c r="J900" s="227"/>
      <c r="K900" s="227"/>
      <c r="L900" s="227"/>
      <c r="P900" s="213"/>
      <c r="R900" s="229"/>
      <c r="S900" s="229"/>
    </row>
    <row r="901" ht="15.0" customHeight="1">
      <c r="A901" s="231"/>
      <c r="B901" s="221"/>
      <c r="C901" s="222"/>
      <c r="D901" s="224"/>
      <c r="E901" s="224"/>
      <c r="F901" s="224"/>
      <c r="G901" s="225"/>
      <c r="H901" s="15"/>
      <c r="I901" s="226"/>
      <c r="J901" s="227"/>
      <c r="K901" s="227"/>
      <c r="L901" s="227"/>
      <c r="P901" s="213"/>
      <c r="R901" s="229"/>
      <c r="S901" s="229"/>
    </row>
    <row r="902" ht="15.0" customHeight="1">
      <c r="A902" s="231"/>
      <c r="B902" s="221"/>
      <c r="C902" s="222"/>
      <c r="D902" s="224"/>
      <c r="E902" s="224"/>
      <c r="F902" s="224"/>
      <c r="G902" s="225"/>
      <c r="H902" s="15"/>
      <c r="I902" s="226"/>
      <c r="J902" s="227"/>
      <c r="K902" s="227"/>
      <c r="L902" s="227"/>
      <c r="P902" s="213"/>
      <c r="R902" s="229"/>
      <c r="S902" s="229"/>
    </row>
    <row r="903" ht="15.0" customHeight="1">
      <c r="A903" s="231"/>
      <c r="B903" s="221"/>
      <c r="C903" s="222"/>
      <c r="D903" s="224"/>
      <c r="E903" s="224"/>
      <c r="F903" s="224"/>
      <c r="G903" s="225"/>
      <c r="H903" s="15"/>
      <c r="I903" s="226"/>
      <c r="J903" s="227"/>
      <c r="K903" s="227"/>
      <c r="L903" s="227"/>
      <c r="P903" s="213"/>
      <c r="R903" s="229"/>
      <c r="S903" s="229"/>
    </row>
    <row r="904" ht="15.0" customHeight="1">
      <c r="A904" s="231"/>
      <c r="B904" s="221"/>
      <c r="C904" s="222"/>
      <c r="D904" s="224"/>
      <c r="E904" s="224"/>
      <c r="F904" s="224"/>
      <c r="G904" s="225"/>
      <c r="H904" s="15"/>
      <c r="I904" s="226"/>
      <c r="J904" s="227"/>
      <c r="K904" s="227"/>
      <c r="L904" s="227"/>
      <c r="P904" s="213"/>
      <c r="R904" s="229"/>
      <c r="S904" s="229"/>
    </row>
    <row r="905" ht="15.0" customHeight="1">
      <c r="A905" s="231"/>
      <c r="B905" s="221"/>
      <c r="C905" s="222"/>
      <c r="D905" s="224"/>
      <c r="E905" s="224"/>
      <c r="F905" s="224"/>
      <c r="G905" s="225"/>
      <c r="H905" s="15"/>
      <c r="I905" s="226"/>
      <c r="J905" s="227"/>
      <c r="K905" s="227"/>
      <c r="L905" s="227"/>
      <c r="P905" s="213"/>
      <c r="R905" s="229"/>
      <c r="S905" s="229"/>
    </row>
    <row r="906" ht="15.0" customHeight="1">
      <c r="A906" s="231"/>
      <c r="B906" s="221"/>
      <c r="C906" s="222"/>
      <c r="D906" s="224"/>
      <c r="E906" s="224"/>
      <c r="F906" s="224"/>
      <c r="G906" s="225"/>
      <c r="H906" s="15"/>
      <c r="I906" s="226"/>
      <c r="J906" s="227"/>
      <c r="K906" s="227"/>
      <c r="L906" s="227"/>
      <c r="P906" s="213"/>
      <c r="R906" s="229"/>
      <c r="S906" s="229"/>
    </row>
    <row r="907" ht="15.0" customHeight="1">
      <c r="A907" s="231"/>
      <c r="B907" s="221"/>
      <c r="C907" s="222"/>
      <c r="D907" s="224"/>
      <c r="E907" s="224"/>
      <c r="F907" s="224"/>
      <c r="G907" s="225"/>
      <c r="H907" s="15"/>
      <c r="I907" s="226"/>
      <c r="J907" s="227"/>
      <c r="K907" s="227"/>
      <c r="L907" s="227"/>
      <c r="P907" s="213"/>
      <c r="R907" s="229"/>
      <c r="S907" s="229"/>
    </row>
    <row r="908" ht="15.0" customHeight="1">
      <c r="A908" s="231"/>
      <c r="B908" s="221"/>
      <c r="C908" s="222"/>
      <c r="D908" s="224"/>
      <c r="E908" s="224"/>
      <c r="F908" s="224"/>
      <c r="G908" s="225"/>
      <c r="H908" s="15"/>
      <c r="I908" s="226"/>
      <c r="J908" s="227"/>
      <c r="K908" s="227"/>
      <c r="L908" s="227"/>
      <c r="P908" s="213"/>
      <c r="R908" s="229"/>
      <c r="S908" s="229"/>
    </row>
    <row r="909" ht="15.0" customHeight="1">
      <c r="A909" s="231"/>
      <c r="B909" s="221"/>
      <c r="C909" s="222"/>
      <c r="D909" s="224"/>
      <c r="E909" s="224"/>
      <c r="F909" s="224"/>
      <c r="G909" s="225"/>
      <c r="H909" s="15"/>
      <c r="I909" s="226"/>
      <c r="J909" s="227"/>
      <c r="K909" s="227"/>
      <c r="L909" s="227"/>
      <c r="P909" s="213"/>
      <c r="R909" s="229"/>
      <c r="S909" s="229"/>
    </row>
    <row r="910" ht="15.0" customHeight="1">
      <c r="A910" s="231"/>
      <c r="B910" s="221"/>
      <c r="C910" s="222"/>
      <c r="D910" s="224"/>
      <c r="E910" s="224"/>
      <c r="F910" s="224"/>
      <c r="G910" s="225"/>
      <c r="H910" s="15"/>
      <c r="I910" s="226"/>
      <c r="J910" s="227"/>
      <c r="K910" s="227"/>
      <c r="L910" s="227"/>
      <c r="P910" s="213"/>
      <c r="R910" s="229"/>
      <c r="S910" s="229"/>
    </row>
    <row r="911" ht="15.0" customHeight="1">
      <c r="A911" s="231"/>
      <c r="B911" s="221"/>
      <c r="C911" s="222"/>
      <c r="D911" s="224"/>
      <c r="E911" s="224"/>
      <c r="F911" s="224"/>
      <c r="G911" s="225"/>
      <c r="H911" s="15"/>
      <c r="I911" s="226"/>
      <c r="J911" s="227"/>
      <c r="K911" s="227"/>
      <c r="L911" s="227"/>
      <c r="P911" s="213"/>
      <c r="R911" s="229"/>
      <c r="S911" s="229"/>
    </row>
    <row r="912" ht="15.0" customHeight="1">
      <c r="A912" s="231"/>
      <c r="B912" s="221"/>
      <c r="C912" s="222"/>
      <c r="D912" s="224"/>
      <c r="E912" s="224"/>
      <c r="F912" s="224"/>
      <c r="G912" s="225"/>
      <c r="H912" s="15"/>
      <c r="I912" s="226"/>
      <c r="J912" s="227"/>
      <c r="K912" s="227"/>
      <c r="L912" s="227"/>
      <c r="P912" s="213"/>
      <c r="R912" s="229"/>
      <c r="S912" s="229"/>
    </row>
    <row r="913" ht="15.0" customHeight="1">
      <c r="A913" s="231"/>
      <c r="B913" s="221"/>
      <c r="C913" s="222"/>
      <c r="D913" s="224"/>
      <c r="E913" s="224"/>
      <c r="F913" s="224"/>
      <c r="G913" s="225"/>
      <c r="H913" s="15"/>
      <c r="I913" s="226"/>
      <c r="J913" s="227"/>
      <c r="K913" s="227"/>
      <c r="L913" s="227"/>
      <c r="P913" s="213"/>
      <c r="R913" s="229"/>
      <c r="S913" s="229"/>
    </row>
    <row r="914" ht="15.0" customHeight="1">
      <c r="A914" s="231"/>
      <c r="B914" s="221"/>
      <c r="C914" s="222"/>
      <c r="D914" s="224"/>
      <c r="E914" s="224"/>
      <c r="F914" s="224"/>
      <c r="G914" s="225"/>
      <c r="H914" s="15"/>
      <c r="I914" s="226"/>
      <c r="J914" s="227"/>
      <c r="K914" s="227"/>
      <c r="L914" s="227"/>
      <c r="P914" s="213"/>
      <c r="R914" s="229"/>
      <c r="S914" s="229"/>
    </row>
    <row r="915" ht="15.0" customHeight="1">
      <c r="A915" s="231"/>
      <c r="B915" s="221"/>
      <c r="C915" s="222"/>
      <c r="D915" s="224"/>
      <c r="E915" s="224"/>
      <c r="F915" s="224"/>
      <c r="G915" s="225"/>
      <c r="H915" s="15"/>
      <c r="I915" s="226"/>
      <c r="J915" s="227"/>
      <c r="K915" s="227"/>
      <c r="L915" s="227"/>
      <c r="P915" s="213"/>
      <c r="R915" s="229"/>
      <c r="S915" s="229"/>
    </row>
    <row r="916" ht="15.0" customHeight="1">
      <c r="A916" s="231"/>
      <c r="B916" s="221"/>
      <c r="C916" s="222"/>
      <c r="D916" s="224"/>
      <c r="E916" s="224"/>
      <c r="F916" s="224"/>
      <c r="G916" s="225"/>
      <c r="H916" s="15"/>
      <c r="I916" s="226"/>
      <c r="J916" s="227"/>
      <c r="K916" s="227"/>
      <c r="L916" s="227"/>
      <c r="P916" s="213"/>
      <c r="R916" s="229"/>
      <c r="S916" s="229"/>
    </row>
    <row r="917" ht="15.0" customHeight="1">
      <c r="A917" s="231"/>
      <c r="B917" s="221"/>
      <c r="C917" s="222"/>
      <c r="D917" s="224"/>
      <c r="E917" s="224"/>
      <c r="F917" s="224"/>
      <c r="G917" s="225"/>
      <c r="H917" s="15"/>
      <c r="I917" s="226"/>
      <c r="J917" s="227"/>
      <c r="K917" s="227"/>
      <c r="L917" s="227"/>
      <c r="P917" s="213"/>
      <c r="R917" s="229"/>
      <c r="S917" s="229"/>
    </row>
    <row r="918" ht="15.0" customHeight="1">
      <c r="A918" s="231"/>
      <c r="B918" s="221"/>
      <c r="C918" s="222"/>
      <c r="D918" s="224"/>
      <c r="E918" s="224"/>
      <c r="F918" s="224"/>
      <c r="G918" s="225"/>
      <c r="H918" s="15"/>
      <c r="I918" s="226"/>
      <c r="J918" s="227"/>
      <c r="K918" s="227"/>
      <c r="L918" s="227"/>
      <c r="P918" s="213"/>
      <c r="R918" s="229"/>
      <c r="S918" s="229"/>
    </row>
    <row r="919" ht="15.0" customHeight="1">
      <c r="A919" s="231"/>
      <c r="B919" s="221"/>
      <c r="C919" s="222"/>
      <c r="D919" s="224"/>
      <c r="E919" s="224"/>
      <c r="F919" s="224"/>
      <c r="G919" s="225"/>
      <c r="H919" s="15"/>
      <c r="I919" s="226"/>
      <c r="J919" s="227"/>
      <c r="K919" s="227"/>
      <c r="L919" s="227"/>
      <c r="P919" s="213"/>
      <c r="R919" s="229"/>
      <c r="S919" s="229"/>
    </row>
    <row r="920" ht="15.0" customHeight="1">
      <c r="A920" s="231"/>
      <c r="B920" s="221"/>
      <c r="C920" s="222"/>
      <c r="D920" s="224"/>
      <c r="E920" s="224"/>
      <c r="F920" s="224"/>
      <c r="G920" s="225"/>
      <c r="H920" s="15"/>
      <c r="I920" s="226"/>
      <c r="J920" s="227"/>
      <c r="K920" s="227"/>
      <c r="L920" s="227"/>
      <c r="P920" s="213"/>
      <c r="R920" s="229"/>
      <c r="S920" s="229"/>
    </row>
    <row r="921" ht="15.0" customHeight="1">
      <c r="A921" s="231"/>
      <c r="B921" s="221"/>
      <c r="C921" s="222"/>
      <c r="D921" s="224"/>
      <c r="E921" s="224"/>
      <c r="F921" s="224"/>
      <c r="G921" s="225"/>
      <c r="H921" s="15"/>
      <c r="I921" s="226"/>
      <c r="J921" s="227"/>
      <c r="K921" s="227"/>
      <c r="L921" s="227"/>
      <c r="P921" s="213"/>
      <c r="R921" s="229"/>
      <c r="S921" s="229"/>
    </row>
    <row r="922" ht="15.0" customHeight="1">
      <c r="A922" s="231"/>
      <c r="B922" s="221"/>
      <c r="C922" s="222"/>
      <c r="D922" s="224"/>
      <c r="E922" s="224"/>
      <c r="F922" s="224"/>
      <c r="G922" s="225"/>
      <c r="H922" s="15"/>
      <c r="I922" s="226"/>
      <c r="J922" s="227"/>
      <c r="K922" s="227"/>
      <c r="L922" s="227"/>
      <c r="P922" s="213"/>
      <c r="R922" s="229"/>
      <c r="S922" s="229"/>
    </row>
    <row r="923" ht="15.0" customHeight="1">
      <c r="A923" s="231"/>
      <c r="B923" s="221"/>
      <c r="C923" s="222"/>
      <c r="D923" s="224"/>
      <c r="E923" s="224"/>
      <c r="F923" s="224"/>
      <c r="G923" s="225"/>
      <c r="H923" s="15"/>
      <c r="I923" s="226"/>
      <c r="J923" s="227"/>
      <c r="K923" s="227"/>
      <c r="L923" s="227"/>
      <c r="P923" s="213"/>
      <c r="R923" s="229"/>
      <c r="S923" s="229"/>
    </row>
    <row r="924" ht="15.0" customHeight="1">
      <c r="A924" s="231"/>
      <c r="B924" s="221"/>
      <c r="C924" s="222"/>
      <c r="D924" s="224"/>
      <c r="E924" s="224"/>
      <c r="F924" s="224"/>
      <c r="G924" s="225"/>
      <c r="H924" s="15"/>
      <c r="I924" s="226"/>
      <c r="J924" s="227"/>
      <c r="K924" s="227"/>
      <c r="L924" s="227"/>
      <c r="P924" s="213"/>
      <c r="R924" s="229"/>
      <c r="S924" s="229"/>
    </row>
    <row r="925" ht="15.0" customHeight="1">
      <c r="A925" s="231"/>
      <c r="B925" s="221"/>
      <c r="C925" s="222"/>
      <c r="D925" s="224"/>
      <c r="E925" s="224"/>
      <c r="F925" s="224"/>
      <c r="G925" s="225"/>
      <c r="H925" s="15"/>
      <c r="I925" s="226"/>
      <c r="J925" s="227"/>
      <c r="K925" s="227"/>
      <c r="L925" s="227"/>
      <c r="P925" s="213"/>
      <c r="R925" s="229"/>
      <c r="S925" s="229"/>
    </row>
    <row r="926" ht="15.0" customHeight="1">
      <c r="A926" s="231"/>
      <c r="B926" s="221"/>
      <c r="C926" s="222"/>
      <c r="D926" s="224"/>
      <c r="E926" s="224"/>
      <c r="F926" s="224"/>
      <c r="G926" s="225"/>
      <c r="H926" s="15"/>
      <c r="I926" s="226"/>
      <c r="J926" s="227"/>
      <c r="K926" s="227"/>
      <c r="L926" s="227"/>
      <c r="P926" s="213"/>
      <c r="R926" s="229"/>
      <c r="S926" s="229"/>
    </row>
    <row r="927" ht="15.0" customHeight="1">
      <c r="A927" s="231"/>
      <c r="B927" s="221"/>
      <c r="C927" s="222"/>
      <c r="D927" s="224"/>
      <c r="E927" s="224"/>
      <c r="F927" s="224"/>
      <c r="G927" s="225"/>
      <c r="H927" s="15"/>
      <c r="I927" s="226"/>
      <c r="J927" s="227"/>
      <c r="K927" s="227"/>
      <c r="L927" s="227"/>
      <c r="P927" s="213"/>
      <c r="R927" s="229"/>
      <c r="S927" s="229"/>
    </row>
    <row r="928" ht="15.0" customHeight="1">
      <c r="A928" s="231"/>
      <c r="B928" s="221"/>
      <c r="C928" s="222"/>
      <c r="D928" s="224"/>
      <c r="E928" s="224"/>
      <c r="F928" s="224"/>
      <c r="G928" s="225"/>
      <c r="H928" s="15"/>
      <c r="I928" s="226"/>
      <c r="J928" s="227"/>
      <c r="K928" s="227"/>
      <c r="L928" s="227"/>
      <c r="P928" s="213"/>
      <c r="R928" s="229"/>
      <c r="S928" s="229"/>
    </row>
    <row r="929" ht="15.0" customHeight="1">
      <c r="A929" s="231"/>
      <c r="B929" s="221"/>
      <c r="C929" s="222"/>
      <c r="D929" s="224"/>
      <c r="E929" s="224"/>
      <c r="F929" s="224"/>
      <c r="G929" s="225"/>
      <c r="H929" s="15"/>
      <c r="I929" s="226"/>
      <c r="J929" s="227"/>
      <c r="K929" s="227"/>
      <c r="L929" s="227"/>
      <c r="P929" s="213"/>
      <c r="R929" s="229"/>
      <c r="S929" s="229"/>
    </row>
    <row r="930" ht="15.0" customHeight="1">
      <c r="A930" s="231"/>
      <c r="B930" s="221"/>
      <c r="C930" s="222"/>
      <c r="D930" s="224"/>
      <c r="E930" s="224"/>
      <c r="F930" s="224"/>
      <c r="G930" s="225"/>
      <c r="H930" s="15"/>
      <c r="I930" s="226"/>
      <c r="J930" s="227"/>
      <c r="K930" s="227"/>
      <c r="L930" s="227"/>
      <c r="P930" s="213"/>
      <c r="R930" s="229"/>
      <c r="S930" s="229"/>
    </row>
    <row r="931" ht="15.0" customHeight="1">
      <c r="A931" s="231"/>
      <c r="B931" s="221"/>
      <c r="C931" s="222"/>
      <c r="D931" s="224"/>
      <c r="E931" s="224"/>
      <c r="F931" s="224"/>
      <c r="G931" s="225"/>
      <c r="H931" s="15"/>
      <c r="I931" s="226"/>
      <c r="J931" s="227"/>
      <c r="K931" s="227"/>
      <c r="L931" s="227"/>
      <c r="P931" s="213"/>
      <c r="R931" s="229"/>
      <c r="S931" s="229"/>
    </row>
    <row r="932" ht="15.0" customHeight="1">
      <c r="A932" s="231"/>
      <c r="B932" s="221"/>
      <c r="C932" s="222"/>
      <c r="D932" s="224"/>
      <c r="E932" s="224"/>
      <c r="F932" s="224"/>
      <c r="G932" s="225"/>
      <c r="H932" s="15"/>
      <c r="I932" s="226"/>
      <c r="J932" s="227"/>
      <c r="K932" s="227"/>
      <c r="L932" s="227"/>
      <c r="P932" s="213"/>
      <c r="R932" s="229"/>
      <c r="S932" s="229"/>
    </row>
    <row r="933" ht="15.0" customHeight="1">
      <c r="A933" s="231"/>
      <c r="B933" s="221"/>
      <c r="C933" s="222"/>
      <c r="D933" s="224"/>
      <c r="E933" s="224"/>
      <c r="F933" s="224"/>
      <c r="G933" s="225"/>
      <c r="H933" s="15"/>
      <c r="I933" s="226"/>
      <c r="J933" s="227"/>
      <c r="K933" s="227"/>
      <c r="L933" s="227"/>
      <c r="P933" s="213"/>
      <c r="R933" s="229"/>
      <c r="S933" s="229"/>
    </row>
    <row r="934" ht="15.0" customHeight="1">
      <c r="A934" s="231"/>
      <c r="B934" s="221"/>
      <c r="C934" s="222"/>
      <c r="D934" s="224"/>
      <c r="E934" s="224"/>
      <c r="F934" s="224"/>
      <c r="G934" s="225"/>
      <c r="H934" s="15"/>
      <c r="I934" s="226"/>
      <c r="J934" s="227"/>
      <c r="K934" s="227"/>
      <c r="L934" s="227"/>
      <c r="P934" s="213"/>
      <c r="R934" s="229"/>
      <c r="S934" s="229"/>
    </row>
    <row r="935" ht="15.0" customHeight="1">
      <c r="A935" s="231"/>
      <c r="B935" s="221"/>
      <c r="C935" s="222"/>
      <c r="D935" s="224"/>
      <c r="E935" s="224"/>
      <c r="F935" s="224"/>
      <c r="G935" s="225"/>
      <c r="H935" s="15"/>
      <c r="I935" s="226"/>
      <c r="J935" s="227"/>
      <c r="K935" s="227"/>
      <c r="L935" s="227"/>
      <c r="P935" s="213"/>
      <c r="R935" s="229"/>
      <c r="S935" s="229"/>
    </row>
    <row r="936" ht="15.0" customHeight="1">
      <c r="A936" s="231"/>
      <c r="B936" s="221"/>
      <c r="C936" s="222"/>
      <c r="D936" s="224"/>
      <c r="E936" s="224"/>
      <c r="F936" s="224"/>
      <c r="G936" s="225"/>
      <c r="H936" s="15"/>
      <c r="I936" s="226"/>
      <c r="J936" s="227"/>
      <c r="K936" s="227"/>
      <c r="L936" s="227"/>
      <c r="P936" s="213"/>
      <c r="R936" s="229"/>
      <c r="S936" s="229"/>
    </row>
    <row r="937" ht="15.0" customHeight="1">
      <c r="A937" s="231"/>
      <c r="B937" s="221"/>
      <c r="C937" s="222"/>
      <c r="D937" s="224"/>
      <c r="E937" s="224"/>
      <c r="F937" s="224"/>
      <c r="G937" s="225"/>
      <c r="H937" s="15"/>
      <c r="I937" s="226"/>
      <c r="J937" s="227"/>
      <c r="K937" s="227"/>
      <c r="L937" s="227"/>
      <c r="P937" s="213"/>
      <c r="R937" s="229"/>
      <c r="S937" s="229"/>
    </row>
    <row r="938" ht="15.0" customHeight="1">
      <c r="A938" s="231"/>
      <c r="B938" s="221"/>
      <c r="C938" s="222"/>
      <c r="D938" s="224"/>
      <c r="E938" s="224"/>
      <c r="F938" s="224"/>
      <c r="G938" s="225"/>
      <c r="H938" s="15"/>
      <c r="I938" s="226"/>
      <c r="J938" s="227"/>
      <c r="K938" s="227"/>
      <c r="L938" s="227"/>
      <c r="P938" s="213"/>
      <c r="R938" s="229"/>
      <c r="S938" s="229"/>
    </row>
    <row r="939" ht="15.0" customHeight="1">
      <c r="A939" s="231"/>
      <c r="B939" s="221"/>
      <c r="C939" s="222"/>
      <c r="D939" s="224"/>
      <c r="E939" s="224"/>
      <c r="F939" s="224"/>
      <c r="G939" s="225"/>
      <c r="H939" s="15"/>
      <c r="I939" s="226"/>
      <c r="J939" s="227"/>
      <c r="K939" s="227"/>
      <c r="L939" s="227"/>
      <c r="P939" s="213"/>
      <c r="R939" s="229"/>
      <c r="S939" s="229"/>
    </row>
    <row r="940" ht="15.0" customHeight="1">
      <c r="A940" s="231"/>
      <c r="B940" s="221"/>
      <c r="C940" s="222"/>
      <c r="D940" s="224"/>
      <c r="E940" s="224"/>
      <c r="F940" s="224"/>
      <c r="G940" s="225"/>
      <c r="H940" s="15"/>
      <c r="I940" s="226"/>
      <c r="J940" s="227"/>
      <c r="K940" s="227"/>
      <c r="L940" s="227"/>
      <c r="P940" s="213"/>
      <c r="R940" s="229"/>
      <c r="S940" s="229"/>
    </row>
    <row r="941" ht="15.0" customHeight="1">
      <c r="A941" s="231"/>
      <c r="B941" s="221"/>
      <c r="C941" s="222"/>
      <c r="D941" s="224"/>
      <c r="E941" s="224"/>
      <c r="F941" s="224"/>
      <c r="G941" s="225"/>
      <c r="H941" s="15"/>
      <c r="I941" s="226"/>
      <c r="J941" s="227"/>
      <c r="K941" s="227"/>
      <c r="L941" s="227"/>
      <c r="P941" s="213"/>
      <c r="R941" s="229"/>
      <c r="S941" s="229"/>
    </row>
    <row r="942" ht="15.0" customHeight="1">
      <c r="A942" s="231"/>
      <c r="B942" s="221"/>
      <c r="C942" s="222"/>
      <c r="D942" s="224"/>
      <c r="E942" s="224"/>
      <c r="F942" s="224"/>
      <c r="G942" s="225"/>
      <c r="H942" s="15"/>
      <c r="I942" s="226"/>
      <c r="J942" s="227"/>
      <c r="K942" s="227"/>
      <c r="L942" s="227"/>
      <c r="P942" s="213"/>
      <c r="R942" s="229"/>
      <c r="S942" s="229"/>
    </row>
    <row r="943" ht="15.0" customHeight="1">
      <c r="A943" s="231"/>
      <c r="B943" s="221"/>
      <c r="C943" s="222"/>
      <c r="D943" s="224"/>
      <c r="E943" s="224"/>
      <c r="F943" s="224"/>
      <c r="G943" s="225"/>
      <c r="H943" s="15"/>
      <c r="I943" s="226"/>
      <c r="J943" s="227"/>
      <c r="K943" s="227"/>
      <c r="L943" s="227"/>
      <c r="P943" s="213"/>
      <c r="R943" s="229"/>
      <c r="S943" s="229"/>
    </row>
    <row r="944" ht="15.0" customHeight="1">
      <c r="A944" s="231"/>
      <c r="B944" s="221"/>
      <c r="C944" s="222"/>
      <c r="D944" s="224"/>
      <c r="E944" s="224"/>
      <c r="F944" s="224"/>
      <c r="G944" s="225"/>
      <c r="H944" s="15"/>
      <c r="I944" s="226"/>
      <c r="J944" s="227"/>
      <c r="K944" s="227"/>
      <c r="L944" s="227"/>
      <c r="P944" s="213"/>
      <c r="R944" s="229"/>
      <c r="S944" s="229"/>
    </row>
    <row r="945" ht="15.0" customHeight="1">
      <c r="A945" s="231"/>
      <c r="B945" s="221"/>
      <c r="C945" s="222"/>
      <c r="D945" s="224"/>
      <c r="E945" s="224"/>
      <c r="F945" s="224"/>
      <c r="G945" s="225"/>
      <c r="H945" s="15"/>
      <c r="I945" s="226"/>
      <c r="J945" s="227"/>
      <c r="K945" s="227"/>
      <c r="L945" s="227"/>
      <c r="P945" s="213"/>
      <c r="R945" s="229"/>
      <c r="S945" s="229"/>
    </row>
    <row r="946" ht="15.0" customHeight="1">
      <c r="A946" s="231"/>
      <c r="B946" s="221"/>
      <c r="C946" s="222"/>
      <c r="D946" s="224"/>
      <c r="E946" s="224"/>
      <c r="F946" s="224"/>
      <c r="G946" s="225"/>
      <c r="H946" s="15"/>
      <c r="I946" s="226"/>
      <c r="J946" s="227"/>
      <c r="K946" s="227"/>
      <c r="L946" s="227"/>
      <c r="P946" s="213"/>
      <c r="R946" s="229"/>
      <c r="S946" s="229"/>
    </row>
    <row r="947" ht="15.0" customHeight="1">
      <c r="A947" s="231"/>
      <c r="B947" s="221"/>
      <c r="C947" s="222"/>
      <c r="D947" s="224"/>
      <c r="E947" s="224"/>
      <c r="F947" s="224"/>
      <c r="G947" s="225"/>
      <c r="H947" s="15"/>
      <c r="I947" s="226"/>
      <c r="J947" s="227"/>
      <c r="K947" s="227"/>
      <c r="L947" s="227"/>
      <c r="P947" s="213"/>
      <c r="R947" s="229"/>
      <c r="S947" s="229"/>
    </row>
    <row r="948" ht="15.0" customHeight="1">
      <c r="A948" s="231"/>
      <c r="B948" s="221"/>
      <c r="C948" s="222"/>
      <c r="D948" s="224"/>
      <c r="E948" s="224"/>
      <c r="F948" s="224"/>
      <c r="G948" s="225"/>
      <c r="H948" s="15"/>
      <c r="I948" s="226"/>
      <c r="J948" s="227"/>
      <c r="K948" s="227"/>
      <c r="L948" s="227"/>
      <c r="P948" s="213"/>
      <c r="R948" s="229"/>
      <c r="S948" s="229"/>
    </row>
    <row r="949" ht="15.0" customHeight="1">
      <c r="A949" s="231"/>
      <c r="B949" s="221"/>
      <c r="C949" s="222"/>
      <c r="D949" s="224"/>
      <c r="E949" s="224"/>
      <c r="F949" s="224"/>
      <c r="G949" s="225"/>
      <c r="H949" s="15"/>
      <c r="I949" s="226"/>
      <c r="J949" s="227"/>
      <c r="K949" s="227"/>
      <c r="L949" s="227"/>
      <c r="P949" s="213"/>
      <c r="R949" s="229"/>
      <c r="S949" s="229"/>
    </row>
    <row r="950" ht="15.0" customHeight="1">
      <c r="A950" s="231"/>
      <c r="B950" s="221"/>
      <c r="C950" s="222"/>
      <c r="D950" s="224"/>
      <c r="E950" s="224"/>
      <c r="F950" s="224"/>
      <c r="G950" s="225"/>
      <c r="H950" s="15"/>
      <c r="I950" s="226"/>
      <c r="J950" s="227"/>
      <c r="K950" s="227"/>
      <c r="L950" s="227"/>
      <c r="P950" s="213"/>
      <c r="R950" s="229"/>
      <c r="S950" s="229"/>
    </row>
    <row r="951" ht="15.0" customHeight="1">
      <c r="A951" s="231"/>
      <c r="B951" s="221"/>
      <c r="C951" s="222"/>
      <c r="D951" s="224"/>
      <c r="E951" s="224"/>
      <c r="F951" s="224"/>
      <c r="G951" s="225"/>
      <c r="H951" s="15"/>
      <c r="I951" s="226"/>
      <c r="J951" s="227"/>
      <c r="K951" s="227"/>
      <c r="L951" s="227"/>
      <c r="P951" s="213"/>
      <c r="R951" s="229"/>
      <c r="S951" s="229"/>
    </row>
    <row r="952" ht="15.0" customHeight="1">
      <c r="A952" s="231"/>
      <c r="B952" s="221"/>
      <c r="C952" s="222"/>
      <c r="D952" s="224"/>
      <c r="E952" s="224"/>
      <c r="F952" s="224"/>
      <c r="G952" s="225"/>
      <c r="H952" s="15"/>
      <c r="I952" s="226"/>
      <c r="J952" s="227"/>
      <c r="K952" s="227"/>
      <c r="L952" s="227"/>
      <c r="P952" s="213"/>
      <c r="R952" s="229"/>
      <c r="S952" s="229"/>
    </row>
    <row r="953" ht="15.0" customHeight="1">
      <c r="A953" s="231"/>
      <c r="B953" s="221"/>
      <c r="C953" s="222"/>
      <c r="D953" s="224"/>
      <c r="E953" s="224"/>
      <c r="F953" s="224"/>
      <c r="G953" s="225"/>
      <c r="H953" s="15"/>
      <c r="I953" s="226"/>
      <c r="J953" s="227"/>
      <c r="K953" s="227"/>
      <c r="L953" s="227"/>
      <c r="P953" s="213"/>
      <c r="R953" s="229"/>
      <c r="S953" s="229"/>
    </row>
    <row r="954" ht="15.0" customHeight="1">
      <c r="A954" s="231"/>
      <c r="B954" s="221"/>
      <c r="C954" s="222"/>
      <c r="D954" s="224"/>
      <c r="E954" s="224"/>
      <c r="F954" s="224"/>
      <c r="G954" s="225"/>
      <c r="H954" s="15"/>
      <c r="I954" s="226"/>
      <c r="J954" s="227"/>
      <c r="K954" s="227"/>
      <c r="L954" s="227"/>
      <c r="P954" s="213"/>
      <c r="R954" s="229"/>
      <c r="S954" s="229"/>
    </row>
    <row r="955" ht="15.0" customHeight="1">
      <c r="A955" s="231"/>
      <c r="B955" s="221"/>
      <c r="C955" s="222"/>
      <c r="D955" s="224"/>
      <c r="E955" s="224"/>
      <c r="F955" s="224"/>
      <c r="G955" s="225"/>
      <c r="H955" s="15"/>
      <c r="I955" s="226"/>
      <c r="J955" s="227"/>
      <c r="K955" s="227"/>
      <c r="L955" s="227"/>
      <c r="P955" s="213"/>
      <c r="R955" s="229"/>
      <c r="S955" s="229"/>
    </row>
    <row r="956" ht="15.0" customHeight="1">
      <c r="A956" s="231"/>
      <c r="B956" s="221"/>
      <c r="C956" s="222"/>
      <c r="D956" s="224"/>
      <c r="E956" s="224"/>
      <c r="F956" s="224"/>
      <c r="G956" s="225"/>
      <c r="H956" s="15"/>
      <c r="I956" s="226"/>
      <c r="J956" s="227"/>
      <c r="K956" s="227"/>
      <c r="L956" s="227"/>
      <c r="P956" s="213"/>
      <c r="R956" s="229"/>
      <c r="S956" s="229"/>
    </row>
    <row r="957" ht="15.0" customHeight="1">
      <c r="A957" s="231"/>
      <c r="B957" s="221"/>
      <c r="C957" s="222"/>
      <c r="D957" s="224"/>
      <c r="E957" s="224"/>
      <c r="F957" s="224"/>
      <c r="G957" s="225"/>
      <c r="H957" s="15"/>
      <c r="I957" s="226"/>
      <c r="J957" s="227"/>
      <c r="K957" s="227"/>
      <c r="L957" s="227"/>
      <c r="P957" s="213"/>
      <c r="R957" s="229"/>
      <c r="S957" s="229"/>
    </row>
    <row r="958" ht="15.0" customHeight="1">
      <c r="A958" s="231"/>
      <c r="B958" s="221"/>
      <c r="C958" s="222"/>
      <c r="D958" s="224"/>
      <c r="E958" s="224"/>
      <c r="F958" s="224"/>
      <c r="G958" s="225"/>
      <c r="H958" s="15"/>
      <c r="I958" s="226"/>
      <c r="J958" s="227"/>
      <c r="K958" s="227"/>
      <c r="L958" s="227"/>
      <c r="P958" s="213"/>
      <c r="R958" s="229"/>
      <c r="S958" s="229"/>
    </row>
    <row r="959" ht="15.0" customHeight="1">
      <c r="A959" s="231"/>
      <c r="B959" s="221"/>
      <c r="C959" s="222"/>
      <c r="D959" s="224"/>
      <c r="E959" s="224"/>
      <c r="F959" s="224"/>
      <c r="G959" s="225"/>
      <c r="H959" s="15"/>
      <c r="I959" s="226"/>
      <c r="J959" s="227"/>
      <c r="K959" s="227"/>
      <c r="L959" s="227"/>
      <c r="P959" s="213"/>
      <c r="R959" s="229"/>
      <c r="S959" s="229"/>
    </row>
    <row r="960" ht="15.0" customHeight="1">
      <c r="A960" s="231"/>
      <c r="B960" s="221"/>
      <c r="C960" s="222"/>
      <c r="D960" s="224"/>
      <c r="E960" s="224"/>
      <c r="F960" s="224"/>
      <c r="G960" s="225"/>
      <c r="H960" s="15"/>
      <c r="I960" s="226"/>
      <c r="J960" s="227"/>
      <c r="K960" s="227"/>
      <c r="L960" s="227"/>
      <c r="P960" s="213"/>
      <c r="R960" s="229"/>
      <c r="S960" s="229"/>
    </row>
    <row r="961" ht="15.0" customHeight="1">
      <c r="A961" s="231"/>
      <c r="B961" s="221"/>
      <c r="C961" s="222"/>
      <c r="D961" s="224"/>
      <c r="E961" s="224"/>
      <c r="F961" s="224"/>
      <c r="G961" s="225"/>
      <c r="H961" s="15"/>
      <c r="I961" s="226"/>
      <c r="J961" s="227"/>
      <c r="K961" s="227"/>
      <c r="L961" s="227"/>
      <c r="P961" s="213"/>
      <c r="R961" s="229"/>
      <c r="S961" s="229"/>
    </row>
    <row r="962" ht="15.0" customHeight="1">
      <c r="A962" s="231"/>
      <c r="B962" s="221"/>
      <c r="C962" s="222"/>
      <c r="D962" s="224"/>
      <c r="E962" s="224"/>
      <c r="F962" s="224"/>
      <c r="G962" s="225"/>
      <c r="H962" s="15"/>
      <c r="I962" s="226"/>
      <c r="J962" s="227"/>
      <c r="K962" s="227"/>
      <c r="L962" s="227"/>
      <c r="P962" s="213"/>
      <c r="R962" s="229"/>
      <c r="S962" s="229"/>
    </row>
    <row r="963" ht="15.0" customHeight="1">
      <c r="A963" s="231"/>
      <c r="B963" s="221"/>
      <c r="C963" s="222"/>
      <c r="D963" s="224"/>
      <c r="E963" s="224"/>
      <c r="F963" s="224"/>
      <c r="G963" s="225"/>
      <c r="H963" s="15"/>
      <c r="I963" s="226"/>
      <c r="J963" s="227"/>
      <c r="K963" s="227"/>
      <c r="L963" s="227"/>
      <c r="P963" s="213"/>
      <c r="R963" s="229"/>
      <c r="S963" s="229"/>
    </row>
    <row r="964" ht="15.0" customHeight="1">
      <c r="A964" s="231"/>
      <c r="B964" s="221"/>
      <c r="C964" s="222"/>
      <c r="D964" s="224"/>
      <c r="E964" s="224"/>
      <c r="F964" s="224"/>
      <c r="G964" s="225"/>
      <c r="H964" s="15"/>
      <c r="I964" s="226"/>
      <c r="J964" s="227"/>
      <c r="K964" s="227"/>
      <c r="L964" s="227"/>
      <c r="P964" s="213"/>
      <c r="R964" s="229"/>
      <c r="S964" s="229"/>
    </row>
    <row r="965" ht="15.0" customHeight="1">
      <c r="A965" s="231"/>
      <c r="B965" s="221"/>
      <c r="C965" s="222"/>
      <c r="D965" s="224"/>
      <c r="E965" s="224"/>
      <c r="F965" s="224"/>
      <c r="G965" s="225"/>
      <c r="H965" s="15"/>
      <c r="I965" s="226"/>
      <c r="J965" s="227"/>
      <c r="K965" s="227"/>
      <c r="L965" s="227"/>
      <c r="P965" s="213"/>
      <c r="R965" s="229"/>
      <c r="S965" s="229"/>
    </row>
    <row r="966" ht="15.0" customHeight="1">
      <c r="A966" s="231"/>
      <c r="B966" s="221"/>
      <c r="C966" s="222"/>
      <c r="D966" s="224"/>
      <c r="E966" s="224"/>
      <c r="F966" s="224"/>
      <c r="G966" s="225"/>
      <c r="H966" s="15"/>
      <c r="I966" s="226"/>
      <c r="J966" s="227"/>
      <c r="K966" s="227"/>
      <c r="L966" s="227"/>
      <c r="P966" s="213"/>
      <c r="R966" s="229"/>
      <c r="S966" s="229"/>
    </row>
    <row r="967" ht="15.0" customHeight="1">
      <c r="A967" s="231"/>
      <c r="B967" s="221"/>
      <c r="C967" s="222"/>
      <c r="D967" s="224"/>
      <c r="E967" s="224"/>
      <c r="F967" s="224"/>
      <c r="G967" s="225"/>
      <c r="H967" s="15"/>
      <c r="I967" s="226"/>
      <c r="J967" s="227"/>
      <c r="K967" s="227"/>
      <c r="L967" s="227"/>
      <c r="P967" s="213"/>
      <c r="R967" s="229"/>
      <c r="S967" s="229"/>
    </row>
    <row r="968" ht="15.0" customHeight="1">
      <c r="A968" s="231"/>
      <c r="B968" s="221"/>
      <c r="C968" s="222"/>
      <c r="D968" s="224"/>
      <c r="E968" s="224"/>
      <c r="F968" s="224"/>
      <c r="G968" s="225"/>
      <c r="H968" s="15"/>
      <c r="I968" s="226"/>
      <c r="J968" s="227"/>
      <c r="K968" s="227"/>
      <c r="L968" s="227"/>
      <c r="P968" s="213"/>
      <c r="R968" s="229"/>
      <c r="S968" s="229"/>
    </row>
    <row r="969" ht="15.0" customHeight="1">
      <c r="A969" s="231"/>
      <c r="B969" s="221"/>
      <c r="C969" s="222"/>
      <c r="D969" s="224"/>
      <c r="E969" s="224"/>
      <c r="F969" s="224"/>
      <c r="G969" s="225"/>
      <c r="H969" s="15"/>
      <c r="I969" s="226"/>
      <c r="J969" s="227"/>
      <c r="K969" s="227"/>
      <c r="L969" s="227"/>
      <c r="P969" s="213"/>
      <c r="R969" s="229"/>
      <c r="S969" s="229"/>
    </row>
    <row r="970" ht="15.0" customHeight="1">
      <c r="A970" s="231"/>
      <c r="B970" s="221"/>
      <c r="C970" s="222"/>
      <c r="D970" s="224"/>
      <c r="E970" s="224"/>
      <c r="F970" s="224"/>
      <c r="G970" s="225"/>
      <c r="H970" s="15"/>
      <c r="I970" s="226"/>
      <c r="J970" s="227"/>
      <c r="K970" s="227"/>
      <c r="L970" s="227"/>
      <c r="P970" s="213"/>
      <c r="R970" s="229"/>
      <c r="S970" s="229"/>
    </row>
    <row r="971" ht="15.0" customHeight="1">
      <c r="A971" s="231"/>
      <c r="B971" s="221"/>
      <c r="C971" s="222"/>
      <c r="D971" s="224"/>
      <c r="E971" s="224"/>
      <c r="F971" s="224"/>
      <c r="G971" s="225"/>
      <c r="H971" s="15"/>
      <c r="I971" s="226"/>
      <c r="J971" s="227"/>
      <c r="K971" s="227"/>
      <c r="L971" s="227"/>
      <c r="P971" s="213"/>
      <c r="R971" s="229"/>
      <c r="S971" s="229"/>
    </row>
    <row r="972" ht="15.0" customHeight="1">
      <c r="A972" s="231"/>
      <c r="B972" s="221"/>
      <c r="C972" s="222"/>
      <c r="D972" s="224"/>
      <c r="E972" s="224"/>
      <c r="F972" s="224"/>
      <c r="G972" s="225"/>
      <c r="H972" s="15"/>
      <c r="I972" s="226"/>
      <c r="J972" s="227"/>
      <c r="K972" s="227"/>
      <c r="L972" s="227"/>
      <c r="P972" s="213"/>
      <c r="R972" s="229"/>
      <c r="S972" s="229"/>
    </row>
    <row r="973" ht="15.0" customHeight="1">
      <c r="A973" s="231"/>
      <c r="B973" s="221"/>
      <c r="C973" s="222"/>
      <c r="D973" s="224"/>
      <c r="E973" s="224"/>
      <c r="F973" s="224"/>
      <c r="G973" s="225"/>
      <c r="H973" s="15"/>
      <c r="I973" s="226"/>
      <c r="J973" s="227"/>
      <c r="K973" s="227"/>
      <c r="L973" s="227"/>
      <c r="P973" s="213"/>
      <c r="R973" s="229"/>
      <c r="S973" s="229"/>
    </row>
    <row r="974" ht="15.0" customHeight="1">
      <c r="A974" s="231"/>
      <c r="B974" s="221"/>
      <c r="C974" s="222"/>
      <c r="D974" s="224"/>
      <c r="E974" s="224"/>
      <c r="F974" s="224"/>
      <c r="G974" s="225"/>
      <c r="H974" s="15"/>
      <c r="I974" s="226"/>
      <c r="J974" s="227"/>
      <c r="K974" s="227"/>
      <c r="L974" s="227"/>
      <c r="P974" s="213"/>
      <c r="R974" s="229"/>
      <c r="S974" s="229"/>
    </row>
    <row r="975" ht="15.0" customHeight="1">
      <c r="A975" s="231"/>
      <c r="B975" s="221"/>
      <c r="C975" s="222"/>
      <c r="D975" s="224"/>
      <c r="E975" s="224"/>
      <c r="F975" s="224"/>
      <c r="G975" s="225"/>
      <c r="H975" s="15"/>
      <c r="I975" s="226"/>
      <c r="J975" s="227"/>
      <c r="K975" s="227"/>
      <c r="L975" s="227"/>
      <c r="P975" s="213"/>
      <c r="R975" s="229"/>
      <c r="S975" s="229"/>
    </row>
    <row r="976" ht="15.0" customHeight="1">
      <c r="A976" s="231"/>
      <c r="B976" s="221"/>
      <c r="C976" s="222"/>
      <c r="D976" s="224"/>
      <c r="E976" s="224"/>
      <c r="F976" s="224"/>
      <c r="G976" s="225"/>
      <c r="H976" s="15"/>
      <c r="I976" s="226"/>
      <c r="J976" s="227"/>
      <c r="K976" s="227"/>
      <c r="L976" s="227"/>
      <c r="P976" s="213"/>
      <c r="R976" s="229"/>
      <c r="S976" s="229"/>
    </row>
    <row r="977" ht="15.0" customHeight="1">
      <c r="A977" s="231"/>
      <c r="B977" s="221"/>
      <c r="C977" s="222"/>
      <c r="D977" s="224"/>
      <c r="E977" s="224"/>
      <c r="F977" s="224"/>
      <c r="G977" s="225"/>
      <c r="H977" s="15"/>
      <c r="I977" s="226"/>
      <c r="J977" s="227"/>
      <c r="K977" s="227"/>
      <c r="L977" s="227"/>
      <c r="P977" s="213"/>
      <c r="R977" s="229"/>
      <c r="S977" s="229"/>
    </row>
    <row r="978" ht="15.0" customHeight="1">
      <c r="A978" s="231"/>
      <c r="B978" s="221"/>
      <c r="C978" s="222"/>
      <c r="D978" s="224"/>
      <c r="E978" s="224"/>
      <c r="F978" s="224"/>
      <c r="G978" s="225"/>
      <c r="H978" s="15"/>
      <c r="I978" s="226"/>
      <c r="J978" s="227"/>
      <c r="K978" s="227"/>
      <c r="L978" s="227"/>
      <c r="P978" s="213"/>
      <c r="R978" s="229"/>
      <c r="S978" s="229"/>
    </row>
    <row r="979" ht="15.0" customHeight="1">
      <c r="A979" s="231"/>
      <c r="B979" s="221"/>
      <c r="C979" s="222"/>
      <c r="D979" s="224"/>
      <c r="E979" s="224"/>
      <c r="F979" s="224"/>
      <c r="G979" s="225"/>
      <c r="H979" s="15"/>
      <c r="I979" s="226"/>
      <c r="J979" s="227"/>
      <c r="K979" s="227"/>
      <c r="L979" s="227"/>
      <c r="P979" s="213"/>
      <c r="R979" s="229"/>
      <c r="S979" s="229"/>
    </row>
    <row r="980" ht="15.0" customHeight="1">
      <c r="A980" s="231"/>
      <c r="B980" s="221"/>
      <c r="C980" s="222"/>
      <c r="D980" s="224"/>
      <c r="E980" s="224"/>
      <c r="F980" s="224"/>
      <c r="G980" s="225"/>
      <c r="H980" s="15"/>
      <c r="I980" s="226"/>
      <c r="J980" s="227"/>
      <c r="K980" s="227"/>
      <c r="L980" s="227"/>
      <c r="P980" s="213"/>
      <c r="R980" s="229"/>
      <c r="S980" s="229"/>
    </row>
    <row r="981" ht="15.0" customHeight="1">
      <c r="A981" s="231"/>
      <c r="B981" s="221"/>
      <c r="C981" s="222"/>
      <c r="D981" s="224"/>
      <c r="E981" s="224"/>
      <c r="F981" s="224"/>
      <c r="G981" s="225"/>
      <c r="H981" s="15"/>
      <c r="I981" s="226"/>
      <c r="J981" s="227"/>
      <c r="K981" s="227"/>
      <c r="L981" s="227"/>
      <c r="P981" s="213"/>
      <c r="R981" s="229"/>
      <c r="S981" s="229"/>
    </row>
    <row r="982" ht="15.0" customHeight="1">
      <c r="A982" s="231"/>
      <c r="B982" s="221"/>
      <c r="C982" s="222"/>
      <c r="D982" s="224"/>
      <c r="E982" s="224"/>
      <c r="F982" s="224"/>
      <c r="G982" s="225"/>
      <c r="H982" s="15"/>
      <c r="I982" s="226"/>
      <c r="J982" s="227"/>
      <c r="K982" s="227"/>
      <c r="L982" s="227"/>
      <c r="P982" s="213"/>
      <c r="R982" s="229"/>
      <c r="S982" s="229"/>
    </row>
    <row r="983" ht="15.0" customHeight="1">
      <c r="A983" s="231"/>
      <c r="B983" s="221"/>
      <c r="C983" s="222"/>
      <c r="D983" s="224"/>
      <c r="E983" s="224"/>
      <c r="F983" s="224"/>
      <c r="G983" s="225"/>
      <c r="H983" s="15"/>
      <c r="I983" s="226"/>
      <c r="J983" s="227"/>
      <c r="K983" s="227"/>
      <c r="L983" s="227"/>
      <c r="P983" s="213"/>
      <c r="R983" s="229"/>
      <c r="S983" s="229"/>
    </row>
    <row r="984" ht="15.0" customHeight="1">
      <c r="A984" s="231"/>
      <c r="B984" s="221"/>
      <c r="C984" s="222"/>
      <c r="D984" s="224"/>
      <c r="E984" s="224"/>
      <c r="F984" s="224"/>
      <c r="G984" s="225"/>
      <c r="H984" s="15"/>
      <c r="I984" s="226"/>
      <c r="J984" s="227"/>
      <c r="K984" s="227"/>
      <c r="L984" s="227"/>
      <c r="P984" s="213"/>
      <c r="R984" s="229"/>
      <c r="S984" s="229"/>
    </row>
    <row r="985" ht="15.0" customHeight="1">
      <c r="A985" s="231"/>
      <c r="B985" s="221"/>
      <c r="C985" s="222"/>
      <c r="D985" s="224"/>
      <c r="E985" s="224"/>
      <c r="F985" s="224"/>
      <c r="G985" s="225"/>
      <c r="H985" s="15"/>
      <c r="I985" s="226"/>
      <c r="J985" s="227"/>
      <c r="K985" s="227"/>
      <c r="L985" s="227"/>
      <c r="P985" s="213"/>
      <c r="R985" s="229"/>
      <c r="S985" s="229"/>
    </row>
    <row r="986" ht="15.0" customHeight="1">
      <c r="A986" s="231"/>
      <c r="B986" s="221"/>
      <c r="C986" s="222"/>
      <c r="D986" s="224"/>
      <c r="E986" s="224"/>
      <c r="F986" s="224"/>
      <c r="G986" s="225"/>
      <c r="H986" s="15"/>
      <c r="I986" s="226"/>
      <c r="J986" s="227"/>
      <c r="K986" s="227"/>
      <c r="L986" s="227"/>
      <c r="P986" s="213"/>
      <c r="R986" s="229"/>
      <c r="S986" s="229"/>
    </row>
    <row r="987" ht="15.0" customHeight="1">
      <c r="A987" s="231"/>
      <c r="B987" s="221"/>
      <c r="C987" s="222"/>
      <c r="D987" s="224"/>
      <c r="E987" s="224"/>
      <c r="F987" s="224"/>
      <c r="G987" s="225"/>
      <c r="H987" s="15"/>
      <c r="I987" s="226"/>
      <c r="J987" s="227"/>
      <c r="K987" s="227"/>
      <c r="L987" s="227"/>
      <c r="P987" s="213"/>
      <c r="R987" s="229"/>
      <c r="S987" s="229"/>
    </row>
    <row r="988" ht="15.0" customHeight="1">
      <c r="A988" s="231"/>
      <c r="B988" s="221"/>
      <c r="C988" s="222"/>
      <c r="D988" s="224"/>
      <c r="E988" s="224"/>
      <c r="F988" s="224"/>
      <c r="G988" s="225"/>
      <c r="H988" s="15"/>
      <c r="I988" s="226"/>
      <c r="J988" s="227"/>
      <c r="K988" s="227"/>
      <c r="L988" s="227"/>
      <c r="P988" s="213"/>
      <c r="R988" s="229"/>
      <c r="S988" s="229"/>
    </row>
    <row r="989" ht="15.0" customHeight="1">
      <c r="A989" s="231"/>
      <c r="B989" s="221"/>
      <c r="C989" s="222"/>
      <c r="D989" s="224"/>
      <c r="E989" s="224"/>
      <c r="F989" s="224"/>
      <c r="G989" s="225"/>
      <c r="H989" s="15"/>
      <c r="I989" s="226"/>
      <c r="J989" s="227"/>
      <c r="K989" s="227"/>
      <c r="L989" s="227"/>
      <c r="P989" s="213"/>
      <c r="R989" s="229"/>
      <c r="S989" s="229"/>
    </row>
    <row r="990" ht="15.0" customHeight="1">
      <c r="A990" s="231"/>
      <c r="B990" s="221"/>
      <c r="C990" s="222"/>
      <c r="D990" s="224"/>
      <c r="E990" s="224"/>
      <c r="F990" s="224"/>
      <c r="G990" s="225"/>
      <c r="H990" s="15"/>
      <c r="I990" s="226"/>
      <c r="J990" s="227"/>
      <c r="K990" s="227"/>
      <c r="L990" s="227"/>
      <c r="P990" s="213"/>
      <c r="R990" s="229"/>
      <c r="S990" s="229"/>
    </row>
    <row r="991" ht="15.0" customHeight="1">
      <c r="A991" s="231"/>
      <c r="B991" s="221"/>
      <c r="C991" s="222"/>
      <c r="D991" s="224"/>
      <c r="E991" s="224"/>
      <c r="F991" s="224"/>
      <c r="G991" s="225"/>
      <c r="H991" s="15"/>
      <c r="I991" s="226"/>
      <c r="J991" s="227"/>
      <c r="K991" s="227"/>
      <c r="L991" s="227"/>
      <c r="P991" s="213"/>
      <c r="R991" s="229"/>
      <c r="S991" s="229"/>
    </row>
    <row r="992" ht="15.0" customHeight="1">
      <c r="A992" s="231"/>
      <c r="B992" s="221"/>
      <c r="C992" s="222"/>
      <c r="D992" s="224"/>
      <c r="E992" s="224"/>
      <c r="F992" s="224"/>
      <c r="G992" s="225"/>
      <c r="H992" s="15"/>
      <c r="I992" s="226"/>
      <c r="J992" s="227"/>
      <c r="K992" s="227"/>
      <c r="L992" s="227"/>
      <c r="P992" s="213"/>
      <c r="R992" s="229"/>
      <c r="S992" s="229"/>
    </row>
    <row r="993" ht="15.0" customHeight="1">
      <c r="A993" s="231"/>
      <c r="B993" s="221"/>
      <c r="C993" s="222"/>
      <c r="D993" s="224"/>
      <c r="E993" s="224"/>
      <c r="F993" s="224"/>
      <c r="G993" s="225"/>
      <c r="H993" s="15"/>
      <c r="I993" s="226"/>
      <c r="J993" s="227"/>
      <c r="K993" s="227"/>
      <c r="L993" s="227"/>
      <c r="P993" s="213"/>
      <c r="R993" s="229"/>
      <c r="S993" s="229"/>
    </row>
    <row r="994" ht="15.0" customHeight="1">
      <c r="A994" s="231"/>
      <c r="B994" s="221"/>
      <c r="C994" s="222"/>
      <c r="D994" s="224"/>
      <c r="E994" s="224"/>
      <c r="F994" s="224"/>
      <c r="G994" s="225"/>
      <c r="H994" s="15"/>
      <c r="I994" s="226"/>
      <c r="J994" s="227"/>
      <c r="K994" s="227"/>
      <c r="L994" s="227"/>
      <c r="P994" s="213"/>
      <c r="R994" s="229"/>
      <c r="S994" s="229"/>
    </row>
    <row r="995" ht="15.0" customHeight="1">
      <c r="A995" s="231"/>
      <c r="B995" s="221"/>
      <c r="C995" s="222"/>
      <c r="D995" s="224"/>
      <c r="E995" s="224"/>
      <c r="F995" s="224"/>
      <c r="G995" s="225"/>
      <c r="H995" s="15"/>
      <c r="I995" s="226"/>
      <c r="J995" s="227"/>
      <c r="K995" s="227"/>
      <c r="L995" s="227"/>
      <c r="P995" s="213"/>
      <c r="R995" s="229"/>
      <c r="S995" s="229"/>
    </row>
    <row r="996" ht="15.0" customHeight="1">
      <c r="A996" s="231"/>
      <c r="B996" s="221"/>
      <c r="C996" s="222"/>
      <c r="D996" s="224"/>
      <c r="E996" s="224"/>
      <c r="F996" s="224"/>
      <c r="G996" s="225"/>
      <c r="H996" s="15"/>
      <c r="I996" s="226"/>
      <c r="J996" s="227"/>
      <c r="K996" s="227"/>
      <c r="L996" s="227"/>
      <c r="P996" s="213"/>
      <c r="R996" s="229"/>
      <c r="S996" s="229"/>
    </row>
    <row r="997" ht="15.0" customHeight="1">
      <c r="A997" s="231"/>
      <c r="B997" s="221"/>
      <c r="C997" s="222"/>
      <c r="D997" s="224"/>
      <c r="E997" s="224"/>
      <c r="F997" s="224"/>
      <c r="G997" s="225"/>
      <c r="H997" s="15"/>
      <c r="I997" s="226"/>
      <c r="J997" s="227"/>
      <c r="K997" s="227"/>
      <c r="L997" s="227"/>
      <c r="P997" s="213"/>
      <c r="R997" s="229"/>
      <c r="S997" s="229"/>
    </row>
    <row r="998" ht="15.0" customHeight="1">
      <c r="A998" s="231"/>
      <c r="B998" s="221"/>
      <c r="C998" s="222"/>
      <c r="D998" s="224"/>
      <c r="E998" s="224"/>
      <c r="F998" s="224"/>
      <c r="G998" s="225"/>
      <c r="H998" s="15"/>
      <c r="I998" s="226"/>
      <c r="J998" s="227"/>
      <c r="K998" s="227"/>
      <c r="L998" s="227"/>
      <c r="P998" s="213"/>
      <c r="R998" s="229"/>
      <c r="S998" s="229"/>
    </row>
    <row r="999" ht="15.0" customHeight="1">
      <c r="A999" s="231"/>
      <c r="B999" s="221"/>
      <c r="C999" s="222"/>
      <c r="D999" s="224"/>
      <c r="E999" s="224"/>
      <c r="F999" s="224"/>
      <c r="G999" s="225"/>
      <c r="H999" s="15"/>
      <c r="I999" s="226"/>
      <c r="J999" s="227"/>
      <c r="K999" s="227"/>
      <c r="L999" s="227"/>
      <c r="P999" s="213"/>
      <c r="R999" s="229"/>
      <c r="S999" s="229"/>
    </row>
    <row r="1000" ht="15.0" customHeight="1">
      <c r="A1000" s="231"/>
      <c r="B1000" s="221"/>
      <c r="C1000" s="222"/>
      <c r="D1000" s="224"/>
      <c r="E1000" s="224"/>
      <c r="F1000" s="224"/>
      <c r="G1000" s="225"/>
      <c r="H1000" s="15"/>
      <c r="I1000" s="226"/>
      <c r="J1000" s="227"/>
      <c r="K1000" s="227"/>
      <c r="L1000" s="227"/>
      <c r="P1000" s="213"/>
      <c r="R1000" s="229"/>
      <c r="S1000" s="229"/>
    </row>
    <row r="1001" ht="15.0" customHeight="1">
      <c r="A1001" s="231"/>
      <c r="B1001" s="221"/>
      <c r="C1001" s="222"/>
      <c r="D1001" s="224"/>
      <c r="E1001" s="224"/>
      <c r="F1001" s="224"/>
      <c r="G1001" s="225"/>
      <c r="H1001" s="15"/>
      <c r="I1001" s="226"/>
      <c r="J1001" s="227"/>
      <c r="K1001" s="227"/>
      <c r="L1001" s="227"/>
      <c r="P1001" s="213"/>
      <c r="R1001" s="229"/>
      <c r="S1001" s="229"/>
    </row>
    <row r="1002" ht="15.0" customHeight="1">
      <c r="A1002" s="231"/>
      <c r="B1002" s="221"/>
      <c r="C1002" s="222"/>
      <c r="D1002" s="224"/>
      <c r="E1002" s="224"/>
      <c r="F1002" s="224"/>
      <c r="G1002" s="225"/>
      <c r="H1002" s="15"/>
      <c r="I1002" s="226"/>
      <c r="J1002" s="227"/>
      <c r="K1002" s="227"/>
      <c r="L1002" s="227"/>
      <c r="P1002" s="213"/>
      <c r="R1002" s="229"/>
      <c r="S1002" s="229"/>
    </row>
    <row r="1003" ht="15.0" customHeight="1">
      <c r="A1003" s="231"/>
      <c r="B1003" s="221"/>
      <c r="C1003" s="222"/>
      <c r="D1003" s="224"/>
      <c r="E1003" s="224"/>
      <c r="F1003" s="224"/>
      <c r="G1003" s="225"/>
      <c r="H1003" s="15"/>
      <c r="I1003" s="226"/>
      <c r="J1003" s="227"/>
      <c r="K1003" s="227"/>
      <c r="L1003" s="227"/>
      <c r="P1003" s="213"/>
      <c r="R1003" s="229"/>
      <c r="S1003" s="229"/>
    </row>
    <row r="1004" ht="15.0" customHeight="1">
      <c r="A1004" s="231"/>
      <c r="B1004" s="221"/>
      <c r="C1004" s="222"/>
      <c r="D1004" s="224"/>
      <c r="E1004" s="224"/>
      <c r="F1004" s="224"/>
      <c r="G1004" s="225"/>
      <c r="H1004" s="15"/>
      <c r="I1004" s="226"/>
      <c r="J1004" s="227"/>
      <c r="K1004" s="227"/>
      <c r="L1004" s="227"/>
      <c r="P1004" s="213"/>
      <c r="R1004" s="229"/>
      <c r="S1004" s="229"/>
    </row>
    <row r="1005" ht="15.0" customHeight="1">
      <c r="A1005" s="231"/>
      <c r="B1005" s="221"/>
      <c r="C1005" s="222"/>
      <c r="D1005" s="224"/>
      <c r="E1005" s="224"/>
      <c r="F1005" s="224"/>
      <c r="G1005" s="225"/>
      <c r="H1005" s="15"/>
      <c r="I1005" s="226"/>
      <c r="J1005" s="227"/>
      <c r="K1005" s="227"/>
      <c r="L1005" s="227"/>
      <c r="P1005" s="213"/>
      <c r="R1005" s="229"/>
      <c r="S1005" s="229"/>
    </row>
    <row r="1006" ht="15.0" customHeight="1">
      <c r="A1006" s="231"/>
      <c r="B1006" s="221"/>
      <c r="C1006" s="222"/>
      <c r="D1006" s="224"/>
      <c r="E1006" s="224"/>
      <c r="F1006" s="224"/>
      <c r="G1006" s="225"/>
      <c r="H1006" s="15"/>
      <c r="I1006" s="226"/>
      <c r="J1006" s="227"/>
      <c r="K1006" s="227"/>
      <c r="L1006" s="227"/>
      <c r="P1006" s="213"/>
      <c r="R1006" s="229"/>
      <c r="S1006" s="229"/>
    </row>
    <row r="1007" ht="15.0" customHeight="1">
      <c r="A1007" s="231"/>
      <c r="B1007" s="221"/>
      <c r="C1007" s="222"/>
      <c r="D1007" s="224"/>
      <c r="E1007" s="224"/>
      <c r="F1007" s="224"/>
      <c r="G1007" s="225"/>
      <c r="H1007" s="15"/>
      <c r="I1007" s="226"/>
      <c r="J1007" s="227"/>
      <c r="K1007" s="227"/>
      <c r="L1007" s="227"/>
      <c r="P1007" s="213"/>
      <c r="R1007" s="229"/>
      <c r="S1007" s="229"/>
    </row>
    <row r="1008" ht="15.0" customHeight="1">
      <c r="A1008" s="231"/>
      <c r="B1008" s="221"/>
      <c r="C1008" s="222"/>
      <c r="D1008" s="224"/>
      <c r="E1008" s="224"/>
      <c r="F1008" s="224"/>
      <c r="G1008" s="225"/>
      <c r="H1008" s="15"/>
      <c r="I1008" s="226"/>
      <c r="J1008" s="227"/>
      <c r="K1008" s="227"/>
      <c r="L1008" s="227"/>
      <c r="P1008" s="213"/>
      <c r="R1008" s="229"/>
      <c r="S1008" s="229"/>
    </row>
    <row r="1009" ht="15.0" customHeight="1">
      <c r="A1009" s="231"/>
      <c r="B1009" s="221"/>
      <c r="C1009" s="222"/>
      <c r="D1009" s="224"/>
      <c r="E1009" s="224"/>
      <c r="F1009" s="224"/>
      <c r="G1009" s="225"/>
      <c r="H1009" s="15"/>
      <c r="I1009" s="226"/>
      <c r="J1009" s="227"/>
      <c r="K1009" s="227"/>
      <c r="L1009" s="227"/>
      <c r="P1009" s="213"/>
      <c r="R1009" s="229"/>
      <c r="S1009" s="229"/>
    </row>
    <row r="1010" ht="15.0" customHeight="1">
      <c r="A1010" s="231"/>
      <c r="B1010" s="221"/>
      <c r="C1010" s="222"/>
      <c r="D1010" s="224"/>
      <c r="E1010" s="224"/>
      <c r="F1010" s="224"/>
      <c r="G1010" s="225"/>
      <c r="H1010" s="15"/>
      <c r="I1010" s="226"/>
      <c r="J1010" s="227"/>
      <c r="K1010" s="227"/>
      <c r="L1010" s="227"/>
      <c r="P1010" s="213"/>
      <c r="R1010" s="229"/>
      <c r="S1010" s="229"/>
    </row>
    <row r="1011" ht="15.0" customHeight="1">
      <c r="A1011" s="231"/>
      <c r="B1011" s="221"/>
      <c r="C1011" s="222"/>
      <c r="D1011" s="224"/>
      <c r="E1011" s="224"/>
      <c r="F1011" s="224"/>
      <c r="G1011" s="225"/>
      <c r="H1011" s="15"/>
      <c r="I1011" s="226"/>
      <c r="J1011" s="227"/>
      <c r="K1011" s="227"/>
      <c r="L1011" s="227"/>
      <c r="P1011" s="213"/>
      <c r="R1011" s="229"/>
      <c r="S1011" s="229"/>
    </row>
    <row r="1012" ht="15.0" customHeight="1">
      <c r="A1012" s="231"/>
      <c r="B1012" s="221"/>
      <c r="C1012" s="222"/>
      <c r="D1012" s="224"/>
      <c r="E1012" s="224"/>
      <c r="F1012" s="224"/>
      <c r="G1012" s="225"/>
      <c r="H1012" s="15"/>
      <c r="I1012" s="226"/>
      <c r="J1012" s="227"/>
      <c r="K1012" s="227"/>
      <c r="L1012" s="227"/>
      <c r="P1012" s="213"/>
      <c r="R1012" s="229"/>
      <c r="S1012" s="229"/>
    </row>
    <row r="1013" ht="15.0" customHeight="1">
      <c r="A1013" s="231"/>
      <c r="B1013" s="221"/>
      <c r="C1013" s="222"/>
      <c r="D1013" s="224"/>
      <c r="E1013" s="224"/>
      <c r="F1013" s="224"/>
      <c r="G1013" s="225"/>
      <c r="H1013" s="15"/>
      <c r="I1013" s="226"/>
      <c r="J1013" s="227"/>
      <c r="K1013" s="227"/>
      <c r="L1013" s="227"/>
      <c r="P1013" s="213"/>
      <c r="R1013" s="229"/>
      <c r="S1013" s="229"/>
    </row>
    <row r="1014" ht="15.0" customHeight="1">
      <c r="A1014" s="231"/>
      <c r="B1014" s="221"/>
      <c r="C1014" s="222"/>
      <c r="D1014" s="224"/>
      <c r="E1014" s="224"/>
      <c r="F1014" s="224"/>
      <c r="G1014" s="225"/>
      <c r="H1014" s="15"/>
      <c r="I1014" s="226"/>
      <c r="J1014" s="227"/>
      <c r="K1014" s="227"/>
      <c r="L1014" s="227"/>
      <c r="P1014" s="213"/>
      <c r="R1014" s="229"/>
      <c r="S1014" s="229"/>
    </row>
    <row r="1015" ht="15.0" customHeight="1">
      <c r="A1015" s="231"/>
      <c r="B1015" s="221"/>
      <c r="C1015" s="222"/>
      <c r="D1015" s="224"/>
      <c r="E1015" s="224"/>
      <c r="F1015" s="224"/>
      <c r="G1015" s="225"/>
      <c r="H1015" s="15"/>
      <c r="I1015" s="226"/>
      <c r="J1015" s="227"/>
      <c r="K1015" s="227"/>
      <c r="L1015" s="227"/>
      <c r="P1015" s="213"/>
      <c r="R1015" s="229"/>
      <c r="S1015" s="229"/>
    </row>
    <row r="1016" ht="15.0" customHeight="1">
      <c r="A1016" s="231"/>
      <c r="B1016" s="221"/>
      <c r="C1016" s="222"/>
      <c r="D1016" s="224"/>
      <c r="E1016" s="224"/>
      <c r="F1016" s="224"/>
      <c r="G1016" s="225"/>
      <c r="H1016" s="15"/>
      <c r="I1016" s="226"/>
      <c r="J1016" s="227"/>
      <c r="K1016" s="227"/>
      <c r="L1016" s="227"/>
      <c r="P1016" s="213"/>
      <c r="R1016" s="229"/>
      <c r="S1016" s="229"/>
    </row>
    <row r="1017" ht="15.0" customHeight="1">
      <c r="A1017" s="231"/>
      <c r="B1017" s="221"/>
      <c r="C1017" s="222"/>
      <c r="D1017" s="224"/>
      <c r="E1017" s="224"/>
      <c r="F1017" s="224"/>
      <c r="G1017" s="225"/>
      <c r="H1017" s="15"/>
      <c r="I1017" s="226"/>
      <c r="J1017" s="227"/>
      <c r="K1017" s="227"/>
      <c r="L1017" s="227"/>
      <c r="P1017" s="213"/>
      <c r="R1017" s="229"/>
      <c r="S1017" s="229"/>
    </row>
    <row r="1018" ht="15.0" customHeight="1">
      <c r="A1018" s="231"/>
      <c r="B1018" s="221"/>
      <c r="C1018" s="222"/>
      <c r="D1018" s="224"/>
      <c r="E1018" s="224"/>
      <c r="F1018" s="224"/>
      <c r="G1018" s="225"/>
      <c r="H1018" s="15"/>
      <c r="I1018" s="226"/>
      <c r="J1018" s="227"/>
      <c r="K1018" s="227"/>
      <c r="L1018" s="227"/>
      <c r="P1018" s="213"/>
      <c r="R1018" s="229"/>
      <c r="S1018" s="229"/>
    </row>
    <row r="1019" ht="15.0" customHeight="1">
      <c r="A1019" s="231"/>
      <c r="B1019" s="221"/>
      <c r="C1019" s="222"/>
      <c r="D1019" s="224"/>
      <c r="E1019" s="224"/>
      <c r="F1019" s="224"/>
      <c r="G1019" s="225"/>
      <c r="H1019" s="15"/>
      <c r="I1019" s="226"/>
      <c r="J1019" s="227"/>
      <c r="K1019" s="227"/>
      <c r="L1019" s="227"/>
      <c r="P1019" s="213"/>
      <c r="R1019" s="229"/>
      <c r="S1019" s="229"/>
    </row>
    <row r="1020" ht="15.0" customHeight="1">
      <c r="A1020" s="231"/>
      <c r="B1020" s="221"/>
      <c r="C1020" s="222"/>
      <c r="D1020" s="224"/>
      <c r="E1020" s="224"/>
      <c r="F1020" s="224"/>
      <c r="G1020" s="225"/>
      <c r="H1020" s="15"/>
      <c r="I1020" s="226"/>
      <c r="J1020" s="227"/>
      <c r="K1020" s="227"/>
      <c r="L1020" s="227"/>
      <c r="P1020" s="213"/>
      <c r="R1020" s="229"/>
      <c r="S1020" s="229"/>
    </row>
    <row r="1021" ht="15.0" customHeight="1">
      <c r="A1021" s="231"/>
      <c r="B1021" s="221"/>
      <c r="C1021" s="222"/>
      <c r="D1021" s="224"/>
      <c r="E1021" s="224"/>
      <c r="F1021" s="224"/>
      <c r="G1021" s="225"/>
      <c r="H1021" s="15"/>
      <c r="I1021" s="226"/>
      <c r="J1021" s="227"/>
      <c r="K1021" s="227"/>
      <c r="L1021" s="227"/>
      <c r="P1021" s="213"/>
      <c r="R1021" s="229"/>
      <c r="S1021" s="229"/>
    </row>
    <row r="1022" ht="15.0" customHeight="1">
      <c r="A1022" s="231"/>
      <c r="B1022" s="221"/>
      <c r="C1022" s="222"/>
      <c r="D1022" s="224"/>
      <c r="E1022" s="224"/>
      <c r="F1022" s="224"/>
      <c r="G1022" s="225"/>
      <c r="H1022" s="15"/>
      <c r="I1022" s="226"/>
      <c r="J1022" s="227"/>
      <c r="K1022" s="227"/>
      <c r="L1022" s="227"/>
      <c r="P1022" s="213"/>
      <c r="R1022" s="229"/>
      <c r="S1022" s="229"/>
    </row>
    <row r="1023" ht="15.0" customHeight="1">
      <c r="A1023" s="231"/>
      <c r="B1023" s="221"/>
      <c r="C1023" s="222"/>
      <c r="D1023" s="224"/>
      <c r="E1023" s="224"/>
      <c r="F1023" s="224"/>
      <c r="G1023" s="225"/>
      <c r="H1023" s="15"/>
      <c r="I1023" s="226"/>
      <c r="J1023" s="227"/>
      <c r="K1023" s="227"/>
      <c r="L1023" s="227"/>
      <c r="P1023" s="213"/>
      <c r="R1023" s="229"/>
      <c r="S1023" s="229"/>
    </row>
    <row r="1024" ht="15.0" customHeight="1">
      <c r="A1024" s="231"/>
      <c r="B1024" s="221"/>
      <c r="C1024" s="222"/>
      <c r="D1024" s="224"/>
      <c r="E1024" s="224"/>
      <c r="F1024" s="224"/>
      <c r="G1024" s="225"/>
      <c r="H1024" s="15"/>
      <c r="I1024" s="226"/>
      <c r="J1024" s="227"/>
      <c r="K1024" s="227"/>
      <c r="L1024" s="227"/>
      <c r="P1024" s="213"/>
      <c r="R1024" s="229"/>
      <c r="S1024" s="229"/>
    </row>
    <row r="1025" ht="15.0" customHeight="1">
      <c r="A1025" s="231"/>
      <c r="B1025" s="221"/>
      <c r="C1025" s="222"/>
      <c r="D1025" s="224"/>
      <c r="E1025" s="224"/>
      <c r="F1025" s="224"/>
      <c r="G1025" s="225"/>
      <c r="H1025" s="15"/>
      <c r="I1025" s="226"/>
      <c r="J1025" s="227"/>
      <c r="K1025" s="227"/>
      <c r="L1025" s="227"/>
      <c r="P1025" s="213"/>
      <c r="R1025" s="229"/>
      <c r="S1025" s="229"/>
    </row>
    <row r="1026" ht="15.0" customHeight="1">
      <c r="A1026" s="231"/>
      <c r="B1026" s="221"/>
      <c r="C1026" s="222"/>
      <c r="D1026" s="224"/>
      <c r="E1026" s="224"/>
      <c r="F1026" s="224"/>
      <c r="G1026" s="225"/>
      <c r="H1026" s="15"/>
      <c r="I1026" s="226"/>
      <c r="J1026" s="227"/>
      <c r="K1026" s="227"/>
      <c r="L1026" s="227"/>
      <c r="P1026" s="213"/>
      <c r="R1026" s="229"/>
      <c r="S1026" s="229"/>
    </row>
    <row r="1027" ht="15.0" customHeight="1">
      <c r="A1027" s="231"/>
      <c r="B1027" s="221"/>
      <c r="C1027" s="222"/>
      <c r="D1027" s="224"/>
      <c r="E1027" s="224"/>
      <c r="F1027" s="224"/>
      <c r="G1027" s="225"/>
      <c r="H1027" s="15"/>
      <c r="I1027" s="226"/>
      <c r="J1027" s="227"/>
      <c r="K1027" s="227"/>
      <c r="L1027" s="227"/>
      <c r="P1027" s="213"/>
      <c r="R1027" s="229"/>
      <c r="S1027" s="229"/>
    </row>
    <row r="1028" ht="15.0" customHeight="1">
      <c r="A1028" s="231"/>
      <c r="B1028" s="221"/>
      <c r="C1028" s="222"/>
      <c r="D1028" s="224"/>
      <c r="E1028" s="224"/>
      <c r="F1028" s="224"/>
      <c r="G1028" s="225"/>
      <c r="H1028" s="15"/>
      <c r="I1028" s="226"/>
      <c r="J1028" s="227"/>
      <c r="K1028" s="227"/>
      <c r="L1028" s="227"/>
      <c r="P1028" s="213"/>
      <c r="R1028" s="229"/>
      <c r="S1028" s="229"/>
    </row>
    <row r="1029" ht="15.0" customHeight="1">
      <c r="A1029" s="231"/>
      <c r="B1029" s="221"/>
      <c r="C1029" s="222"/>
      <c r="D1029" s="224"/>
      <c r="E1029" s="224"/>
      <c r="F1029" s="224"/>
      <c r="G1029" s="225"/>
      <c r="H1029" s="15"/>
      <c r="I1029" s="226"/>
      <c r="J1029" s="227"/>
      <c r="K1029" s="227"/>
      <c r="L1029" s="227"/>
      <c r="P1029" s="213"/>
      <c r="R1029" s="229"/>
      <c r="S1029" s="229"/>
    </row>
    <row r="1030" ht="15.0" customHeight="1">
      <c r="A1030" s="231"/>
      <c r="B1030" s="221"/>
      <c r="C1030" s="222"/>
      <c r="D1030" s="224"/>
      <c r="E1030" s="224"/>
      <c r="F1030" s="224"/>
      <c r="G1030" s="225"/>
      <c r="H1030" s="15"/>
      <c r="I1030" s="226"/>
      <c r="J1030" s="227"/>
      <c r="K1030" s="227"/>
      <c r="L1030" s="227"/>
      <c r="P1030" s="213"/>
      <c r="R1030" s="229"/>
      <c r="S1030" s="229"/>
    </row>
    <row r="1031" ht="15.0" customHeight="1">
      <c r="A1031" s="231"/>
      <c r="B1031" s="221"/>
      <c r="C1031" s="222"/>
      <c r="D1031" s="224"/>
      <c r="E1031" s="224"/>
      <c r="F1031" s="224"/>
      <c r="G1031" s="225"/>
      <c r="H1031" s="15"/>
      <c r="I1031" s="226"/>
      <c r="J1031" s="227"/>
      <c r="K1031" s="227"/>
      <c r="L1031" s="227"/>
      <c r="P1031" s="213"/>
      <c r="R1031" s="229"/>
      <c r="S1031" s="229"/>
    </row>
    <row r="1032" ht="15.0" customHeight="1">
      <c r="A1032" s="231"/>
      <c r="B1032" s="221"/>
      <c r="C1032" s="222"/>
      <c r="D1032" s="224"/>
      <c r="E1032" s="224"/>
      <c r="F1032" s="224"/>
      <c r="G1032" s="225"/>
      <c r="H1032" s="15"/>
      <c r="I1032" s="226"/>
      <c r="J1032" s="227"/>
      <c r="K1032" s="227"/>
      <c r="L1032" s="227"/>
      <c r="P1032" s="213"/>
      <c r="R1032" s="229"/>
      <c r="S1032" s="229"/>
    </row>
    <row r="1033" ht="15.0" customHeight="1">
      <c r="A1033" s="231"/>
      <c r="B1033" s="221"/>
      <c r="C1033" s="222"/>
      <c r="D1033" s="224"/>
      <c r="E1033" s="224"/>
      <c r="F1033" s="224"/>
      <c r="G1033" s="225"/>
      <c r="H1033" s="15"/>
      <c r="I1033" s="226"/>
      <c r="J1033" s="227"/>
      <c r="K1033" s="227"/>
      <c r="L1033" s="227"/>
      <c r="P1033" s="213"/>
      <c r="R1033" s="229"/>
      <c r="S1033" s="229"/>
    </row>
    <row r="1034" ht="15.0" customHeight="1">
      <c r="A1034" s="231"/>
      <c r="B1034" s="221"/>
      <c r="C1034" s="222"/>
      <c r="D1034" s="224"/>
      <c r="E1034" s="224"/>
      <c r="F1034" s="224"/>
      <c r="G1034" s="225"/>
      <c r="H1034" s="15"/>
      <c r="I1034" s="226"/>
      <c r="J1034" s="227"/>
      <c r="K1034" s="227"/>
      <c r="L1034" s="227"/>
      <c r="P1034" s="213"/>
      <c r="R1034" s="229"/>
      <c r="S1034" s="229"/>
    </row>
    <row r="1035" ht="15.0" customHeight="1">
      <c r="A1035" s="231"/>
      <c r="B1035" s="221"/>
      <c r="C1035" s="222"/>
      <c r="D1035" s="224"/>
      <c r="E1035" s="224"/>
      <c r="F1035" s="224"/>
      <c r="G1035" s="225"/>
      <c r="H1035" s="15"/>
      <c r="I1035" s="226"/>
      <c r="J1035" s="227"/>
      <c r="K1035" s="227"/>
      <c r="L1035" s="227"/>
      <c r="P1035" s="213"/>
      <c r="R1035" s="229"/>
      <c r="S1035" s="229"/>
    </row>
    <row r="1036" ht="15.0" customHeight="1">
      <c r="A1036" s="231"/>
      <c r="B1036" s="221"/>
      <c r="C1036" s="222"/>
      <c r="D1036" s="224"/>
      <c r="E1036" s="224"/>
      <c r="F1036" s="224"/>
      <c r="G1036" s="225"/>
      <c r="H1036" s="15"/>
      <c r="I1036" s="226"/>
      <c r="J1036" s="227"/>
      <c r="K1036" s="227"/>
      <c r="L1036" s="227"/>
      <c r="P1036" s="213"/>
      <c r="R1036" s="229"/>
      <c r="S1036" s="229"/>
    </row>
    <row r="1037" ht="15.0" customHeight="1">
      <c r="A1037" s="231"/>
      <c r="B1037" s="221"/>
      <c r="C1037" s="222"/>
      <c r="D1037" s="224"/>
      <c r="E1037" s="224"/>
      <c r="F1037" s="224"/>
      <c r="G1037" s="225"/>
      <c r="H1037" s="15"/>
      <c r="I1037" s="226"/>
      <c r="J1037" s="227"/>
      <c r="K1037" s="227"/>
      <c r="L1037" s="227"/>
      <c r="P1037" s="213"/>
      <c r="R1037" s="229"/>
      <c r="S1037" s="229"/>
    </row>
    <row r="1038" ht="15.0" customHeight="1">
      <c r="A1038" s="231"/>
      <c r="B1038" s="221"/>
      <c r="C1038" s="222"/>
      <c r="D1038" s="224"/>
      <c r="E1038" s="224"/>
      <c r="F1038" s="224"/>
      <c r="G1038" s="225"/>
      <c r="H1038" s="15"/>
      <c r="I1038" s="226"/>
      <c r="J1038" s="227"/>
      <c r="K1038" s="227"/>
      <c r="L1038" s="227"/>
      <c r="P1038" s="213"/>
      <c r="R1038" s="229"/>
      <c r="S1038" s="229"/>
    </row>
    <row r="1039" ht="15.0" customHeight="1">
      <c r="A1039" s="231"/>
      <c r="B1039" s="221"/>
      <c r="C1039" s="222"/>
      <c r="D1039" s="224"/>
      <c r="E1039" s="224"/>
      <c r="F1039" s="224"/>
      <c r="G1039" s="225"/>
      <c r="H1039" s="15"/>
      <c r="I1039" s="226"/>
      <c r="J1039" s="227"/>
      <c r="K1039" s="227"/>
      <c r="L1039" s="227"/>
      <c r="P1039" s="213"/>
      <c r="R1039" s="229"/>
      <c r="S1039" s="229"/>
    </row>
    <row r="1040" ht="15.0" customHeight="1">
      <c r="A1040" s="231"/>
      <c r="B1040" s="221"/>
      <c r="C1040" s="222"/>
      <c r="D1040" s="224"/>
      <c r="E1040" s="224"/>
      <c r="F1040" s="224"/>
      <c r="G1040" s="225"/>
      <c r="H1040" s="15"/>
      <c r="I1040" s="226"/>
      <c r="J1040" s="227"/>
      <c r="K1040" s="227"/>
      <c r="L1040" s="227"/>
      <c r="P1040" s="213"/>
      <c r="R1040" s="229"/>
      <c r="S1040" s="229"/>
    </row>
    <row r="1041" ht="15.0" customHeight="1">
      <c r="A1041" s="231"/>
      <c r="B1041" s="221"/>
      <c r="C1041" s="222"/>
      <c r="D1041" s="224"/>
      <c r="E1041" s="224"/>
      <c r="F1041" s="224"/>
      <c r="G1041" s="225"/>
      <c r="H1041" s="15"/>
      <c r="I1041" s="226"/>
      <c r="J1041" s="227"/>
      <c r="K1041" s="227"/>
      <c r="L1041" s="227"/>
      <c r="P1041" s="213"/>
      <c r="R1041" s="229"/>
      <c r="S1041" s="229"/>
    </row>
    <row r="1042" ht="15.0" customHeight="1">
      <c r="A1042" s="231"/>
      <c r="B1042" s="221"/>
      <c r="C1042" s="222"/>
      <c r="D1042" s="224"/>
      <c r="E1042" s="224"/>
      <c r="F1042" s="224"/>
      <c r="G1042" s="225"/>
      <c r="H1042" s="15"/>
      <c r="I1042" s="226"/>
      <c r="J1042" s="227"/>
      <c r="K1042" s="227"/>
      <c r="L1042" s="227"/>
      <c r="P1042" s="213"/>
      <c r="R1042" s="229"/>
      <c r="S1042" s="229"/>
    </row>
    <row r="1043" ht="15.0" customHeight="1">
      <c r="A1043" s="231"/>
      <c r="B1043" s="221"/>
      <c r="C1043" s="222"/>
      <c r="D1043" s="224"/>
      <c r="E1043" s="224"/>
      <c r="F1043" s="224"/>
      <c r="G1043" s="225"/>
      <c r="H1043" s="15"/>
      <c r="I1043" s="226"/>
      <c r="J1043" s="227"/>
      <c r="K1043" s="227"/>
      <c r="L1043" s="227"/>
      <c r="P1043" s="213"/>
      <c r="R1043" s="229"/>
      <c r="S1043" s="229"/>
    </row>
    <row r="1044" ht="15.0" customHeight="1">
      <c r="A1044" s="231"/>
      <c r="B1044" s="221"/>
      <c r="C1044" s="222"/>
      <c r="D1044" s="224"/>
      <c r="E1044" s="224"/>
      <c r="F1044" s="224"/>
      <c r="G1044" s="225"/>
      <c r="H1044" s="15"/>
      <c r="I1044" s="226"/>
      <c r="J1044" s="227"/>
      <c r="K1044" s="227"/>
      <c r="L1044" s="227"/>
      <c r="P1044" s="213"/>
      <c r="R1044" s="229"/>
      <c r="S1044" s="229"/>
    </row>
    <row r="1045" ht="15.0" customHeight="1">
      <c r="A1045" s="231"/>
      <c r="B1045" s="221"/>
      <c r="C1045" s="222"/>
      <c r="D1045" s="224"/>
      <c r="E1045" s="224"/>
      <c r="F1045" s="224"/>
      <c r="G1045" s="225"/>
      <c r="H1045" s="15"/>
      <c r="I1045" s="226"/>
      <c r="J1045" s="227"/>
      <c r="K1045" s="227"/>
      <c r="L1045" s="227"/>
      <c r="P1045" s="213"/>
      <c r="R1045" s="229"/>
      <c r="S1045" s="229"/>
    </row>
    <row r="1046" ht="15.0" customHeight="1">
      <c r="A1046" s="231"/>
      <c r="B1046" s="221"/>
      <c r="C1046" s="222"/>
      <c r="D1046" s="224"/>
      <c r="E1046" s="224"/>
      <c r="F1046" s="224"/>
      <c r="G1046" s="225"/>
      <c r="H1046" s="15"/>
      <c r="I1046" s="226"/>
      <c r="J1046" s="227"/>
      <c r="K1046" s="227"/>
      <c r="L1046" s="227"/>
      <c r="P1046" s="213"/>
      <c r="R1046" s="229"/>
      <c r="S1046" s="229"/>
    </row>
    <row r="1047" ht="15.0" customHeight="1">
      <c r="A1047" s="231"/>
      <c r="B1047" s="221"/>
      <c r="C1047" s="222"/>
      <c r="D1047" s="224"/>
      <c r="E1047" s="224"/>
      <c r="F1047" s="224"/>
      <c r="G1047" s="225"/>
      <c r="H1047" s="15"/>
      <c r="I1047" s="226"/>
      <c r="J1047" s="227"/>
      <c r="K1047" s="227"/>
      <c r="L1047" s="227"/>
      <c r="P1047" s="213"/>
      <c r="R1047" s="229"/>
      <c r="S1047" s="229"/>
    </row>
    <row r="1048" ht="15.0" customHeight="1">
      <c r="A1048" s="231"/>
      <c r="B1048" s="221"/>
      <c r="C1048" s="222"/>
      <c r="D1048" s="224"/>
      <c r="E1048" s="224"/>
      <c r="F1048" s="224"/>
      <c r="G1048" s="225"/>
      <c r="H1048" s="15"/>
      <c r="I1048" s="226"/>
      <c r="J1048" s="227"/>
      <c r="K1048" s="227"/>
      <c r="L1048" s="227"/>
      <c r="P1048" s="213"/>
      <c r="R1048" s="229"/>
      <c r="S1048" s="229"/>
    </row>
    <row r="1049" ht="15.0" customHeight="1">
      <c r="A1049" s="231"/>
      <c r="B1049" s="221"/>
      <c r="C1049" s="222"/>
      <c r="D1049" s="224"/>
      <c r="E1049" s="224"/>
      <c r="F1049" s="224"/>
      <c r="G1049" s="225"/>
      <c r="H1049" s="15"/>
      <c r="I1049" s="226"/>
      <c r="J1049" s="227"/>
      <c r="K1049" s="227"/>
      <c r="L1049" s="227"/>
      <c r="P1049" s="213"/>
      <c r="R1049" s="229"/>
      <c r="S1049" s="229"/>
    </row>
    <row r="1050" ht="15.0" customHeight="1">
      <c r="A1050" s="231"/>
      <c r="B1050" s="221"/>
      <c r="C1050" s="222"/>
      <c r="D1050" s="224"/>
      <c r="E1050" s="224"/>
      <c r="F1050" s="224"/>
      <c r="G1050" s="225"/>
      <c r="H1050" s="15"/>
      <c r="I1050" s="226"/>
      <c r="J1050" s="227"/>
      <c r="K1050" s="227"/>
      <c r="L1050" s="227"/>
      <c r="P1050" s="213"/>
      <c r="R1050" s="229"/>
      <c r="S1050" s="229"/>
    </row>
    <row r="1051" ht="15.0" customHeight="1">
      <c r="A1051" s="231"/>
      <c r="B1051" s="221"/>
      <c r="C1051" s="222"/>
      <c r="D1051" s="224"/>
      <c r="E1051" s="224"/>
      <c r="F1051" s="224"/>
      <c r="G1051" s="225"/>
      <c r="H1051" s="15"/>
      <c r="I1051" s="226"/>
      <c r="J1051" s="227"/>
      <c r="K1051" s="227"/>
      <c r="L1051" s="227"/>
      <c r="P1051" s="213"/>
      <c r="R1051" s="229"/>
      <c r="S1051" s="229"/>
    </row>
    <row r="1052" ht="15.0" customHeight="1">
      <c r="A1052" s="231"/>
      <c r="B1052" s="221"/>
      <c r="C1052" s="222"/>
      <c r="D1052" s="224"/>
      <c r="E1052" s="224"/>
      <c r="F1052" s="224"/>
      <c r="G1052" s="225"/>
      <c r="H1052" s="15"/>
      <c r="I1052" s="226"/>
      <c r="J1052" s="227"/>
      <c r="K1052" s="227"/>
      <c r="L1052" s="227"/>
      <c r="P1052" s="213"/>
      <c r="R1052" s="229"/>
      <c r="S1052" s="229"/>
    </row>
    <row r="1053" ht="15.0" customHeight="1">
      <c r="A1053" s="231"/>
      <c r="B1053" s="221"/>
      <c r="C1053" s="222"/>
      <c r="D1053" s="224"/>
      <c r="E1053" s="224"/>
      <c r="F1053" s="224"/>
      <c r="G1053" s="225"/>
      <c r="H1053" s="15"/>
      <c r="I1053" s="226"/>
      <c r="J1053" s="227"/>
      <c r="K1053" s="227"/>
      <c r="L1053" s="227"/>
      <c r="P1053" s="213"/>
      <c r="R1053" s="229"/>
      <c r="S1053" s="229"/>
    </row>
    <row r="1054" ht="15.0" customHeight="1">
      <c r="A1054" s="231"/>
      <c r="B1054" s="221"/>
      <c r="C1054" s="222"/>
      <c r="D1054" s="224"/>
      <c r="E1054" s="224"/>
      <c r="F1054" s="224"/>
      <c r="G1054" s="225"/>
      <c r="H1054" s="15"/>
      <c r="I1054" s="226"/>
      <c r="J1054" s="227"/>
      <c r="K1054" s="227"/>
      <c r="L1054" s="227"/>
      <c r="P1054" s="213"/>
      <c r="R1054" s="229"/>
      <c r="S1054" s="229"/>
    </row>
    <row r="1055" ht="15.0" customHeight="1">
      <c r="A1055" s="231"/>
      <c r="B1055" s="221"/>
      <c r="C1055" s="222"/>
      <c r="D1055" s="224"/>
      <c r="E1055" s="224"/>
      <c r="F1055" s="224"/>
      <c r="G1055" s="225"/>
      <c r="H1055" s="15"/>
      <c r="I1055" s="226"/>
      <c r="J1055" s="227"/>
      <c r="K1055" s="227"/>
      <c r="L1055" s="227"/>
      <c r="P1055" s="213"/>
      <c r="R1055" s="229"/>
      <c r="S1055" s="229"/>
    </row>
    <row r="1056" ht="15.0" customHeight="1">
      <c r="A1056" s="231"/>
      <c r="B1056" s="221"/>
      <c r="C1056" s="222"/>
      <c r="D1056" s="224"/>
      <c r="E1056" s="224"/>
      <c r="F1056" s="224"/>
      <c r="G1056" s="225"/>
      <c r="H1056" s="15"/>
      <c r="I1056" s="226"/>
      <c r="J1056" s="227"/>
      <c r="K1056" s="227"/>
      <c r="L1056" s="227"/>
      <c r="P1056" s="213"/>
      <c r="R1056" s="229"/>
      <c r="S1056" s="229"/>
    </row>
    <row r="1057" ht="15.0" customHeight="1">
      <c r="A1057" s="231"/>
      <c r="B1057" s="221"/>
      <c r="C1057" s="222"/>
      <c r="D1057" s="224"/>
      <c r="E1057" s="224"/>
      <c r="F1057" s="224"/>
      <c r="G1057" s="225"/>
      <c r="H1057" s="15"/>
      <c r="I1057" s="226"/>
      <c r="J1057" s="227"/>
      <c r="K1057" s="227"/>
      <c r="L1057" s="227"/>
      <c r="P1057" s="213"/>
      <c r="R1057" s="229"/>
      <c r="S1057" s="229"/>
    </row>
    <row r="1058" ht="15.0" customHeight="1">
      <c r="A1058" s="231"/>
      <c r="B1058" s="221"/>
      <c r="C1058" s="222"/>
      <c r="D1058" s="224"/>
      <c r="E1058" s="224"/>
      <c r="F1058" s="224"/>
      <c r="G1058" s="225"/>
      <c r="H1058" s="15"/>
      <c r="I1058" s="226"/>
      <c r="J1058" s="227"/>
      <c r="K1058" s="227"/>
      <c r="L1058" s="227"/>
      <c r="P1058" s="213"/>
      <c r="R1058" s="229"/>
      <c r="S1058" s="229"/>
    </row>
    <row r="1059" ht="15.0" customHeight="1">
      <c r="A1059" s="231"/>
      <c r="B1059" s="221"/>
      <c r="C1059" s="222"/>
      <c r="D1059" s="224"/>
      <c r="E1059" s="224"/>
      <c r="F1059" s="224"/>
      <c r="G1059" s="225"/>
      <c r="H1059" s="15"/>
      <c r="I1059" s="226"/>
      <c r="J1059" s="227"/>
      <c r="K1059" s="227"/>
      <c r="L1059" s="227"/>
      <c r="P1059" s="213"/>
      <c r="R1059" s="229"/>
      <c r="S1059" s="229"/>
    </row>
    <row r="1060" ht="15.0" customHeight="1">
      <c r="A1060" s="231"/>
      <c r="B1060" s="221"/>
      <c r="C1060" s="222"/>
      <c r="D1060" s="224"/>
      <c r="E1060" s="224"/>
      <c r="F1060" s="224"/>
      <c r="G1060" s="225"/>
      <c r="H1060" s="15"/>
      <c r="I1060" s="226"/>
      <c r="J1060" s="227"/>
      <c r="K1060" s="227"/>
      <c r="L1060" s="227"/>
      <c r="P1060" s="213"/>
      <c r="R1060" s="229"/>
      <c r="S1060" s="229"/>
    </row>
    <row r="1061" ht="15.0" customHeight="1">
      <c r="A1061" s="231"/>
      <c r="B1061" s="221"/>
      <c r="C1061" s="222"/>
      <c r="D1061" s="224"/>
      <c r="E1061" s="224"/>
      <c r="F1061" s="224"/>
      <c r="G1061" s="225"/>
      <c r="H1061" s="15"/>
      <c r="I1061" s="226"/>
      <c r="J1061" s="227"/>
      <c r="K1061" s="227"/>
      <c r="L1061" s="227"/>
      <c r="P1061" s="213"/>
      <c r="R1061" s="229"/>
      <c r="S1061" s="229"/>
    </row>
    <row r="1062" ht="15.0" customHeight="1">
      <c r="A1062" s="231"/>
      <c r="B1062" s="221"/>
      <c r="C1062" s="222"/>
      <c r="D1062" s="224"/>
      <c r="E1062" s="224"/>
      <c r="F1062" s="224"/>
      <c r="G1062" s="225"/>
      <c r="H1062" s="15"/>
      <c r="I1062" s="226"/>
      <c r="J1062" s="227"/>
      <c r="K1062" s="227"/>
      <c r="L1062" s="227"/>
      <c r="P1062" s="213"/>
      <c r="R1062" s="229"/>
      <c r="S1062" s="229"/>
    </row>
    <row r="1063" ht="15.0" customHeight="1">
      <c r="A1063" s="231"/>
      <c r="B1063" s="221"/>
      <c r="C1063" s="222"/>
      <c r="D1063" s="224"/>
      <c r="E1063" s="224"/>
      <c r="F1063" s="224"/>
      <c r="G1063" s="225"/>
      <c r="H1063" s="15"/>
      <c r="I1063" s="226"/>
      <c r="J1063" s="227"/>
      <c r="K1063" s="227"/>
      <c r="L1063" s="227"/>
      <c r="P1063" s="213"/>
      <c r="R1063" s="229"/>
      <c r="S1063" s="229"/>
    </row>
    <row r="1064" ht="15.0" customHeight="1">
      <c r="A1064" s="231"/>
      <c r="B1064" s="221"/>
      <c r="C1064" s="222"/>
      <c r="D1064" s="224"/>
      <c r="E1064" s="224"/>
      <c r="F1064" s="224"/>
      <c r="G1064" s="225"/>
      <c r="H1064" s="15"/>
      <c r="I1064" s="226"/>
      <c r="J1064" s="227"/>
      <c r="K1064" s="227"/>
      <c r="L1064" s="227"/>
      <c r="P1064" s="213"/>
      <c r="R1064" s="229"/>
      <c r="S1064" s="229"/>
    </row>
    <row r="1065" ht="15.0" customHeight="1">
      <c r="A1065" s="231"/>
      <c r="B1065" s="221"/>
      <c r="C1065" s="222"/>
      <c r="D1065" s="224"/>
      <c r="E1065" s="224"/>
      <c r="F1065" s="224"/>
      <c r="G1065" s="225"/>
      <c r="H1065" s="15"/>
      <c r="I1065" s="226"/>
      <c r="J1065" s="227"/>
      <c r="K1065" s="227"/>
      <c r="L1065" s="227"/>
      <c r="P1065" s="213"/>
      <c r="R1065" s="229"/>
      <c r="S1065" s="229"/>
    </row>
    <row r="1066" ht="15.0" customHeight="1">
      <c r="A1066" s="231"/>
      <c r="B1066" s="221"/>
      <c r="C1066" s="222"/>
      <c r="D1066" s="224"/>
      <c r="E1066" s="224"/>
      <c r="F1066" s="224"/>
      <c r="G1066" s="225"/>
      <c r="H1066" s="15"/>
      <c r="I1066" s="226"/>
      <c r="J1066" s="227"/>
      <c r="K1066" s="227"/>
      <c r="L1066" s="227"/>
      <c r="P1066" s="213"/>
      <c r="R1066" s="229"/>
      <c r="S1066" s="229"/>
    </row>
    <row r="1067" ht="15.0" customHeight="1">
      <c r="A1067" s="231"/>
      <c r="B1067" s="221"/>
      <c r="C1067" s="222"/>
      <c r="D1067" s="224"/>
      <c r="E1067" s="224"/>
      <c r="F1067" s="224"/>
      <c r="G1067" s="225"/>
      <c r="H1067" s="15"/>
      <c r="I1067" s="226"/>
      <c r="J1067" s="227"/>
      <c r="K1067" s="227"/>
      <c r="L1067" s="227"/>
      <c r="P1067" s="213"/>
      <c r="R1067" s="229"/>
      <c r="S1067" s="229"/>
    </row>
    <row r="1068" ht="15.0" customHeight="1">
      <c r="A1068" s="231"/>
      <c r="B1068" s="221"/>
      <c r="C1068" s="222"/>
      <c r="D1068" s="224"/>
      <c r="E1068" s="224"/>
      <c r="F1068" s="224"/>
      <c r="G1068" s="225"/>
      <c r="H1068" s="15"/>
      <c r="I1068" s="226"/>
      <c r="J1068" s="227"/>
      <c r="K1068" s="227"/>
      <c r="L1068" s="227"/>
      <c r="P1068" s="213"/>
      <c r="R1068" s="229"/>
      <c r="S1068" s="229"/>
    </row>
    <row r="1069" ht="15.0" customHeight="1">
      <c r="A1069" s="231"/>
      <c r="B1069" s="221"/>
      <c r="C1069" s="222"/>
      <c r="D1069" s="224"/>
      <c r="E1069" s="224"/>
      <c r="F1069" s="224"/>
      <c r="G1069" s="225"/>
      <c r="H1069" s="15"/>
      <c r="I1069" s="226"/>
      <c r="J1069" s="227"/>
      <c r="K1069" s="227"/>
      <c r="L1069" s="227"/>
      <c r="P1069" s="213"/>
      <c r="R1069" s="229"/>
      <c r="S1069" s="229"/>
    </row>
    <row r="1070" ht="15.0" customHeight="1">
      <c r="A1070" s="231"/>
      <c r="B1070" s="221"/>
      <c r="C1070" s="222"/>
      <c r="D1070" s="224"/>
      <c r="E1070" s="224"/>
      <c r="F1070" s="224"/>
      <c r="G1070" s="225"/>
      <c r="H1070" s="15"/>
      <c r="I1070" s="226"/>
      <c r="J1070" s="227"/>
      <c r="K1070" s="227"/>
      <c r="L1070" s="227"/>
      <c r="P1070" s="213"/>
      <c r="R1070" s="229"/>
      <c r="S1070" s="229"/>
    </row>
    <row r="1071" ht="15.0" customHeight="1">
      <c r="A1071" s="231"/>
      <c r="B1071" s="221"/>
      <c r="C1071" s="222"/>
      <c r="D1071" s="224"/>
      <c r="E1071" s="224"/>
      <c r="F1071" s="224"/>
      <c r="G1071" s="225"/>
      <c r="H1071" s="15"/>
      <c r="I1071" s="226"/>
      <c r="J1071" s="227"/>
      <c r="K1071" s="227"/>
      <c r="L1071" s="227"/>
      <c r="P1071" s="213"/>
      <c r="R1071" s="229"/>
      <c r="S1071" s="229"/>
    </row>
    <row r="1072" ht="15.0" customHeight="1">
      <c r="A1072" s="231"/>
      <c r="B1072" s="221"/>
      <c r="C1072" s="222"/>
      <c r="D1072" s="224"/>
      <c r="E1072" s="224"/>
      <c r="F1072" s="224"/>
      <c r="G1072" s="225"/>
      <c r="H1072" s="15"/>
      <c r="I1072" s="226"/>
      <c r="J1072" s="227"/>
      <c r="K1072" s="227"/>
      <c r="L1072" s="227"/>
      <c r="P1072" s="213"/>
      <c r="R1072" s="229"/>
      <c r="S1072" s="229"/>
    </row>
    <row r="1073" ht="15.0" customHeight="1">
      <c r="A1073" s="231"/>
      <c r="B1073" s="221"/>
      <c r="C1073" s="222"/>
      <c r="D1073" s="224"/>
      <c r="E1073" s="224"/>
      <c r="F1073" s="224"/>
      <c r="G1073" s="225"/>
      <c r="H1073" s="15"/>
      <c r="I1073" s="226"/>
      <c r="J1073" s="227"/>
      <c r="K1073" s="227"/>
      <c r="L1073" s="227"/>
      <c r="P1073" s="213"/>
      <c r="R1073" s="229"/>
      <c r="S1073" s="229"/>
    </row>
    <row r="1074" ht="15.0" customHeight="1">
      <c r="A1074" s="231"/>
      <c r="B1074" s="221"/>
      <c r="C1074" s="222"/>
      <c r="D1074" s="224"/>
      <c r="E1074" s="224"/>
      <c r="F1074" s="224"/>
      <c r="G1074" s="225"/>
      <c r="H1074" s="15"/>
      <c r="I1074" s="226"/>
      <c r="J1074" s="227"/>
      <c r="K1074" s="227"/>
      <c r="L1074" s="227"/>
      <c r="P1074" s="213"/>
      <c r="R1074" s="229"/>
      <c r="S1074" s="229"/>
    </row>
    <row r="1075" ht="15.0" customHeight="1">
      <c r="A1075" s="231"/>
      <c r="B1075" s="221"/>
      <c r="C1075" s="222"/>
      <c r="D1075" s="224"/>
      <c r="E1075" s="224"/>
      <c r="F1075" s="224"/>
      <c r="G1075" s="225"/>
      <c r="H1075" s="15"/>
      <c r="I1075" s="226"/>
      <c r="J1075" s="227"/>
      <c r="K1075" s="227"/>
      <c r="L1075" s="227"/>
      <c r="P1075" s="213"/>
      <c r="R1075" s="229"/>
      <c r="S1075" s="229"/>
    </row>
    <row r="1076" ht="15.0" customHeight="1">
      <c r="A1076" s="231"/>
      <c r="B1076" s="221"/>
      <c r="C1076" s="222"/>
      <c r="D1076" s="224"/>
      <c r="E1076" s="224"/>
      <c r="F1076" s="224"/>
      <c r="G1076" s="225"/>
      <c r="H1076" s="15"/>
      <c r="I1076" s="226"/>
      <c r="J1076" s="227"/>
      <c r="K1076" s="227"/>
      <c r="L1076" s="227"/>
      <c r="P1076" s="213"/>
      <c r="R1076" s="229"/>
      <c r="S1076" s="229"/>
    </row>
    <row r="1077" ht="15.0" customHeight="1">
      <c r="A1077" s="231"/>
      <c r="B1077" s="221"/>
      <c r="C1077" s="222"/>
      <c r="D1077" s="224"/>
      <c r="E1077" s="224"/>
      <c r="F1077" s="224"/>
      <c r="G1077" s="225"/>
      <c r="H1077" s="15"/>
      <c r="I1077" s="226"/>
      <c r="J1077" s="227"/>
      <c r="K1077" s="227"/>
      <c r="L1077" s="227"/>
      <c r="P1077" s="213"/>
      <c r="R1077" s="229"/>
      <c r="S1077" s="229"/>
    </row>
    <row r="1078" ht="15.0" customHeight="1">
      <c r="A1078" s="231"/>
      <c r="B1078" s="221"/>
      <c r="C1078" s="222"/>
      <c r="D1078" s="224"/>
      <c r="E1078" s="224"/>
      <c r="F1078" s="224"/>
      <c r="G1078" s="225"/>
      <c r="H1078" s="15"/>
      <c r="I1078" s="226"/>
      <c r="J1078" s="227"/>
      <c r="K1078" s="227"/>
      <c r="L1078" s="227"/>
      <c r="P1078" s="213"/>
      <c r="R1078" s="229"/>
      <c r="S1078" s="229"/>
    </row>
    <row r="1079" ht="15.0" customHeight="1">
      <c r="A1079" s="231"/>
      <c r="B1079" s="221"/>
      <c r="C1079" s="222"/>
      <c r="D1079" s="224"/>
      <c r="E1079" s="224"/>
      <c r="F1079" s="224"/>
      <c r="G1079" s="225"/>
      <c r="H1079" s="15"/>
      <c r="I1079" s="226"/>
      <c r="J1079" s="227"/>
      <c r="K1079" s="227"/>
      <c r="L1079" s="227"/>
      <c r="P1079" s="213"/>
      <c r="R1079" s="229"/>
      <c r="S1079" s="229"/>
    </row>
    <row r="1080" ht="15.0" customHeight="1">
      <c r="A1080" s="231"/>
      <c r="B1080" s="221"/>
      <c r="C1080" s="222"/>
      <c r="D1080" s="224"/>
      <c r="E1080" s="224"/>
      <c r="F1080" s="224"/>
      <c r="G1080" s="225"/>
      <c r="H1080" s="15"/>
      <c r="I1080" s="226"/>
      <c r="J1080" s="227"/>
      <c r="K1080" s="227"/>
      <c r="L1080" s="227"/>
      <c r="P1080" s="213"/>
      <c r="R1080" s="229"/>
      <c r="S1080" s="229"/>
    </row>
    <row r="1081" ht="15.0" customHeight="1">
      <c r="A1081" s="231"/>
      <c r="B1081" s="221"/>
      <c r="C1081" s="222"/>
      <c r="D1081" s="224"/>
      <c r="E1081" s="224"/>
      <c r="F1081" s="224"/>
      <c r="G1081" s="225"/>
      <c r="H1081" s="15"/>
      <c r="I1081" s="226"/>
      <c r="J1081" s="227"/>
      <c r="K1081" s="227"/>
      <c r="L1081" s="227"/>
      <c r="P1081" s="213"/>
      <c r="R1081" s="229"/>
      <c r="S1081" s="229"/>
    </row>
    <row r="1082" ht="15.0" customHeight="1">
      <c r="A1082" s="231"/>
      <c r="B1082" s="221"/>
      <c r="C1082" s="222"/>
      <c r="D1082" s="224"/>
      <c r="E1082" s="224"/>
      <c r="F1082" s="224"/>
      <c r="G1082" s="225"/>
      <c r="H1082" s="15"/>
      <c r="I1082" s="226"/>
      <c r="J1082" s="227"/>
      <c r="K1082" s="227"/>
      <c r="L1082" s="227"/>
      <c r="P1082" s="213"/>
      <c r="R1082" s="229"/>
      <c r="S1082" s="229"/>
    </row>
    <row r="1083" ht="15.0" customHeight="1">
      <c r="A1083" s="231"/>
      <c r="B1083" s="221"/>
      <c r="C1083" s="222"/>
      <c r="D1083" s="224"/>
      <c r="E1083" s="224"/>
      <c r="F1083" s="224"/>
      <c r="G1083" s="225"/>
      <c r="H1083" s="15"/>
      <c r="I1083" s="226"/>
      <c r="J1083" s="227"/>
      <c r="K1083" s="227"/>
      <c r="L1083" s="227"/>
      <c r="P1083" s="213"/>
      <c r="R1083" s="229"/>
      <c r="S1083" s="229"/>
    </row>
    <row r="1084" ht="15.0" customHeight="1">
      <c r="A1084" s="231"/>
      <c r="B1084" s="221"/>
      <c r="C1084" s="222"/>
      <c r="D1084" s="224"/>
      <c r="E1084" s="224"/>
      <c r="F1084" s="224"/>
      <c r="G1084" s="225"/>
      <c r="H1084" s="15"/>
      <c r="I1084" s="226"/>
      <c r="J1084" s="227"/>
      <c r="K1084" s="227"/>
      <c r="L1084" s="227"/>
      <c r="P1084" s="213"/>
      <c r="R1084" s="229"/>
      <c r="S1084" s="229"/>
    </row>
    <row r="1085" ht="15.0" customHeight="1">
      <c r="A1085" s="231"/>
      <c r="B1085" s="221"/>
      <c r="C1085" s="222"/>
      <c r="D1085" s="224"/>
      <c r="E1085" s="224"/>
      <c r="F1085" s="224"/>
      <c r="G1085" s="225"/>
      <c r="H1085" s="15"/>
      <c r="I1085" s="226"/>
      <c r="J1085" s="227"/>
      <c r="K1085" s="227"/>
      <c r="L1085" s="227"/>
      <c r="P1085" s="213"/>
      <c r="R1085" s="229"/>
      <c r="S1085" s="229"/>
    </row>
    <row r="1086" ht="15.0" customHeight="1">
      <c r="A1086" s="231"/>
      <c r="B1086" s="221"/>
      <c r="C1086" s="222"/>
      <c r="D1086" s="224"/>
      <c r="E1086" s="224"/>
      <c r="F1086" s="224"/>
      <c r="G1086" s="225"/>
      <c r="H1086" s="15"/>
      <c r="I1086" s="226"/>
      <c r="J1086" s="227"/>
      <c r="K1086" s="227"/>
      <c r="L1086" s="227"/>
      <c r="P1086" s="213"/>
      <c r="R1086" s="229"/>
      <c r="S1086" s="229"/>
    </row>
    <row r="1087" ht="15.0" customHeight="1">
      <c r="A1087" s="231"/>
      <c r="B1087" s="221"/>
      <c r="C1087" s="222"/>
      <c r="D1087" s="224"/>
      <c r="E1087" s="224"/>
      <c r="F1087" s="224"/>
      <c r="G1087" s="225"/>
      <c r="H1087" s="15"/>
      <c r="I1087" s="226"/>
      <c r="J1087" s="227"/>
      <c r="K1087" s="227"/>
      <c r="L1087" s="227"/>
      <c r="P1087" s="213"/>
      <c r="R1087" s="229"/>
      <c r="S1087" s="229"/>
    </row>
    <row r="1088" ht="15.0" customHeight="1">
      <c r="A1088" s="231"/>
      <c r="B1088" s="221"/>
      <c r="C1088" s="222"/>
      <c r="D1088" s="224"/>
      <c r="E1088" s="224"/>
      <c r="F1088" s="224"/>
      <c r="G1088" s="225"/>
      <c r="H1088" s="15"/>
      <c r="I1088" s="226"/>
      <c r="J1088" s="227"/>
      <c r="K1088" s="227"/>
      <c r="L1088" s="227"/>
      <c r="P1088" s="213"/>
      <c r="R1088" s="229"/>
      <c r="S1088" s="229"/>
    </row>
    <row r="1089" ht="15.0" customHeight="1">
      <c r="A1089" s="231"/>
      <c r="B1089" s="221"/>
      <c r="C1089" s="222"/>
      <c r="D1089" s="224"/>
      <c r="E1089" s="224"/>
      <c r="F1089" s="224"/>
      <c r="G1089" s="225"/>
      <c r="H1089" s="15"/>
      <c r="I1089" s="226"/>
      <c r="J1089" s="227"/>
      <c r="K1089" s="227"/>
      <c r="L1089" s="227"/>
      <c r="P1089" s="213"/>
      <c r="R1089" s="229"/>
      <c r="S1089" s="229"/>
    </row>
    <row r="1090" ht="15.0" customHeight="1">
      <c r="A1090" s="231"/>
      <c r="B1090" s="221"/>
      <c r="C1090" s="222"/>
      <c r="D1090" s="224"/>
      <c r="E1090" s="224"/>
      <c r="F1090" s="224"/>
      <c r="G1090" s="225"/>
      <c r="H1090" s="15"/>
      <c r="I1090" s="226"/>
      <c r="J1090" s="227"/>
      <c r="K1090" s="227"/>
      <c r="L1090" s="227"/>
      <c r="P1090" s="213"/>
      <c r="R1090" s="229"/>
      <c r="S1090" s="229"/>
    </row>
    <row r="1091" ht="15.0" customHeight="1">
      <c r="A1091" s="231"/>
      <c r="B1091" s="221"/>
      <c r="C1091" s="222"/>
      <c r="D1091" s="224"/>
      <c r="E1091" s="224"/>
      <c r="F1091" s="224"/>
      <c r="G1091" s="225"/>
      <c r="H1091" s="15"/>
      <c r="I1091" s="226"/>
      <c r="J1091" s="227"/>
      <c r="K1091" s="227"/>
      <c r="L1091" s="227"/>
      <c r="P1091" s="213"/>
      <c r="R1091" s="229"/>
      <c r="S1091" s="229"/>
    </row>
    <row r="1092" ht="15.0" customHeight="1">
      <c r="A1092" s="231"/>
      <c r="B1092" s="221"/>
      <c r="C1092" s="222"/>
      <c r="D1092" s="224"/>
      <c r="E1092" s="224"/>
      <c r="F1092" s="224"/>
      <c r="G1092" s="225"/>
      <c r="H1092" s="15"/>
      <c r="I1092" s="226"/>
      <c r="J1092" s="227"/>
      <c r="K1092" s="227"/>
      <c r="L1092" s="227"/>
      <c r="P1092" s="213"/>
      <c r="R1092" s="229"/>
      <c r="S1092" s="229"/>
    </row>
    <row r="1093" ht="15.0" customHeight="1">
      <c r="A1093" s="231"/>
      <c r="B1093" s="221"/>
      <c r="C1093" s="222"/>
      <c r="D1093" s="224"/>
      <c r="E1093" s="224"/>
      <c r="F1093" s="224"/>
      <c r="G1093" s="225"/>
      <c r="H1093" s="15"/>
      <c r="I1093" s="226"/>
      <c r="J1093" s="227"/>
      <c r="K1093" s="227"/>
      <c r="L1093" s="227"/>
      <c r="P1093" s="213"/>
      <c r="R1093" s="229"/>
      <c r="S1093" s="229"/>
    </row>
    <row r="1094" ht="15.0" customHeight="1">
      <c r="A1094" s="231"/>
      <c r="B1094" s="221"/>
      <c r="C1094" s="222"/>
      <c r="D1094" s="224"/>
      <c r="E1094" s="224"/>
      <c r="F1094" s="224"/>
      <c r="G1094" s="225"/>
      <c r="H1094" s="15"/>
      <c r="I1094" s="226"/>
      <c r="J1094" s="227"/>
      <c r="K1094" s="227"/>
      <c r="L1094" s="227"/>
      <c r="P1094" s="213"/>
      <c r="R1094" s="229"/>
      <c r="S1094" s="229"/>
    </row>
    <row r="1095" ht="15.0" customHeight="1">
      <c r="A1095" s="231"/>
      <c r="B1095" s="221"/>
      <c r="C1095" s="222"/>
      <c r="D1095" s="224"/>
      <c r="E1095" s="224"/>
      <c r="F1095" s="224"/>
      <c r="G1095" s="225"/>
      <c r="H1095" s="15"/>
      <c r="I1095" s="226"/>
      <c r="J1095" s="227"/>
      <c r="K1095" s="227"/>
      <c r="L1095" s="227"/>
      <c r="P1095" s="213"/>
      <c r="R1095" s="229"/>
      <c r="S1095" s="229"/>
    </row>
    <row r="1096" ht="15.0" customHeight="1">
      <c r="A1096" s="231"/>
      <c r="B1096" s="221"/>
      <c r="C1096" s="222"/>
      <c r="D1096" s="224"/>
      <c r="E1096" s="224"/>
      <c r="F1096" s="224"/>
      <c r="G1096" s="225"/>
      <c r="H1096" s="15"/>
      <c r="I1096" s="226"/>
      <c r="J1096" s="227"/>
      <c r="K1096" s="227"/>
      <c r="L1096" s="227"/>
      <c r="P1096" s="213"/>
      <c r="R1096" s="229"/>
      <c r="S1096" s="229"/>
    </row>
    <row r="1097" ht="15.0" customHeight="1">
      <c r="A1097" s="231"/>
      <c r="B1097" s="221"/>
      <c r="C1097" s="222"/>
      <c r="D1097" s="224"/>
      <c r="E1097" s="224"/>
      <c r="F1097" s="224"/>
      <c r="G1097" s="225"/>
      <c r="H1097" s="15"/>
      <c r="I1097" s="226"/>
      <c r="J1097" s="227"/>
      <c r="K1097" s="227"/>
      <c r="L1097" s="227"/>
      <c r="P1097" s="213"/>
      <c r="R1097" s="229"/>
      <c r="S1097" s="229"/>
    </row>
    <row r="1098" ht="15.0" customHeight="1">
      <c r="A1098" s="231"/>
      <c r="B1098" s="221"/>
      <c r="C1098" s="222"/>
      <c r="D1098" s="224"/>
      <c r="E1098" s="224"/>
      <c r="F1098" s="224"/>
      <c r="G1098" s="225"/>
      <c r="H1098" s="15"/>
      <c r="I1098" s="226"/>
      <c r="J1098" s="227"/>
      <c r="K1098" s="227"/>
      <c r="L1098" s="227"/>
      <c r="P1098" s="213"/>
      <c r="R1098" s="229"/>
      <c r="S1098" s="229"/>
    </row>
    <row r="1099" ht="15.0" customHeight="1">
      <c r="A1099" s="231"/>
      <c r="B1099" s="221"/>
      <c r="C1099" s="222"/>
      <c r="D1099" s="224"/>
      <c r="E1099" s="224"/>
      <c r="F1099" s="224"/>
      <c r="G1099" s="225"/>
      <c r="H1099" s="15"/>
      <c r="I1099" s="226"/>
      <c r="J1099" s="227"/>
      <c r="K1099" s="227"/>
      <c r="L1099" s="227"/>
      <c r="P1099" s="213"/>
      <c r="R1099" s="229"/>
      <c r="S1099" s="229"/>
    </row>
    <row r="1100" ht="15.0" customHeight="1">
      <c r="A1100" s="231"/>
      <c r="B1100" s="221"/>
      <c r="C1100" s="222"/>
      <c r="D1100" s="224"/>
      <c r="E1100" s="224"/>
      <c r="F1100" s="224"/>
      <c r="G1100" s="225"/>
      <c r="H1100" s="15"/>
      <c r="I1100" s="226"/>
      <c r="J1100" s="227"/>
      <c r="K1100" s="227"/>
      <c r="L1100" s="227"/>
      <c r="P1100" s="213"/>
      <c r="R1100" s="229"/>
      <c r="S1100" s="229"/>
    </row>
    <row r="1101" ht="15.0" customHeight="1">
      <c r="A1101" s="231"/>
      <c r="B1101" s="221"/>
      <c r="C1101" s="222"/>
      <c r="D1101" s="224"/>
      <c r="E1101" s="224"/>
      <c r="F1101" s="224"/>
      <c r="G1101" s="225"/>
      <c r="H1101" s="15"/>
      <c r="I1101" s="226"/>
      <c r="J1101" s="227"/>
      <c r="K1101" s="227"/>
      <c r="L1101" s="227"/>
      <c r="P1101" s="213"/>
      <c r="R1101" s="229"/>
      <c r="S1101" s="229"/>
    </row>
    <row r="1102" ht="15.0" customHeight="1">
      <c r="A1102" s="231"/>
      <c r="B1102" s="221"/>
      <c r="C1102" s="222"/>
      <c r="D1102" s="224"/>
      <c r="E1102" s="224"/>
      <c r="F1102" s="224"/>
      <c r="G1102" s="225"/>
      <c r="H1102" s="15"/>
      <c r="I1102" s="226"/>
      <c r="J1102" s="227"/>
      <c r="K1102" s="227"/>
      <c r="L1102" s="227"/>
      <c r="P1102" s="213"/>
      <c r="R1102" s="229"/>
      <c r="S1102" s="229"/>
    </row>
    <row r="1103" ht="15.0" customHeight="1">
      <c r="A1103" s="231"/>
      <c r="B1103" s="221"/>
      <c r="C1103" s="222"/>
      <c r="D1103" s="224"/>
      <c r="E1103" s="224"/>
      <c r="F1103" s="224"/>
      <c r="G1103" s="225"/>
      <c r="H1103" s="15"/>
      <c r="I1103" s="226"/>
      <c r="J1103" s="227"/>
      <c r="K1103" s="227"/>
      <c r="L1103" s="227"/>
      <c r="P1103" s="213"/>
      <c r="R1103" s="229"/>
      <c r="S1103" s="229"/>
    </row>
    <row r="1104" ht="15.0" customHeight="1">
      <c r="A1104" s="231"/>
      <c r="B1104" s="221"/>
      <c r="C1104" s="222"/>
      <c r="D1104" s="224"/>
      <c r="E1104" s="224"/>
      <c r="F1104" s="224"/>
      <c r="G1104" s="225"/>
      <c r="H1104" s="15"/>
      <c r="I1104" s="226"/>
      <c r="J1104" s="227"/>
      <c r="K1104" s="227"/>
      <c r="L1104" s="227"/>
      <c r="P1104" s="213"/>
      <c r="R1104" s="229"/>
      <c r="S1104" s="229"/>
    </row>
    <row r="1105" ht="15.0" customHeight="1">
      <c r="A1105" s="231"/>
      <c r="B1105" s="221"/>
      <c r="C1105" s="222"/>
      <c r="D1105" s="224"/>
      <c r="E1105" s="224"/>
      <c r="F1105" s="224"/>
      <c r="G1105" s="225"/>
      <c r="H1105" s="15"/>
      <c r="I1105" s="226"/>
      <c r="J1105" s="227"/>
      <c r="K1105" s="227"/>
      <c r="L1105" s="227"/>
      <c r="P1105" s="213"/>
      <c r="R1105" s="229"/>
      <c r="S1105" s="229"/>
    </row>
    <row r="1106" ht="15.0" customHeight="1">
      <c r="A1106" s="231"/>
      <c r="B1106" s="221"/>
      <c r="C1106" s="222"/>
      <c r="D1106" s="224"/>
      <c r="E1106" s="224"/>
      <c r="F1106" s="224"/>
      <c r="G1106" s="225"/>
      <c r="H1106" s="15"/>
      <c r="I1106" s="226"/>
      <c r="J1106" s="227"/>
      <c r="K1106" s="227"/>
      <c r="L1106" s="227"/>
      <c r="P1106" s="213"/>
      <c r="R1106" s="229"/>
      <c r="S1106" s="229"/>
    </row>
    <row r="1107" ht="15.0" customHeight="1">
      <c r="A1107" s="231"/>
      <c r="B1107" s="221"/>
      <c r="C1107" s="222"/>
      <c r="D1107" s="224"/>
      <c r="E1107" s="224"/>
      <c r="F1107" s="224"/>
      <c r="G1107" s="225"/>
      <c r="H1107" s="15"/>
      <c r="I1107" s="226"/>
      <c r="J1107" s="227"/>
      <c r="K1107" s="227"/>
      <c r="L1107" s="227"/>
      <c r="P1107" s="213"/>
      <c r="R1107" s="229"/>
      <c r="S1107" s="229"/>
    </row>
    <row r="1108" ht="15.0" customHeight="1">
      <c r="A1108" s="231"/>
      <c r="B1108" s="221"/>
      <c r="C1108" s="222"/>
      <c r="D1108" s="224"/>
      <c r="E1108" s="224"/>
      <c r="F1108" s="224"/>
      <c r="G1108" s="225"/>
      <c r="H1108" s="15"/>
      <c r="I1108" s="226"/>
      <c r="J1108" s="227"/>
      <c r="K1108" s="227"/>
      <c r="L1108" s="227"/>
      <c r="P1108" s="213"/>
      <c r="R1108" s="229"/>
      <c r="S1108" s="229"/>
    </row>
    <row r="1109" ht="15.0" customHeight="1">
      <c r="A1109" s="231"/>
      <c r="B1109" s="221"/>
      <c r="C1109" s="222"/>
      <c r="D1109" s="224"/>
      <c r="E1109" s="224"/>
      <c r="F1109" s="224"/>
      <c r="G1109" s="225"/>
      <c r="H1109" s="15"/>
      <c r="I1109" s="226"/>
      <c r="J1109" s="227"/>
      <c r="K1109" s="227"/>
      <c r="L1109" s="227"/>
      <c r="P1109" s="213"/>
      <c r="R1109" s="229"/>
      <c r="S1109" s="229"/>
    </row>
    <row r="1110" ht="15.0" customHeight="1">
      <c r="A1110" s="231"/>
      <c r="B1110" s="221"/>
      <c r="C1110" s="222"/>
      <c r="D1110" s="224"/>
      <c r="E1110" s="224"/>
      <c r="F1110" s="224"/>
      <c r="G1110" s="225"/>
      <c r="H1110" s="15"/>
      <c r="I1110" s="226"/>
      <c r="J1110" s="227"/>
      <c r="K1110" s="227"/>
      <c r="L1110" s="227"/>
      <c r="P1110" s="213"/>
      <c r="R1110" s="229"/>
      <c r="S1110" s="229"/>
    </row>
    <row r="1111" ht="15.0" customHeight="1">
      <c r="A1111" s="231"/>
      <c r="B1111" s="221"/>
      <c r="C1111" s="222"/>
      <c r="D1111" s="224"/>
      <c r="E1111" s="224"/>
      <c r="F1111" s="224"/>
      <c r="G1111" s="225"/>
      <c r="H1111" s="15"/>
      <c r="I1111" s="226"/>
      <c r="J1111" s="227"/>
      <c r="K1111" s="227"/>
      <c r="L1111" s="227"/>
      <c r="P1111" s="213"/>
      <c r="R1111" s="229"/>
      <c r="S1111" s="229"/>
    </row>
    <row r="1112" ht="15.0" customHeight="1">
      <c r="A1112" s="231"/>
      <c r="B1112" s="221"/>
      <c r="C1112" s="222"/>
      <c r="D1112" s="224"/>
      <c r="E1112" s="224"/>
      <c r="F1112" s="224"/>
      <c r="G1112" s="225"/>
      <c r="H1112" s="15"/>
      <c r="I1112" s="226"/>
      <c r="J1112" s="227"/>
      <c r="K1112" s="227"/>
      <c r="L1112" s="227"/>
      <c r="P1112" s="213"/>
      <c r="R1112" s="229"/>
      <c r="S1112" s="229"/>
    </row>
    <row r="1113" ht="15.0" customHeight="1">
      <c r="A1113" s="231"/>
      <c r="B1113" s="221"/>
      <c r="C1113" s="222"/>
      <c r="D1113" s="224"/>
      <c r="E1113" s="224"/>
      <c r="F1113" s="224"/>
      <c r="G1113" s="225"/>
      <c r="H1113" s="15"/>
      <c r="I1113" s="226"/>
      <c r="J1113" s="227"/>
      <c r="K1113" s="227"/>
      <c r="L1113" s="227"/>
      <c r="P1113" s="213"/>
      <c r="R1113" s="229"/>
      <c r="S1113" s="229"/>
    </row>
    <row r="1114" ht="15.0" customHeight="1">
      <c r="A1114" s="231"/>
      <c r="B1114" s="221"/>
      <c r="C1114" s="222"/>
      <c r="D1114" s="224"/>
      <c r="E1114" s="224"/>
      <c r="F1114" s="224"/>
      <c r="G1114" s="225"/>
      <c r="H1114" s="15"/>
      <c r="I1114" s="226"/>
      <c r="J1114" s="227"/>
      <c r="K1114" s="227"/>
      <c r="L1114" s="227"/>
      <c r="P1114" s="213"/>
      <c r="R1114" s="229"/>
      <c r="S1114" s="229"/>
    </row>
    <row r="1115" ht="15.0" customHeight="1">
      <c r="A1115" s="231"/>
      <c r="B1115" s="221"/>
      <c r="C1115" s="222"/>
      <c r="D1115" s="224"/>
      <c r="E1115" s="224"/>
      <c r="F1115" s="224"/>
      <c r="G1115" s="225"/>
      <c r="H1115" s="15"/>
      <c r="I1115" s="226"/>
      <c r="J1115" s="227"/>
      <c r="K1115" s="227"/>
      <c r="L1115" s="227"/>
      <c r="P1115" s="213"/>
      <c r="R1115" s="229"/>
      <c r="S1115" s="229"/>
    </row>
    <row r="1116" ht="15.0" customHeight="1">
      <c r="A1116" s="231"/>
      <c r="B1116" s="221"/>
      <c r="C1116" s="222"/>
      <c r="D1116" s="224"/>
      <c r="E1116" s="224"/>
      <c r="F1116" s="224"/>
      <c r="G1116" s="225"/>
      <c r="H1116" s="15"/>
      <c r="I1116" s="226"/>
      <c r="J1116" s="227"/>
      <c r="K1116" s="227"/>
      <c r="L1116" s="227"/>
      <c r="P1116" s="213"/>
      <c r="R1116" s="229"/>
      <c r="S1116" s="229"/>
    </row>
    <row r="1117" ht="15.0" customHeight="1">
      <c r="A1117" s="231"/>
      <c r="B1117" s="221"/>
      <c r="C1117" s="222"/>
      <c r="D1117" s="224"/>
      <c r="E1117" s="224"/>
      <c r="F1117" s="224"/>
      <c r="G1117" s="225"/>
      <c r="H1117" s="15"/>
      <c r="I1117" s="226"/>
      <c r="J1117" s="227"/>
      <c r="K1117" s="227"/>
      <c r="L1117" s="227"/>
      <c r="P1117" s="213"/>
      <c r="R1117" s="229"/>
      <c r="S1117" s="229"/>
    </row>
    <row r="1118" ht="15.0" customHeight="1">
      <c r="A1118" s="231"/>
      <c r="B1118" s="221"/>
      <c r="C1118" s="222"/>
      <c r="D1118" s="224"/>
      <c r="E1118" s="224"/>
      <c r="F1118" s="224"/>
      <c r="G1118" s="225"/>
      <c r="H1118" s="15"/>
      <c r="I1118" s="226"/>
      <c r="J1118" s="227"/>
      <c r="K1118" s="227"/>
      <c r="L1118" s="227"/>
      <c r="P1118" s="213"/>
      <c r="R1118" s="229"/>
      <c r="S1118" s="229"/>
    </row>
    <row r="1119" ht="15.0" customHeight="1">
      <c r="A1119" s="231"/>
      <c r="B1119" s="221"/>
      <c r="C1119" s="222"/>
      <c r="D1119" s="224"/>
      <c r="E1119" s="224"/>
      <c r="F1119" s="224"/>
      <c r="G1119" s="225"/>
      <c r="H1119" s="15"/>
      <c r="I1119" s="226"/>
      <c r="J1119" s="227"/>
      <c r="K1119" s="227"/>
      <c r="L1119" s="227"/>
      <c r="P1119" s="213"/>
      <c r="R1119" s="229"/>
      <c r="S1119" s="229"/>
    </row>
    <row r="1120" ht="15.0" customHeight="1">
      <c r="A1120" s="231"/>
      <c r="B1120" s="221"/>
      <c r="C1120" s="222"/>
      <c r="D1120" s="224"/>
      <c r="E1120" s="224"/>
      <c r="F1120" s="224"/>
      <c r="G1120" s="225"/>
      <c r="H1120" s="15"/>
      <c r="I1120" s="226"/>
      <c r="J1120" s="227"/>
      <c r="K1120" s="227"/>
      <c r="L1120" s="227"/>
      <c r="P1120" s="213"/>
      <c r="R1120" s="229"/>
      <c r="S1120" s="229"/>
    </row>
    <row r="1121" ht="15.0" customHeight="1">
      <c r="A1121" s="231"/>
      <c r="B1121" s="221"/>
      <c r="C1121" s="222"/>
      <c r="D1121" s="224"/>
      <c r="E1121" s="224"/>
      <c r="F1121" s="224"/>
      <c r="G1121" s="225"/>
      <c r="H1121" s="15"/>
      <c r="I1121" s="226"/>
      <c r="J1121" s="227"/>
      <c r="K1121" s="227"/>
      <c r="L1121" s="227"/>
      <c r="P1121" s="213"/>
      <c r="R1121" s="229"/>
      <c r="S1121" s="229"/>
    </row>
    <row r="1122" ht="15.0" customHeight="1">
      <c r="A1122" s="231"/>
      <c r="B1122" s="221"/>
      <c r="C1122" s="222"/>
      <c r="D1122" s="224"/>
      <c r="E1122" s="224"/>
      <c r="F1122" s="224"/>
      <c r="G1122" s="225"/>
      <c r="H1122" s="15"/>
      <c r="I1122" s="226"/>
      <c r="J1122" s="227"/>
      <c r="K1122" s="227"/>
      <c r="L1122" s="227"/>
      <c r="P1122" s="213"/>
      <c r="R1122" s="229"/>
      <c r="S1122" s="229"/>
    </row>
    <row r="1123" ht="15.0" customHeight="1">
      <c r="A1123" s="231"/>
      <c r="B1123" s="221"/>
      <c r="C1123" s="222"/>
      <c r="D1123" s="224"/>
      <c r="E1123" s="224"/>
      <c r="F1123" s="224"/>
      <c r="G1123" s="225"/>
      <c r="H1123" s="15"/>
      <c r="I1123" s="226"/>
      <c r="J1123" s="227"/>
      <c r="K1123" s="227"/>
      <c r="L1123" s="227"/>
      <c r="P1123" s="213"/>
      <c r="R1123" s="229"/>
      <c r="S1123" s="229"/>
    </row>
    <row r="1124" ht="15.0" customHeight="1">
      <c r="A1124" s="231"/>
      <c r="B1124" s="221"/>
      <c r="C1124" s="222"/>
      <c r="D1124" s="224"/>
      <c r="E1124" s="224"/>
      <c r="F1124" s="224"/>
      <c r="G1124" s="225"/>
      <c r="H1124" s="15"/>
      <c r="I1124" s="226"/>
      <c r="J1124" s="227"/>
      <c r="K1124" s="227"/>
      <c r="L1124" s="227"/>
      <c r="P1124" s="213"/>
      <c r="R1124" s="229"/>
      <c r="S1124" s="229"/>
    </row>
    <row r="1125" ht="15.0" customHeight="1">
      <c r="A1125" s="231"/>
      <c r="B1125" s="221"/>
      <c r="C1125" s="222"/>
      <c r="D1125" s="224"/>
      <c r="E1125" s="224"/>
      <c r="F1125" s="224"/>
      <c r="G1125" s="225"/>
      <c r="H1125" s="15"/>
      <c r="I1125" s="226"/>
      <c r="J1125" s="227"/>
      <c r="K1125" s="227"/>
      <c r="L1125" s="227"/>
      <c r="P1125" s="213"/>
      <c r="R1125" s="229"/>
      <c r="S1125" s="229"/>
    </row>
    <row r="1126" ht="15.0" customHeight="1">
      <c r="A1126" s="231"/>
      <c r="B1126" s="221"/>
      <c r="C1126" s="222"/>
      <c r="D1126" s="224"/>
      <c r="E1126" s="224"/>
      <c r="F1126" s="224"/>
      <c r="G1126" s="225"/>
      <c r="H1126" s="15"/>
      <c r="I1126" s="226"/>
      <c r="J1126" s="227"/>
      <c r="K1126" s="227"/>
      <c r="L1126" s="227"/>
      <c r="P1126" s="213"/>
      <c r="R1126" s="229"/>
      <c r="S1126" s="229"/>
    </row>
    <row r="1127" ht="15.0" customHeight="1">
      <c r="A1127" s="231"/>
      <c r="B1127" s="221"/>
      <c r="C1127" s="222"/>
      <c r="D1127" s="224"/>
      <c r="E1127" s="224"/>
      <c r="F1127" s="224"/>
      <c r="G1127" s="225"/>
      <c r="H1127" s="15"/>
      <c r="I1127" s="226"/>
      <c r="J1127" s="227"/>
      <c r="K1127" s="227"/>
      <c r="L1127" s="227"/>
      <c r="P1127" s="213"/>
      <c r="R1127" s="229"/>
      <c r="S1127" s="229"/>
    </row>
    <row r="1128" ht="15.0" customHeight="1">
      <c r="A1128" s="231"/>
      <c r="B1128" s="221"/>
      <c r="C1128" s="222"/>
      <c r="D1128" s="224"/>
      <c r="E1128" s="224"/>
      <c r="F1128" s="224"/>
      <c r="G1128" s="225"/>
      <c r="H1128" s="15"/>
      <c r="I1128" s="226"/>
      <c r="J1128" s="227"/>
      <c r="K1128" s="227"/>
      <c r="L1128" s="227"/>
      <c r="P1128" s="213"/>
      <c r="R1128" s="229"/>
      <c r="S1128" s="229"/>
    </row>
    <row r="1129" ht="15.0" customHeight="1">
      <c r="A1129" s="231"/>
      <c r="B1129" s="221"/>
      <c r="C1129" s="222"/>
      <c r="D1129" s="224"/>
      <c r="E1129" s="224"/>
      <c r="F1129" s="224"/>
      <c r="G1129" s="225"/>
      <c r="H1129" s="15"/>
      <c r="I1129" s="226"/>
      <c r="J1129" s="227"/>
      <c r="K1129" s="227"/>
      <c r="L1129" s="227"/>
      <c r="P1129" s="213"/>
      <c r="R1129" s="229"/>
      <c r="S1129" s="229"/>
    </row>
    <row r="1130" ht="15.0" customHeight="1">
      <c r="A1130" s="231"/>
      <c r="B1130" s="221"/>
      <c r="C1130" s="222"/>
      <c r="D1130" s="224"/>
      <c r="E1130" s="224"/>
      <c r="F1130" s="224"/>
      <c r="G1130" s="225"/>
      <c r="H1130" s="15"/>
      <c r="I1130" s="226"/>
      <c r="J1130" s="227"/>
      <c r="K1130" s="227"/>
      <c r="L1130" s="227"/>
      <c r="P1130" s="213"/>
      <c r="R1130" s="229"/>
      <c r="S1130" s="229"/>
    </row>
    <row r="1131" ht="15.0" customHeight="1">
      <c r="A1131" s="231"/>
      <c r="B1131" s="221"/>
      <c r="C1131" s="222"/>
      <c r="D1131" s="224"/>
      <c r="E1131" s="224"/>
      <c r="F1131" s="224"/>
      <c r="G1131" s="225"/>
      <c r="H1131" s="15"/>
      <c r="I1131" s="226"/>
      <c r="J1131" s="227"/>
      <c r="K1131" s="227"/>
      <c r="L1131" s="227"/>
      <c r="P1131" s="213"/>
      <c r="R1131" s="229"/>
      <c r="S1131" s="229"/>
    </row>
    <row r="1132" ht="15.0" customHeight="1">
      <c r="A1132" s="231"/>
      <c r="B1132" s="221"/>
      <c r="C1132" s="222"/>
      <c r="D1132" s="224"/>
      <c r="E1132" s="224"/>
      <c r="F1132" s="224"/>
      <c r="G1132" s="225"/>
      <c r="H1132" s="15"/>
      <c r="I1132" s="226"/>
      <c r="J1132" s="227"/>
      <c r="K1132" s="227"/>
      <c r="L1132" s="227"/>
      <c r="P1132" s="213"/>
      <c r="R1132" s="229"/>
      <c r="S1132" s="229"/>
    </row>
    <row r="1133" ht="15.0" customHeight="1">
      <c r="A1133" s="231"/>
      <c r="B1133" s="221"/>
      <c r="C1133" s="222"/>
      <c r="D1133" s="224"/>
      <c r="E1133" s="224"/>
      <c r="F1133" s="224"/>
      <c r="G1133" s="225"/>
      <c r="H1133" s="15"/>
      <c r="I1133" s="226"/>
      <c r="J1133" s="227"/>
      <c r="K1133" s="227"/>
      <c r="L1133" s="227"/>
      <c r="P1133" s="213"/>
      <c r="R1133" s="229"/>
      <c r="S1133" s="229"/>
    </row>
    <row r="1134" ht="15.0" customHeight="1">
      <c r="A1134" s="231"/>
      <c r="B1134" s="221"/>
      <c r="C1134" s="222"/>
      <c r="D1134" s="224"/>
      <c r="E1134" s="224"/>
      <c r="F1134" s="224"/>
      <c r="G1134" s="225"/>
      <c r="H1134" s="15"/>
      <c r="I1134" s="226"/>
      <c r="J1134" s="227"/>
      <c r="K1134" s="227"/>
      <c r="L1134" s="227"/>
      <c r="P1134" s="213"/>
      <c r="R1134" s="229"/>
      <c r="S1134" s="229"/>
    </row>
    <row r="1135" ht="15.0" customHeight="1">
      <c r="A1135" s="231"/>
      <c r="B1135" s="221"/>
      <c r="C1135" s="222"/>
      <c r="D1135" s="224"/>
      <c r="E1135" s="224"/>
      <c r="F1135" s="224"/>
      <c r="G1135" s="225"/>
      <c r="H1135" s="15"/>
      <c r="I1135" s="226"/>
      <c r="J1135" s="227"/>
      <c r="K1135" s="227"/>
      <c r="L1135" s="227"/>
      <c r="P1135" s="213"/>
      <c r="R1135" s="229"/>
      <c r="S1135" s="229"/>
    </row>
    <row r="1136" ht="15.0" customHeight="1">
      <c r="A1136" s="231"/>
      <c r="B1136" s="221"/>
      <c r="C1136" s="222"/>
      <c r="D1136" s="224"/>
      <c r="E1136" s="224"/>
      <c r="F1136" s="224"/>
      <c r="G1136" s="225"/>
      <c r="H1136" s="15"/>
      <c r="I1136" s="226"/>
      <c r="J1136" s="227"/>
      <c r="K1136" s="227"/>
      <c r="L1136" s="227"/>
      <c r="P1136" s="213"/>
      <c r="R1136" s="229"/>
      <c r="S1136" s="229"/>
    </row>
    <row r="1137" ht="15.0" customHeight="1">
      <c r="A1137" s="231"/>
      <c r="B1137" s="221"/>
      <c r="C1137" s="222"/>
      <c r="D1137" s="224"/>
      <c r="E1137" s="224"/>
      <c r="F1137" s="224"/>
      <c r="G1137" s="225"/>
      <c r="H1137" s="15"/>
      <c r="I1137" s="226"/>
      <c r="J1137" s="227"/>
      <c r="K1137" s="227"/>
      <c r="L1137" s="227"/>
      <c r="P1137" s="213"/>
      <c r="R1137" s="229"/>
      <c r="S1137" s="229"/>
    </row>
    <row r="1138" ht="15.0" customHeight="1">
      <c r="A1138" s="231"/>
      <c r="B1138" s="221"/>
      <c r="C1138" s="222"/>
      <c r="D1138" s="224"/>
      <c r="E1138" s="224"/>
      <c r="F1138" s="224"/>
      <c r="G1138" s="225"/>
      <c r="H1138" s="15"/>
      <c r="I1138" s="226"/>
      <c r="J1138" s="227"/>
      <c r="K1138" s="227"/>
      <c r="L1138" s="227"/>
      <c r="P1138" s="213"/>
      <c r="R1138" s="229"/>
      <c r="S1138" s="229"/>
    </row>
    <row r="1139" ht="15.0" customHeight="1">
      <c r="A1139" s="231"/>
      <c r="B1139" s="221"/>
      <c r="C1139" s="222"/>
      <c r="D1139" s="224"/>
      <c r="E1139" s="224"/>
      <c r="F1139" s="224"/>
      <c r="G1139" s="225"/>
      <c r="H1139" s="15"/>
      <c r="I1139" s="226"/>
      <c r="J1139" s="227"/>
      <c r="K1139" s="227"/>
      <c r="L1139" s="227"/>
      <c r="P1139" s="213"/>
      <c r="R1139" s="229"/>
      <c r="S1139" s="229"/>
    </row>
    <row r="1140" ht="15.0" customHeight="1">
      <c r="A1140" s="231"/>
      <c r="B1140" s="221"/>
      <c r="C1140" s="222"/>
      <c r="D1140" s="224"/>
      <c r="E1140" s="224"/>
      <c r="F1140" s="224"/>
      <c r="G1140" s="225"/>
      <c r="H1140" s="15"/>
      <c r="I1140" s="226"/>
      <c r="J1140" s="227"/>
      <c r="K1140" s="227"/>
      <c r="L1140" s="227"/>
      <c r="P1140" s="213"/>
      <c r="R1140" s="229"/>
      <c r="S1140" s="229"/>
    </row>
    <row r="1141" ht="15.0" customHeight="1">
      <c r="A1141" s="231"/>
      <c r="B1141" s="221"/>
      <c r="C1141" s="222"/>
      <c r="D1141" s="224"/>
      <c r="E1141" s="224"/>
      <c r="F1141" s="224"/>
      <c r="G1141" s="225"/>
      <c r="H1141" s="15"/>
      <c r="I1141" s="226"/>
      <c r="J1141" s="227"/>
      <c r="K1141" s="227"/>
      <c r="L1141" s="227"/>
      <c r="P1141" s="213"/>
      <c r="R1141" s="229"/>
      <c r="S1141" s="229"/>
    </row>
    <row r="1142" ht="15.0" customHeight="1">
      <c r="A1142" s="231"/>
      <c r="B1142" s="221"/>
      <c r="C1142" s="222"/>
      <c r="D1142" s="224"/>
      <c r="E1142" s="224"/>
      <c r="F1142" s="224"/>
      <c r="G1142" s="225"/>
      <c r="H1142" s="15"/>
      <c r="I1142" s="226"/>
      <c r="J1142" s="227"/>
      <c r="K1142" s="227"/>
      <c r="L1142" s="227"/>
      <c r="P1142" s="213"/>
      <c r="R1142" s="229"/>
      <c r="S1142" s="229"/>
    </row>
    <row r="1143" ht="15.0" customHeight="1">
      <c r="A1143" s="231"/>
      <c r="B1143" s="221"/>
      <c r="C1143" s="222"/>
      <c r="D1143" s="224"/>
      <c r="E1143" s="224"/>
      <c r="F1143" s="224"/>
      <c r="G1143" s="225"/>
      <c r="H1143" s="15"/>
      <c r="I1143" s="226"/>
      <c r="J1143" s="227"/>
      <c r="K1143" s="227"/>
      <c r="L1143" s="227"/>
      <c r="P1143" s="213"/>
      <c r="R1143" s="229"/>
      <c r="S1143" s="229"/>
    </row>
    <row r="1144" ht="15.0" customHeight="1">
      <c r="A1144" s="231"/>
      <c r="B1144" s="221"/>
      <c r="C1144" s="222"/>
      <c r="D1144" s="224"/>
      <c r="E1144" s="224"/>
      <c r="F1144" s="224"/>
      <c r="G1144" s="225"/>
      <c r="H1144" s="15"/>
      <c r="I1144" s="226"/>
      <c r="J1144" s="227"/>
      <c r="K1144" s="227"/>
      <c r="L1144" s="227"/>
      <c r="P1144" s="213"/>
      <c r="R1144" s="229"/>
      <c r="S1144" s="229"/>
    </row>
    <row r="1145" ht="15.0" customHeight="1">
      <c r="A1145" s="231"/>
      <c r="B1145" s="221"/>
      <c r="C1145" s="222"/>
      <c r="D1145" s="224"/>
      <c r="E1145" s="224"/>
      <c r="F1145" s="224"/>
      <c r="G1145" s="225"/>
      <c r="H1145" s="15"/>
      <c r="I1145" s="226"/>
      <c r="J1145" s="227"/>
      <c r="K1145" s="227"/>
      <c r="L1145" s="227"/>
      <c r="P1145" s="213"/>
      <c r="R1145" s="229"/>
      <c r="S1145" s="229"/>
    </row>
    <row r="1146" ht="15.0" customHeight="1">
      <c r="A1146" s="231"/>
      <c r="B1146" s="221"/>
      <c r="C1146" s="222"/>
      <c r="D1146" s="224"/>
      <c r="E1146" s="224"/>
      <c r="F1146" s="224"/>
      <c r="G1146" s="225"/>
      <c r="H1146" s="15"/>
      <c r="I1146" s="226"/>
      <c r="J1146" s="227"/>
      <c r="K1146" s="227"/>
      <c r="L1146" s="227"/>
      <c r="P1146" s="213"/>
      <c r="R1146" s="229"/>
      <c r="S1146" s="229"/>
    </row>
    <row r="1147" ht="15.0" customHeight="1">
      <c r="A1147" s="231"/>
      <c r="B1147" s="221"/>
      <c r="C1147" s="222"/>
      <c r="D1147" s="224"/>
      <c r="E1147" s="224"/>
      <c r="F1147" s="224"/>
      <c r="G1147" s="225"/>
      <c r="H1147" s="15"/>
      <c r="I1147" s="226"/>
      <c r="J1147" s="227"/>
      <c r="K1147" s="227"/>
      <c r="L1147" s="227"/>
      <c r="P1147" s="213"/>
      <c r="R1147" s="229"/>
      <c r="S1147" s="229"/>
    </row>
    <row r="1148" ht="15.0" customHeight="1">
      <c r="A1148" s="231"/>
      <c r="B1148" s="221"/>
      <c r="C1148" s="222"/>
      <c r="D1148" s="224"/>
      <c r="E1148" s="224"/>
      <c r="F1148" s="224"/>
      <c r="G1148" s="225"/>
      <c r="H1148" s="15"/>
      <c r="I1148" s="226"/>
      <c r="J1148" s="227"/>
      <c r="K1148" s="227"/>
      <c r="L1148" s="227"/>
      <c r="P1148" s="213"/>
      <c r="R1148" s="229"/>
      <c r="S1148" s="229"/>
    </row>
    <row r="1149" ht="15.0" customHeight="1">
      <c r="A1149" s="231"/>
      <c r="B1149" s="221"/>
      <c r="C1149" s="222"/>
      <c r="D1149" s="224"/>
      <c r="E1149" s="224"/>
      <c r="F1149" s="224"/>
      <c r="G1149" s="225"/>
      <c r="H1149" s="15"/>
      <c r="I1149" s="226"/>
      <c r="J1149" s="227"/>
      <c r="K1149" s="227"/>
      <c r="L1149" s="227"/>
      <c r="P1149" s="213"/>
      <c r="R1149" s="229"/>
      <c r="S1149" s="229"/>
    </row>
    <row r="1150" ht="15.0" customHeight="1">
      <c r="A1150" s="231"/>
      <c r="B1150" s="221"/>
      <c r="C1150" s="222"/>
      <c r="D1150" s="224"/>
      <c r="E1150" s="224"/>
      <c r="F1150" s="224"/>
      <c r="G1150" s="225"/>
      <c r="H1150" s="15"/>
      <c r="I1150" s="226"/>
      <c r="J1150" s="227"/>
      <c r="K1150" s="227"/>
      <c r="L1150" s="227"/>
      <c r="P1150" s="213"/>
      <c r="R1150" s="229"/>
      <c r="S1150" s="229"/>
    </row>
    <row r="1151" ht="15.0" customHeight="1">
      <c r="A1151" s="231"/>
      <c r="B1151" s="221"/>
      <c r="C1151" s="222"/>
      <c r="D1151" s="224"/>
      <c r="E1151" s="224"/>
      <c r="F1151" s="224"/>
      <c r="G1151" s="225"/>
      <c r="H1151" s="15"/>
      <c r="I1151" s="226"/>
      <c r="J1151" s="227"/>
      <c r="K1151" s="227"/>
      <c r="L1151" s="227"/>
      <c r="P1151" s="213"/>
      <c r="R1151" s="229"/>
      <c r="S1151" s="229"/>
    </row>
    <row r="1152" ht="15.0" customHeight="1">
      <c r="A1152" s="231"/>
      <c r="B1152" s="221"/>
      <c r="C1152" s="222"/>
      <c r="D1152" s="224"/>
      <c r="E1152" s="224"/>
      <c r="F1152" s="224"/>
      <c r="G1152" s="225"/>
      <c r="H1152" s="15"/>
      <c r="I1152" s="226"/>
      <c r="J1152" s="227"/>
      <c r="K1152" s="227"/>
      <c r="L1152" s="227"/>
      <c r="P1152" s="213"/>
      <c r="R1152" s="229"/>
      <c r="S1152" s="229"/>
    </row>
    <row r="1153" ht="15.0" customHeight="1">
      <c r="A1153" s="231"/>
      <c r="B1153" s="221"/>
      <c r="C1153" s="222"/>
      <c r="D1153" s="224"/>
      <c r="E1153" s="224"/>
      <c r="F1153" s="224"/>
      <c r="G1153" s="225"/>
      <c r="H1153" s="15"/>
      <c r="I1153" s="226"/>
      <c r="J1153" s="227"/>
      <c r="K1153" s="227"/>
      <c r="L1153" s="227"/>
      <c r="P1153" s="213"/>
      <c r="R1153" s="229"/>
      <c r="S1153" s="229"/>
    </row>
    <row r="1154" ht="15.0" customHeight="1">
      <c r="A1154" s="231"/>
      <c r="B1154" s="221"/>
      <c r="C1154" s="222"/>
      <c r="D1154" s="224"/>
      <c r="E1154" s="224"/>
      <c r="F1154" s="224"/>
      <c r="G1154" s="225"/>
      <c r="H1154" s="15"/>
      <c r="I1154" s="226"/>
      <c r="J1154" s="227"/>
      <c r="K1154" s="227"/>
      <c r="L1154" s="227"/>
      <c r="P1154" s="213"/>
      <c r="R1154" s="229"/>
      <c r="S1154" s="229"/>
    </row>
    <row r="1155" ht="15.0" customHeight="1">
      <c r="A1155" s="231"/>
      <c r="B1155" s="221"/>
      <c r="C1155" s="222"/>
      <c r="D1155" s="224"/>
      <c r="E1155" s="224"/>
      <c r="F1155" s="224"/>
      <c r="G1155" s="225"/>
      <c r="H1155" s="15"/>
      <c r="I1155" s="226"/>
      <c r="J1155" s="227"/>
      <c r="K1155" s="227"/>
      <c r="L1155" s="227"/>
      <c r="P1155" s="213"/>
      <c r="R1155" s="229"/>
      <c r="S1155" s="229"/>
    </row>
    <row r="1156" ht="15.0" customHeight="1">
      <c r="A1156" s="231"/>
      <c r="B1156" s="221"/>
      <c r="C1156" s="222"/>
      <c r="D1156" s="224"/>
      <c r="E1156" s="224"/>
      <c r="F1156" s="224"/>
      <c r="G1156" s="225"/>
      <c r="H1156" s="15"/>
      <c r="I1156" s="226"/>
      <c r="J1156" s="227"/>
      <c r="K1156" s="227"/>
      <c r="L1156" s="227"/>
      <c r="P1156" s="213"/>
      <c r="R1156" s="229"/>
      <c r="S1156" s="229"/>
    </row>
    <row r="1157" ht="15.0" customHeight="1">
      <c r="A1157" s="231"/>
      <c r="B1157" s="221"/>
      <c r="C1157" s="222"/>
      <c r="D1157" s="224"/>
      <c r="E1157" s="224"/>
      <c r="F1157" s="224"/>
      <c r="G1157" s="225"/>
      <c r="H1157" s="15"/>
      <c r="I1157" s="226"/>
      <c r="J1157" s="227"/>
      <c r="K1157" s="227"/>
      <c r="L1157" s="227"/>
      <c r="P1157" s="213"/>
      <c r="R1157" s="229"/>
      <c r="S1157" s="229"/>
    </row>
    <row r="1158" ht="15.0" customHeight="1">
      <c r="A1158" s="231"/>
      <c r="B1158" s="221"/>
      <c r="C1158" s="222"/>
      <c r="D1158" s="224"/>
      <c r="E1158" s="224"/>
      <c r="F1158" s="224"/>
      <c r="G1158" s="225"/>
      <c r="H1158" s="15"/>
      <c r="I1158" s="226"/>
      <c r="J1158" s="227"/>
      <c r="K1158" s="227"/>
      <c r="L1158" s="227"/>
      <c r="P1158" s="213"/>
      <c r="R1158" s="229"/>
      <c r="S1158" s="229"/>
    </row>
    <row r="1159" ht="15.0" customHeight="1">
      <c r="A1159" s="231"/>
      <c r="B1159" s="221"/>
      <c r="C1159" s="222"/>
      <c r="D1159" s="224"/>
      <c r="E1159" s="224"/>
      <c r="F1159" s="224"/>
      <c r="G1159" s="225"/>
      <c r="H1159" s="15"/>
      <c r="I1159" s="226"/>
      <c r="J1159" s="227"/>
      <c r="K1159" s="227"/>
      <c r="L1159" s="227"/>
      <c r="P1159" s="213"/>
      <c r="R1159" s="229"/>
      <c r="S1159" s="229"/>
    </row>
    <row r="1160" ht="15.0" customHeight="1">
      <c r="A1160" s="231"/>
      <c r="B1160" s="221"/>
      <c r="C1160" s="222"/>
      <c r="D1160" s="224"/>
      <c r="E1160" s="224"/>
      <c r="F1160" s="224"/>
      <c r="G1160" s="225"/>
      <c r="H1160" s="15"/>
      <c r="I1160" s="226"/>
      <c r="J1160" s="227"/>
      <c r="K1160" s="227"/>
      <c r="L1160" s="227"/>
      <c r="P1160" s="213"/>
      <c r="R1160" s="229"/>
      <c r="S1160" s="229"/>
    </row>
    <row r="1161" ht="15.0" customHeight="1">
      <c r="A1161" s="231"/>
      <c r="B1161" s="221"/>
      <c r="C1161" s="222"/>
      <c r="D1161" s="224"/>
      <c r="E1161" s="224"/>
      <c r="F1161" s="224"/>
      <c r="G1161" s="225"/>
      <c r="H1161" s="15"/>
      <c r="I1161" s="226"/>
      <c r="J1161" s="227"/>
      <c r="K1161" s="227"/>
      <c r="L1161" s="227"/>
      <c r="P1161" s="213"/>
      <c r="R1161" s="229"/>
      <c r="S1161" s="229"/>
    </row>
    <row r="1162" ht="15.0" customHeight="1">
      <c r="A1162" s="231"/>
      <c r="B1162" s="221"/>
      <c r="C1162" s="222"/>
      <c r="D1162" s="224"/>
      <c r="E1162" s="224"/>
      <c r="F1162" s="224"/>
      <c r="G1162" s="225"/>
      <c r="H1162" s="15"/>
      <c r="I1162" s="226"/>
      <c r="J1162" s="227"/>
      <c r="K1162" s="227"/>
      <c r="L1162" s="227"/>
      <c r="P1162" s="213"/>
      <c r="R1162" s="229"/>
      <c r="S1162" s="229"/>
    </row>
    <row r="1163" ht="15.0" customHeight="1">
      <c r="A1163" s="231"/>
      <c r="B1163" s="221"/>
      <c r="C1163" s="222"/>
      <c r="D1163" s="224"/>
      <c r="E1163" s="224"/>
      <c r="F1163" s="224"/>
      <c r="G1163" s="225"/>
      <c r="H1163" s="15"/>
      <c r="I1163" s="226"/>
      <c r="J1163" s="227"/>
      <c r="K1163" s="227"/>
      <c r="L1163" s="227"/>
      <c r="P1163" s="213"/>
      <c r="R1163" s="229"/>
      <c r="S1163" s="229"/>
    </row>
    <row r="1164" ht="15.0" customHeight="1">
      <c r="A1164" s="231"/>
      <c r="B1164" s="221"/>
      <c r="C1164" s="222"/>
      <c r="D1164" s="224"/>
      <c r="E1164" s="224"/>
      <c r="F1164" s="224"/>
      <c r="G1164" s="225"/>
      <c r="H1164" s="15"/>
      <c r="I1164" s="226"/>
      <c r="J1164" s="227"/>
      <c r="K1164" s="227"/>
      <c r="L1164" s="227"/>
      <c r="P1164" s="213"/>
      <c r="R1164" s="229"/>
      <c r="S1164" s="229"/>
    </row>
    <row r="1165" ht="15.0" customHeight="1">
      <c r="A1165" s="231"/>
      <c r="B1165" s="221"/>
      <c r="C1165" s="222"/>
      <c r="D1165" s="224"/>
      <c r="E1165" s="224"/>
      <c r="F1165" s="224"/>
      <c r="G1165" s="225"/>
      <c r="H1165" s="15"/>
      <c r="I1165" s="226"/>
      <c r="J1165" s="227"/>
      <c r="K1165" s="227"/>
      <c r="L1165" s="227"/>
      <c r="P1165" s="213"/>
      <c r="R1165" s="229"/>
      <c r="S1165" s="229"/>
    </row>
    <row r="1166" ht="15.0" customHeight="1">
      <c r="A1166" s="231"/>
      <c r="B1166" s="221"/>
      <c r="C1166" s="222"/>
      <c r="D1166" s="224"/>
      <c r="E1166" s="224"/>
      <c r="F1166" s="224"/>
      <c r="G1166" s="225"/>
      <c r="H1166" s="15"/>
      <c r="I1166" s="226"/>
      <c r="J1166" s="227"/>
      <c r="K1166" s="227"/>
      <c r="L1166" s="227"/>
      <c r="P1166" s="213"/>
      <c r="R1166" s="229"/>
      <c r="S1166" s="229"/>
    </row>
    <row r="1167" ht="15.0" customHeight="1">
      <c r="A1167" s="231"/>
      <c r="B1167" s="221"/>
      <c r="C1167" s="222"/>
      <c r="D1167" s="224"/>
      <c r="E1167" s="224"/>
      <c r="F1167" s="224"/>
      <c r="G1167" s="225"/>
      <c r="H1167" s="15"/>
      <c r="I1167" s="226"/>
      <c r="J1167" s="227"/>
      <c r="K1167" s="227"/>
      <c r="L1167" s="227"/>
      <c r="P1167" s="213"/>
      <c r="R1167" s="229"/>
      <c r="S1167" s="229"/>
    </row>
    <row r="1168" ht="15.0" customHeight="1">
      <c r="A1168" s="231"/>
      <c r="B1168" s="221"/>
      <c r="C1168" s="222"/>
      <c r="D1168" s="224"/>
      <c r="E1168" s="224"/>
      <c r="F1168" s="224"/>
      <c r="G1168" s="225"/>
      <c r="H1168" s="15"/>
      <c r="I1168" s="226"/>
      <c r="J1168" s="227"/>
      <c r="K1168" s="227"/>
      <c r="L1168" s="227"/>
      <c r="P1168" s="213"/>
      <c r="R1168" s="229"/>
      <c r="S1168" s="229"/>
    </row>
    <row r="1169" ht="15.0" customHeight="1">
      <c r="A1169" s="231"/>
      <c r="B1169" s="221"/>
      <c r="C1169" s="222"/>
      <c r="D1169" s="224"/>
      <c r="E1169" s="224"/>
      <c r="F1169" s="224"/>
      <c r="G1169" s="225"/>
      <c r="H1169" s="15"/>
      <c r="I1169" s="226"/>
      <c r="J1169" s="227"/>
      <c r="K1169" s="227"/>
      <c r="L1169" s="227"/>
      <c r="P1169" s="213"/>
      <c r="R1169" s="229"/>
      <c r="S1169" s="229"/>
    </row>
    <row r="1170" ht="15.0" customHeight="1">
      <c r="A1170" s="231"/>
      <c r="B1170" s="221"/>
      <c r="C1170" s="222"/>
      <c r="D1170" s="224"/>
      <c r="E1170" s="224"/>
      <c r="F1170" s="224"/>
      <c r="G1170" s="225"/>
      <c r="H1170" s="15"/>
      <c r="I1170" s="226"/>
      <c r="J1170" s="227"/>
      <c r="K1170" s="227"/>
      <c r="L1170" s="227"/>
      <c r="P1170" s="213"/>
      <c r="R1170" s="229"/>
      <c r="S1170" s="229"/>
    </row>
    <row r="1171" ht="15.0" customHeight="1">
      <c r="A1171" s="231"/>
      <c r="B1171" s="221"/>
      <c r="C1171" s="222"/>
      <c r="D1171" s="224"/>
      <c r="E1171" s="224"/>
      <c r="F1171" s="224"/>
      <c r="G1171" s="225"/>
      <c r="H1171" s="15"/>
      <c r="I1171" s="226"/>
      <c r="J1171" s="227"/>
      <c r="K1171" s="227"/>
      <c r="L1171" s="227"/>
      <c r="P1171" s="213"/>
      <c r="R1171" s="229"/>
      <c r="S1171" s="229"/>
    </row>
    <row r="1172" ht="15.0" customHeight="1">
      <c r="A1172" s="231"/>
      <c r="B1172" s="221"/>
      <c r="C1172" s="222"/>
      <c r="D1172" s="224"/>
      <c r="E1172" s="224"/>
      <c r="F1172" s="224"/>
      <c r="G1172" s="225"/>
      <c r="H1172" s="15"/>
      <c r="I1172" s="226"/>
      <c r="J1172" s="227"/>
      <c r="K1172" s="227"/>
      <c r="L1172" s="227"/>
      <c r="P1172" s="213"/>
      <c r="R1172" s="229"/>
      <c r="S1172" s="229"/>
    </row>
    <row r="1173" ht="15.0" customHeight="1">
      <c r="A1173" s="231"/>
      <c r="B1173" s="221"/>
      <c r="C1173" s="222"/>
      <c r="D1173" s="224"/>
      <c r="E1173" s="224"/>
      <c r="F1173" s="224"/>
      <c r="G1173" s="225"/>
      <c r="H1173" s="15"/>
      <c r="I1173" s="226"/>
      <c r="J1173" s="227"/>
      <c r="K1173" s="227"/>
      <c r="L1173" s="227"/>
      <c r="P1173" s="213"/>
      <c r="R1173" s="229"/>
      <c r="S1173" s="229"/>
    </row>
    <row r="1174" ht="15.0" customHeight="1">
      <c r="A1174" s="231"/>
      <c r="B1174" s="221"/>
      <c r="C1174" s="222"/>
      <c r="D1174" s="224"/>
      <c r="E1174" s="224"/>
      <c r="F1174" s="224"/>
      <c r="G1174" s="225"/>
      <c r="H1174" s="15"/>
      <c r="I1174" s="226"/>
      <c r="J1174" s="227"/>
      <c r="K1174" s="227"/>
      <c r="L1174" s="227"/>
      <c r="P1174" s="213"/>
      <c r="R1174" s="229"/>
      <c r="S1174" s="229"/>
    </row>
    <row r="1175" ht="15.0" customHeight="1">
      <c r="A1175" s="231"/>
      <c r="B1175" s="221"/>
      <c r="C1175" s="222"/>
      <c r="D1175" s="224"/>
      <c r="E1175" s="224"/>
      <c r="F1175" s="224"/>
      <c r="G1175" s="225"/>
      <c r="H1175" s="15"/>
      <c r="I1175" s="226"/>
      <c r="J1175" s="227"/>
      <c r="K1175" s="227"/>
      <c r="L1175" s="227"/>
      <c r="P1175" s="213"/>
      <c r="R1175" s="229"/>
      <c r="S1175" s="229"/>
    </row>
    <row r="1176" ht="15.0" customHeight="1">
      <c r="A1176" s="231"/>
      <c r="B1176" s="221"/>
      <c r="C1176" s="222"/>
      <c r="D1176" s="224"/>
      <c r="E1176" s="224"/>
      <c r="F1176" s="224"/>
      <c r="G1176" s="225"/>
      <c r="H1176" s="15"/>
      <c r="I1176" s="226"/>
      <c r="J1176" s="227"/>
      <c r="K1176" s="227"/>
      <c r="L1176" s="227"/>
      <c r="P1176" s="213"/>
      <c r="R1176" s="229"/>
      <c r="S1176" s="229"/>
    </row>
    <row r="1177" ht="15.0" customHeight="1">
      <c r="A1177" s="231"/>
      <c r="B1177" s="221"/>
      <c r="C1177" s="222"/>
      <c r="D1177" s="224"/>
      <c r="E1177" s="224"/>
      <c r="F1177" s="224"/>
      <c r="G1177" s="225"/>
      <c r="H1177" s="15"/>
      <c r="I1177" s="226"/>
      <c r="J1177" s="227"/>
      <c r="K1177" s="227"/>
      <c r="L1177" s="227"/>
      <c r="P1177" s="213"/>
      <c r="R1177" s="229"/>
      <c r="S1177" s="229"/>
    </row>
    <row r="1178" ht="15.0" customHeight="1">
      <c r="A1178" s="231"/>
      <c r="B1178" s="221"/>
      <c r="C1178" s="222"/>
      <c r="D1178" s="224"/>
      <c r="E1178" s="224"/>
      <c r="F1178" s="224"/>
      <c r="G1178" s="225"/>
      <c r="H1178" s="15"/>
      <c r="I1178" s="226"/>
      <c r="J1178" s="227"/>
      <c r="K1178" s="227"/>
      <c r="L1178" s="227"/>
      <c r="P1178" s="213"/>
      <c r="R1178" s="229"/>
      <c r="S1178" s="229"/>
    </row>
    <row r="1179" ht="15.0" customHeight="1">
      <c r="A1179" s="231"/>
      <c r="B1179" s="221"/>
      <c r="C1179" s="222"/>
      <c r="D1179" s="224"/>
      <c r="E1179" s="224"/>
      <c r="F1179" s="224"/>
      <c r="G1179" s="225"/>
      <c r="H1179" s="15"/>
      <c r="I1179" s="226"/>
      <c r="J1179" s="227"/>
      <c r="K1179" s="227"/>
      <c r="L1179" s="227"/>
      <c r="P1179" s="213"/>
      <c r="R1179" s="229"/>
      <c r="S1179" s="229"/>
    </row>
    <row r="1180" ht="15.0" customHeight="1">
      <c r="A1180" s="231"/>
      <c r="B1180" s="221"/>
      <c r="C1180" s="222"/>
      <c r="D1180" s="224"/>
      <c r="E1180" s="224"/>
      <c r="F1180" s="224"/>
      <c r="G1180" s="225"/>
      <c r="H1180" s="15"/>
      <c r="I1180" s="226"/>
      <c r="J1180" s="227"/>
      <c r="K1180" s="227"/>
      <c r="L1180" s="227"/>
      <c r="P1180" s="213"/>
      <c r="R1180" s="229"/>
      <c r="S1180" s="229"/>
    </row>
    <row r="1181" ht="15.0" customHeight="1">
      <c r="A1181" s="231"/>
      <c r="B1181" s="221"/>
      <c r="C1181" s="222"/>
      <c r="D1181" s="224"/>
      <c r="E1181" s="224"/>
      <c r="F1181" s="224"/>
      <c r="G1181" s="225"/>
      <c r="H1181" s="15"/>
      <c r="I1181" s="226"/>
      <c r="J1181" s="227"/>
      <c r="K1181" s="227"/>
      <c r="L1181" s="227"/>
      <c r="P1181" s="213"/>
      <c r="R1181" s="229"/>
      <c r="S1181" s="229"/>
    </row>
    <row r="1182" ht="15.0" customHeight="1">
      <c r="A1182" s="231"/>
      <c r="B1182" s="221"/>
      <c r="C1182" s="222"/>
      <c r="D1182" s="224"/>
      <c r="E1182" s="224"/>
      <c r="F1182" s="224"/>
      <c r="G1182" s="225"/>
      <c r="H1182" s="15"/>
      <c r="I1182" s="226"/>
      <c r="J1182" s="227"/>
      <c r="K1182" s="227"/>
      <c r="L1182" s="227"/>
      <c r="P1182" s="213"/>
      <c r="R1182" s="229"/>
      <c r="S1182" s="229"/>
    </row>
    <row r="1183" ht="15.0" customHeight="1">
      <c r="A1183" s="231"/>
      <c r="B1183" s="221"/>
      <c r="C1183" s="222"/>
      <c r="D1183" s="224"/>
      <c r="E1183" s="224"/>
      <c r="F1183" s="224"/>
      <c r="G1183" s="225"/>
      <c r="H1183" s="15"/>
      <c r="I1183" s="226"/>
      <c r="J1183" s="227"/>
      <c r="K1183" s="227"/>
      <c r="L1183" s="227"/>
      <c r="P1183" s="213"/>
      <c r="R1183" s="229"/>
      <c r="S1183" s="229"/>
    </row>
    <row r="1184" ht="15.0" customHeight="1">
      <c r="A1184" s="231"/>
      <c r="B1184" s="221"/>
      <c r="C1184" s="222"/>
      <c r="D1184" s="224"/>
      <c r="E1184" s="224"/>
      <c r="F1184" s="224"/>
      <c r="G1184" s="225"/>
      <c r="H1184" s="15"/>
      <c r="I1184" s="226"/>
      <c r="J1184" s="227"/>
      <c r="K1184" s="227"/>
      <c r="L1184" s="227"/>
      <c r="P1184" s="213"/>
      <c r="R1184" s="229"/>
      <c r="S1184" s="229"/>
    </row>
    <row r="1185" ht="15.0" customHeight="1">
      <c r="A1185" s="231"/>
      <c r="B1185" s="221"/>
      <c r="C1185" s="222"/>
      <c r="D1185" s="224"/>
      <c r="E1185" s="224"/>
      <c r="F1185" s="224"/>
      <c r="G1185" s="225"/>
      <c r="H1185" s="15"/>
      <c r="I1185" s="226"/>
      <c r="J1185" s="227"/>
      <c r="K1185" s="227"/>
      <c r="L1185" s="227"/>
      <c r="P1185" s="213"/>
      <c r="R1185" s="229"/>
      <c r="S1185" s="229"/>
    </row>
    <row r="1186" ht="15.0" customHeight="1">
      <c r="A1186" s="231"/>
      <c r="B1186" s="221"/>
      <c r="C1186" s="222"/>
      <c r="D1186" s="224"/>
      <c r="E1186" s="224"/>
      <c r="F1186" s="224"/>
      <c r="G1186" s="225"/>
      <c r="H1186" s="15"/>
      <c r="I1186" s="226"/>
      <c r="J1186" s="227"/>
      <c r="K1186" s="227"/>
      <c r="L1186" s="227"/>
      <c r="P1186" s="213"/>
      <c r="R1186" s="229"/>
      <c r="S1186" s="229"/>
    </row>
    <row r="1187" ht="15.0" customHeight="1">
      <c r="A1187" s="231"/>
      <c r="B1187" s="221"/>
      <c r="C1187" s="222"/>
      <c r="D1187" s="224"/>
      <c r="E1187" s="224"/>
      <c r="F1187" s="224"/>
      <c r="G1187" s="225"/>
      <c r="H1187" s="15"/>
      <c r="I1187" s="226"/>
      <c r="J1187" s="227"/>
      <c r="K1187" s="227"/>
      <c r="L1187" s="227"/>
      <c r="P1187" s="213"/>
      <c r="R1187" s="229"/>
      <c r="S1187" s="229"/>
    </row>
    <row r="1188" ht="15.0" customHeight="1">
      <c r="A1188" s="231"/>
      <c r="B1188" s="221"/>
      <c r="C1188" s="222"/>
      <c r="D1188" s="224"/>
      <c r="E1188" s="224"/>
      <c r="F1188" s="224"/>
      <c r="G1188" s="225"/>
      <c r="H1188" s="15"/>
      <c r="I1188" s="226"/>
      <c r="J1188" s="227"/>
      <c r="K1188" s="227"/>
      <c r="L1188" s="227"/>
      <c r="P1188" s="213"/>
      <c r="R1188" s="229"/>
      <c r="S1188" s="229"/>
    </row>
    <row r="1189" ht="15.0" customHeight="1">
      <c r="A1189" s="231"/>
      <c r="B1189" s="221"/>
      <c r="C1189" s="222"/>
      <c r="D1189" s="224"/>
      <c r="E1189" s="224"/>
      <c r="F1189" s="224"/>
      <c r="G1189" s="225"/>
      <c r="H1189" s="15"/>
      <c r="I1189" s="226"/>
      <c r="J1189" s="227"/>
      <c r="K1189" s="227"/>
      <c r="L1189" s="227"/>
      <c r="P1189" s="213"/>
      <c r="R1189" s="229"/>
      <c r="S1189" s="229"/>
    </row>
    <row r="1190" ht="15.0" customHeight="1">
      <c r="A1190" s="231"/>
      <c r="B1190" s="221"/>
      <c r="C1190" s="222"/>
      <c r="D1190" s="224"/>
      <c r="E1190" s="224"/>
      <c r="F1190" s="224"/>
      <c r="G1190" s="225"/>
      <c r="H1190" s="15"/>
      <c r="I1190" s="226"/>
      <c r="J1190" s="227"/>
      <c r="K1190" s="227"/>
      <c r="L1190" s="227"/>
      <c r="P1190" s="213"/>
      <c r="R1190" s="229"/>
      <c r="S1190" s="229"/>
    </row>
    <row r="1191" ht="15.0" customHeight="1">
      <c r="A1191" s="231"/>
      <c r="B1191" s="221"/>
      <c r="C1191" s="222"/>
      <c r="D1191" s="224"/>
      <c r="E1191" s="224"/>
      <c r="F1191" s="224"/>
      <c r="G1191" s="225"/>
      <c r="H1191" s="15"/>
      <c r="I1191" s="226"/>
      <c r="J1191" s="227"/>
      <c r="K1191" s="227"/>
      <c r="L1191" s="227"/>
      <c r="P1191" s="213"/>
      <c r="R1191" s="229"/>
      <c r="S1191" s="229"/>
    </row>
    <row r="1192" ht="15.0" customHeight="1">
      <c r="A1192" s="231"/>
      <c r="B1192" s="221"/>
      <c r="C1192" s="222"/>
      <c r="D1192" s="224"/>
      <c r="E1192" s="224"/>
      <c r="F1192" s="224"/>
      <c r="G1192" s="225"/>
      <c r="H1192" s="15"/>
      <c r="I1192" s="226"/>
      <c r="J1192" s="227"/>
      <c r="K1192" s="227"/>
      <c r="L1192" s="227"/>
      <c r="P1192" s="213"/>
      <c r="R1192" s="229"/>
      <c r="S1192" s="229"/>
    </row>
    <row r="1193" ht="15.0" customHeight="1">
      <c r="A1193" s="231"/>
      <c r="B1193" s="221"/>
      <c r="C1193" s="222"/>
      <c r="D1193" s="224"/>
      <c r="E1193" s="224"/>
      <c r="F1193" s="224"/>
      <c r="G1193" s="225"/>
      <c r="H1193" s="15"/>
      <c r="I1193" s="226"/>
      <c r="J1193" s="227"/>
      <c r="K1193" s="227"/>
      <c r="L1193" s="227"/>
      <c r="P1193" s="213"/>
      <c r="R1193" s="229"/>
      <c r="S1193" s="229"/>
    </row>
    <row r="1194" ht="15.0" customHeight="1">
      <c r="A1194" s="231"/>
      <c r="B1194" s="221"/>
      <c r="C1194" s="222"/>
      <c r="D1194" s="224"/>
      <c r="E1194" s="224"/>
      <c r="F1194" s="224"/>
      <c r="G1194" s="225"/>
      <c r="H1194" s="15"/>
      <c r="I1194" s="226"/>
      <c r="J1194" s="227"/>
      <c r="K1194" s="227"/>
      <c r="L1194" s="227"/>
      <c r="P1194" s="213"/>
      <c r="R1194" s="229"/>
      <c r="S1194" s="229"/>
    </row>
    <row r="1195" ht="15.0" customHeight="1">
      <c r="A1195" s="231"/>
      <c r="B1195" s="221"/>
      <c r="C1195" s="222"/>
      <c r="D1195" s="224"/>
      <c r="E1195" s="224"/>
      <c r="F1195" s="224"/>
      <c r="G1195" s="225"/>
      <c r="H1195" s="15"/>
      <c r="I1195" s="226"/>
      <c r="J1195" s="227"/>
      <c r="K1195" s="227"/>
      <c r="L1195" s="227"/>
      <c r="P1195" s="213"/>
      <c r="R1195" s="229"/>
      <c r="S1195" s="229"/>
    </row>
    <row r="1196" ht="15.0" customHeight="1">
      <c r="A1196" s="231"/>
      <c r="B1196" s="221"/>
      <c r="C1196" s="222"/>
      <c r="D1196" s="224"/>
      <c r="E1196" s="224"/>
      <c r="F1196" s="224"/>
      <c r="G1196" s="225"/>
      <c r="H1196" s="15"/>
      <c r="I1196" s="226"/>
      <c r="J1196" s="227"/>
      <c r="K1196" s="227"/>
      <c r="L1196" s="227"/>
      <c r="P1196" s="213"/>
      <c r="R1196" s="229"/>
      <c r="S1196" s="229"/>
    </row>
    <row r="1197" ht="15.0" customHeight="1">
      <c r="A1197" s="231"/>
      <c r="B1197" s="221"/>
      <c r="C1197" s="222"/>
      <c r="D1197" s="224"/>
      <c r="E1197" s="224"/>
      <c r="F1197" s="224"/>
      <c r="G1197" s="225"/>
      <c r="H1197" s="15"/>
      <c r="I1197" s="226"/>
      <c r="J1197" s="227"/>
      <c r="K1197" s="227"/>
      <c r="L1197" s="227"/>
      <c r="P1197" s="213"/>
      <c r="R1197" s="229"/>
      <c r="S1197" s="229"/>
    </row>
    <row r="1198" ht="15.0" customHeight="1">
      <c r="A1198" s="231"/>
      <c r="B1198" s="221"/>
      <c r="C1198" s="222"/>
      <c r="D1198" s="224"/>
      <c r="E1198" s="224"/>
      <c r="F1198" s="224"/>
      <c r="G1198" s="225"/>
      <c r="H1198" s="15"/>
      <c r="I1198" s="226"/>
      <c r="J1198" s="227"/>
      <c r="K1198" s="227"/>
      <c r="L1198" s="227"/>
      <c r="P1198" s="213"/>
      <c r="R1198" s="229"/>
      <c r="S1198" s="229"/>
    </row>
    <row r="1199" ht="15.0" customHeight="1">
      <c r="A1199" s="231"/>
      <c r="B1199" s="221"/>
      <c r="C1199" s="222"/>
      <c r="D1199" s="224"/>
      <c r="E1199" s="224"/>
      <c r="F1199" s="224"/>
      <c r="G1199" s="225"/>
      <c r="H1199" s="15"/>
      <c r="I1199" s="226"/>
      <c r="J1199" s="227"/>
      <c r="K1199" s="227"/>
      <c r="L1199" s="227"/>
      <c r="P1199" s="213"/>
      <c r="R1199" s="229"/>
      <c r="S1199" s="229"/>
    </row>
    <row r="1200" ht="15.0" customHeight="1">
      <c r="A1200" s="231"/>
      <c r="B1200" s="221"/>
      <c r="C1200" s="222"/>
      <c r="D1200" s="224"/>
      <c r="E1200" s="224"/>
      <c r="F1200" s="224"/>
      <c r="G1200" s="225"/>
      <c r="H1200" s="15"/>
      <c r="I1200" s="226"/>
      <c r="J1200" s="227"/>
      <c r="K1200" s="227"/>
      <c r="L1200" s="227"/>
      <c r="P1200" s="213"/>
      <c r="R1200" s="229"/>
      <c r="S1200" s="229"/>
    </row>
    <row r="1201" ht="15.0" customHeight="1">
      <c r="A1201" s="231"/>
      <c r="B1201" s="221"/>
      <c r="C1201" s="222"/>
      <c r="D1201" s="224"/>
      <c r="E1201" s="224"/>
      <c r="F1201" s="224"/>
      <c r="G1201" s="225"/>
      <c r="H1201" s="15"/>
      <c r="I1201" s="226"/>
      <c r="J1201" s="227"/>
      <c r="K1201" s="227"/>
      <c r="L1201" s="227"/>
      <c r="P1201" s="213"/>
      <c r="R1201" s="229"/>
      <c r="S1201" s="229"/>
    </row>
    <row r="1202" ht="15.0" customHeight="1">
      <c r="A1202" s="231"/>
      <c r="B1202" s="221"/>
      <c r="C1202" s="222"/>
      <c r="D1202" s="224"/>
      <c r="E1202" s="224"/>
      <c r="F1202" s="224"/>
      <c r="G1202" s="225"/>
      <c r="H1202" s="15"/>
      <c r="I1202" s="226"/>
      <c r="J1202" s="227"/>
      <c r="K1202" s="227"/>
      <c r="L1202" s="227"/>
      <c r="P1202" s="213"/>
      <c r="R1202" s="229"/>
      <c r="S1202" s="229"/>
    </row>
    <row r="1203" ht="15.0" customHeight="1">
      <c r="A1203" s="231"/>
      <c r="B1203" s="221"/>
      <c r="C1203" s="222"/>
      <c r="D1203" s="224"/>
      <c r="E1203" s="224"/>
      <c r="F1203" s="224"/>
      <c r="G1203" s="225"/>
      <c r="H1203" s="15"/>
      <c r="I1203" s="226"/>
      <c r="J1203" s="227"/>
      <c r="K1203" s="227"/>
      <c r="L1203" s="227"/>
      <c r="P1203" s="213"/>
      <c r="R1203" s="229"/>
      <c r="S1203" s="229"/>
    </row>
    <row r="1204" ht="15.0" customHeight="1">
      <c r="A1204" s="231"/>
      <c r="B1204" s="221"/>
      <c r="C1204" s="222"/>
      <c r="D1204" s="224"/>
      <c r="E1204" s="224"/>
      <c r="F1204" s="224"/>
      <c r="G1204" s="225"/>
      <c r="H1204" s="15"/>
      <c r="I1204" s="226"/>
      <c r="J1204" s="227"/>
      <c r="K1204" s="227"/>
      <c r="L1204" s="227"/>
      <c r="P1204" s="213"/>
      <c r="R1204" s="229"/>
      <c r="S1204" s="229"/>
    </row>
    <row r="1205" ht="15.0" customHeight="1">
      <c r="A1205" s="231"/>
      <c r="B1205" s="221"/>
      <c r="C1205" s="222"/>
      <c r="D1205" s="224"/>
      <c r="E1205" s="224"/>
      <c r="F1205" s="224"/>
      <c r="G1205" s="225"/>
      <c r="H1205" s="15"/>
      <c r="I1205" s="226"/>
      <c r="J1205" s="227"/>
      <c r="K1205" s="227"/>
      <c r="L1205" s="227"/>
      <c r="P1205" s="213"/>
      <c r="R1205" s="229"/>
      <c r="S1205" s="229"/>
    </row>
    <row r="1206" ht="15.0" customHeight="1">
      <c r="A1206" s="231"/>
      <c r="B1206" s="221"/>
      <c r="C1206" s="222"/>
      <c r="D1206" s="224"/>
      <c r="E1206" s="224"/>
      <c r="F1206" s="224"/>
      <c r="G1206" s="225"/>
      <c r="H1206" s="15"/>
      <c r="I1206" s="226"/>
      <c r="J1206" s="227"/>
      <c r="K1206" s="227"/>
      <c r="L1206" s="227"/>
      <c r="P1206" s="213"/>
      <c r="R1206" s="229"/>
      <c r="S1206" s="229"/>
    </row>
    <row r="1207" ht="15.0" customHeight="1">
      <c r="A1207" s="231"/>
      <c r="B1207" s="221"/>
      <c r="C1207" s="222"/>
      <c r="D1207" s="224"/>
      <c r="E1207" s="224"/>
      <c r="F1207" s="224"/>
      <c r="G1207" s="225"/>
      <c r="H1207" s="15"/>
      <c r="I1207" s="226"/>
      <c r="J1207" s="227"/>
      <c r="K1207" s="227"/>
      <c r="L1207" s="227"/>
      <c r="P1207" s="213"/>
      <c r="R1207" s="229"/>
      <c r="S1207" s="229"/>
    </row>
    <row r="1208" ht="15.0" customHeight="1">
      <c r="A1208" s="231"/>
      <c r="B1208" s="221"/>
      <c r="C1208" s="222"/>
      <c r="D1208" s="224"/>
      <c r="E1208" s="224"/>
      <c r="F1208" s="224"/>
      <c r="G1208" s="225"/>
      <c r="H1208" s="15"/>
      <c r="I1208" s="226"/>
      <c r="J1208" s="227"/>
      <c r="K1208" s="227"/>
      <c r="L1208" s="227"/>
      <c r="P1208" s="213"/>
      <c r="R1208" s="229"/>
      <c r="S1208" s="229"/>
    </row>
    <row r="1209" ht="15.0" customHeight="1">
      <c r="A1209" s="231"/>
      <c r="B1209" s="221"/>
      <c r="C1209" s="222"/>
      <c r="D1209" s="224"/>
      <c r="E1209" s="224"/>
      <c r="F1209" s="224"/>
      <c r="G1209" s="225"/>
      <c r="H1209" s="15"/>
      <c r="I1209" s="226"/>
      <c r="J1209" s="227"/>
      <c r="K1209" s="227"/>
      <c r="L1209" s="227"/>
      <c r="P1209" s="213"/>
      <c r="R1209" s="229"/>
      <c r="S1209" s="229"/>
    </row>
    <row r="1210" ht="15.0" customHeight="1">
      <c r="A1210" s="231"/>
      <c r="B1210" s="221"/>
      <c r="C1210" s="222"/>
      <c r="D1210" s="224"/>
      <c r="E1210" s="224"/>
      <c r="F1210" s="224"/>
      <c r="G1210" s="225"/>
      <c r="H1210" s="15"/>
      <c r="I1210" s="226"/>
      <c r="J1210" s="227"/>
      <c r="K1210" s="227"/>
      <c r="L1210" s="227"/>
      <c r="P1210" s="213"/>
      <c r="R1210" s="229"/>
      <c r="S1210" s="229"/>
    </row>
    <row r="1211" ht="15.0" customHeight="1">
      <c r="A1211" s="231"/>
      <c r="B1211" s="221"/>
      <c r="C1211" s="222"/>
      <c r="D1211" s="224"/>
      <c r="E1211" s="224"/>
      <c r="F1211" s="224"/>
      <c r="G1211" s="225"/>
      <c r="H1211" s="15"/>
      <c r="I1211" s="226"/>
      <c r="J1211" s="227"/>
      <c r="K1211" s="227"/>
      <c r="L1211" s="227"/>
      <c r="P1211" s="213"/>
      <c r="R1211" s="229"/>
      <c r="S1211" s="229"/>
    </row>
    <row r="1212" ht="15.0" customHeight="1">
      <c r="A1212" s="231"/>
      <c r="B1212" s="221"/>
      <c r="C1212" s="222"/>
      <c r="D1212" s="224"/>
      <c r="E1212" s="224"/>
      <c r="F1212" s="224"/>
      <c r="G1212" s="225"/>
      <c r="H1212" s="15"/>
      <c r="I1212" s="226"/>
      <c r="J1212" s="227"/>
      <c r="K1212" s="227"/>
      <c r="L1212" s="227"/>
      <c r="P1212" s="213"/>
      <c r="R1212" s="229"/>
      <c r="S1212" s="229"/>
    </row>
    <row r="1213" ht="15.0" customHeight="1">
      <c r="A1213" s="231"/>
      <c r="B1213" s="221"/>
      <c r="C1213" s="222"/>
      <c r="D1213" s="224"/>
      <c r="E1213" s="224"/>
      <c r="F1213" s="224"/>
      <c r="G1213" s="225"/>
      <c r="H1213" s="15"/>
      <c r="I1213" s="226"/>
      <c r="J1213" s="227"/>
      <c r="K1213" s="227"/>
      <c r="L1213" s="227"/>
      <c r="P1213" s="213"/>
      <c r="R1213" s="229"/>
      <c r="S1213" s="229"/>
    </row>
    <row r="1214" ht="15.0" customHeight="1">
      <c r="A1214" s="231"/>
      <c r="B1214" s="221"/>
      <c r="C1214" s="222"/>
      <c r="D1214" s="224"/>
      <c r="E1214" s="224"/>
      <c r="F1214" s="224"/>
      <c r="G1214" s="225"/>
      <c r="H1214" s="15"/>
      <c r="I1214" s="226"/>
      <c r="J1214" s="227"/>
      <c r="K1214" s="227"/>
      <c r="L1214" s="227"/>
      <c r="P1214" s="213"/>
      <c r="R1214" s="229"/>
      <c r="S1214" s="229"/>
    </row>
    <row r="1215" ht="15.0" customHeight="1">
      <c r="A1215" s="231"/>
      <c r="B1215" s="221"/>
      <c r="C1215" s="222"/>
      <c r="D1215" s="224"/>
      <c r="E1215" s="224"/>
      <c r="F1215" s="224"/>
      <c r="G1215" s="225"/>
      <c r="H1215" s="15"/>
      <c r="I1215" s="226"/>
      <c r="J1215" s="227"/>
      <c r="K1215" s="227"/>
      <c r="L1215" s="227"/>
      <c r="P1215" s="213"/>
      <c r="R1215" s="229"/>
      <c r="S1215" s="229"/>
    </row>
    <row r="1216" ht="15.0" customHeight="1">
      <c r="A1216" s="231"/>
      <c r="B1216" s="221"/>
      <c r="C1216" s="222"/>
      <c r="D1216" s="224"/>
      <c r="E1216" s="224"/>
      <c r="F1216" s="224"/>
      <c r="G1216" s="225"/>
      <c r="H1216" s="15"/>
      <c r="I1216" s="226"/>
      <c r="J1216" s="227"/>
      <c r="K1216" s="227"/>
      <c r="L1216" s="227"/>
      <c r="P1216" s="213"/>
      <c r="R1216" s="229"/>
      <c r="S1216" s="229"/>
    </row>
    <row r="1217" ht="15.0" customHeight="1">
      <c r="A1217" s="231"/>
      <c r="B1217" s="221"/>
      <c r="C1217" s="222"/>
      <c r="D1217" s="224"/>
      <c r="E1217" s="224"/>
      <c r="F1217" s="224"/>
      <c r="G1217" s="225"/>
      <c r="H1217" s="15"/>
      <c r="I1217" s="226"/>
      <c r="J1217" s="227"/>
      <c r="K1217" s="227"/>
      <c r="L1217" s="227"/>
      <c r="P1217" s="213"/>
      <c r="R1217" s="229"/>
      <c r="S1217" s="229"/>
    </row>
    <row r="1218" ht="15.0" customHeight="1">
      <c r="A1218" s="231"/>
      <c r="B1218" s="221"/>
      <c r="C1218" s="222"/>
      <c r="D1218" s="224"/>
      <c r="E1218" s="224"/>
      <c r="F1218" s="224"/>
      <c r="G1218" s="225"/>
      <c r="H1218" s="15"/>
      <c r="I1218" s="226"/>
      <c r="J1218" s="227"/>
      <c r="K1218" s="227"/>
      <c r="L1218" s="227"/>
      <c r="P1218" s="213"/>
      <c r="R1218" s="229"/>
      <c r="S1218" s="229"/>
    </row>
    <row r="1219" ht="15.0" customHeight="1">
      <c r="A1219" s="231"/>
      <c r="B1219" s="221"/>
      <c r="C1219" s="222"/>
      <c r="D1219" s="224"/>
      <c r="E1219" s="224"/>
      <c r="F1219" s="224"/>
      <c r="G1219" s="225"/>
      <c r="H1219" s="15"/>
      <c r="I1219" s="226"/>
      <c r="J1219" s="227"/>
      <c r="K1219" s="227"/>
      <c r="L1219" s="227"/>
      <c r="P1219" s="213"/>
      <c r="R1219" s="229"/>
      <c r="S1219" s="229"/>
    </row>
    <row r="1220" ht="15.0" customHeight="1">
      <c r="A1220" s="231"/>
      <c r="B1220" s="221"/>
      <c r="C1220" s="222"/>
      <c r="D1220" s="224"/>
      <c r="E1220" s="224"/>
      <c r="F1220" s="224"/>
      <c r="G1220" s="225"/>
      <c r="H1220" s="15"/>
      <c r="I1220" s="226"/>
      <c r="J1220" s="227"/>
      <c r="K1220" s="227"/>
      <c r="L1220" s="227"/>
      <c r="P1220" s="213"/>
      <c r="R1220" s="229"/>
      <c r="S1220" s="229"/>
    </row>
    <row r="1221" ht="15.0" customHeight="1">
      <c r="A1221" s="231"/>
      <c r="B1221" s="221"/>
      <c r="C1221" s="222"/>
      <c r="D1221" s="224"/>
      <c r="E1221" s="224"/>
      <c r="F1221" s="224"/>
      <c r="G1221" s="225"/>
      <c r="H1221" s="15"/>
      <c r="I1221" s="226"/>
      <c r="J1221" s="227"/>
      <c r="K1221" s="227"/>
      <c r="L1221" s="227"/>
      <c r="P1221" s="213"/>
      <c r="R1221" s="229"/>
      <c r="S1221" s="229"/>
    </row>
    <row r="1222" ht="15.0" customHeight="1">
      <c r="A1222" s="231"/>
      <c r="B1222" s="221"/>
      <c r="C1222" s="222"/>
      <c r="D1222" s="224"/>
      <c r="E1222" s="224"/>
      <c r="F1222" s="224"/>
      <c r="G1222" s="225"/>
      <c r="H1222" s="15"/>
      <c r="I1222" s="226"/>
      <c r="J1222" s="227"/>
      <c r="K1222" s="227"/>
      <c r="L1222" s="227"/>
      <c r="P1222" s="213"/>
      <c r="R1222" s="229"/>
      <c r="S1222" s="229"/>
    </row>
    <row r="1223" ht="15.0" customHeight="1">
      <c r="A1223" s="231"/>
      <c r="B1223" s="221"/>
      <c r="C1223" s="222"/>
      <c r="D1223" s="224"/>
      <c r="E1223" s="224"/>
      <c r="F1223" s="224"/>
      <c r="G1223" s="225"/>
      <c r="H1223" s="15"/>
      <c r="I1223" s="226"/>
      <c r="J1223" s="227"/>
      <c r="K1223" s="227"/>
      <c r="L1223" s="227"/>
      <c r="P1223" s="213"/>
      <c r="R1223" s="229"/>
      <c r="S1223" s="229"/>
    </row>
    <row r="1224" ht="15.0" customHeight="1">
      <c r="A1224" s="231"/>
      <c r="B1224" s="221"/>
      <c r="C1224" s="222"/>
      <c r="D1224" s="224"/>
      <c r="E1224" s="224"/>
      <c r="F1224" s="224"/>
      <c r="G1224" s="225"/>
      <c r="H1224" s="15"/>
      <c r="I1224" s="226"/>
      <c r="J1224" s="227"/>
      <c r="K1224" s="227"/>
      <c r="L1224" s="227"/>
      <c r="P1224" s="213"/>
      <c r="R1224" s="229"/>
      <c r="S1224" s="229"/>
    </row>
    <row r="1225" ht="15.0" customHeight="1">
      <c r="A1225" s="231"/>
      <c r="B1225" s="221"/>
      <c r="C1225" s="222"/>
      <c r="D1225" s="224"/>
      <c r="E1225" s="224"/>
      <c r="F1225" s="224"/>
      <c r="G1225" s="225"/>
      <c r="H1225" s="15"/>
      <c r="I1225" s="226"/>
      <c r="J1225" s="227"/>
      <c r="K1225" s="227"/>
      <c r="L1225" s="227"/>
      <c r="P1225" s="213"/>
      <c r="R1225" s="229"/>
      <c r="S1225" s="229"/>
    </row>
    <row r="1226" ht="15.0" customHeight="1">
      <c r="A1226" s="231"/>
      <c r="B1226" s="221"/>
      <c r="C1226" s="222"/>
      <c r="D1226" s="224"/>
      <c r="E1226" s="224"/>
      <c r="F1226" s="224"/>
      <c r="G1226" s="225"/>
      <c r="H1226" s="15"/>
      <c r="I1226" s="226"/>
      <c r="J1226" s="227"/>
      <c r="K1226" s="227"/>
      <c r="L1226" s="227"/>
      <c r="P1226" s="213"/>
      <c r="R1226" s="229"/>
      <c r="S1226" s="229"/>
    </row>
    <row r="1227" ht="15.0" customHeight="1">
      <c r="A1227" s="231"/>
      <c r="B1227" s="221"/>
      <c r="C1227" s="222"/>
      <c r="D1227" s="224"/>
      <c r="E1227" s="224"/>
      <c r="F1227" s="224"/>
      <c r="G1227" s="225"/>
      <c r="H1227" s="15"/>
      <c r="I1227" s="226"/>
      <c r="J1227" s="227"/>
      <c r="K1227" s="227"/>
      <c r="L1227" s="227"/>
      <c r="P1227" s="213"/>
      <c r="R1227" s="229"/>
      <c r="S1227" s="229"/>
    </row>
    <row r="1228" ht="15.0" customHeight="1">
      <c r="A1228" s="231"/>
      <c r="B1228" s="221"/>
      <c r="C1228" s="222"/>
      <c r="D1228" s="224"/>
      <c r="E1228" s="224"/>
      <c r="F1228" s="224"/>
      <c r="G1228" s="225"/>
      <c r="H1228" s="15"/>
      <c r="I1228" s="226"/>
      <c r="J1228" s="227"/>
      <c r="K1228" s="227"/>
      <c r="L1228" s="227"/>
      <c r="P1228" s="213"/>
      <c r="R1228" s="229"/>
      <c r="S1228" s="229"/>
    </row>
    <row r="1229" ht="15.0" customHeight="1">
      <c r="A1229" s="231"/>
      <c r="B1229" s="221"/>
      <c r="C1229" s="222"/>
      <c r="D1229" s="224"/>
      <c r="E1229" s="224"/>
      <c r="F1229" s="224"/>
      <c r="G1229" s="225"/>
      <c r="H1229" s="15"/>
      <c r="I1229" s="226"/>
      <c r="J1229" s="227"/>
      <c r="K1229" s="227"/>
      <c r="L1229" s="227"/>
      <c r="P1229" s="213"/>
      <c r="R1229" s="229"/>
      <c r="S1229" s="229"/>
    </row>
    <row r="1230" ht="15.0" customHeight="1">
      <c r="A1230" s="231"/>
      <c r="B1230" s="221"/>
      <c r="C1230" s="222"/>
      <c r="D1230" s="224"/>
      <c r="E1230" s="224"/>
      <c r="F1230" s="224"/>
      <c r="G1230" s="225"/>
      <c r="H1230" s="15"/>
      <c r="I1230" s="226"/>
      <c r="J1230" s="227"/>
      <c r="K1230" s="227"/>
      <c r="L1230" s="227"/>
      <c r="P1230" s="213"/>
      <c r="R1230" s="229"/>
      <c r="S1230" s="229"/>
    </row>
    <row r="1231" ht="15.0" customHeight="1">
      <c r="A1231" s="231"/>
      <c r="B1231" s="221"/>
      <c r="C1231" s="222"/>
      <c r="D1231" s="224"/>
      <c r="E1231" s="224"/>
      <c r="F1231" s="224"/>
      <c r="G1231" s="225"/>
      <c r="H1231" s="15"/>
      <c r="I1231" s="226"/>
      <c r="J1231" s="227"/>
      <c r="K1231" s="227"/>
      <c r="L1231" s="227"/>
      <c r="P1231" s="213"/>
      <c r="R1231" s="229"/>
      <c r="S1231" s="229"/>
    </row>
    <row r="1232" ht="15.0" customHeight="1">
      <c r="A1232" s="231"/>
      <c r="B1232" s="221"/>
      <c r="C1232" s="222"/>
      <c r="D1232" s="224"/>
      <c r="E1232" s="224"/>
      <c r="F1232" s="224"/>
      <c r="G1232" s="225"/>
      <c r="H1232" s="15"/>
      <c r="I1232" s="226"/>
      <c r="J1232" s="227"/>
      <c r="K1232" s="227"/>
      <c r="L1232" s="227"/>
      <c r="P1232" s="213"/>
      <c r="R1232" s="229"/>
      <c r="S1232" s="229"/>
    </row>
    <row r="1233" ht="15.0" customHeight="1">
      <c r="A1233" s="231"/>
      <c r="B1233" s="221"/>
      <c r="C1233" s="222"/>
      <c r="D1233" s="224"/>
      <c r="E1233" s="224"/>
      <c r="F1233" s="224"/>
      <c r="G1233" s="225"/>
      <c r="H1233" s="15"/>
      <c r="I1233" s="226"/>
      <c r="J1233" s="227"/>
      <c r="K1233" s="227"/>
      <c r="L1233" s="227"/>
      <c r="P1233" s="213"/>
      <c r="R1233" s="229"/>
      <c r="S1233" s="229"/>
    </row>
    <row r="1234" ht="15.0" customHeight="1">
      <c r="A1234" s="231"/>
      <c r="B1234" s="221"/>
      <c r="C1234" s="222"/>
      <c r="D1234" s="224"/>
      <c r="E1234" s="224"/>
      <c r="F1234" s="224"/>
      <c r="G1234" s="225"/>
      <c r="H1234" s="15"/>
      <c r="I1234" s="226"/>
      <c r="J1234" s="227"/>
      <c r="K1234" s="227"/>
      <c r="L1234" s="227"/>
      <c r="P1234" s="213"/>
      <c r="R1234" s="229"/>
      <c r="S1234" s="229"/>
    </row>
    <row r="1235" ht="15.0" customHeight="1">
      <c r="A1235" s="231"/>
      <c r="B1235" s="221"/>
      <c r="C1235" s="222"/>
      <c r="D1235" s="224"/>
      <c r="E1235" s="224"/>
      <c r="F1235" s="224"/>
      <c r="G1235" s="225"/>
      <c r="H1235" s="15"/>
      <c r="I1235" s="226"/>
      <c r="J1235" s="227"/>
      <c r="K1235" s="227"/>
      <c r="L1235" s="227"/>
      <c r="P1235" s="213"/>
      <c r="R1235" s="229"/>
      <c r="S1235" s="229"/>
    </row>
  </sheetData>
  <autoFilter ref="$T$1:$T$235"/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2024-06-06T12:09:40Z</dcterms:created>
  <dc:creator>Sanna Pausio</dc:creator>
</cp:coreProperties>
</file>