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Python Scripts\perfAttribution\Templates\"/>
    </mc:Choice>
  </mc:AlternateContent>
  <xr:revisionPtr revIDLastSave="0" documentId="13_ncr:1_{D295DE32-569F-455C-B040-6E585F154426}" xr6:coauthVersionLast="45" xr6:coauthVersionMax="45" xr10:uidLastSave="{00000000-0000-0000-0000-000000000000}"/>
  <bookViews>
    <workbookView xWindow="-98" yWindow="-98" windowWidth="19396" windowHeight="10395" xr2:uid="{7E053F2D-6180-4A5C-B9CF-4B2D137CBCD1}"/>
  </bookViews>
  <sheets>
    <sheet name="IndustryAttribu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3" i="1"/>
  <c r="J10" i="1"/>
  <c r="I10" i="1"/>
  <c r="H10" i="1"/>
  <c r="M10" i="1"/>
  <c r="L10" i="1"/>
  <c r="K10" i="1"/>
  <c r="G10" i="1"/>
  <c r="F10" i="1"/>
  <c r="E10" i="1"/>
  <c r="C10" i="1"/>
  <c r="B10" i="1"/>
  <c r="D10" i="1" s="1"/>
</calcChain>
</file>

<file path=xl/sharedStrings.xml><?xml version="1.0" encoding="utf-8"?>
<sst xmlns="http://schemas.openxmlformats.org/spreadsheetml/2006/main" count="26" uniqueCount="20">
  <si>
    <t>Sector</t>
  </si>
  <si>
    <t>Autos</t>
  </si>
  <si>
    <t>Consumer Staples</t>
  </si>
  <si>
    <t>Energy</t>
  </si>
  <si>
    <t>Financials</t>
  </si>
  <si>
    <t>Gaming</t>
  </si>
  <si>
    <t>Healthcare</t>
  </si>
  <si>
    <t>Transportation</t>
  </si>
  <si>
    <t>Total Effect</t>
  </si>
  <si>
    <t>Selection Effect</t>
  </si>
  <si>
    <t>Allocation Effect</t>
  </si>
  <si>
    <t>Return</t>
  </si>
  <si>
    <t>Port</t>
  </si>
  <si>
    <t>Market</t>
  </si>
  <si>
    <t>Rel</t>
  </si>
  <si>
    <t>Weights</t>
  </si>
  <si>
    <t>Attribution</t>
  </si>
  <si>
    <t>MTD as of 3/31/2019</t>
  </si>
  <si>
    <t>TOTAL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</si>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</sst>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0" fontId="0" fillId="0" borderId="4" xfId="1" applyNumberFormat="1" applyFon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0" fontId="2" fillId="0" borderId="6" xfId="0" applyFont="1" applyBorder="1"/>
    <xf numFmtId="9" fontId="2" fillId="0" borderId="6" xfId="0" applyNumberFormat="1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0" fontId="2" fillId="0" borderId="8" xfId="0" applyFont="1" applyBorder="1"/>
    <xf numFmtId="0" fontId="0" fillId="0" borderId="6" xfId="0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1BF4-C790-4C6A-8B05-2C51194CA503}">
  <dimension ref="A1:M10"/>
  <sheetViews>
    <sheetView tabSelected="1" workbookViewId="0">
      <selection activeCell="B14" sqref="B14"/>
    </sheetView>
  </sheetViews>
  <sheetFormatPr defaultRowHeight="14.25" x14ac:dyDescent="0.45"/>
  <cols>
    <col min="1" max="1" width="19.1328125" customWidth="1"/>
    <col min="2" max="2" width="15.1328125" bestFit="1" customWidth="1"/>
    <col min="3" max="3" width="17.59765625" bestFit="1" customWidth="1"/>
    <col min="4" max="4" width="9.46484375" bestFit="1" customWidth="1"/>
    <col min="5" max="5" width="10.73046875" bestFit="1" customWidth="1"/>
    <col min="6" max="6" width="13.19921875" bestFit="1" customWidth="1"/>
    <col min="7" max="7" width="9.86328125" bestFit="1" customWidth="1"/>
    <col min="8" max="10" width="9.86328125" customWidth="1"/>
    <col min="11" max="11" width="14.19921875" bestFit="1" customWidth="1"/>
    <col min="12" max="12" width="13.3984375" bestFit="1" customWidth="1"/>
    <col min="13" max="13" width="10.19921875" bestFit="1" customWidth="1"/>
  </cols>
  <sheetData>
    <row r="1" spans="1:13" ht="14.65" thickBot="1" x14ac:dyDescent="0.5">
      <c r="A1" s="1" t="s">
        <v>17</v>
      </c>
      <c r="B1" s="2" t="s">
        <v>11</v>
      </c>
      <c r="C1" s="3"/>
      <c r="D1" s="4"/>
      <c r="E1" s="2" t="s">
        <v>15</v>
      </c>
      <c r="F1" s="3"/>
      <c r="G1" s="4"/>
      <c r="H1" s="19" t="s">
        <v>19</v>
      </c>
      <c r="I1" s="20"/>
      <c r="J1" s="21"/>
      <c r="K1" s="2" t="s">
        <v>16</v>
      </c>
      <c r="L1" s="3"/>
      <c r="M1" s="4"/>
    </row>
    <row r="2" spans="1:13" ht="14.65" thickBot="1" x14ac:dyDescent="0.5">
      <c r="A2" s="8" t="s">
        <v>0</v>
      </c>
      <c r="B2" s="9" t="s">
        <v>12</v>
      </c>
      <c r="C2" s="10" t="s">
        <v>13</v>
      </c>
      <c r="D2" s="11" t="s">
        <v>14</v>
      </c>
      <c r="E2" s="9" t="s">
        <v>12</v>
      </c>
      <c r="F2" s="10" t="s">
        <v>13</v>
      </c>
      <c r="G2" s="11" t="s">
        <v>14</v>
      </c>
      <c r="H2" s="9" t="s">
        <v>12</v>
      </c>
      <c r="I2" s="10" t="s">
        <v>13</v>
      </c>
      <c r="J2" s="11" t="s">
        <v>14</v>
      </c>
      <c r="K2" s="12" t="s">
        <v>10</v>
      </c>
      <c r="L2" s="13" t="s">
        <v>9</v>
      </c>
      <c r="M2" s="14" t="s">
        <v>8</v>
      </c>
    </row>
    <row r="3" spans="1:13" x14ac:dyDescent="0.45">
      <c r="A3" t="s">
        <v>1</v>
      </c>
      <c r="B3" s="5">
        <v>2.7230454545454499E-2</v>
      </c>
      <c r="C3" s="6">
        <v>2.5999999999999999E-2</v>
      </c>
      <c r="D3" s="7">
        <f>B3-C3</f>
        <v>1.2304545454544999E-3</v>
      </c>
      <c r="E3" s="5">
        <v>0.21568627450980299</v>
      </c>
      <c r="F3" s="6">
        <v>0.20202020202020199</v>
      </c>
      <c r="G3" s="7">
        <v>1.36660724896018E-2</v>
      </c>
      <c r="H3" s="6">
        <v>5.8732352941176401E-3</v>
      </c>
      <c r="I3" s="6">
        <v>5.2525252525252499E-3</v>
      </c>
      <c r="J3" s="6">
        <v>6.2071004159239295E-4</v>
      </c>
      <c r="K3" s="5">
        <v>3.5531788472964898E-4</v>
      </c>
      <c r="L3" s="6">
        <v>2.6539215686274402E-4</v>
      </c>
      <c r="M3" s="7">
        <v>6.2071004159239295E-4</v>
      </c>
    </row>
    <row r="4" spans="1:13" x14ac:dyDescent="0.45">
      <c r="A4" t="s">
        <v>2</v>
      </c>
      <c r="B4" s="5">
        <v>-0.115195466666666</v>
      </c>
      <c r="C4" s="6">
        <v>-0.111999999999999</v>
      </c>
      <c r="D4" s="7">
        <f t="shared" ref="D4:D9" si="0">B4-C4</f>
        <v>-3.1954666666669934E-3</v>
      </c>
      <c r="E4" s="5">
        <v>0.14705882352941099</v>
      </c>
      <c r="F4" s="6">
        <v>0.14141414141414099</v>
      </c>
      <c r="G4" s="7">
        <v>5.6446821152703304E-3</v>
      </c>
      <c r="H4" s="6">
        <v>-1.6940509803921502E-2</v>
      </c>
      <c r="I4" s="6">
        <v>-1.5838383838383801E-2</v>
      </c>
      <c r="J4" s="6">
        <v>-1.1021259655377199E-3</v>
      </c>
      <c r="K4" s="5">
        <v>-6.3220439691027703E-4</v>
      </c>
      <c r="L4" s="6">
        <v>-4.6992156862745203E-4</v>
      </c>
      <c r="M4" s="7">
        <v>-1.1021259655377199E-3</v>
      </c>
    </row>
    <row r="5" spans="1:13" x14ac:dyDescent="0.45">
      <c r="A5" t="s">
        <v>3</v>
      </c>
      <c r="B5" s="5">
        <v>5.9067105263157803E-2</v>
      </c>
      <c r="C5" s="6">
        <v>1.2E-2</v>
      </c>
      <c r="D5" s="7">
        <f t="shared" si="0"/>
        <v>4.7067105263157799E-2</v>
      </c>
      <c r="E5" s="5">
        <v>0.18627450980392099</v>
      </c>
      <c r="F5" s="6">
        <v>0.20202020202020199</v>
      </c>
      <c r="G5" s="7">
        <v>-1.5745692216280398E-2</v>
      </c>
      <c r="H5" s="6">
        <v>1.1002696078431301E-2</v>
      </c>
      <c r="I5" s="6">
        <v>2.4242424242424199E-3</v>
      </c>
      <c r="J5" s="6">
        <v>8.5784536541889406E-3</v>
      </c>
      <c r="K5" s="5">
        <v>-1.8894830659536499E-4</v>
      </c>
      <c r="L5" s="6">
        <v>8.7674019607843108E-3</v>
      </c>
      <c r="M5" s="7">
        <v>8.5784536541889493E-3</v>
      </c>
    </row>
    <row r="6" spans="1:13" x14ac:dyDescent="0.45">
      <c r="A6" t="s">
        <v>4</v>
      </c>
      <c r="B6" s="5">
        <v>2.2536E-2</v>
      </c>
      <c r="C6" s="6">
        <v>2.5000000000000001E-2</v>
      </c>
      <c r="D6" s="7">
        <f t="shared" si="0"/>
        <v>-2.4640000000000009E-3</v>
      </c>
      <c r="E6" s="5">
        <v>0.11764705882352899</v>
      </c>
      <c r="F6" s="6">
        <v>0.11111111111111099</v>
      </c>
      <c r="G6" s="7">
        <v>6.5359477124182896E-3</v>
      </c>
      <c r="H6" s="6">
        <v>2.6512941176470499E-3</v>
      </c>
      <c r="I6" s="6">
        <v>2.7777777777777701E-3</v>
      </c>
      <c r="J6" s="6">
        <v>-1.2648366013071901E-4</v>
      </c>
      <c r="K6" s="5">
        <v>1.6339869281045699E-4</v>
      </c>
      <c r="L6" s="6">
        <v>-2.89882352941176E-4</v>
      </c>
      <c r="M6" s="7">
        <v>-1.2648366013071901E-4</v>
      </c>
    </row>
    <row r="7" spans="1:13" x14ac:dyDescent="0.45">
      <c r="A7" t="s">
        <v>5</v>
      </c>
      <c r="B7" s="5">
        <v>0</v>
      </c>
      <c r="C7" s="6">
        <v>5.0000000000000001E-3</v>
      </c>
      <c r="D7" s="7">
        <f t="shared" si="0"/>
        <v>-5.0000000000000001E-3</v>
      </c>
      <c r="E7" s="5">
        <v>0</v>
      </c>
      <c r="F7" s="6">
        <v>3.03030303030303E-2</v>
      </c>
      <c r="G7" s="7">
        <v>-3.03030303030303E-2</v>
      </c>
      <c r="H7" s="6">
        <v>0</v>
      </c>
      <c r="I7" s="6">
        <v>1.51515151515151E-4</v>
      </c>
      <c r="J7" s="6">
        <v>-1.51515151515151E-4</v>
      </c>
      <c r="K7" s="5">
        <v>-1.51515151515151E-4</v>
      </c>
      <c r="L7" s="6">
        <v>0</v>
      </c>
      <c r="M7" s="7">
        <v>-1.51515151515151E-4</v>
      </c>
    </row>
    <row r="8" spans="1:13" x14ac:dyDescent="0.45">
      <c r="A8" t="s">
        <v>6</v>
      </c>
      <c r="B8" s="5">
        <v>-9.7828399999999996E-2</v>
      </c>
      <c r="C8" s="6">
        <v>-0.121</v>
      </c>
      <c r="D8" s="7">
        <f t="shared" si="0"/>
        <v>2.3171600000000001E-2</v>
      </c>
      <c r="E8" s="5">
        <v>9.8039215686274495E-2</v>
      </c>
      <c r="F8" s="6">
        <v>8.0808080808080801E-2</v>
      </c>
      <c r="G8" s="7">
        <v>1.72311348781936E-2</v>
      </c>
      <c r="H8" s="6">
        <v>-9.5910196078431292E-3</v>
      </c>
      <c r="I8" s="6">
        <v>-9.7777777777777707E-3</v>
      </c>
      <c r="J8" s="6">
        <v>1.8675816993464099E-4</v>
      </c>
      <c r="K8" s="5">
        <v>-2.0849673202614299E-3</v>
      </c>
      <c r="L8" s="6">
        <v>2.27172549019607E-3</v>
      </c>
      <c r="M8" s="7">
        <v>1.8675816993464099E-4</v>
      </c>
    </row>
    <row r="9" spans="1:13" ht="14.65" thickBot="1" x14ac:dyDescent="0.5">
      <c r="A9" t="s">
        <v>7</v>
      </c>
      <c r="B9" s="5">
        <v>1.0007666666666601E-2</v>
      </c>
      <c r="C9" s="6">
        <v>-8.0000000000000002E-3</v>
      </c>
      <c r="D9" s="7">
        <f t="shared" si="0"/>
        <v>1.8007666666666602E-2</v>
      </c>
      <c r="E9" s="5">
        <v>0.23529411764705799</v>
      </c>
      <c r="F9" s="6">
        <v>0.23232323232323199</v>
      </c>
      <c r="G9" s="7">
        <v>2.9708853238264699E-3</v>
      </c>
      <c r="H9" s="6">
        <v>2.3547450980392101E-3</v>
      </c>
      <c r="I9" s="6">
        <v>-1.85858585858585E-3</v>
      </c>
      <c r="J9" s="6">
        <v>4.2133309566250703E-3</v>
      </c>
      <c r="K9" s="5">
        <v>-2.3767082590611699E-5</v>
      </c>
      <c r="L9" s="6">
        <v>4.2370980392156801E-3</v>
      </c>
      <c r="M9" s="7">
        <v>4.2133309566250703E-3</v>
      </c>
    </row>
    <row r="10" spans="1:13" ht="14.65" thickBot="1" x14ac:dyDescent="0.5">
      <c r="A10" s="15" t="s">
        <v>18</v>
      </c>
      <c r="B10" s="16">
        <f>SUMPRODUCT(B3:B9,E3:E9)</f>
        <v>-4.6495588235293418E-3</v>
      </c>
      <c r="C10" s="17">
        <f>SUMPRODUCT(C3:C9,F3:F9)</f>
        <v>-1.6868686868686679E-2</v>
      </c>
      <c r="D10" s="18">
        <f>B10-C10</f>
        <v>1.2219128045157337E-2</v>
      </c>
      <c r="E10" s="16">
        <f>SUM(E3:E9)</f>
        <v>0.99999999999999645</v>
      </c>
      <c r="F10" s="17">
        <f>SUM(F3:F9)</f>
        <v>0.99999999999999889</v>
      </c>
      <c r="G10" s="18">
        <f>SUM(G3:G9)</f>
        <v>-2.0686577451023425E-16</v>
      </c>
      <c r="H10" s="17">
        <f>SUM(H3:H9)</f>
        <v>-4.6495588235294285E-3</v>
      </c>
      <c r="I10" s="17">
        <f t="shared" ref="I10:J10" si="1">SUM(I3:I9)</f>
        <v>-1.6868686868686832E-2</v>
      </c>
      <c r="J10" s="17">
        <f t="shared" si="1"/>
        <v>1.2219128045157455E-2</v>
      </c>
      <c r="K10" s="16">
        <f>SUM(K3:K9)</f>
        <v>-2.5626856803327284E-3</v>
      </c>
      <c r="L10" s="17">
        <f>SUM(L3:L9)</f>
        <v>1.4781813725490176E-2</v>
      </c>
      <c r="M10" s="18">
        <f>SUM(M3:M9)</f>
        <v>1.2219128045157464E-2</v>
      </c>
    </row>
  </sheetData>
  <mergeCells count="4">
    <mergeCell ref="B1:D1"/>
    <mergeCell ref="E1:G1"/>
    <mergeCell ref="K1:M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IndustryAttribution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Liao</dc:creator>
  <cp:lastModifiedBy>Simon Liao</cp:lastModifiedBy>
  <dcterms:created xsi:type="dcterms:W3CDTF">2020-05-24T15:45:25Z</dcterms:created>
  <dcterms:modified xsi:type="dcterms:W3CDTF">2020-05-24T17:08:34Z</dcterms:modified>
</cp:coreProperties>
</file>