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_Parameter_Estimation_Chamomile\"/>
    </mc:Choice>
  </mc:AlternateContent>
  <xr:revisionPtr revIDLastSave="0" documentId="13_ncr:1_{3C814D48-C302-4D68-A8C5-4AE31C6BB9A4}" xr6:coauthVersionLast="47" xr6:coauthVersionMax="47" xr10:uidLastSave="{00000000-0000-0000-0000-000000000000}"/>
  <bookViews>
    <workbookView xWindow="-120" yWindow="-120" windowWidth="38640" windowHeight="21240" activeTab="1" xr2:uid="{03D41C1C-870E-417B-AAEA-53B147CA819E}"/>
  </bookViews>
  <sheets>
    <sheet name="Interpolated" sheetId="1" r:id="rId1"/>
    <sheet name="Org" sheetId="5" r:id="rId2"/>
    <sheet name="Sheet6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5" l="1"/>
  <c r="L10" i="5"/>
  <c r="L16" i="5"/>
  <c r="L17" i="5"/>
  <c r="L19" i="5"/>
  <c r="L20" i="5"/>
  <c r="J9" i="5"/>
  <c r="J10" i="5"/>
  <c r="J16" i="5"/>
  <c r="J17" i="5"/>
  <c r="J19" i="5"/>
  <c r="J20" i="5"/>
  <c r="E9" i="5" l="1"/>
  <c r="E10" i="5"/>
  <c r="E16" i="5"/>
  <c r="E17" i="5"/>
  <c r="E19" i="5"/>
  <c r="E20" i="5"/>
  <c r="H9" i="5" l="1"/>
  <c r="H10" i="5"/>
  <c r="H16" i="5"/>
  <c r="H17" i="5"/>
  <c r="H19" i="5"/>
  <c r="H20" i="5"/>
  <c r="C9" i="5" l="1"/>
  <c r="C10" i="5"/>
  <c r="C16" i="5"/>
  <c r="C17" i="5"/>
  <c r="C19" i="5"/>
  <c r="C20" i="5"/>
  <c r="I9" i="5"/>
  <c r="K9" i="5"/>
  <c r="I10" i="5"/>
  <c r="K10" i="5"/>
  <c r="I16" i="5"/>
  <c r="K16" i="5"/>
  <c r="I17" i="5"/>
  <c r="K17" i="5"/>
  <c r="I19" i="5"/>
  <c r="K19" i="5"/>
  <c r="I20" i="5"/>
  <c r="K20" i="5"/>
  <c r="B20" i="5"/>
  <c r="D20" i="5"/>
  <c r="F20" i="5"/>
  <c r="G20" i="5"/>
  <c r="M20" i="5"/>
  <c r="D19" i="5"/>
  <c r="F19" i="5"/>
  <c r="G19" i="5"/>
  <c r="M19" i="5"/>
  <c r="B19" i="5"/>
  <c r="D10" i="5"/>
  <c r="F10" i="5"/>
  <c r="G10" i="5"/>
  <c r="M10" i="5"/>
  <c r="B10" i="5"/>
  <c r="D9" i="5"/>
  <c r="F9" i="5"/>
  <c r="G9" i="5"/>
  <c r="M9" i="5"/>
  <c r="B16" i="5"/>
  <c r="B17" i="5"/>
  <c r="B9" i="5"/>
  <c r="D16" i="5"/>
  <c r="F16" i="5"/>
  <c r="G16" i="5"/>
  <c r="M16" i="5"/>
  <c r="D17" i="5"/>
  <c r="F17" i="5"/>
  <c r="G17" i="5"/>
  <c r="M17" i="5"/>
</calcChain>
</file>

<file path=xl/sharedStrings.xml><?xml version="1.0" encoding="utf-8"?>
<sst xmlns="http://schemas.openxmlformats.org/spreadsheetml/2006/main" count="27" uniqueCount="15">
  <si>
    <t>T[K]</t>
  </si>
  <si>
    <t>P[MPa]</t>
  </si>
  <si>
    <t>F[kg/s]e-5</t>
  </si>
  <si>
    <t>Re</t>
  </si>
  <si>
    <t>OBJ</t>
  </si>
  <si>
    <t>Gamma</t>
  </si>
  <si>
    <t>rho</t>
  </si>
  <si>
    <t>Di</t>
  </si>
  <si>
    <t>F</t>
  </si>
  <si>
    <t>log_Di</t>
  </si>
  <si>
    <t>log_Gamma</t>
  </si>
  <si>
    <t>Log(Re)</t>
  </si>
  <si>
    <t>Exp(Re)</t>
  </si>
  <si>
    <t>EXP(Di)</t>
  </si>
  <si>
    <t>EXP(GAMMA)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</si>
</sst>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Arial"/>
      <family val="2"/>
    </font>
    <font>
      <sz val="12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Interpolated!$B$7:$E$7</c:f>
              <c:numCache>
                <c:formatCode>General</c:formatCode>
                <c:ptCount val="4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</c:numCache>
            </c:numRef>
          </c:xVal>
          <c:yVal>
            <c:numRef>
              <c:f>Interpolated!$B$10:$E$10</c:f>
              <c:numCache>
                <c:formatCode>General</c:formatCode>
                <c:ptCount val="4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4-490D-B3D3-7DC1CD21DBA7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Interpolated!$F$7:$I$7</c:f>
              <c:numCache>
                <c:formatCode>General</c:formatCode>
                <c:ptCount val="4"/>
                <c:pt idx="0">
                  <c:v>0.38</c:v>
                </c:pt>
                <c:pt idx="1">
                  <c:v>0.34300000000000003</c:v>
                </c:pt>
                <c:pt idx="2">
                  <c:v>0.29799999999999999</c:v>
                </c:pt>
                <c:pt idx="3">
                  <c:v>0.26800000000000002</c:v>
                </c:pt>
              </c:numCache>
            </c:numRef>
          </c:xVal>
          <c:yVal>
            <c:numRef>
              <c:f>Interpolated!$F$10:$I$10</c:f>
              <c:numCache>
                <c:formatCode>General</c:formatCode>
                <c:ptCount val="4"/>
                <c:pt idx="0">
                  <c:v>1.347958126483326</c:v>
                </c:pt>
                <c:pt idx="1">
                  <c:v>1.4927926413396908</c:v>
                </c:pt>
                <c:pt idx="2">
                  <c:v>1.6907702700274638</c:v>
                </c:pt>
                <c:pt idx="3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90D-B3D3-7DC1CD21DBA7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Interpolated!$J$7:$K$7</c:f>
              <c:numCache>
                <c:formatCode>General</c:formatCode>
                <c:ptCount val="2"/>
                <c:pt idx="0">
                  <c:v>0.19</c:v>
                </c:pt>
                <c:pt idx="1">
                  <c:v>0.13400000000000001</c:v>
                </c:pt>
              </c:numCache>
            </c:numRef>
          </c:xVal>
          <c:yVal>
            <c:numRef>
              <c:f>Interpolated!$J$10:$K$10</c:f>
              <c:numCache>
                <c:formatCode>General</c:formatCode>
                <c:ptCount val="2"/>
                <c:pt idx="0">
                  <c:v>0.62124539773954046</c:v>
                </c:pt>
                <c:pt idx="1">
                  <c:v>1.187693835631664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90D-B3D3-7DC1CD21DBA7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Interpolated!$L$7:$M$7</c:f>
              <c:numCache>
                <c:formatCode>General</c:formatCode>
                <c:ptCount val="2"/>
                <c:pt idx="0">
                  <c:v>0.21</c:v>
                </c:pt>
                <c:pt idx="1">
                  <c:v>0.17199999999999999</c:v>
                </c:pt>
              </c:numCache>
            </c:numRef>
          </c:xVal>
          <c:yVal>
            <c:numRef>
              <c:f>Interpolated!$L$10:$M$10</c:f>
              <c:numCache>
                <c:formatCode>General</c:formatCode>
                <c:ptCount val="2"/>
                <c:pt idx="0">
                  <c:v>0.4955250850111319</c:v>
                </c:pt>
                <c:pt idx="1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4-490D-B3D3-7DC1CD21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54992"/>
        <c:axId val="1355991424"/>
      </c:scatterChart>
      <c:valAx>
        <c:axId val="13504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91424"/>
        <c:crosses val="autoZero"/>
        <c:crossBetween val="midCat"/>
      </c:valAx>
      <c:valAx>
        <c:axId val="1355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Org!$B$6:$I$6</c:f>
              <c:numCache>
                <c:formatCode>General</c:formatCode>
                <c:ptCount val="8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  <c:pt idx="4">
                  <c:v>772.77200000000005</c:v>
                </c:pt>
                <c:pt idx="5">
                  <c:v>802.80520000000001</c:v>
                </c:pt>
                <c:pt idx="6">
                  <c:v>856.54380000000003</c:v>
                </c:pt>
                <c:pt idx="7">
                  <c:v>891.29899999999998</c:v>
                </c:pt>
              </c:numCache>
            </c:numRef>
          </c:xVal>
          <c:yVal>
            <c:numRef>
              <c:f>Org!$B$14:$I$14</c:f>
              <c:numCache>
                <c:formatCode>General</c:formatCode>
                <c:ptCount val="8"/>
                <c:pt idx="0">
                  <c:v>4.2748257041675721</c:v>
                </c:pt>
                <c:pt idx="1">
                  <c:v>2.1893903684060687</c:v>
                </c:pt>
                <c:pt idx="2">
                  <c:v>2.5522400389223407</c:v>
                </c:pt>
                <c:pt idx="3">
                  <c:v>1.3651631757915688</c:v>
                </c:pt>
                <c:pt idx="4">
                  <c:v>2.830760407018452</c:v>
                </c:pt>
                <c:pt idx="5">
                  <c:v>2.5734873735498027</c:v>
                </c:pt>
                <c:pt idx="6">
                  <c:v>1.6422795905106575</c:v>
                </c:pt>
                <c:pt idx="7">
                  <c:v>1.9062000519230382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2-4E28-9805-52247DEE5CF1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Org!$J$6:$M$6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891.29899999999998</c:v>
                </c:pt>
                <c:pt idx="2">
                  <c:v>691.02539999999999</c:v>
                </c:pt>
                <c:pt idx="3">
                  <c:v>793.17250000000001</c:v>
                </c:pt>
              </c:numCache>
            </c:numRef>
          </c:xVal>
          <c:yVal>
            <c:numRef>
              <c:f>Org!$J$14:$M$14</c:f>
              <c:numCache>
                <c:formatCode>General</c:formatCode>
                <c:ptCount val="4"/>
                <c:pt idx="0">
                  <c:v>4.2872152353519892</c:v>
                </c:pt>
                <c:pt idx="1">
                  <c:v>2.7236821167727832</c:v>
                </c:pt>
                <c:pt idx="2" formatCode="0.00000">
                  <c:v>3.8224</c:v>
                </c:pt>
                <c:pt idx="3">
                  <c:v>3.3558934804185721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2-4E28-9805-52247DEE5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0128"/>
        <c:axId val="1806448848"/>
      </c:scatterChart>
      <c:valAx>
        <c:axId val="210237012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48848"/>
        <c:crosses val="autoZero"/>
        <c:crossBetween val="midCat"/>
      </c:valAx>
      <c:valAx>
        <c:axId val="18064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Org!$B$6:$I$6</c:f>
              <c:numCache>
                <c:formatCode>General</c:formatCode>
                <c:ptCount val="8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  <c:pt idx="4">
                  <c:v>772.77200000000005</c:v>
                </c:pt>
                <c:pt idx="5">
                  <c:v>802.80520000000001</c:v>
                </c:pt>
                <c:pt idx="6">
                  <c:v>856.54380000000003</c:v>
                </c:pt>
                <c:pt idx="7">
                  <c:v>891.29899999999998</c:v>
                </c:pt>
              </c:numCache>
            </c:numRef>
          </c:xVal>
          <c:yVal>
            <c:numRef>
              <c:f>Org!$B$17:$I$17</c:f>
              <c:numCache>
                <c:formatCode>General</c:formatCode>
                <c:ptCount val="8"/>
                <c:pt idx="0">
                  <c:v>0.63091841210246569</c:v>
                </c:pt>
                <c:pt idx="1">
                  <c:v>0.34032320319869058</c:v>
                </c:pt>
                <c:pt idx="2">
                  <c:v>0.40692151749309152</c:v>
                </c:pt>
                <c:pt idx="3">
                  <c:v>0.13518456501078124</c:v>
                </c:pt>
                <c:pt idx="4">
                  <c:v>0.45190311263137678</c:v>
                </c:pt>
                <c:pt idx="5">
                  <c:v>0.41052204178723795</c:v>
                </c:pt>
                <c:pt idx="6">
                  <c:v>0.21544709570631759</c:v>
                </c:pt>
                <c:pt idx="7">
                  <c:v>0.28016847704055114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A-4AD9-AF51-26A1AC102BF0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Org!$J$6:$M$6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891.29899999999998</c:v>
                </c:pt>
                <c:pt idx="2">
                  <c:v>691.02539999999999</c:v>
                </c:pt>
                <c:pt idx="3">
                  <c:v>793.17250000000001</c:v>
                </c:pt>
              </c:numCache>
            </c:numRef>
          </c:xVal>
          <c:yVal>
            <c:numRef>
              <c:f>Org!$J$17:$M$17</c:f>
              <c:numCache>
                <c:formatCode>General</c:formatCode>
                <c:ptCount val="4"/>
                <c:pt idx="0">
                  <c:v>0.63217528737795659</c:v>
                </c:pt>
                <c:pt idx="1">
                  <c:v>0.43515641932466459</c:v>
                </c:pt>
                <c:pt idx="2">
                  <c:v>0.58233613240580262</c:v>
                </c:pt>
                <c:pt idx="3">
                  <c:v>0.52580816741273972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A-4AD9-AF51-26A1AC10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251552"/>
        <c:axId val="1806451248"/>
      </c:scatterChart>
      <c:valAx>
        <c:axId val="15472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51248"/>
        <c:crosses val="autoZero"/>
        <c:crossBetween val="midCat"/>
      </c:valAx>
      <c:valAx>
        <c:axId val="18064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Interpolated!$B$7:$E$7</c:f>
              <c:numCache>
                <c:formatCode>General</c:formatCode>
                <c:ptCount val="4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</c:numCache>
            </c:numRef>
          </c:xVal>
          <c:yVal>
            <c:numRef>
              <c:f>Interpolated!$B$11:$E$11</c:f>
              <c:numCache>
                <c:formatCode>General</c:formatCode>
                <c:ptCount val="4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9AF-B191-E429AEEFD9D2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Interpolated!$F$7:$I$7</c:f>
              <c:numCache>
                <c:formatCode>General</c:formatCode>
                <c:ptCount val="4"/>
                <c:pt idx="0">
                  <c:v>0.38</c:v>
                </c:pt>
                <c:pt idx="1">
                  <c:v>0.34300000000000003</c:v>
                </c:pt>
                <c:pt idx="2">
                  <c:v>0.29799999999999999</c:v>
                </c:pt>
                <c:pt idx="3">
                  <c:v>0.26800000000000002</c:v>
                </c:pt>
              </c:numCache>
            </c:numRef>
          </c:xVal>
          <c:yVal>
            <c:numRef>
              <c:f>Interpolated!$F$11:$I$11</c:f>
              <c:numCache>
                <c:formatCode>General</c:formatCode>
                <c:ptCount val="4"/>
                <c:pt idx="0">
                  <c:v>2.969905979015715</c:v>
                </c:pt>
                <c:pt idx="1">
                  <c:v>2.6235607737742916</c:v>
                </c:pt>
                <c:pt idx="2">
                  <c:v>1.5271148238282373</c:v>
                </c:pt>
                <c:pt idx="3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B-49AF-B191-E429AEEFD9D2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Interpolated!$J$7:$K$7</c:f>
              <c:numCache>
                <c:formatCode>General</c:formatCode>
                <c:ptCount val="2"/>
                <c:pt idx="0">
                  <c:v>0.19</c:v>
                </c:pt>
                <c:pt idx="1">
                  <c:v>0.13400000000000001</c:v>
                </c:pt>
              </c:numCache>
            </c:numRef>
          </c:xVal>
          <c:yVal>
            <c:numRef>
              <c:f>Interpolated!$J$11:$K$11</c:f>
              <c:numCache>
                <c:formatCode>General</c:formatCode>
                <c:ptCount val="2"/>
                <c:pt idx="0">
                  <c:v>5.7185013121147064</c:v>
                </c:pt>
                <c:pt idx="1">
                  <c:v>2.4299577365486904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CB-49AF-B191-E429AEEFD9D2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Interpolated!$L$7:$M$7</c:f>
              <c:numCache>
                <c:formatCode>General</c:formatCode>
                <c:ptCount val="2"/>
                <c:pt idx="0">
                  <c:v>0.21</c:v>
                </c:pt>
                <c:pt idx="1">
                  <c:v>0.17199999999999999</c:v>
                </c:pt>
              </c:numCache>
            </c:numRef>
          </c:xVal>
          <c:yVal>
            <c:numRef>
              <c:f>Interpolated!$L$11:$M$11</c:f>
              <c:numCache>
                <c:formatCode>General</c:formatCode>
                <c:ptCount val="2"/>
                <c:pt idx="0">
                  <c:v>2.3157524298612273</c:v>
                </c:pt>
                <c:pt idx="1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CB-49AF-B191-E429AEEF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24720"/>
        <c:axId val="680149232"/>
      </c:scatterChart>
      <c:valAx>
        <c:axId val="14475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49232"/>
        <c:crosses val="autoZero"/>
        <c:crossBetween val="midCat"/>
      </c:valAx>
      <c:valAx>
        <c:axId val="680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Interpolated!$B$6:$E$6</c:f>
              <c:numCache>
                <c:formatCode>General</c:formatCode>
                <c:ptCount val="4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</c:numCache>
            </c:numRef>
          </c:xVal>
          <c:yVal>
            <c:numRef>
              <c:f>Interpolated!$B$11:$E$11</c:f>
              <c:numCache>
                <c:formatCode>General</c:formatCode>
                <c:ptCount val="4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B-499A-B3EA-7A7D2A8A1929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Interpolated!$F$6:$I$6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802.80520000000001</c:v>
                </c:pt>
                <c:pt idx="2">
                  <c:v>856.54380000000003</c:v>
                </c:pt>
                <c:pt idx="3">
                  <c:v>891.29899999999998</c:v>
                </c:pt>
              </c:numCache>
            </c:numRef>
          </c:xVal>
          <c:yVal>
            <c:numRef>
              <c:f>Interpolated!$F$11:$I$11</c:f>
              <c:numCache>
                <c:formatCode>General</c:formatCode>
                <c:ptCount val="4"/>
                <c:pt idx="0">
                  <c:v>2.969905979015715</c:v>
                </c:pt>
                <c:pt idx="1">
                  <c:v>2.6235607737742916</c:v>
                </c:pt>
                <c:pt idx="2">
                  <c:v>1.5271148238282373</c:v>
                </c:pt>
                <c:pt idx="3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B-499A-B3EA-7A7D2A8A1929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Interpolated!$J$6:$K$6</c:f>
              <c:numCache>
                <c:formatCode>General</c:formatCode>
                <c:ptCount val="2"/>
                <c:pt idx="0">
                  <c:v>772.77200000000005</c:v>
                </c:pt>
                <c:pt idx="1">
                  <c:v>891.29899999999998</c:v>
                </c:pt>
              </c:numCache>
            </c:numRef>
          </c:xVal>
          <c:yVal>
            <c:numRef>
              <c:f>Interpolated!$J$11:$K$11</c:f>
              <c:numCache>
                <c:formatCode>General</c:formatCode>
                <c:ptCount val="2"/>
                <c:pt idx="0">
                  <c:v>5.7185013121147064</c:v>
                </c:pt>
                <c:pt idx="1">
                  <c:v>2.4299577365486904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B-499A-B3EA-7A7D2A8A1929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Interpolated!$L$6:$M$6</c:f>
              <c:numCache>
                <c:formatCode>General</c:formatCode>
                <c:ptCount val="2"/>
                <c:pt idx="0">
                  <c:v>691.02539999999999</c:v>
                </c:pt>
                <c:pt idx="1">
                  <c:v>793.17250000000001</c:v>
                </c:pt>
              </c:numCache>
            </c:numRef>
          </c:xVal>
          <c:yVal>
            <c:numRef>
              <c:f>Interpolated!$L$11:$M$11</c:f>
              <c:numCache>
                <c:formatCode>General</c:formatCode>
                <c:ptCount val="2"/>
                <c:pt idx="0">
                  <c:v>2.3157524298612273</c:v>
                </c:pt>
                <c:pt idx="1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B-499A-B3EA-7A7D2A8A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05840"/>
        <c:axId val="1198344944"/>
      </c:scatterChart>
      <c:valAx>
        <c:axId val="137320584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44944"/>
        <c:crosses val="autoZero"/>
        <c:crossBetween val="midCat"/>
      </c:valAx>
      <c:valAx>
        <c:axId val="11983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Interpolated!$B$6:$E$6</c:f>
              <c:numCache>
                <c:formatCode>General</c:formatCode>
                <c:ptCount val="4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</c:numCache>
            </c:numRef>
          </c:xVal>
          <c:yVal>
            <c:numRef>
              <c:f>Interpolated!$B$10:$E$10</c:f>
              <c:numCache>
                <c:formatCode>General</c:formatCode>
                <c:ptCount val="4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D-41DE-B68C-19B3B87BA5A8}"/>
            </c:ext>
          </c:extLst>
        </c:ser>
        <c:ser>
          <c:idx val="1"/>
          <c:order val="1"/>
          <c:tx>
            <c:v>303_6.66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Interpolated!$F$6:$I$6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802.80520000000001</c:v>
                </c:pt>
                <c:pt idx="2">
                  <c:v>856.54380000000003</c:v>
                </c:pt>
                <c:pt idx="3">
                  <c:v>891.29899999999998</c:v>
                </c:pt>
              </c:numCache>
            </c:numRef>
          </c:xVal>
          <c:yVal>
            <c:numRef>
              <c:f>Interpolated!$F$10:$I$10</c:f>
              <c:numCache>
                <c:formatCode>General</c:formatCode>
                <c:ptCount val="4"/>
                <c:pt idx="0">
                  <c:v>1.347958126483326</c:v>
                </c:pt>
                <c:pt idx="1">
                  <c:v>1.4927926413396908</c:v>
                </c:pt>
                <c:pt idx="2">
                  <c:v>1.6907702700274638</c:v>
                </c:pt>
                <c:pt idx="3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D-41DE-B68C-19B3B87BA5A8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Interpolated!$J$6:$K$6</c:f>
              <c:numCache>
                <c:formatCode>General</c:formatCode>
                <c:ptCount val="2"/>
                <c:pt idx="0">
                  <c:v>772.77200000000005</c:v>
                </c:pt>
                <c:pt idx="1">
                  <c:v>891.29899999999998</c:v>
                </c:pt>
              </c:numCache>
            </c:numRef>
          </c:xVal>
          <c:yVal>
            <c:numRef>
              <c:f>Interpolated!$J$10:$K$10</c:f>
              <c:numCache>
                <c:formatCode>General</c:formatCode>
                <c:ptCount val="2"/>
                <c:pt idx="0">
                  <c:v>0.62124539773954046</c:v>
                </c:pt>
                <c:pt idx="1">
                  <c:v>1.187693835631664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D-41DE-B68C-19B3B87BA5A8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Interpolated!$L$6:$M$6</c:f>
              <c:numCache>
                <c:formatCode>General</c:formatCode>
                <c:ptCount val="2"/>
                <c:pt idx="0">
                  <c:v>691.02539999999999</c:v>
                </c:pt>
                <c:pt idx="1">
                  <c:v>793.17250000000001</c:v>
                </c:pt>
              </c:numCache>
            </c:numRef>
          </c:xVal>
          <c:yVal>
            <c:numRef>
              <c:f>Interpolated!$L$10:$M$10</c:f>
              <c:numCache>
                <c:formatCode>General</c:formatCode>
                <c:ptCount val="2"/>
                <c:pt idx="0">
                  <c:v>0.4955250850111319</c:v>
                </c:pt>
                <c:pt idx="1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D-41DE-B68C-19B3B87B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45600"/>
        <c:axId val="1205258320"/>
      </c:scatterChart>
      <c:valAx>
        <c:axId val="144754560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58320"/>
        <c:crosses val="autoZero"/>
        <c:crossBetween val="midCat"/>
      </c:valAx>
      <c:valAx>
        <c:axId val="12052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Interpolated!$B$7:$I$7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  <c:pt idx="4">
                  <c:v>0.38</c:v>
                </c:pt>
                <c:pt idx="5">
                  <c:v>0.34300000000000003</c:v>
                </c:pt>
                <c:pt idx="6">
                  <c:v>0.29799999999999999</c:v>
                </c:pt>
                <c:pt idx="7">
                  <c:v>0.26800000000000002</c:v>
                </c:pt>
              </c:numCache>
            </c:numRef>
          </c:xVal>
          <c:yVal>
            <c:numRef>
              <c:f>Interpolated!$B$10:$I$10</c:f>
              <c:numCache>
                <c:formatCode>General</c:formatCode>
                <c:ptCount val="8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  <c:pt idx="4">
                  <c:v>1.347958126483326</c:v>
                </c:pt>
                <c:pt idx="5">
                  <c:v>1.4927926413396908</c:v>
                </c:pt>
                <c:pt idx="6">
                  <c:v>1.6907702700274638</c:v>
                </c:pt>
                <c:pt idx="7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A-49D0-B32C-92814DF6E2E7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Interpolated!$J$7:$M$7</c:f>
              <c:numCache>
                <c:formatCode>General</c:formatCode>
                <c:ptCount val="4"/>
                <c:pt idx="0">
                  <c:v>0.19</c:v>
                </c:pt>
                <c:pt idx="1">
                  <c:v>0.13400000000000001</c:v>
                </c:pt>
                <c:pt idx="2">
                  <c:v>0.21</c:v>
                </c:pt>
                <c:pt idx="3">
                  <c:v>0.17199999999999999</c:v>
                </c:pt>
              </c:numCache>
            </c:numRef>
          </c:xVal>
          <c:yVal>
            <c:numRef>
              <c:f>Interpolated!$J$10:$M$10</c:f>
              <c:numCache>
                <c:formatCode>General</c:formatCode>
                <c:ptCount val="4"/>
                <c:pt idx="0">
                  <c:v>0.62124539773954046</c:v>
                </c:pt>
                <c:pt idx="1">
                  <c:v>1.187693835631664</c:v>
                </c:pt>
                <c:pt idx="2">
                  <c:v>0.4955250850111319</c:v>
                </c:pt>
                <c:pt idx="3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6A-49D0-B32C-92814DF6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60320"/>
        <c:axId val="1355989024"/>
      </c:scatterChart>
      <c:valAx>
        <c:axId val="15769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89024"/>
        <c:crosses val="autoZero"/>
        <c:crossBetween val="midCat"/>
      </c:valAx>
      <c:valAx>
        <c:axId val="1355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Interpolated!$B$7:$I$7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  <c:pt idx="4">
                  <c:v>0.38</c:v>
                </c:pt>
                <c:pt idx="5">
                  <c:v>0.34300000000000003</c:v>
                </c:pt>
                <c:pt idx="6">
                  <c:v>0.29799999999999999</c:v>
                </c:pt>
                <c:pt idx="7">
                  <c:v>0.26800000000000002</c:v>
                </c:pt>
              </c:numCache>
            </c:numRef>
          </c:xVal>
          <c:yVal>
            <c:numRef>
              <c:f>Interpolated!$B$11:$I$11</c:f>
              <c:numCache>
                <c:formatCode>General</c:formatCode>
                <c:ptCount val="8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  <c:pt idx="4">
                  <c:v>2.969905979015715</c:v>
                </c:pt>
                <c:pt idx="5">
                  <c:v>2.6235607737742916</c:v>
                </c:pt>
                <c:pt idx="6">
                  <c:v>1.5271148238282373</c:v>
                </c:pt>
                <c:pt idx="7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9-4C40-9F8F-BFC3AF002018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Interpolated!$J$7:$M$7</c:f>
              <c:numCache>
                <c:formatCode>General</c:formatCode>
                <c:ptCount val="4"/>
                <c:pt idx="0">
                  <c:v>0.19</c:v>
                </c:pt>
                <c:pt idx="1">
                  <c:v>0.13400000000000001</c:v>
                </c:pt>
                <c:pt idx="2">
                  <c:v>0.21</c:v>
                </c:pt>
                <c:pt idx="3">
                  <c:v>0.17199999999999999</c:v>
                </c:pt>
              </c:numCache>
            </c:numRef>
          </c:xVal>
          <c:yVal>
            <c:numRef>
              <c:f>Interpolated!$J$11:$M$11</c:f>
              <c:numCache>
                <c:formatCode>General</c:formatCode>
                <c:ptCount val="4"/>
                <c:pt idx="0">
                  <c:v>5.7185013121147064</c:v>
                </c:pt>
                <c:pt idx="1">
                  <c:v>2.4299577365486904</c:v>
                </c:pt>
                <c:pt idx="2">
                  <c:v>2.3157524298612273</c:v>
                </c:pt>
                <c:pt idx="3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9-4C40-9F8F-BFC3AF00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65072"/>
        <c:axId val="1641390400"/>
      </c:scatterChart>
      <c:valAx>
        <c:axId val="13564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90400"/>
        <c:crosses val="autoZero"/>
        <c:crossBetween val="midCat"/>
      </c:valAx>
      <c:valAx>
        <c:axId val="1641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Org!$B$7:$I$7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  <c:pt idx="4">
                  <c:v>0.38</c:v>
                </c:pt>
                <c:pt idx="5">
                  <c:v>0.34300000000000003</c:v>
                </c:pt>
                <c:pt idx="6">
                  <c:v>0.29799999999999999</c:v>
                </c:pt>
                <c:pt idx="7">
                  <c:v>0.26800000000000002</c:v>
                </c:pt>
              </c:numCache>
            </c:numRef>
          </c:xVal>
          <c:yVal>
            <c:numRef>
              <c:f>Org!$B$13:$I$13</c:f>
              <c:numCache>
                <c:formatCode>General</c:formatCode>
                <c:ptCount val="8"/>
                <c:pt idx="0">
                  <c:v>0.70147227537586421</c:v>
                </c:pt>
                <c:pt idx="1">
                  <c:v>1.3314430554178129</c:v>
                </c:pt>
                <c:pt idx="2">
                  <c:v>2.2393078887191953</c:v>
                </c:pt>
                <c:pt idx="3">
                  <c:v>2.7118131866508781</c:v>
                </c:pt>
                <c:pt idx="4">
                  <c:v>1.3262922800291814</c:v>
                </c:pt>
                <c:pt idx="5">
                  <c:v>1.4855043445280016</c:v>
                </c:pt>
                <c:pt idx="6">
                  <c:v>1.7382746699526765</c:v>
                </c:pt>
                <c:pt idx="7">
                  <c:v>2.5950296097045227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1-4262-9F9F-30268782E21C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959755030621171E-2"/>
                  <c:y val="2.162438028579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Org!$J$7:$M$7</c:f>
              <c:numCache>
                <c:formatCode>General</c:formatCode>
                <c:ptCount val="4"/>
                <c:pt idx="0">
                  <c:v>0.19</c:v>
                </c:pt>
                <c:pt idx="1">
                  <c:v>0.13400000000000001</c:v>
                </c:pt>
                <c:pt idx="2">
                  <c:v>0.21</c:v>
                </c:pt>
                <c:pt idx="3">
                  <c:v>0.17199999999999999</c:v>
                </c:pt>
              </c:numCache>
            </c:numRef>
          </c:xVal>
          <c:yVal>
            <c:numRef>
              <c:f>Org!$J$13:$M$13</c:f>
              <c:numCache>
                <c:formatCode>General</c:formatCode>
                <c:ptCount val="4"/>
                <c:pt idx="0">
                  <c:v>0.48656240972856923</c:v>
                </c:pt>
                <c:pt idx="1">
                  <c:v>1.3634995114945596</c:v>
                </c:pt>
                <c:pt idx="2" formatCode="0.00000">
                  <c:v>0.72226999999999997</c:v>
                </c:pt>
                <c:pt idx="3">
                  <c:v>0.75621401937759758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11-4262-9F9F-30268782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60320"/>
        <c:axId val="1355989024"/>
      </c:scatterChart>
      <c:valAx>
        <c:axId val="15769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89024"/>
        <c:crosses val="autoZero"/>
        <c:crossBetween val="midCat"/>
      </c:valAx>
      <c:valAx>
        <c:axId val="1355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Org!$B$7:$I$7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  <c:pt idx="4">
                  <c:v>0.38</c:v>
                </c:pt>
                <c:pt idx="5">
                  <c:v>0.34300000000000003</c:v>
                </c:pt>
                <c:pt idx="6">
                  <c:v>0.29799999999999999</c:v>
                </c:pt>
                <c:pt idx="7">
                  <c:v>0.26800000000000002</c:v>
                </c:pt>
              </c:numCache>
            </c:numRef>
          </c:xVal>
          <c:yVal>
            <c:numRef>
              <c:f>Org!$B$14:$I$14</c:f>
              <c:numCache>
                <c:formatCode>General</c:formatCode>
                <c:ptCount val="8"/>
                <c:pt idx="0">
                  <c:v>4.2748257041675721</c:v>
                </c:pt>
                <c:pt idx="1">
                  <c:v>2.1893903684060687</c:v>
                </c:pt>
                <c:pt idx="2">
                  <c:v>2.5522400389223407</c:v>
                </c:pt>
                <c:pt idx="3">
                  <c:v>1.3651631757915688</c:v>
                </c:pt>
                <c:pt idx="4">
                  <c:v>2.830760407018452</c:v>
                </c:pt>
                <c:pt idx="5">
                  <c:v>2.5734873735498027</c:v>
                </c:pt>
                <c:pt idx="6">
                  <c:v>1.6422795905106575</c:v>
                </c:pt>
                <c:pt idx="7">
                  <c:v>1.9062000519230382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3-4FE5-A859-ABDA8303023C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293088363954505E-2"/>
                  <c:y val="-4.3497010790317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Org!$J$7:$M$7</c:f>
              <c:numCache>
                <c:formatCode>General</c:formatCode>
                <c:ptCount val="4"/>
                <c:pt idx="0">
                  <c:v>0.19</c:v>
                </c:pt>
                <c:pt idx="1">
                  <c:v>0.13400000000000001</c:v>
                </c:pt>
                <c:pt idx="2">
                  <c:v>0.21</c:v>
                </c:pt>
                <c:pt idx="3">
                  <c:v>0.17199999999999999</c:v>
                </c:pt>
              </c:numCache>
            </c:numRef>
          </c:xVal>
          <c:yVal>
            <c:numRef>
              <c:f>Org!$J$14:$M$14</c:f>
              <c:numCache>
                <c:formatCode>General</c:formatCode>
                <c:ptCount val="4"/>
                <c:pt idx="0">
                  <c:v>4.2872152353519892</c:v>
                </c:pt>
                <c:pt idx="1">
                  <c:v>2.7236821167727832</c:v>
                </c:pt>
                <c:pt idx="2" formatCode="0.00000">
                  <c:v>3.8224</c:v>
                </c:pt>
                <c:pt idx="3">
                  <c:v>3.3558934804185721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03-4FE5-A859-ABDA8303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65072"/>
        <c:axId val="1641390400"/>
      </c:scatterChart>
      <c:valAx>
        <c:axId val="13564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90400"/>
        <c:crosses val="autoZero"/>
        <c:crossBetween val="midCat"/>
      </c:valAx>
      <c:valAx>
        <c:axId val="1641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Org!$B$6:$I$6</c:f>
              <c:numCache>
                <c:formatCode>General</c:formatCode>
                <c:ptCount val="8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  <c:pt idx="4">
                  <c:v>772.77200000000005</c:v>
                </c:pt>
                <c:pt idx="5">
                  <c:v>802.80520000000001</c:v>
                </c:pt>
                <c:pt idx="6">
                  <c:v>856.54380000000003</c:v>
                </c:pt>
                <c:pt idx="7">
                  <c:v>891.29899999999998</c:v>
                </c:pt>
              </c:numCache>
            </c:numRef>
          </c:xVal>
          <c:yVal>
            <c:numRef>
              <c:f>Org!$B$13:$I$13</c:f>
              <c:numCache>
                <c:formatCode>General</c:formatCode>
                <c:ptCount val="8"/>
                <c:pt idx="0">
                  <c:v>0.70147227537586421</c:v>
                </c:pt>
                <c:pt idx="1">
                  <c:v>1.3314430554178129</c:v>
                </c:pt>
                <c:pt idx="2">
                  <c:v>2.2393078887191953</c:v>
                </c:pt>
                <c:pt idx="3">
                  <c:v>2.7118131866508781</c:v>
                </c:pt>
                <c:pt idx="4">
                  <c:v>1.3262922800291814</c:v>
                </c:pt>
                <c:pt idx="5">
                  <c:v>1.4855043445280016</c:v>
                </c:pt>
                <c:pt idx="6">
                  <c:v>1.7382746699526765</c:v>
                </c:pt>
                <c:pt idx="7">
                  <c:v>2.5950296097045227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E-43F8-ADAB-5727B7FBFA77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Org!$J$6:$M$6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891.29899999999998</c:v>
                </c:pt>
                <c:pt idx="2">
                  <c:v>691.02539999999999</c:v>
                </c:pt>
                <c:pt idx="3">
                  <c:v>793.17250000000001</c:v>
                </c:pt>
              </c:numCache>
            </c:numRef>
          </c:xVal>
          <c:yVal>
            <c:numRef>
              <c:f>Org!$J$13:$M$13</c:f>
              <c:numCache>
                <c:formatCode>General</c:formatCode>
                <c:ptCount val="4"/>
                <c:pt idx="0">
                  <c:v>0.48656240972856923</c:v>
                </c:pt>
                <c:pt idx="1">
                  <c:v>1.3634995114945596</c:v>
                </c:pt>
                <c:pt idx="2" formatCode="0.00000">
                  <c:v>0.72226999999999997</c:v>
                </c:pt>
                <c:pt idx="3">
                  <c:v>0.75621401937759758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E-43F8-ADAB-5727B7FB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005472"/>
        <c:axId val="1198319136"/>
      </c:scatterChart>
      <c:valAx>
        <c:axId val="1807005472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19136"/>
        <c:crosses val="autoZero"/>
        <c:crossBetween val="midCat"/>
      </c:valAx>
      <c:valAx>
        <c:axId val="11983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166383</xdr:colOff>
      <xdr:row>14</xdr:row>
      <xdr:rowOff>70305</xdr:rowOff>
    </xdr:from>
    <xdr:to>
      <xdr:col>6</xdr:col>
      <xdr:colOff>149087</xdr:colOff>
      <xdr:row>28</xdr:row>
      <xdr:rowOff>132523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9D14-09ED-9FD6-501A-0ED2CE529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339587</xdr:colOff>
      <xdr:row>14</xdr:row>
      <xdr:rowOff>44727</xdr:rowOff>
    </xdr:from>
    <xdr:to>
      <xdr:col>12</xdr:col>
      <xdr:colOff>339587</xdr:colOff>
      <xdr:row>28</xdr:row>
      <xdr:rowOff>120927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B3AC4-548F-9C3E-17E0-21C6D1532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356152</xdr:colOff>
      <xdr:row>29</xdr:row>
      <xdr:rowOff>3314</xdr:rowOff>
    </xdr:from>
    <xdr:to>
      <xdr:col>12</xdr:col>
      <xdr:colOff>356152</xdr:colOff>
      <xdr:row>43</xdr:row>
      <xdr:rowOff>79514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21F5E-5A37-1F5A-CF47-9CF51134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149088</xdr:colOff>
      <xdr:row>28</xdr:row>
      <xdr:rowOff>168965</xdr:rowOff>
    </xdr:from>
    <xdr:to>
      <xdr:col>6</xdr:col>
      <xdr:colOff>149088</xdr:colOff>
      <xdr:row>43</xdr:row>
      <xdr:rowOff>54665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8617EC-A576-1182-A33D-0FF7D0C4E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49698</xdr:colOff>
      <xdr:row>14</xdr:row>
      <xdr:rowOff>36443</xdr:rowOff>
    </xdr:from>
    <xdr:to>
      <xdr:col>19</xdr:col>
      <xdr:colOff>49698</xdr:colOff>
      <xdr:row>28</xdr:row>
      <xdr:rowOff>112643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45D8D2-D340-DAFA-6353-61C45DC2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16565</xdr:colOff>
      <xdr:row>28</xdr:row>
      <xdr:rowOff>185531</xdr:rowOff>
    </xdr:from>
    <xdr:to>
      <xdr:col>19</xdr:col>
      <xdr:colOff>16565</xdr:colOff>
      <xdr:row>43</xdr:row>
      <xdr:rowOff>71231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848182-3830-B664-705D-5D512A91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649773</xdr:colOff>
      <xdr:row>20</xdr:row>
      <xdr:rowOff>84068</xdr:rowOff>
    </xdr:from>
    <xdr:to>
      <xdr:col>18</xdr:col>
      <xdr:colOff>649773</xdr:colOff>
      <xdr:row>34</xdr:row>
      <xdr:rowOff>160268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08863-7E22-4B77-B79E-B52AE7DFA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683315</xdr:colOff>
      <xdr:row>35</xdr:row>
      <xdr:rowOff>147431</xdr:rowOff>
    </xdr:from>
    <xdr:to>
      <xdr:col>18</xdr:col>
      <xdr:colOff>683315</xdr:colOff>
      <xdr:row>50</xdr:row>
      <xdr:rowOff>33131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6F022-5D11-4AE6-8CA1-BBCC69664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295275</xdr:colOff>
      <xdr:row>21</xdr:row>
      <xdr:rowOff>19050</xdr:rowOff>
    </xdr:from>
    <xdr:to>
      <xdr:col>25</xdr:col>
      <xdr:colOff>295275</xdr:colOff>
      <xdr:row>35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CDB36D-214E-C0F4-6807-204A920E7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285750</xdr:colOff>
      <xdr:row>36</xdr:row>
      <xdr:rowOff>38100</xdr:rowOff>
    </xdr:from>
    <xdr:to>
      <xdr:col>25</xdr:col>
      <xdr:colOff>285750</xdr:colOff>
      <xdr:row>50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BD40E2-7408-0A02-7A6C-79CA1805D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604836</xdr:colOff>
      <xdr:row>21</xdr:row>
      <xdr:rowOff>180974</xdr:rowOff>
    </xdr:from>
    <xdr:to>
      <xdr:col>12</xdr:col>
      <xdr:colOff>228600</xdr:colOff>
      <xdr:row>51</xdr:row>
      <xdr:rowOff>57149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E994C2-0898-E501-36CB-22CD1094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43C0-0E2F-41DC-97EC-221031995A6B}">
  <dimension ref="A2:N11"/>
  <sheetViews>
    <sheetView zoomScaleNormal="100" workbookViewId="0">
      <selection activeCell="Q9" sqref="A1:XFD1048576"/>
    </sheetView>
  </sheetViews>
  <sheetFormatPr defaultRowHeight="15" x14ac:dyDescent="0.2"/>
  <cols>
    <col min="5" max="5" width="8.88671875" customWidth="1"/>
  </cols>
  <sheetData>
    <row r="2" spans="1:14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">
      <c r="A3" t="s">
        <v>0</v>
      </c>
      <c r="B3">
        <v>313</v>
      </c>
      <c r="C3">
        <v>313</v>
      </c>
      <c r="D3">
        <v>313</v>
      </c>
      <c r="E3">
        <v>313</v>
      </c>
      <c r="F3">
        <v>303</v>
      </c>
      <c r="G3">
        <v>303</v>
      </c>
      <c r="H3">
        <v>303</v>
      </c>
      <c r="I3">
        <v>303</v>
      </c>
      <c r="J3">
        <v>303</v>
      </c>
      <c r="K3">
        <v>303</v>
      </c>
      <c r="L3">
        <v>313</v>
      </c>
      <c r="M3">
        <v>313</v>
      </c>
      <c r="N3">
        <v>303</v>
      </c>
    </row>
    <row r="4" spans="1:14" x14ac:dyDescent="0.2">
      <c r="A4" t="s">
        <v>1</v>
      </c>
      <c r="B4">
        <v>10</v>
      </c>
      <c r="C4">
        <v>12</v>
      </c>
      <c r="D4">
        <v>16</v>
      </c>
      <c r="E4">
        <v>20</v>
      </c>
      <c r="F4">
        <v>10</v>
      </c>
      <c r="G4">
        <v>12</v>
      </c>
      <c r="H4">
        <v>16</v>
      </c>
      <c r="I4">
        <v>20</v>
      </c>
      <c r="J4">
        <v>10</v>
      </c>
      <c r="K4">
        <v>20</v>
      </c>
      <c r="L4">
        <v>12</v>
      </c>
      <c r="M4">
        <v>16</v>
      </c>
      <c r="N4">
        <v>20</v>
      </c>
    </row>
    <row r="5" spans="1:14" x14ac:dyDescent="0.2">
      <c r="A5" t="s">
        <v>2</v>
      </c>
      <c r="B5">
        <v>6.67</v>
      </c>
      <c r="C5">
        <v>6.67</v>
      </c>
      <c r="D5">
        <v>6.67</v>
      </c>
      <c r="E5">
        <v>6.67</v>
      </c>
      <c r="F5">
        <v>6.67</v>
      </c>
      <c r="G5">
        <v>6.67</v>
      </c>
      <c r="H5">
        <v>6.67</v>
      </c>
      <c r="I5">
        <v>6.67</v>
      </c>
      <c r="J5">
        <v>3.33</v>
      </c>
      <c r="K5">
        <v>3.33</v>
      </c>
      <c r="L5">
        <v>3.33</v>
      </c>
      <c r="M5">
        <v>3.33</v>
      </c>
      <c r="N5">
        <v>1.67</v>
      </c>
    </row>
    <row r="6" spans="1:14" x14ac:dyDescent="0.2">
      <c r="A6" t="s">
        <v>6</v>
      </c>
      <c r="B6">
        <v>630.84199999999998</v>
      </c>
      <c r="C6">
        <v>691.02539999999999</v>
      </c>
      <c r="D6">
        <v>793.17250000000001</v>
      </c>
      <c r="E6">
        <v>840.66049999999996</v>
      </c>
      <c r="F6">
        <v>772.77200000000005</v>
      </c>
      <c r="G6">
        <v>802.80520000000001</v>
      </c>
      <c r="H6">
        <v>856.54380000000003</v>
      </c>
      <c r="I6">
        <v>891.29899999999998</v>
      </c>
      <c r="J6">
        <v>772.77200000000005</v>
      </c>
      <c r="K6">
        <v>891.29899999999998</v>
      </c>
      <c r="L6">
        <v>691.02539999999999</v>
      </c>
      <c r="M6">
        <v>793.17250000000001</v>
      </c>
    </row>
    <row r="7" spans="1:14" x14ac:dyDescent="0.2">
      <c r="A7" t="s">
        <v>3</v>
      </c>
      <c r="B7">
        <v>0.51400000000000001</v>
      </c>
      <c r="C7">
        <v>0.42</v>
      </c>
      <c r="D7">
        <v>0.34499999999999997</v>
      </c>
      <c r="E7">
        <v>0.30499999999999999</v>
      </c>
      <c r="F7">
        <v>0.38</v>
      </c>
      <c r="G7">
        <v>0.34300000000000003</v>
      </c>
      <c r="H7">
        <v>0.29799999999999999</v>
      </c>
      <c r="I7">
        <v>0.26800000000000002</v>
      </c>
      <c r="J7">
        <v>0.19</v>
      </c>
      <c r="K7">
        <v>0.13400000000000001</v>
      </c>
      <c r="L7">
        <v>0.21</v>
      </c>
      <c r="M7">
        <v>0.17199999999999999</v>
      </c>
    </row>
    <row r="9" spans="1:14" x14ac:dyDescent="0.2">
      <c r="A9" t="s">
        <v>4</v>
      </c>
      <c r="B9">
        <v>-19.653953306662686</v>
      </c>
      <c r="C9">
        <v>-26.485585933086575</v>
      </c>
      <c r="D9">
        <v>-29.404016647091311</v>
      </c>
      <c r="E9">
        <v>-35.876908761329403</v>
      </c>
      <c r="F9">
        <v>-34.446205452051686</v>
      </c>
      <c r="G9">
        <v>-28.775013275045019</v>
      </c>
      <c r="H9">
        <v>-30.258954808179752</v>
      </c>
      <c r="I9">
        <v>-32.139372707971077</v>
      </c>
      <c r="J9">
        <v>-27.914437690949796</v>
      </c>
      <c r="K9">
        <v>-23.389754859588344</v>
      </c>
      <c r="L9">
        <v>-26.873243651765861</v>
      </c>
      <c r="M9">
        <v>-35.780096434437091</v>
      </c>
    </row>
    <row r="10" spans="1:14" x14ac:dyDescent="0.2">
      <c r="A10" t="s">
        <v>7</v>
      </c>
      <c r="B10">
        <v>0.67587457984105315</v>
      </c>
      <c r="C10">
        <v>1.2891709463400733</v>
      </c>
      <c r="D10">
        <v>2.281924403335315</v>
      </c>
      <c r="E10">
        <v>2.738821815041105</v>
      </c>
      <c r="F10">
        <v>1.347958126483326</v>
      </c>
      <c r="G10">
        <v>1.4927926413396908</v>
      </c>
      <c r="H10">
        <v>1.6907702700274638</v>
      </c>
      <c r="I10">
        <v>2.5671682509762883</v>
      </c>
      <c r="J10">
        <v>0.62124539773954046</v>
      </c>
      <c r="K10">
        <v>1.187693835631664</v>
      </c>
      <c r="L10">
        <v>0.4955250850111319</v>
      </c>
      <c r="M10">
        <v>0.73813675988106575</v>
      </c>
    </row>
    <row r="11" spans="1:14" x14ac:dyDescent="0.2">
      <c r="A11" t="s">
        <v>5</v>
      </c>
      <c r="B11">
        <v>3.8068789657136892</v>
      </c>
      <c r="C11">
        <v>2.0186221617563382</v>
      </c>
      <c r="D11">
        <v>2.6808135087048841</v>
      </c>
      <c r="E11">
        <v>0.91204214464831179</v>
      </c>
      <c r="F11">
        <v>2.969905979015715</v>
      </c>
      <c r="G11">
        <v>2.6235607737742916</v>
      </c>
      <c r="H11">
        <v>1.5271148238282373</v>
      </c>
      <c r="I11">
        <v>1.8914099061464085</v>
      </c>
      <c r="J11">
        <v>5.7185013121147064</v>
      </c>
      <c r="K11">
        <v>2.4299577365486904</v>
      </c>
      <c r="L11">
        <v>2.3157524298612273</v>
      </c>
      <c r="M11">
        <v>3.225274989123498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B928-C026-4657-8504-938CB40F20F3}">
  <dimension ref="A1:N20"/>
  <sheetViews>
    <sheetView tabSelected="1" workbookViewId="0">
      <selection activeCell="T10" sqref="O10:T14"/>
    </sheetView>
  </sheetViews>
  <sheetFormatPr defaultRowHeight="15" x14ac:dyDescent="0.2"/>
  <cols>
    <col min="1" max="1" width="12.44140625" bestFit="1" customWidth="1"/>
  </cols>
  <sheetData>
    <row r="1" spans="1:14" x14ac:dyDescent="0.2">
      <c r="C1" s="1"/>
      <c r="E1" s="1"/>
      <c r="H1" s="1"/>
      <c r="L1" s="1"/>
    </row>
    <row r="2" spans="1:14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">
      <c r="A3" t="s">
        <v>0</v>
      </c>
      <c r="B3">
        <v>313</v>
      </c>
      <c r="C3">
        <v>313</v>
      </c>
      <c r="D3">
        <v>313</v>
      </c>
      <c r="E3">
        <v>313</v>
      </c>
      <c r="F3">
        <v>303</v>
      </c>
      <c r="G3">
        <v>303</v>
      </c>
      <c r="H3">
        <v>303</v>
      </c>
      <c r="I3">
        <v>303</v>
      </c>
      <c r="J3">
        <v>303</v>
      </c>
      <c r="K3">
        <v>303</v>
      </c>
      <c r="L3">
        <v>313</v>
      </c>
      <c r="M3">
        <v>313</v>
      </c>
      <c r="N3">
        <v>303</v>
      </c>
    </row>
    <row r="4" spans="1:14" x14ac:dyDescent="0.2">
      <c r="A4" t="s">
        <v>1</v>
      </c>
      <c r="B4">
        <v>10</v>
      </c>
      <c r="C4">
        <v>12</v>
      </c>
      <c r="D4">
        <v>16</v>
      </c>
      <c r="E4">
        <v>20</v>
      </c>
      <c r="F4">
        <v>10</v>
      </c>
      <c r="G4">
        <v>12</v>
      </c>
      <c r="H4">
        <v>16</v>
      </c>
      <c r="I4">
        <v>20</v>
      </c>
      <c r="J4">
        <v>10</v>
      </c>
      <c r="K4">
        <v>20</v>
      </c>
      <c r="L4">
        <v>12</v>
      </c>
      <c r="M4">
        <v>16</v>
      </c>
      <c r="N4">
        <v>20</v>
      </c>
    </row>
    <row r="5" spans="1:14" x14ac:dyDescent="0.2">
      <c r="A5" t="s">
        <v>2</v>
      </c>
      <c r="B5">
        <v>6.67</v>
      </c>
      <c r="C5">
        <v>6.67</v>
      </c>
      <c r="D5">
        <v>6.67</v>
      </c>
      <c r="E5">
        <v>6.67</v>
      </c>
      <c r="F5">
        <v>6.67</v>
      </c>
      <c r="G5">
        <v>6.67</v>
      </c>
      <c r="H5">
        <v>6.67</v>
      </c>
      <c r="I5">
        <v>6.67</v>
      </c>
      <c r="J5">
        <v>3.33</v>
      </c>
      <c r="K5">
        <v>3.33</v>
      </c>
      <c r="L5">
        <v>3.33</v>
      </c>
      <c r="M5">
        <v>3.33</v>
      </c>
      <c r="N5">
        <v>1.67</v>
      </c>
    </row>
    <row r="6" spans="1:14" x14ac:dyDescent="0.2">
      <c r="A6" t="s">
        <v>6</v>
      </c>
      <c r="B6">
        <v>630.84199999999998</v>
      </c>
      <c r="C6">
        <v>691.02539999999999</v>
      </c>
      <c r="D6">
        <v>793.17250000000001</v>
      </c>
      <c r="E6">
        <v>840.66049999999996</v>
      </c>
      <c r="F6">
        <v>772.77200000000005</v>
      </c>
      <c r="G6">
        <v>802.80520000000001</v>
      </c>
      <c r="H6">
        <v>856.54380000000003</v>
      </c>
      <c r="I6">
        <v>891.29899999999998</v>
      </c>
      <c r="J6">
        <v>772.77200000000005</v>
      </c>
      <c r="K6">
        <v>891.29899999999998</v>
      </c>
      <c r="L6">
        <v>691.02539999999999</v>
      </c>
      <c r="M6">
        <v>793.17250000000001</v>
      </c>
    </row>
    <row r="7" spans="1:14" x14ac:dyDescent="0.2">
      <c r="A7" t="s">
        <v>3</v>
      </c>
      <c r="B7">
        <v>0.51400000000000001</v>
      </c>
      <c r="C7">
        <v>0.42</v>
      </c>
      <c r="D7">
        <v>0.34499999999999997</v>
      </c>
      <c r="E7">
        <v>0.30499999999999999</v>
      </c>
      <c r="F7">
        <v>0.38</v>
      </c>
      <c r="G7">
        <v>0.34300000000000003</v>
      </c>
      <c r="H7">
        <v>0.29799999999999999</v>
      </c>
      <c r="I7">
        <v>0.26800000000000002</v>
      </c>
      <c r="J7">
        <v>0.19</v>
      </c>
      <c r="K7">
        <v>0.13400000000000001</v>
      </c>
      <c r="L7">
        <v>0.21</v>
      </c>
      <c r="M7">
        <v>0.17199999999999999</v>
      </c>
    </row>
    <row r="9" spans="1:14" x14ac:dyDescent="0.2">
      <c r="A9" t="s">
        <v>11</v>
      </c>
      <c r="B9">
        <f t="shared" ref="B9:M9" si="0">LOG(B7)</f>
        <v>-0.28903688100472424</v>
      </c>
      <c r="C9">
        <f t="shared" si="0"/>
        <v>-0.37675070960209955</v>
      </c>
      <c r="D9">
        <f t="shared" si="0"/>
        <v>-0.46218090492672592</v>
      </c>
      <c r="E9">
        <f t="shared" si="0"/>
        <v>-0.51570016065321422</v>
      </c>
      <c r="F9">
        <f t="shared" si="0"/>
        <v>-0.42021640338318983</v>
      </c>
      <c r="G9">
        <f t="shared" si="0"/>
        <v>-0.46470587995722945</v>
      </c>
      <c r="H9">
        <f t="shared" si="0"/>
        <v>-0.52578373592374483</v>
      </c>
      <c r="I9">
        <f t="shared" si="0"/>
        <v>-0.57186520597121115</v>
      </c>
      <c r="J9">
        <f t="shared" si="0"/>
        <v>-0.72124639904717103</v>
      </c>
      <c r="K9">
        <f t="shared" si="0"/>
        <v>-0.8728952016351923</v>
      </c>
      <c r="L9">
        <f t="shared" si="0"/>
        <v>-0.6777807052660807</v>
      </c>
      <c r="M9">
        <f t="shared" si="0"/>
        <v>-0.76447155309245107</v>
      </c>
    </row>
    <row r="10" spans="1:14" x14ac:dyDescent="0.2">
      <c r="A10" t="s">
        <v>12</v>
      </c>
      <c r="B10">
        <f>EXP(B7)</f>
        <v>1.6719656998361128</v>
      </c>
      <c r="C10">
        <f t="shared" ref="C10:M10" si="1">EXP(C7)</f>
        <v>1.5219615556186337</v>
      </c>
      <c r="D10">
        <f t="shared" si="1"/>
        <v>1.4119899196676591</v>
      </c>
      <c r="E10">
        <f t="shared" si="1"/>
        <v>1.3566250030062241</v>
      </c>
      <c r="F10">
        <f t="shared" si="1"/>
        <v>1.4622845894342245</v>
      </c>
      <c r="G10">
        <f t="shared" si="1"/>
        <v>1.4091687619264508</v>
      </c>
      <c r="H10">
        <f t="shared" si="1"/>
        <v>1.3471617878795541</v>
      </c>
      <c r="I10">
        <f t="shared" si="1"/>
        <v>1.3073471400149361</v>
      </c>
      <c r="J10">
        <f t="shared" si="1"/>
        <v>1.2092495976572515</v>
      </c>
      <c r="K10">
        <f t="shared" si="1"/>
        <v>1.143392819644647</v>
      </c>
      <c r="L10">
        <f t="shared" si="1"/>
        <v>1.2336780599567432</v>
      </c>
      <c r="M10">
        <f t="shared" si="1"/>
        <v>1.187677833213906</v>
      </c>
    </row>
    <row r="12" spans="1:14" x14ac:dyDescent="0.2">
      <c r="A12" t="s">
        <v>4</v>
      </c>
      <c r="B12">
        <v>-9.3433459124788953</v>
      </c>
      <c r="C12">
        <v>-12.99345312395128</v>
      </c>
      <c r="D12">
        <v>-17.477941423304298</v>
      </c>
      <c r="E12">
        <v>-28.021928584514995</v>
      </c>
      <c r="F12">
        <v>-18.871057207524057</v>
      </c>
      <c r="G12">
        <v>-19.281323853772289</v>
      </c>
      <c r="H12">
        <v>-19.166234468595025</v>
      </c>
      <c r="I12">
        <v>-21.085287945992985</v>
      </c>
      <c r="J12">
        <v>-29.253389020566033</v>
      </c>
      <c r="K12">
        <v>-15.737791772124456</v>
      </c>
      <c r="L12">
        <v>-15.718</v>
      </c>
      <c r="M12">
        <v>-15.872090161114013</v>
      </c>
    </row>
    <row r="13" spans="1:14" x14ac:dyDescent="0.2">
      <c r="A13" t="s">
        <v>7</v>
      </c>
      <c r="B13">
        <v>0.70147227537586421</v>
      </c>
      <c r="C13">
        <v>1.3314430554178129</v>
      </c>
      <c r="D13">
        <v>2.2393078887191953</v>
      </c>
      <c r="E13">
        <v>2.7118131866508781</v>
      </c>
      <c r="F13">
        <v>1.3262922800291814</v>
      </c>
      <c r="G13">
        <v>1.4855043445280016</v>
      </c>
      <c r="H13">
        <v>1.7382746699526765</v>
      </c>
      <c r="I13">
        <v>2.5950296097045227</v>
      </c>
      <c r="J13">
        <v>0.48656240972856923</v>
      </c>
      <c r="K13">
        <v>1.3634995114945596</v>
      </c>
      <c r="L13" s="2">
        <v>0.72226999999999997</v>
      </c>
      <c r="M13">
        <v>0.75621401937759758</v>
      </c>
    </row>
    <row r="14" spans="1:14" x14ac:dyDescent="0.2">
      <c r="A14" t="s">
        <v>5</v>
      </c>
      <c r="B14">
        <v>4.2748257041675721</v>
      </c>
      <c r="C14">
        <v>2.1893903684060687</v>
      </c>
      <c r="D14">
        <v>2.5522400389223407</v>
      </c>
      <c r="E14">
        <v>1.3651631757915688</v>
      </c>
      <c r="F14">
        <v>2.830760407018452</v>
      </c>
      <c r="G14">
        <v>2.5734873735498027</v>
      </c>
      <c r="H14">
        <v>1.6422795905106575</v>
      </c>
      <c r="I14">
        <v>1.9062000519230382</v>
      </c>
      <c r="J14">
        <v>4.2872152353519892</v>
      </c>
      <c r="K14">
        <v>2.7236821167727832</v>
      </c>
      <c r="L14" s="2">
        <v>3.8224</v>
      </c>
      <c r="M14">
        <v>3.3558934804185721</v>
      </c>
    </row>
    <row r="16" spans="1:14" x14ac:dyDescent="0.2">
      <c r="A16" t="s">
        <v>9</v>
      </c>
      <c r="B16">
        <f t="shared" ref="B16:M16" si="2">LOG(B13)</f>
        <v>-0.15398948912488156</v>
      </c>
      <c r="C16">
        <f t="shared" si="2"/>
        <v>0.12432259680074637</v>
      </c>
      <c r="D16">
        <f t="shared" si="2"/>
        <v>0.35011381005021541</v>
      </c>
      <c r="E16">
        <f t="shared" si="2"/>
        <v>0.43325976823295143</v>
      </c>
      <c r="F16">
        <f t="shared" si="2"/>
        <v>0.12263924172801355</v>
      </c>
      <c r="G16">
        <f t="shared" si="2"/>
        <v>0.17187392628561249</v>
      </c>
      <c r="H16">
        <f t="shared" si="2"/>
        <v>0.24011840169826204</v>
      </c>
      <c r="I16">
        <f t="shared" si="2"/>
        <v>0.41414231758251951</v>
      </c>
      <c r="J16">
        <f t="shared" si="2"/>
        <v>-0.31286144632599328</v>
      </c>
      <c r="K16">
        <f t="shared" si="2"/>
        <v>0.13465498668156864</v>
      </c>
      <c r="L16">
        <f t="shared" si="2"/>
        <v>-0.14130042349639441</v>
      </c>
      <c r="M16">
        <f t="shared" si="2"/>
        <v>-0.12135527555601085</v>
      </c>
    </row>
    <row r="17" spans="1:13" x14ac:dyDescent="0.2">
      <c r="A17" t="s">
        <v>10</v>
      </c>
      <c r="B17">
        <f t="shared" ref="B17:M17" si="3">LOG(B14)</f>
        <v>0.63091841210246569</v>
      </c>
      <c r="C17">
        <f t="shared" si="3"/>
        <v>0.34032320319869058</v>
      </c>
      <c r="D17">
        <f t="shared" si="3"/>
        <v>0.40692151749309152</v>
      </c>
      <c r="E17">
        <f t="shared" si="3"/>
        <v>0.13518456501078124</v>
      </c>
      <c r="F17">
        <f t="shared" si="3"/>
        <v>0.45190311263137678</v>
      </c>
      <c r="G17">
        <f t="shared" si="3"/>
        <v>0.41052204178723795</v>
      </c>
      <c r="H17">
        <f t="shared" si="3"/>
        <v>0.21544709570631759</v>
      </c>
      <c r="I17">
        <f t="shared" si="3"/>
        <v>0.28016847704055114</v>
      </c>
      <c r="J17">
        <f t="shared" si="3"/>
        <v>0.63217528737795659</v>
      </c>
      <c r="K17">
        <f t="shared" si="3"/>
        <v>0.43515641932466459</v>
      </c>
      <c r="L17">
        <f t="shared" si="3"/>
        <v>0.58233613240580262</v>
      </c>
      <c r="M17">
        <f t="shared" si="3"/>
        <v>0.52580816741273972</v>
      </c>
    </row>
    <row r="19" spans="1:13" x14ac:dyDescent="0.2">
      <c r="A19" t="s">
        <v>13</v>
      </c>
      <c r="B19">
        <f t="shared" ref="B19:M19" si="4">EXP(B13)</f>
        <v>2.0167196895661705</v>
      </c>
      <c r="C19">
        <f t="shared" si="4"/>
        <v>3.7865035814478478</v>
      </c>
      <c r="D19">
        <f t="shared" si="4"/>
        <v>9.3868323061629635</v>
      </c>
      <c r="E19">
        <f t="shared" si="4"/>
        <v>15.056551117017483</v>
      </c>
      <c r="F19">
        <f t="shared" si="4"/>
        <v>3.7670502947554678</v>
      </c>
      <c r="G19">
        <f t="shared" si="4"/>
        <v>4.4171926380230513</v>
      </c>
      <c r="H19">
        <f t="shared" si="4"/>
        <v>5.6875220998229556</v>
      </c>
      <c r="I19">
        <f t="shared" si="4"/>
        <v>13.396984036273912</v>
      </c>
      <c r="J19">
        <f t="shared" si="4"/>
        <v>1.6267146191182207</v>
      </c>
      <c r="K19">
        <f t="shared" si="4"/>
        <v>3.9098519604169772</v>
      </c>
      <c r="L19">
        <f t="shared" si="4"/>
        <v>2.059102071183915</v>
      </c>
      <c r="M19">
        <f t="shared" si="4"/>
        <v>2.1301960534900517</v>
      </c>
    </row>
    <row r="20" spans="1:13" x14ac:dyDescent="0.2">
      <c r="A20" t="s">
        <v>14</v>
      </c>
      <c r="B20">
        <f t="shared" ref="B20:M20" si="5">EXP(B14)</f>
        <v>71.867611992704312</v>
      </c>
      <c r="C20">
        <f t="shared" si="5"/>
        <v>8.9297675865371779</v>
      </c>
      <c r="D20">
        <f t="shared" si="5"/>
        <v>12.835824349202673</v>
      </c>
      <c r="E20">
        <f t="shared" si="5"/>
        <v>3.9163620553348149</v>
      </c>
      <c r="F20">
        <f t="shared" si="5"/>
        <v>16.958351172217203</v>
      </c>
      <c r="G20">
        <f t="shared" si="5"/>
        <v>13.111469395739981</v>
      </c>
      <c r="H20">
        <f t="shared" si="5"/>
        <v>5.1669345924233783</v>
      </c>
      <c r="I20">
        <f t="shared" si="5"/>
        <v>6.7274761060083614</v>
      </c>
      <c r="J20">
        <f t="shared" si="5"/>
        <v>72.763556719571</v>
      </c>
      <c r="K20">
        <f t="shared" si="5"/>
        <v>15.236320997812705</v>
      </c>
      <c r="L20">
        <f t="shared" si="5"/>
        <v>45.71378986607391</v>
      </c>
      <c r="M20">
        <f t="shared" si="5"/>
        <v>28.67120991453216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07EE-B43C-4240-AF0B-17AE43F05BCA}">
  <dimension ref="D2:H14"/>
  <sheetViews>
    <sheetView workbookViewId="0">
      <selection activeCell="D2" sqref="D2"/>
    </sheetView>
  </sheetViews>
  <sheetFormatPr defaultRowHeight="15" x14ac:dyDescent="0.2"/>
  <sheetData>
    <row r="2" spans="4:8" x14ac:dyDescent="0.2">
      <c r="D2" t="s">
        <v>8</v>
      </c>
      <c r="E2" t="s">
        <v>6</v>
      </c>
      <c r="F2" t="s">
        <v>3</v>
      </c>
      <c r="G2" t="s">
        <v>7</v>
      </c>
      <c r="H2" t="s">
        <v>5</v>
      </c>
    </row>
    <row r="3" spans="4:8" x14ac:dyDescent="0.2">
      <c r="D3">
        <v>6.67</v>
      </c>
      <c r="E3">
        <v>630.84199999999998</v>
      </c>
      <c r="F3">
        <v>0.51400000000000001</v>
      </c>
      <c r="G3">
        <v>0.70147227537586421</v>
      </c>
      <c r="H3">
        <v>4.2748257041675721</v>
      </c>
    </row>
    <row r="4" spans="4:8" x14ac:dyDescent="0.2">
      <c r="D4">
        <v>6.67</v>
      </c>
      <c r="E4">
        <v>691.02539999999999</v>
      </c>
      <c r="F4">
        <v>0.42</v>
      </c>
      <c r="G4">
        <v>1.3314430554178129</v>
      </c>
      <c r="H4">
        <v>2.1893903684060687</v>
      </c>
    </row>
    <row r="5" spans="4:8" x14ac:dyDescent="0.2">
      <c r="D5">
        <v>6.67</v>
      </c>
      <c r="E5">
        <v>793.17250000000001</v>
      </c>
      <c r="F5">
        <v>0.34499999999999997</v>
      </c>
      <c r="G5">
        <v>2.2393078887191953</v>
      </c>
      <c r="H5">
        <v>2.5522400389223407</v>
      </c>
    </row>
    <row r="6" spans="4:8" x14ac:dyDescent="0.2">
      <c r="D6">
        <v>6.67</v>
      </c>
      <c r="E6">
        <v>840.66049999999996</v>
      </c>
      <c r="F6">
        <v>0.30499999999999999</v>
      </c>
      <c r="G6">
        <v>2.766077381570216</v>
      </c>
      <c r="H6">
        <v>0.89613606983610272</v>
      </c>
    </row>
    <row r="7" spans="4:8" x14ac:dyDescent="0.2">
      <c r="D7">
        <v>6.67</v>
      </c>
      <c r="E7">
        <v>772.77200000000005</v>
      </c>
      <c r="F7">
        <v>0.38</v>
      </c>
      <c r="G7">
        <v>1.3262922800291814</v>
      </c>
      <c r="H7">
        <v>2.830760407018452</v>
      </c>
    </row>
    <row r="8" spans="4:8" x14ac:dyDescent="0.2">
      <c r="D8">
        <v>6.67</v>
      </c>
      <c r="E8">
        <v>802.80520000000001</v>
      </c>
      <c r="F8">
        <v>0.34300000000000003</v>
      </c>
      <c r="G8">
        <v>1.4855043445280016</v>
      </c>
      <c r="H8">
        <v>2.5734873735498027</v>
      </c>
    </row>
    <row r="9" spans="4:8" x14ac:dyDescent="0.2">
      <c r="D9">
        <v>6.67</v>
      </c>
      <c r="E9">
        <v>856.54380000000003</v>
      </c>
      <c r="F9">
        <v>0.29799999999999999</v>
      </c>
      <c r="G9">
        <v>1.7382746699526765</v>
      </c>
      <c r="H9">
        <v>1.6422795905106575</v>
      </c>
    </row>
    <row r="10" spans="4:8" x14ac:dyDescent="0.2">
      <c r="D10">
        <v>6.67</v>
      </c>
      <c r="E10">
        <v>891.29899999999998</v>
      </c>
      <c r="F10">
        <v>0.26800000000000002</v>
      </c>
      <c r="G10">
        <v>2.5950296097045227</v>
      </c>
      <c r="H10">
        <v>1.9062000519230382</v>
      </c>
    </row>
    <row r="11" spans="4:8" x14ac:dyDescent="0.2">
      <c r="D11">
        <v>3.33</v>
      </c>
      <c r="E11">
        <v>772.77200000000005</v>
      </c>
      <c r="F11">
        <v>0.19</v>
      </c>
      <c r="G11">
        <v>0.61290237964107896</v>
      </c>
      <c r="H11">
        <v>5.6197197680688298</v>
      </c>
    </row>
    <row r="12" spans="4:8" x14ac:dyDescent="0.2">
      <c r="D12">
        <v>3.33</v>
      </c>
      <c r="E12">
        <v>891.29899999999998</v>
      </c>
      <c r="F12">
        <v>0.13400000000000001</v>
      </c>
      <c r="G12">
        <v>1.3581031453324122</v>
      </c>
      <c r="H12">
        <v>2.748832588406235</v>
      </c>
    </row>
    <row r="13" spans="4:8" x14ac:dyDescent="0.2">
      <c r="D13">
        <v>3.33</v>
      </c>
      <c r="E13">
        <v>691.02539999999999</v>
      </c>
      <c r="F13">
        <v>0.21</v>
      </c>
      <c r="G13">
        <v>0.50737302252567718</v>
      </c>
      <c r="H13">
        <v>2.5228521365637855</v>
      </c>
    </row>
    <row r="14" spans="4:8" x14ac:dyDescent="0.2">
      <c r="D14">
        <v>3.33</v>
      </c>
      <c r="E14">
        <v>793.17250000000001</v>
      </c>
      <c r="F14">
        <v>0.17199999999999999</v>
      </c>
      <c r="G14">
        <v>0.740896931789083</v>
      </c>
      <c r="H14">
        <v>3.2300972191578246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Interpolated</vt:lpstr>
      <vt:lpstr>Org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2024-02-09T08:06:21Z</dcterms:created>
  <dcterms:modified xsi:type="dcterms:W3CDTF">2024-02-12T15:00:06Z</dcterms:modified>
</cp:coreProperties>
</file>