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UserData\User-data\sliczno1\GitHub\Parameter_fitting_casadi\SFE - InternalEnergy\"/>
    </mc:Choice>
  </mc:AlternateContent>
  <xr:revisionPtr revIDLastSave="0" documentId="13_ncr:1_{D6101307-A460-4274-8814-6913596CBDED}" xr6:coauthVersionLast="47" xr6:coauthVersionMax="47" xr10:uidLastSave="{00000000-0000-0000-0000-000000000000}"/>
  <bookViews>
    <workbookView xWindow="14190" yWindow="4065" windowWidth="12150" windowHeight="15435" xr2:uid="{52CBFE7A-81AB-4A5A-AED2-37A00D25EE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H34" i="1" s="1"/>
  <c r="H18" i="1"/>
  <c r="H17" i="1"/>
  <c r="H16" i="1"/>
  <c r="H15" i="1"/>
  <c r="H14" i="1"/>
  <c r="H13" i="1"/>
  <c r="H12" i="1"/>
  <c r="H11" i="1"/>
  <c r="H10" i="1"/>
  <c r="H26" i="1" l="1"/>
  <c r="H27" i="1"/>
  <c r="H23" i="1"/>
  <c r="H24" i="1"/>
  <c r="H25" i="1"/>
  <c r="H28" i="1"/>
  <c r="H29" i="1"/>
  <c r="H30" i="1"/>
  <c r="H31" i="1"/>
  <c r="H20" i="1"/>
  <c r="H32" i="1"/>
  <c r="H21" i="1"/>
  <c r="H33" i="1"/>
  <c r="H22" i="1"/>
</calcChain>
</file>

<file path=xl/sharedStrings.xml><?xml version="1.0" encoding="utf-8"?>
<sst xmlns="http://schemas.openxmlformats.org/spreadsheetml/2006/main" count="6" uniqueCount="6">
  <si>
    <t>Time min</t>
  </si>
  <si>
    <t>Mass g</t>
  </si>
  <si>
    <t>Flow l/min</t>
  </si>
  <si>
    <t>T</t>
  </si>
  <si>
    <t>P</t>
  </si>
  <si>
    <t>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</si>
</sst>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4A7E9-5103-4870-BAA7-4B594899D461}">
  <dimension ref="D3:I34"/>
  <sheetViews>
    <sheetView tabSelected="1" workbookViewId="0">
      <selection activeCell="J5" sqref="J5"/>
    </sheetView>
  </sheetViews>
  <sheetFormatPr defaultRowHeight="15" x14ac:dyDescent="0.2"/>
  <sheetData>
    <row r="3" spans="4:9" x14ac:dyDescent="0.2">
      <c r="D3" t="s">
        <v>3</v>
      </c>
      <c r="E3" t="s">
        <v>4</v>
      </c>
      <c r="F3" t="s">
        <v>5</v>
      </c>
      <c r="G3" t="s">
        <v>0</v>
      </c>
      <c r="H3" t="s">
        <v>1</v>
      </c>
      <c r="I3" t="s">
        <v>2</v>
      </c>
    </row>
    <row r="4" spans="4:9" x14ac:dyDescent="0.2">
      <c r="D4">
        <v>50</v>
      </c>
      <c r="E4">
        <v>300</v>
      </c>
      <c r="F4">
        <v>879.70540000000005</v>
      </c>
      <c r="G4">
        <v>0</v>
      </c>
      <c r="H4">
        <v>0</v>
      </c>
      <c r="I4">
        <v>0</v>
      </c>
    </row>
    <row r="5" spans="4:9" x14ac:dyDescent="0.2">
      <c r="G5">
        <v>5</v>
      </c>
      <c r="H5">
        <v>1.2</v>
      </c>
      <c r="I5">
        <v>0.35</v>
      </c>
    </row>
    <row r="6" spans="4:9" x14ac:dyDescent="0.2">
      <c r="G6">
        <v>10</v>
      </c>
      <c r="H6">
        <v>4.5</v>
      </c>
      <c r="I6">
        <v>0.39</v>
      </c>
    </row>
    <row r="7" spans="4:9" x14ac:dyDescent="0.2">
      <c r="G7">
        <v>15</v>
      </c>
      <c r="H7">
        <v>11.3</v>
      </c>
      <c r="I7">
        <v>0.39</v>
      </c>
    </row>
    <row r="8" spans="4:9" x14ac:dyDescent="0.2">
      <c r="G8">
        <v>20</v>
      </c>
      <c r="H8">
        <v>20.6</v>
      </c>
      <c r="I8">
        <v>0.38</v>
      </c>
    </row>
    <row r="9" spans="4:9" x14ac:dyDescent="0.2">
      <c r="G9">
        <v>25</v>
      </c>
      <c r="H9">
        <v>30.6</v>
      </c>
      <c r="I9">
        <v>0.39</v>
      </c>
    </row>
    <row r="10" spans="4:9" x14ac:dyDescent="0.2">
      <c r="G10">
        <v>30</v>
      </c>
      <c r="H10">
        <f>H9+7.2</f>
        <v>37.800000000000004</v>
      </c>
      <c r="I10">
        <v>0.38</v>
      </c>
    </row>
    <row r="11" spans="4:9" x14ac:dyDescent="0.2">
      <c r="G11">
        <v>35</v>
      </c>
      <c r="H11">
        <f>H9+12.7</f>
        <v>43.3</v>
      </c>
      <c r="I11">
        <v>0.38</v>
      </c>
    </row>
    <row r="12" spans="4:9" x14ac:dyDescent="0.2">
      <c r="G12">
        <v>40</v>
      </c>
      <c r="H12">
        <f>H9+16.9</f>
        <v>47.5</v>
      </c>
      <c r="I12">
        <v>0.39</v>
      </c>
    </row>
    <row r="13" spans="4:9" x14ac:dyDescent="0.2">
      <c r="G13">
        <v>45</v>
      </c>
      <c r="H13">
        <f>H9+20.2</f>
        <v>50.8</v>
      </c>
      <c r="I13">
        <v>0.37</v>
      </c>
    </row>
    <row r="14" spans="4:9" x14ac:dyDescent="0.2">
      <c r="G14">
        <v>50</v>
      </c>
      <c r="H14">
        <f>H9+23.1</f>
        <v>53.7</v>
      </c>
      <c r="I14">
        <v>0.38</v>
      </c>
    </row>
    <row r="15" spans="4:9" x14ac:dyDescent="0.2">
      <c r="G15">
        <v>55</v>
      </c>
      <c r="H15">
        <f>H9+25.9</f>
        <v>56.5</v>
      </c>
      <c r="I15">
        <v>0.38</v>
      </c>
    </row>
    <row r="16" spans="4:9" x14ac:dyDescent="0.2">
      <c r="G16">
        <v>60</v>
      </c>
      <c r="H16">
        <f>H9+27.5</f>
        <v>58.1</v>
      </c>
      <c r="I16">
        <v>0.38</v>
      </c>
    </row>
    <row r="17" spans="7:9" x14ac:dyDescent="0.2">
      <c r="G17">
        <v>65</v>
      </c>
      <c r="H17">
        <f>H9+29</f>
        <v>59.6</v>
      </c>
      <c r="I17">
        <v>0.37</v>
      </c>
    </row>
    <row r="18" spans="7:9" x14ac:dyDescent="0.2">
      <c r="G18">
        <v>70</v>
      </c>
      <c r="H18">
        <f>H9+30.5</f>
        <v>61.1</v>
      </c>
      <c r="I18">
        <v>0.39</v>
      </c>
    </row>
    <row r="19" spans="7:9" x14ac:dyDescent="0.2">
      <c r="G19">
        <v>75</v>
      </c>
      <c r="H19">
        <f>H9+32.1</f>
        <v>62.7</v>
      </c>
      <c r="I19">
        <v>0.4</v>
      </c>
    </row>
    <row r="20" spans="7:9" x14ac:dyDescent="0.2">
      <c r="G20">
        <v>80</v>
      </c>
      <c r="H20">
        <f>H19+1.7</f>
        <v>64.400000000000006</v>
      </c>
      <c r="I20">
        <v>0.39</v>
      </c>
    </row>
    <row r="21" spans="7:9" x14ac:dyDescent="0.2">
      <c r="G21">
        <v>85</v>
      </c>
      <c r="H21">
        <f>H19+3.1</f>
        <v>65.8</v>
      </c>
      <c r="I21">
        <v>0.4</v>
      </c>
    </row>
    <row r="22" spans="7:9" x14ac:dyDescent="0.2">
      <c r="G22">
        <v>90</v>
      </c>
      <c r="H22">
        <f>H19+4</f>
        <v>66.7</v>
      </c>
      <c r="I22">
        <v>0.38</v>
      </c>
    </row>
    <row r="23" spans="7:9" x14ac:dyDescent="0.2">
      <c r="G23">
        <v>95</v>
      </c>
      <c r="H23">
        <f>H19+4.7</f>
        <v>67.400000000000006</v>
      </c>
      <c r="I23">
        <v>0.39</v>
      </c>
    </row>
    <row r="24" spans="7:9" x14ac:dyDescent="0.2">
      <c r="G24">
        <v>100</v>
      </c>
      <c r="H24">
        <f>H19+5.5</f>
        <v>68.2</v>
      </c>
      <c r="I24">
        <v>0.38</v>
      </c>
    </row>
    <row r="25" spans="7:9" x14ac:dyDescent="0.2">
      <c r="G25">
        <v>105</v>
      </c>
      <c r="H25">
        <f>H19+6.4</f>
        <v>69.100000000000009</v>
      </c>
      <c r="I25">
        <v>0.37</v>
      </c>
    </row>
    <row r="26" spans="7:9" x14ac:dyDescent="0.2">
      <c r="G26">
        <v>110</v>
      </c>
      <c r="H26">
        <f>H19+7.4</f>
        <v>70.100000000000009</v>
      </c>
      <c r="I26">
        <v>0.42</v>
      </c>
    </row>
    <row r="27" spans="7:9" x14ac:dyDescent="0.2">
      <c r="G27">
        <v>115</v>
      </c>
      <c r="H27">
        <f>H19+8.2</f>
        <v>70.900000000000006</v>
      </c>
      <c r="I27">
        <v>0.4</v>
      </c>
    </row>
    <row r="28" spans="7:9" x14ac:dyDescent="0.2">
      <c r="G28">
        <v>120</v>
      </c>
      <c r="H28">
        <f>H19+8.9</f>
        <v>71.600000000000009</v>
      </c>
      <c r="I28">
        <v>0.4</v>
      </c>
    </row>
    <row r="29" spans="7:9" x14ac:dyDescent="0.2">
      <c r="G29">
        <v>125</v>
      </c>
      <c r="H29">
        <f>H19+9.6</f>
        <v>72.3</v>
      </c>
      <c r="I29">
        <v>0.38</v>
      </c>
    </row>
    <row r="30" spans="7:9" x14ac:dyDescent="0.2">
      <c r="G30">
        <v>130</v>
      </c>
      <c r="H30">
        <f>H19+10.2</f>
        <v>72.900000000000006</v>
      </c>
      <c r="I30">
        <v>0.39</v>
      </c>
    </row>
    <row r="31" spans="7:9" x14ac:dyDescent="0.2">
      <c r="G31">
        <v>135</v>
      </c>
      <c r="H31">
        <f>H19+10.8</f>
        <v>73.5</v>
      </c>
      <c r="I31">
        <v>0.38</v>
      </c>
    </row>
    <row r="32" spans="7:9" x14ac:dyDescent="0.2">
      <c r="G32">
        <v>140</v>
      </c>
      <c r="H32">
        <f>H19+11.3</f>
        <v>74</v>
      </c>
      <c r="I32">
        <v>0.39</v>
      </c>
    </row>
    <row r="33" spans="7:9" x14ac:dyDescent="0.2">
      <c r="G33">
        <v>145</v>
      </c>
      <c r="H33">
        <f>H19+11.8</f>
        <v>74.5</v>
      </c>
      <c r="I33">
        <v>0.38</v>
      </c>
    </row>
    <row r="34" spans="7:9" x14ac:dyDescent="0.2">
      <c r="G34">
        <v>150</v>
      </c>
      <c r="H34">
        <f>H19+12.2</f>
        <v>74.900000000000006</v>
      </c>
      <c r="I34">
        <v>0.38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Sliczniuk Oliwer</dc:creator>
  <cp:lastModifiedBy>Sliczniuk Oliwer</cp:lastModifiedBy>
  <dcterms:created xsi:type="dcterms:W3CDTF">2022-09-08T09:56:12Z</dcterms:created>
  <dcterms:modified xsi:type="dcterms:W3CDTF">2023-03-22T18:24:42Z</dcterms:modified>
</cp:coreProperties>
</file>