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4235" windowHeight="7170" activeTab="1"/>
  </bookViews>
  <sheets>
    <sheet name="空行" sheetId="1" r:id="rId1"/>
    <sheet name="透视表" sheetId="3" r:id="rId2"/>
  </sheets>
  <definedNames>
    <definedName name="_xlnm._FilterDatabase" localSheetId="0" hidden="1">空行!$A$1:$G$4</definedName>
  </definedNames>
  <calcPr calcId="145621" calcOnSave="0"/>
  <pivotCaches>
    <pivotCache cacheId="22" r:id="rId3"/>
  </pivotCaches>
</workbook>
</file>

<file path=xl/calcChain.xml><?xml version="1.0" encoding="utf-8"?>
<calcChain xmlns="http://schemas.openxmlformats.org/spreadsheetml/2006/main">
  <c r="G9" i="1" l="1"/>
  <c r="G8" i="1"/>
  <c r="G7" i="1"/>
  <c r="G6" i="1"/>
  <c r="G4" i="1"/>
  <c r="D4" i="1"/>
  <c r="E3" i="1"/>
  <c r="D3" i="1"/>
  <c r="G3" i="1" s="1"/>
  <c r="D2" i="1"/>
  <c r="G2" i="1" s="1"/>
</calcChain>
</file>

<file path=xl/sharedStrings.xml><?xml version="1.0" encoding="utf-8"?>
<sst xmlns="http://schemas.openxmlformats.org/spreadsheetml/2006/main" count="25" uniqueCount="19">
  <si>
    <t>费用详细资料</t>
    <phoneticPr fontId="1" type="noConversion"/>
  </si>
  <si>
    <t>计提依据及支付期间</t>
    <phoneticPr fontId="4" type="noConversion"/>
  </si>
  <si>
    <t>年初余额</t>
    <phoneticPr fontId="4" type="noConversion"/>
  </si>
  <si>
    <r>
      <t>本期计提</t>
    </r>
    <r>
      <rPr>
        <b/>
        <sz val="10"/>
        <rFont val="Times New Roman"/>
        <family val="1"/>
      </rPr>
      <t>(</t>
    </r>
    <r>
      <rPr>
        <b/>
        <sz val="10"/>
        <rFont val="SimSun"/>
        <charset val="134"/>
      </rPr>
      <t>贷方</t>
    </r>
    <r>
      <rPr>
        <b/>
        <sz val="10"/>
        <rFont val="Times New Roman"/>
        <family val="1"/>
      </rPr>
      <t>)</t>
    </r>
    <phoneticPr fontId="4" type="noConversion"/>
  </si>
  <si>
    <r>
      <t>本期支付</t>
    </r>
    <r>
      <rPr>
        <b/>
        <sz val="10"/>
        <rFont val="Times New Roman"/>
        <family val="1"/>
      </rPr>
      <t>(</t>
    </r>
    <r>
      <rPr>
        <b/>
        <sz val="10"/>
        <rFont val="SimSun"/>
        <charset val="134"/>
      </rPr>
      <t>借方</t>
    </r>
    <r>
      <rPr>
        <b/>
        <sz val="10"/>
        <rFont val="Times New Roman"/>
        <family val="1"/>
      </rPr>
      <t>)</t>
    </r>
    <phoneticPr fontId="4" type="noConversion"/>
  </si>
  <si>
    <r>
      <t>本期冲回</t>
    </r>
    <r>
      <rPr>
        <b/>
        <sz val="10"/>
        <rFont val="Times New Roman"/>
        <family val="1"/>
      </rPr>
      <t>(</t>
    </r>
    <r>
      <rPr>
        <b/>
        <sz val="10"/>
        <rFont val="SimSun"/>
        <charset val="134"/>
      </rPr>
      <t>借方</t>
    </r>
    <r>
      <rPr>
        <b/>
        <sz val="10"/>
        <rFont val="Times New Roman"/>
        <family val="1"/>
      </rPr>
      <t>)</t>
    </r>
    <phoneticPr fontId="4" type="noConversion"/>
  </si>
  <si>
    <t>期末余额</t>
    <phoneticPr fontId="4" type="noConversion"/>
  </si>
  <si>
    <t>月度奖励计提</t>
  </si>
  <si>
    <t>预提费用-折扣折让</t>
  </si>
  <si>
    <t>年度奖励计提</t>
  </si>
  <si>
    <t>促销基金计提</t>
  </si>
  <si>
    <t>重庆物流仓配送费</t>
  </si>
  <si>
    <t>预提费用-物流配送费</t>
  </si>
  <si>
    <t>上海物流仓配送费</t>
  </si>
  <si>
    <t>广州物流仓配送费</t>
  </si>
  <si>
    <t>北京物流仓配送费</t>
  </si>
  <si>
    <t>行标签</t>
  </si>
  <si>
    <t>求和项:期末余额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</si>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</sst>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#,##0;\(#,##0\)"/>
    <numFmt numFmtId="177" formatCode="_(* #,##0.00_);_(* \(#,##0.00\);_(* &quot;-&quot;??_);_(@_)"/>
  </numFmts>
  <fonts count="8">
    <font>
      <sz val="11"/>
      <color theme="1"/>
      <name val="Arial"/>
      <family val="2"/>
      <charset val="134"/>
    </font>
    <font>
      <sz val="10"/>
      <name val="Arial"/>
      <family val="2"/>
    </font>
    <font>
      <b/>
      <sz val="10"/>
      <name val="SimSun"/>
      <charset val="134"/>
    </font>
    <font>
      <sz val="9"/>
      <name val="Arial"/>
      <family val="2"/>
      <charset val="134"/>
    </font>
    <font>
      <sz val="11"/>
      <name val="Times New Roman"/>
      <family val="1"/>
    </font>
    <font>
      <b/>
      <sz val="10"/>
      <name val="Times New Roman"/>
      <family val="1"/>
    </font>
    <font>
      <b/>
      <sz val="11"/>
      <color theme="1"/>
      <name val="Arial"/>
      <family val="2"/>
      <charset val="134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177" fontId="1" fillId="0" borderId="0" applyFont="0" applyFill="0" applyBorder="0" applyAlignment="0" applyProtection="0"/>
  </cellStyleXfs>
  <cellXfs count="11">
    <xf numFmtId="0" fontId="0" fillId="0" borderId="0" xfId="0">
      <alignment vertical="center"/>
    </xf>
    <xf numFmtId="176" fontId="2" fillId="2" borderId="1" xfId="1" applyNumberFormat="1" applyFont="1" applyFill="1" applyBorder="1" applyAlignment="1" applyProtection="1">
      <alignment horizontal="center" vertical="center" wrapText="1"/>
    </xf>
    <xf numFmtId="43" fontId="2" fillId="2" borderId="2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43" fontId="7" fillId="0" borderId="2" xfId="2" applyNumberFormat="1" applyFont="1" applyFill="1" applyBorder="1" applyAlignment="1" applyProtection="1">
      <alignment horizontal="left" vertical="center"/>
      <protection locked="0"/>
    </xf>
    <xf numFmtId="43" fontId="7" fillId="0" borderId="2" xfId="2" applyNumberFormat="1" applyFont="1" applyFill="1" applyBorder="1" applyAlignment="1" applyProtection="1">
      <alignment horizontal="center" vertical="center"/>
      <protection locked="0"/>
    </xf>
    <xf numFmtId="177" fontId="7" fillId="0" borderId="2" xfId="3" applyNumberFormat="1" applyFont="1" applyFill="1" applyBorder="1" applyAlignment="1" applyProtection="1">
      <alignment vertical="center"/>
      <protection locked="0"/>
    </xf>
    <xf numFmtId="177" fontId="7" fillId="0" borderId="2" xfId="3" applyFont="1" applyFill="1" applyBorder="1" applyAlignment="1" applyProtecti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</cellXfs>
  <cellStyles count="4">
    <cellStyle name="Normal_PACKAGE0429(2)" xfId="2"/>
    <cellStyle name="Normal_PACKAGE0429(4)" xfId="1"/>
    <cellStyle name="常规" xfId="0" builtinId="0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gxsdr" refreshedDate="41568.582588773148" createdVersion="4" refreshedVersion="4" minRefreshableVersion="3" recordCount="3">
  <cacheSource type="worksheet">
    <worksheetSource ref="A1:G4" sheet="空行"/>
  </cacheSource>
  <cacheFields count="7">
    <cacheField name="费用详细资料" numFmtId="43">
      <sharedItems/>
    </cacheField>
    <cacheField name="计提依据及支付期间" numFmtId="43">
      <sharedItems count="1">
        <s v="预提费用-折扣折让"/>
      </sharedItems>
    </cacheField>
    <cacheField name="年初余额" numFmtId="43">
      <sharedItems containsSemiMixedTypes="0" containsString="0" containsNumber="1" minValue="-289354.88" maxValue="55507.03"/>
    </cacheField>
    <cacheField name="本期计提(贷方)" numFmtId="177">
      <sharedItems containsSemiMixedTypes="0" containsString="0" containsNumber="1" containsInteger="1" minValue="-69513" maxValue="-32354"/>
    </cacheField>
    <cacheField name="本期支付(借方)" numFmtId="177">
      <sharedItems containsSemiMixedTypes="0" containsString="0" containsNumber="1" containsInteger="1" minValue="44653" maxValue="203176"/>
    </cacheField>
    <cacheField name="本期冲回(借方)" numFmtId="177">
      <sharedItems containsNonDate="0" containsString="0" containsBlank="1"/>
    </cacheField>
    <cacheField name="期末余额" numFmtId="177">
      <sharedItems containsSemiMixedTypes="0" containsString="0" containsNumber="1" minValue="-276102.88" maxValue="67806.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s v="月度奖励计提"/>
    <x v="0"/>
    <n v="-289354.88"/>
    <n v="-49903"/>
    <n v="63155"/>
    <m/>
    <n v="-276102.88"/>
  </r>
  <r>
    <s v="年度奖励计提"/>
    <x v="0"/>
    <n v="-257236.02"/>
    <n v="-69513"/>
    <n v="203176"/>
    <m/>
    <n v="-123573.02000000002"/>
  </r>
  <r>
    <s v="促销基金计提"/>
    <x v="0"/>
    <n v="55507.03"/>
    <n v="-32354"/>
    <n v="44653"/>
    <m/>
    <n v="67806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5" firstHeaderRow="1" firstDataRow="1" firstDataCol="1"/>
  <pivotFields count="7">
    <pivotField showAll="0"/>
    <pivotField axis="axisRow" showAll="0">
      <items count="2">
        <item x="0"/>
        <item t="default"/>
      </items>
    </pivotField>
    <pivotField numFmtId="43" showAll="0"/>
    <pivotField numFmtId="177" showAll="0"/>
    <pivotField numFmtId="177" showAll="0"/>
    <pivotField showAll="0"/>
    <pivotField dataField="1" numFmtId="177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求和项:期末余额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xSplit="2" ySplit="1" topLeftCell="C2" activePane="bottomRight" state="frozen"/>
      <selection activeCell="B6" sqref="B6"/>
      <selection pane="topRight" activeCell="B6" sqref="B6"/>
      <selection pane="bottomLeft" activeCell="B6" sqref="B6"/>
      <selection pane="bottomRight" activeCell="G4" sqref="G4"/>
    </sheetView>
  </sheetViews>
  <sheetFormatPr defaultRowHeight="14.25"/>
  <cols>
    <col min="1" max="1" width="13.125" customWidth="1"/>
    <col min="2" max="2" width="17.5" customWidth="1"/>
    <col min="3" max="3" width="10" customWidth="1"/>
    <col min="4" max="4" width="13.75" customWidth="1"/>
    <col min="5" max="5" width="13.125" customWidth="1"/>
    <col min="6" max="6" width="12.875" customWidth="1"/>
    <col min="7" max="7" width="11.25" bestFit="1" customWidth="1"/>
  </cols>
  <sheetData>
    <row r="1" spans="1:7" s="3" customFormat="1" ht="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4" t="s">
        <v>7</v>
      </c>
      <c r="B2" s="4" t="s">
        <v>8</v>
      </c>
      <c r="C2" s="5">
        <v>-289354.88</v>
      </c>
      <c r="D2" s="6">
        <f>-47908-1995</f>
        <v>-49903</v>
      </c>
      <c r="E2" s="6">
        <v>63155</v>
      </c>
      <c r="F2" s="6"/>
      <c r="G2" s="7">
        <f>C2+D2+E2+F2</f>
        <v>-276102.88</v>
      </c>
    </row>
    <row r="3" spans="1:7">
      <c r="A3" s="4" t="s">
        <v>9</v>
      </c>
      <c r="B3" s="4" t="s">
        <v>8</v>
      </c>
      <c r="C3" s="5">
        <v>-257236.02</v>
      </c>
      <c r="D3" s="6">
        <f>-59757-9756</f>
        <v>-69513</v>
      </c>
      <c r="E3" s="6">
        <f>126036+77140</f>
        <v>203176</v>
      </c>
      <c r="F3" s="6"/>
      <c r="G3" s="7">
        <f>C3+D3+E3+F3</f>
        <v>-123573.02000000002</v>
      </c>
    </row>
    <row r="4" spans="1:7">
      <c r="A4" s="4" t="s">
        <v>10</v>
      </c>
      <c r="B4" s="4" t="s">
        <v>8</v>
      </c>
      <c r="C4" s="5">
        <v>55507.03</v>
      </c>
      <c r="D4" s="6">
        <f>-29937-2417</f>
        <v>-32354</v>
      </c>
      <c r="E4" s="6">
        <v>44653</v>
      </c>
      <c r="F4" s="6"/>
      <c r="G4" s="7">
        <f>C4+D4+E4+F4</f>
        <v>67806.03</v>
      </c>
    </row>
    <row r="5" spans="1:7">
      <c r="A5" s="4"/>
      <c r="B5" s="4"/>
      <c r="C5" s="5"/>
      <c r="D5" s="6"/>
      <c r="E5" s="6"/>
      <c r="F5" s="6"/>
      <c r="G5" s="7"/>
    </row>
    <row r="6" spans="1:7">
      <c r="A6" s="4" t="s">
        <v>11</v>
      </c>
      <c r="B6" s="4" t="s">
        <v>12</v>
      </c>
      <c r="C6" s="5">
        <v>-155599.99999999983</v>
      </c>
      <c r="D6" s="6">
        <v>-420000</v>
      </c>
      <c r="E6" s="6">
        <v>374188.68</v>
      </c>
      <c r="F6" s="6">
        <v>121411.06</v>
      </c>
      <c r="G6" s="7">
        <f>C6+D6+E6+F6</f>
        <v>-80000.259999999776</v>
      </c>
    </row>
    <row r="7" spans="1:7">
      <c r="A7" s="4" t="s">
        <v>13</v>
      </c>
      <c r="B7" s="4" t="s">
        <v>12</v>
      </c>
      <c r="C7" s="5">
        <v>-467200.27</v>
      </c>
      <c r="D7" s="6">
        <v>-1032000</v>
      </c>
      <c r="E7" s="6">
        <v>969252.46</v>
      </c>
      <c r="F7" s="6">
        <v>363895.61</v>
      </c>
      <c r="G7" s="7">
        <f>C7+D7+E7+F7</f>
        <v>-166052.20000000007</v>
      </c>
    </row>
    <row r="8" spans="1:7">
      <c r="A8" s="4" t="s">
        <v>14</v>
      </c>
      <c r="B8" s="4" t="s">
        <v>12</v>
      </c>
      <c r="C8" s="5">
        <v>-139950</v>
      </c>
      <c r="D8" s="6">
        <v>-928000</v>
      </c>
      <c r="E8" s="6">
        <v>868916.93</v>
      </c>
      <c r="F8" s="6">
        <v>117032.76</v>
      </c>
      <c r="G8" s="7">
        <f>C8+D8+E8+F8</f>
        <v>-82000.309999999954</v>
      </c>
    </row>
    <row r="9" spans="1:7">
      <c r="A9" s="4" t="s">
        <v>15</v>
      </c>
      <c r="B9" s="4" t="s">
        <v>12</v>
      </c>
      <c r="C9" s="5">
        <v>-227249.99999999994</v>
      </c>
      <c r="D9" s="6">
        <v>-998400</v>
      </c>
      <c r="E9" s="6">
        <v>774659.66</v>
      </c>
      <c r="F9" s="6">
        <v>140990.34</v>
      </c>
      <c r="G9" s="7">
        <f>C9+D9+E9+F9</f>
        <v>-310000</v>
      </c>
    </row>
  </sheetData>
  <autoFilter ref="A1:G4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abSelected="1" workbookViewId="0">
      <selection activeCell="B21" sqref="B21"/>
    </sheetView>
  </sheetViews>
  <sheetFormatPr defaultRowHeight="14.25"/>
  <cols>
    <col min="1" max="1" width="17.875" bestFit="1" customWidth="1"/>
    <col min="2" max="2" width="16.625" bestFit="1" customWidth="1"/>
  </cols>
  <sheetData>
    <row r="3" spans="1:2">
      <c r="A3" s="10" t="s">
        <v>16</v>
      </c>
      <c r="B3" t="s">
        <v>17</v>
      </c>
    </row>
    <row r="4" spans="1:2">
      <c r="A4" s="8" t="s">
        <v>8</v>
      </c>
      <c r="B4" s="9">
        <v>-331869.87</v>
      </c>
    </row>
    <row r="5" spans="1:2">
      <c r="A5" s="8" t="s">
        <v>18</v>
      </c>
      <c r="B5" s="9">
        <v>-331869.87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空行</vt:lpstr>
      <vt:lpstr>透视表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2013-10-21T05:54:36Z</dcterms:created>
  <dcterms:modified xsi:type="dcterms:W3CDTF">2013-10-21T05:59:35Z</dcterms:modified>
</cp:coreProperties>
</file>