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8120" windowHeight="8355"/>
  </bookViews>
  <sheets>
    <sheet name="汇总" sheetId="1" r:id="rId1"/>
  </sheets>
  <externalReferences>
    <externalReference r:id="rId2"/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<sst xmlns="http://schemas.openxmlformats.org/spreadsheetml/2006/main" count="22" uniqueCount="22">
  <si>
    <t>项目</t>
  </si>
  <si>
    <t>一、营业收入</t>
    <phoneticPr fontId="5" type="noConversion"/>
  </si>
  <si>
    <t xml:space="preserve">        减：销售折扣与折让</t>
    <phoneticPr fontId="5" type="noConversion"/>
  </si>
  <si>
    <t xml:space="preserve">        营业收入净额</t>
    <phoneticPr fontId="5" type="noConversion"/>
  </si>
  <si>
    <t xml:space="preserve">        减：营业成本</t>
    <phoneticPr fontId="5" type="noConversion"/>
  </si>
  <si>
    <t xml:space="preserve">            经营费用</t>
    <phoneticPr fontId="5" type="noConversion"/>
  </si>
  <si>
    <t xml:space="preserve">            商品销售税金及附加</t>
    <phoneticPr fontId="5" type="noConversion"/>
  </si>
  <si>
    <t>二、商品销售利润</t>
    <phoneticPr fontId="5" type="noConversion"/>
  </si>
  <si>
    <t xml:space="preserve">        加：代购代销收入</t>
    <phoneticPr fontId="5" type="noConversion"/>
  </si>
  <si>
    <t>三、主营业务利润</t>
    <phoneticPr fontId="5" type="noConversion"/>
  </si>
  <si>
    <t xml:space="preserve">        加：其他业务利润</t>
    <phoneticPr fontId="5" type="noConversion"/>
  </si>
  <si>
    <t xml:space="preserve">        减：管理费用</t>
    <phoneticPr fontId="5" type="noConversion"/>
  </si>
  <si>
    <t xml:space="preserve">            财务费用</t>
    <phoneticPr fontId="5" type="noConversion"/>
  </si>
  <si>
    <t xml:space="preserve">            汇兑损失</t>
    <phoneticPr fontId="5" type="noConversion"/>
  </si>
  <si>
    <t>四、营业利润</t>
    <phoneticPr fontId="5" type="noConversion"/>
  </si>
  <si>
    <t xml:space="preserve">        加：投资收益</t>
    <phoneticPr fontId="5" type="noConversion"/>
  </si>
  <si>
    <t xml:space="preserve">            营业外收入</t>
    <phoneticPr fontId="5" type="noConversion"/>
  </si>
  <si>
    <t xml:space="preserve">        减：营业外支出</t>
    <phoneticPr fontId="5" type="noConversion"/>
  </si>
  <si>
    <t>五、利润总额</t>
    <phoneticPr fontId="5" type="noConversion"/>
  </si>
  <si>
    <t>A公司</t>
    <phoneticPr fontId="1" type="noConversion"/>
  </si>
  <si>
    <t>B公司</t>
    <phoneticPr fontId="1" type="noConversion"/>
  </si>
  <si>
    <t>C公司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</si>
</sst>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 x14ac:knownFonts="1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">
    <xf numFmtId="0" fontId="0" fillId="0" borderId="0" xfId="0">
      <alignment vertical="center"/>
    </xf>
    <xf numFmtId="0" fontId="3" fillId="2" borderId="2" xfId="1" applyFont="1" applyFill="1" applyBorder="1" applyAlignment="1" applyProtection="1">
      <alignment horizontal="center"/>
      <protection locked="0"/>
    </xf>
    <xf numFmtId="0" fontId="4" fillId="2" borderId="2" xfId="1" applyFont="1" applyFill="1" applyBorder="1" applyAlignment="1" applyProtection="1">
      <protection locked="0"/>
    </xf>
    <xf numFmtId="0" fontId="0" fillId="3" borderId="1" xfId="0" applyFill="1" applyBorder="1" applyAlignment="1">
      <alignment horizontal="center" vertical="center"/>
    </xf>
    <xf numFmtId="43" fontId="0" fillId="0" borderId="1" xfId="0" applyNumberFormat="1" applyBorder="1">
      <alignment vertical="center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&#20844;&#21496;13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&#20844;&#21496;13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&#20844;&#21496;13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表"/>
    </sheetNames>
    <sheetDataSet>
      <sheetData sheetId="0">
        <row r="2">
          <cell r="B2">
            <v>9404375</v>
          </cell>
        </row>
        <row r="3">
          <cell r="B3">
            <v>721229.81784004194</v>
          </cell>
        </row>
        <row r="4">
          <cell r="B4">
            <v>8683145.1821599584</v>
          </cell>
        </row>
        <row r="5">
          <cell r="B5">
            <v>2253196.0979702543</v>
          </cell>
        </row>
        <row r="6">
          <cell r="B6">
            <v>580999</v>
          </cell>
        </row>
        <row r="7">
          <cell r="B7">
            <v>333855.31249999994</v>
          </cell>
        </row>
        <row r="8">
          <cell r="B8">
            <v>5515094.7716897037</v>
          </cell>
        </row>
        <row r="9">
          <cell r="B9">
            <v>5000</v>
          </cell>
        </row>
        <row r="10">
          <cell r="B10">
            <v>5520094.7716897037</v>
          </cell>
        </row>
        <row r="11">
          <cell r="B11">
            <v>471300</v>
          </cell>
        </row>
        <row r="12">
          <cell r="B12">
            <v>239207</v>
          </cell>
        </row>
        <row r="13">
          <cell r="B13">
            <v>7601</v>
          </cell>
        </row>
        <row r="14">
          <cell r="B14">
            <v>0</v>
          </cell>
        </row>
        <row r="15">
          <cell r="B15">
            <v>5744586.7716897037</v>
          </cell>
        </row>
        <row r="16">
          <cell r="B16">
            <v>0</v>
          </cell>
        </row>
        <row r="17">
          <cell r="B17">
            <v>170532</v>
          </cell>
        </row>
        <row r="18">
          <cell r="B18">
            <v>260536</v>
          </cell>
        </row>
        <row r="19">
          <cell r="B19">
            <v>5654582.7716897037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表"/>
    </sheetNames>
    <sheetDataSet>
      <sheetData sheetId="0">
        <row r="2">
          <cell r="B2">
            <v>4648388.1907218583</v>
          </cell>
        </row>
        <row r="3">
          <cell r="B3">
            <v>356488.99241513957</v>
          </cell>
        </row>
        <row r="4">
          <cell r="B4">
            <v>4291899.1983067188</v>
          </cell>
        </row>
        <row r="5">
          <cell r="B5">
            <v>1113708.2616532731</v>
          </cell>
        </row>
        <row r="6">
          <cell r="B6">
            <v>287175.79747949319</v>
          </cell>
        </row>
        <row r="7">
          <cell r="B7">
            <v>165017.78077062595</v>
          </cell>
        </row>
        <row r="8">
          <cell r="B8">
            <v>2725997.3584033265</v>
          </cell>
        </row>
        <row r="9">
          <cell r="B9">
            <v>2471.3966588539156</v>
          </cell>
        </row>
        <row r="10">
          <cell r="B10">
            <v>2728468.7550621806</v>
          </cell>
        </row>
        <row r="11">
          <cell r="B11">
            <v>232953.84906357006</v>
          </cell>
        </row>
        <row r="12">
          <cell r="B12">
            <v>118235.07611489372</v>
          </cell>
        </row>
        <row r="13">
          <cell r="B13">
            <v>3757.0172007897222</v>
          </cell>
        </row>
        <row r="14">
          <cell r="B14">
            <v>0</v>
          </cell>
        </row>
        <row r="15">
          <cell r="B15">
            <v>2839430.5108100669</v>
          </cell>
        </row>
        <row r="16">
          <cell r="B16">
            <v>0</v>
          </cell>
        </row>
        <row r="17">
          <cell r="B17">
            <v>84290.443005535184</v>
          </cell>
        </row>
        <row r="18">
          <cell r="B18">
            <v>128777.55998223275</v>
          </cell>
        </row>
        <row r="19">
          <cell r="B19">
            <v>2794943.3938333695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表"/>
    </sheetNames>
    <sheetDataSet>
      <sheetData sheetId="0">
        <row r="2">
          <cell r="B2">
            <v>8064914.2250369359</v>
          </cell>
        </row>
        <row r="3">
          <cell r="B3">
            <v>618505.38897257415</v>
          </cell>
        </row>
        <row r="4">
          <cell r="B4">
            <v>7446408.836064362</v>
          </cell>
        </row>
        <row r="5">
          <cell r="B5">
            <v>1932274.4214600143</v>
          </cell>
        </row>
        <row r="6">
          <cell r="B6">
            <v>498247.58155988407</v>
          </cell>
        </row>
        <row r="7">
          <cell r="B7">
            <v>286304.45498881117</v>
          </cell>
        </row>
        <row r="8">
          <cell r="B8">
            <v>4729582.3780556517</v>
          </cell>
        </row>
        <row r="9">
          <cell r="B9">
            <v>4287.8523160959321</v>
          </cell>
        </row>
        <row r="10">
          <cell r="B10">
            <v>4733870.2303717472</v>
          </cell>
        </row>
        <row r="11">
          <cell r="B11">
            <v>404172.95931520255</v>
          </cell>
        </row>
        <row r="12">
          <cell r="B12">
            <v>205136.85779527191</v>
          </cell>
        </row>
        <row r="13">
          <cell r="B13">
            <v>6518.3930909290357</v>
          </cell>
        </row>
        <row r="14">
          <cell r="B14">
            <v>0</v>
          </cell>
        </row>
        <row r="15">
          <cell r="B15">
            <v>4926387.9388007484</v>
          </cell>
        </row>
        <row r="16">
          <cell r="B16">
            <v>0</v>
          </cell>
        </row>
        <row r="17">
          <cell r="B17">
            <v>146243.20623369431</v>
          </cell>
        </row>
        <row r="18">
          <cell r="B18">
            <v>223427.97820527395</v>
          </cell>
        </row>
        <row r="19">
          <cell r="B19">
            <v>4849203.1668291688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2" sqref="B2"/>
    </sheetView>
  </sheetViews>
  <sheetFormatPr defaultRowHeight="14.25" x14ac:dyDescent="0.2"/>
  <cols>
    <col min="1" max="1" width="32.625" bestFit="1" customWidth="1"/>
    <col min="2" max="4" width="13.375" bestFit="1" customWidth="1"/>
  </cols>
  <sheetData>
    <row r="1" spans="1:4" x14ac:dyDescent="0.15">
      <c r="A1" s="1" t="s">
        <v>0</v>
      </c>
      <c r="B1" s="3" t="s">
        <v>19</v>
      </c>
      <c r="C1" s="3" t="s">
        <v>20</v>
      </c>
      <c r="D1" s="3" t="s">
        <v>21</v>
      </c>
    </row>
    <row r="2" spans="1:4" x14ac:dyDescent="0.15">
      <c r="A2" s="2" t="s">
        <v>1</v>
      </c>
      <c r="B2" s="4">
        <f>[1]利润表!$B2</f>
        <v>9404375</v>
      </c>
      <c r="C2" s="4">
        <f>[2]利润表!$B2</f>
        <v>4648388.1907218583</v>
      </c>
      <c r="D2" s="4">
        <f>[3]利润表!$B2</f>
        <v>8064914.2250369359</v>
      </c>
    </row>
    <row r="3" spans="1:4" x14ac:dyDescent="0.15">
      <c r="A3" s="2" t="s">
        <v>2</v>
      </c>
      <c r="B3" s="4">
        <f>[1]利润表!$B3</f>
        <v>721229.81784004194</v>
      </c>
      <c r="C3" s="4">
        <f>[2]利润表!$B3</f>
        <v>356488.99241513957</v>
      </c>
      <c r="D3" s="4">
        <f>[3]利润表!$B3</f>
        <v>618505.38897257415</v>
      </c>
    </row>
    <row r="4" spans="1:4" x14ac:dyDescent="0.15">
      <c r="A4" s="2" t="s">
        <v>3</v>
      </c>
      <c r="B4" s="4">
        <f>[1]利润表!$B4</f>
        <v>8683145.1821599584</v>
      </c>
      <c r="C4" s="4">
        <f>[2]利润表!$B4</f>
        <v>4291899.1983067188</v>
      </c>
      <c r="D4" s="4">
        <f>[3]利润表!$B4</f>
        <v>7446408.836064362</v>
      </c>
    </row>
    <row r="5" spans="1:4" x14ac:dyDescent="0.15">
      <c r="A5" s="2" t="s">
        <v>4</v>
      </c>
      <c r="B5" s="4">
        <f>[1]利润表!$B5</f>
        <v>2253196.0979702543</v>
      </c>
      <c r="C5" s="4">
        <f>[2]利润表!$B5</f>
        <v>1113708.2616532731</v>
      </c>
      <c r="D5" s="4">
        <f>[3]利润表!$B5</f>
        <v>1932274.4214600143</v>
      </c>
    </row>
    <row r="6" spans="1:4" x14ac:dyDescent="0.15">
      <c r="A6" s="2" t="s">
        <v>5</v>
      </c>
      <c r="B6" s="4">
        <f>[1]利润表!$B6</f>
        <v>580999</v>
      </c>
      <c r="C6" s="4">
        <f>[2]利润表!$B6</f>
        <v>287175.79747949319</v>
      </c>
      <c r="D6" s="4">
        <f>[3]利润表!$B6</f>
        <v>498247.58155988407</v>
      </c>
    </row>
    <row r="7" spans="1:4" x14ac:dyDescent="0.15">
      <c r="A7" s="2" t="s">
        <v>6</v>
      </c>
      <c r="B7" s="4">
        <f>[1]利润表!$B7</f>
        <v>333855.31249999994</v>
      </c>
      <c r="C7" s="4">
        <f>[2]利润表!$B7</f>
        <v>165017.78077062595</v>
      </c>
      <c r="D7" s="4">
        <f>[3]利润表!$B7</f>
        <v>286304.45498881117</v>
      </c>
    </row>
    <row r="8" spans="1:4" x14ac:dyDescent="0.15">
      <c r="A8" s="2" t="s">
        <v>7</v>
      </c>
      <c r="B8" s="4">
        <f>[1]利润表!$B8</f>
        <v>5515094.7716897037</v>
      </c>
      <c r="C8" s="4">
        <f>[2]利润表!$B8</f>
        <v>2725997.3584033265</v>
      </c>
      <c r="D8" s="4">
        <f>[3]利润表!$B8</f>
        <v>4729582.3780556517</v>
      </c>
    </row>
    <row r="9" spans="1:4" x14ac:dyDescent="0.15">
      <c r="A9" s="2" t="s">
        <v>8</v>
      </c>
      <c r="B9" s="4">
        <f>[1]利润表!$B9</f>
        <v>5000</v>
      </c>
      <c r="C9" s="4">
        <f>[2]利润表!$B9</f>
        <v>2471.3966588539156</v>
      </c>
      <c r="D9" s="4">
        <f>[3]利润表!$B9</f>
        <v>4287.8523160959321</v>
      </c>
    </row>
    <row r="10" spans="1:4" x14ac:dyDescent="0.15">
      <c r="A10" s="2" t="s">
        <v>9</v>
      </c>
      <c r="B10" s="4">
        <f>[1]利润表!$B10</f>
        <v>5520094.7716897037</v>
      </c>
      <c r="C10" s="4">
        <f>[2]利润表!$B10</f>
        <v>2728468.7550621806</v>
      </c>
      <c r="D10" s="4">
        <f>[3]利润表!$B10</f>
        <v>4733870.2303717472</v>
      </c>
    </row>
    <row r="11" spans="1:4" x14ac:dyDescent="0.15">
      <c r="A11" s="2" t="s">
        <v>10</v>
      </c>
      <c r="B11" s="4">
        <f>[1]利润表!$B11</f>
        <v>471300</v>
      </c>
      <c r="C11" s="4">
        <f>[2]利润表!$B11</f>
        <v>232953.84906357006</v>
      </c>
      <c r="D11" s="4">
        <f>[3]利润表!$B11</f>
        <v>404172.95931520255</v>
      </c>
    </row>
    <row r="12" spans="1:4" x14ac:dyDescent="0.15">
      <c r="A12" s="2" t="s">
        <v>11</v>
      </c>
      <c r="B12" s="4">
        <f>[1]利润表!$B12</f>
        <v>239207</v>
      </c>
      <c r="C12" s="4">
        <f>[2]利润表!$B12</f>
        <v>118235.07611489372</v>
      </c>
      <c r="D12" s="4">
        <f>[3]利润表!$B12</f>
        <v>205136.85779527191</v>
      </c>
    </row>
    <row r="13" spans="1:4" x14ac:dyDescent="0.15">
      <c r="A13" s="2" t="s">
        <v>12</v>
      </c>
      <c r="B13" s="4">
        <f>[1]利润表!$B13</f>
        <v>7601</v>
      </c>
      <c r="C13" s="4">
        <f>[2]利润表!$B13</f>
        <v>3757.0172007897222</v>
      </c>
      <c r="D13" s="4">
        <f>[3]利润表!$B13</f>
        <v>6518.3930909290357</v>
      </c>
    </row>
    <row r="14" spans="1:4" x14ac:dyDescent="0.15">
      <c r="A14" s="2" t="s">
        <v>13</v>
      </c>
      <c r="B14" s="4">
        <f>[1]利润表!$B14</f>
        <v>0</v>
      </c>
      <c r="C14" s="4">
        <f>[2]利润表!$B14</f>
        <v>0</v>
      </c>
      <c r="D14" s="4">
        <f>[3]利润表!$B14</f>
        <v>0</v>
      </c>
    </row>
    <row r="15" spans="1:4" x14ac:dyDescent="0.15">
      <c r="A15" s="2" t="s">
        <v>14</v>
      </c>
      <c r="B15" s="4">
        <f>[1]利润表!$B15</f>
        <v>5744586.7716897037</v>
      </c>
      <c r="C15" s="4">
        <f>[2]利润表!$B15</f>
        <v>2839430.5108100669</v>
      </c>
      <c r="D15" s="4">
        <f>[3]利润表!$B15</f>
        <v>4926387.9388007484</v>
      </c>
    </row>
    <row r="16" spans="1:4" x14ac:dyDescent="0.15">
      <c r="A16" s="2" t="s">
        <v>15</v>
      </c>
      <c r="B16" s="4">
        <f>[1]利润表!$B16</f>
        <v>0</v>
      </c>
      <c r="C16" s="4">
        <f>[2]利润表!$B16</f>
        <v>0</v>
      </c>
      <c r="D16" s="4">
        <f>[3]利润表!$B16</f>
        <v>0</v>
      </c>
    </row>
    <row r="17" spans="1:4" x14ac:dyDescent="0.15">
      <c r="A17" s="2" t="s">
        <v>16</v>
      </c>
      <c r="B17" s="4">
        <f>[1]利润表!$B17</f>
        <v>170532</v>
      </c>
      <c r="C17" s="4">
        <f>[2]利润表!$B17</f>
        <v>84290.443005535184</v>
      </c>
      <c r="D17" s="4">
        <f>[3]利润表!$B17</f>
        <v>146243.20623369431</v>
      </c>
    </row>
    <row r="18" spans="1:4" x14ac:dyDescent="0.15">
      <c r="A18" s="2" t="s">
        <v>17</v>
      </c>
      <c r="B18" s="4">
        <f>[1]利润表!$B18</f>
        <v>260536</v>
      </c>
      <c r="C18" s="4">
        <f>[2]利润表!$B18</f>
        <v>128777.55998223275</v>
      </c>
      <c r="D18" s="4">
        <f>[3]利润表!$B18</f>
        <v>223427.97820527395</v>
      </c>
    </row>
    <row r="19" spans="1:4" x14ac:dyDescent="0.15">
      <c r="A19" s="2" t="s">
        <v>18</v>
      </c>
      <c r="B19" s="4">
        <f>[1]利润表!$B19</f>
        <v>5654582.7716897037</v>
      </c>
      <c r="C19" s="4">
        <f>[2]利润表!$B19</f>
        <v>2794943.3938333695</v>
      </c>
      <c r="D19" s="4">
        <f>[3]利润表!$B19</f>
        <v>4849203.1668291688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2013-09-17T07:07:07Z</dcterms:created>
  <dcterms:modified xsi:type="dcterms:W3CDTF">2013-09-27T06:47:48Z</dcterms:modified>
</cp:coreProperties>
</file>