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5600" windowHeight="8355" activeTab="1"/>
  </bookViews>
  <sheets>
    <sheet name="AND" sheetId="9" r:id="rId1"/>
    <sheet name="OR" sheetId="10" r:id="rId2"/>
  </sheets>
  <calcPr calcId="145621" calcOnSave="0"/>
</workbook>
</file>

<file path=xl/calcChain.xml><?xml version="1.0" encoding="utf-8"?>
<calcChain xmlns="http://schemas.openxmlformats.org/spreadsheetml/2006/main">
  <c r="F6" i="9" l="1" a="1"/>
  <c r="F6" i="9"/>
  <c r="F7" i="9" a="1"/>
  <c r="F7" i="9"/>
  <c r="F8" i="9" a="1"/>
  <c r="F8" i="9" s="1"/>
  <c r="F3" i="9" a="1"/>
  <c r="F3" i="9"/>
  <c r="E3" i="10" l="1"/>
  <c r="E4" i="10"/>
  <c r="E5" i="10"/>
  <c r="E6" i="10"/>
  <c r="E7" i="10"/>
  <c r="E8" i="10"/>
  <c r="E2" i="10"/>
  <c r="G3" i="10"/>
  <c r="G4" i="10"/>
  <c r="G5" i="10"/>
  <c r="G6" i="10"/>
  <c r="G7" i="10"/>
  <c r="G8" i="10"/>
  <c r="G2" i="10"/>
  <c r="F4" i="9" l="1" a="1"/>
  <c r="F4" i="9" s="1"/>
  <c r="F5" i="9" s="1" a="1"/>
  <c r="F5" i="9" s="1"/>
  <c r="E4" i="9"/>
  <c r="E5" i="9" s="1"/>
  <c r="E6" i="9"/>
  <c r="E7" i="9"/>
  <c r="E8" i="9"/>
  <c r="E3" i="9"/>
</calcChain>
</file>

<file path=xl/sharedStrings.xml><?xml version="1.0" encoding="utf-8"?>
<sst xmlns="http://schemas.openxmlformats.org/spreadsheetml/2006/main" count="24" uniqueCount="23">
  <si>
    <t>摘要</t>
  </si>
  <si>
    <t>余额</t>
  </si>
  <si>
    <t>期初余额</t>
    <phoneticPr fontId="1" type="noConversion"/>
  </si>
  <si>
    <t>员工A报销差旅费</t>
    <phoneticPr fontId="1" type="noConversion"/>
  </si>
  <si>
    <t>日期</t>
    <phoneticPr fontId="1" type="noConversion"/>
  </si>
  <si>
    <t>收入</t>
    <phoneticPr fontId="1" type="noConversion"/>
  </si>
  <si>
    <t>支出</t>
    <phoneticPr fontId="1" type="noConversion"/>
  </si>
  <si>
    <t>员工B报销代垫会务费</t>
    <phoneticPr fontId="1" type="noConversion"/>
  </si>
  <si>
    <t>银行提现</t>
    <phoneticPr fontId="1" type="noConversion"/>
  </si>
  <si>
    <t>学号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</si>
  <si>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</si>
  <si>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</si>
  <si>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</si>
  <si>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是否家访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</si>
  <si>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</si>
  <si>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</si>
  <si>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</si>
  <si>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</si>
  <si>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</si>
  <si>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</si>
  <si>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</si>
  <si>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对有成绩不及格或平均分低于70的学生安排家访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</si>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</sst>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theme="1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3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3" fontId="0" fillId="0" borderId="1" xfId="0" applyNumberFormat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43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6" sqref="D16"/>
    </sheetView>
  </sheetViews>
  <sheetFormatPr defaultRowHeight="14.25" x14ac:dyDescent="0.2"/>
  <cols>
    <col min="1" max="1" width="8.75" bestFit="1" customWidth="1"/>
    <col min="2" max="2" width="20.625" bestFit="1" customWidth="1"/>
    <col min="3" max="3" width="10.5" style="1" bestFit="1" customWidth="1"/>
    <col min="4" max="4" width="9.5" style="1" bestFit="1" customWidth="1"/>
    <col min="5" max="6" width="10.5" bestFit="1" customWidth="1"/>
  </cols>
  <sheetData>
    <row r="1" spans="1:6" ht="15" x14ac:dyDescent="0.2">
      <c r="A1" s="2" t="s">
        <v>4</v>
      </c>
      <c r="B1" s="2" t="s">
        <v>0</v>
      </c>
      <c r="C1" s="3" t="s">
        <v>5</v>
      </c>
      <c r="D1" s="3" t="s">
        <v>6</v>
      </c>
      <c r="E1" s="3" t="s">
        <v>1</v>
      </c>
      <c r="F1" s="3" t="s">
        <v>1</v>
      </c>
    </row>
    <row r="2" spans="1:6" x14ac:dyDescent="0.2">
      <c r="A2" s="4">
        <v>41275</v>
      </c>
      <c r="B2" s="5" t="s">
        <v>2</v>
      </c>
      <c r="C2" s="6"/>
      <c r="D2" s="6"/>
      <c r="E2" s="6">
        <v>10403.799999999999</v>
      </c>
      <c r="F2" s="6">
        <v>10403.799999999999</v>
      </c>
    </row>
    <row r="3" spans="1:6" x14ac:dyDescent="0.2">
      <c r="A3" s="4">
        <v>41279</v>
      </c>
      <c r="B3" s="5" t="s">
        <v>3</v>
      </c>
      <c r="C3" s="6"/>
      <c r="D3" s="6">
        <v>3100.5</v>
      </c>
      <c r="E3" s="6">
        <f>IF(AND(A3="",B3="",C3="",D3=""),"",E2+C3-D3)</f>
        <v>7303.2999999999993</v>
      </c>
      <c r="F3" s="6">
        <f t="array" ref="F3">IF(AND(A3:D3=""),"",F2+C3-D3)</f>
        <v>7303.2999999999993</v>
      </c>
    </row>
    <row r="4" spans="1:6" x14ac:dyDescent="0.2">
      <c r="A4" s="4">
        <v>41280</v>
      </c>
      <c r="B4" s="5" t="s">
        <v>7</v>
      </c>
      <c r="C4" s="6"/>
      <c r="D4" s="6">
        <v>5437.9</v>
      </c>
      <c r="E4" s="6">
        <f t="shared" ref="E4:E8" si="0">IF(AND(A4="",B4="",C4="",D4=""),"",E3+C4-D4)</f>
        <v>1865.3999999999996</v>
      </c>
      <c r="F4" s="6">
        <f t="array" ref="F4">IF(AND(A4:D4=""),"",F3+C4-D4)</f>
        <v>1865.3999999999996</v>
      </c>
    </row>
    <row r="5" spans="1:6" x14ac:dyDescent="0.2">
      <c r="A5" s="4">
        <v>41281</v>
      </c>
      <c r="B5" s="5" t="s">
        <v>8</v>
      </c>
      <c r="C5" s="6">
        <v>10000</v>
      </c>
      <c r="D5" s="6"/>
      <c r="E5" s="6">
        <f t="shared" si="0"/>
        <v>11865.4</v>
      </c>
      <c r="F5" s="6">
        <f t="array" ref="F5">IF(AND(A5:D5=""),"",F4+C5-D5)</f>
        <v>11865.4</v>
      </c>
    </row>
    <row r="6" spans="1:6" x14ac:dyDescent="0.2">
      <c r="A6" s="5"/>
      <c r="B6" s="5"/>
      <c r="C6" s="6"/>
      <c r="D6" s="6"/>
      <c r="E6" s="6" t="str">
        <f t="shared" si="0"/>
        <v/>
      </c>
      <c r="F6" s="6" t="str">
        <f t="array" ref="F6">IF(AND(A6:D6=""),"",F5+C6-D6)</f>
        <v/>
      </c>
    </row>
    <row r="7" spans="1:6" x14ac:dyDescent="0.2">
      <c r="A7" s="5"/>
      <c r="B7" s="5"/>
      <c r="C7" s="6"/>
      <c r="D7" s="6"/>
      <c r="E7" s="6" t="str">
        <f t="shared" si="0"/>
        <v/>
      </c>
      <c r="F7" s="6" t="str">
        <f t="array" ref="F7">IF(AND(A7:D7=""),"",F6+C7-D7)</f>
        <v/>
      </c>
    </row>
    <row r="8" spans="1:6" x14ac:dyDescent="0.2">
      <c r="A8" s="5"/>
      <c r="B8" s="5"/>
      <c r="C8" s="6"/>
      <c r="D8" s="6"/>
      <c r="E8" s="6" t="str">
        <f t="shared" si="0"/>
        <v/>
      </c>
      <c r="F8" s="6" t="str">
        <f t="array" ref="F8">IF(AND(A8:D8=""),"",F7+C8-D8)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4.25" x14ac:dyDescent="0.2"/>
  <cols>
    <col min="1" max="1" width="8.75" bestFit="1" customWidth="1"/>
    <col min="2" max="2" width="8.875" customWidth="1"/>
    <col min="3" max="3" width="10.5" bestFit="1" customWidth="1"/>
    <col min="4" max="4" width="9.5" bestFit="1" customWidth="1"/>
    <col min="5" max="5" width="10.5" bestFit="1" customWidth="1"/>
    <col min="6" max="6" width="10.5" customWidth="1"/>
    <col min="7" max="7" width="10.5" style="1" bestFit="1" customWidth="1"/>
  </cols>
  <sheetData>
    <row r="1" spans="1:7" x14ac:dyDescent="0.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8"/>
      <c r="G1" s="7" t="s">
        <v>22</v>
      </c>
    </row>
    <row r="2" spans="1:7" x14ac:dyDescent="0.2">
      <c r="A2" t="s">
        <v>14</v>
      </c>
      <c r="B2">
        <v>78</v>
      </c>
      <c r="C2">
        <v>68</v>
      </c>
      <c r="D2">
        <v>93</v>
      </c>
      <c r="E2" s="9" t="str">
        <f>IF(OR(COUNTIF(B2:D2,"&lt;60")&gt;0,AVERAGE(B2:D2)&lt;70),"是","否")</f>
        <v>否</v>
      </c>
      <c r="G2" s="1">
        <f>AVERAGE(B2:D2)</f>
        <v>79.666666666666671</v>
      </c>
    </row>
    <row r="3" spans="1:7" x14ac:dyDescent="0.2">
      <c r="A3" t="s">
        <v>15</v>
      </c>
      <c r="B3">
        <v>98</v>
      </c>
      <c r="C3">
        <v>63</v>
      </c>
      <c r="D3">
        <v>86</v>
      </c>
      <c r="E3" s="9" t="str">
        <f t="shared" ref="E3:E8" si="0">IF(OR(COUNTIF(B3:D3,"&lt;60")&gt;0,AVERAGE(B3:D3)&lt;70),"是","否")</f>
        <v>否</v>
      </c>
      <c r="G3" s="1">
        <f t="shared" ref="G3:G8" si="1">AVERAGE(B3:D3)</f>
        <v>82.333333333333329</v>
      </c>
    </row>
    <row r="4" spans="1:7" x14ac:dyDescent="0.2">
      <c r="A4" t="s">
        <v>16</v>
      </c>
      <c r="B4">
        <v>75</v>
      </c>
      <c r="C4">
        <v>71</v>
      </c>
      <c r="D4">
        <v>61</v>
      </c>
      <c r="E4" s="9" t="str">
        <f t="shared" si="0"/>
        <v>是</v>
      </c>
      <c r="G4" s="11">
        <f t="shared" si="1"/>
        <v>69</v>
      </c>
    </row>
    <row r="5" spans="1:7" x14ac:dyDescent="0.2">
      <c r="A5" t="s">
        <v>17</v>
      </c>
      <c r="B5">
        <v>90</v>
      </c>
      <c r="C5" s="10">
        <v>55</v>
      </c>
      <c r="D5">
        <v>97</v>
      </c>
      <c r="E5" s="9" t="str">
        <f t="shared" si="0"/>
        <v>是</v>
      </c>
      <c r="G5" s="1">
        <f t="shared" si="1"/>
        <v>80.666666666666671</v>
      </c>
    </row>
    <row r="6" spans="1:7" x14ac:dyDescent="0.2">
      <c r="A6" t="s">
        <v>18</v>
      </c>
      <c r="B6">
        <v>88</v>
      </c>
      <c r="C6">
        <v>84</v>
      </c>
      <c r="D6">
        <v>95</v>
      </c>
      <c r="E6" s="9" t="str">
        <f t="shared" si="0"/>
        <v>否</v>
      </c>
      <c r="G6" s="1">
        <f t="shared" si="1"/>
        <v>89</v>
      </c>
    </row>
    <row r="7" spans="1:7" x14ac:dyDescent="0.2">
      <c r="A7" t="s">
        <v>19</v>
      </c>
      <c r="B7">
        <v>99</v>
      </c>
      <c r="C7" s="10">
        <v>58</v>
      </c>
      <c r="D7">
        <v>94</v>
      </c>
      <c r="E7" s="9" t="str">
        <f t="shared" si="0"/>
        <v>是</v>
      </c>
      <c r="G7" s="1">
        <f t="shared" si="1"/>
        <v>83.666666666666671</v>
      </c>
    </row>
    <row r="8" spans="1:7" x14ac:dyDescent="0.2">
      <c r="A8" t="s">
        <v>20</v>
      </c>
      <c r="B8">
        <v>90</v>
      </c>
      <c r="C8">
        <v>65</v>
      </c>
      <c r="D8">
        <v>93</v>
      </c>
      <c r="E8" s="9" t="str">
        <f t="shared" si="0"/>
        <v>否</v>
      </c>
      <c r="G8" s="1">
        <f t="shared" si="1"/>
        <v>82.666666666666671</v>
      </c>
    </row>
    <row r="10" spans="1:7" x14ac:dyDescent="0.2">
      <c r="A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</vt:lpstr>
      <vt:lpstr>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2013-07-19T09:40:45Z</dcterms:created>
  <dcterms:modified xsi:type="dcterms:W3CDTF">2013-10-23T02:47:16Z</dcterms:modified>
</cp:coreProperties>
</file>