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2"/>
  </bookViews>
  <sheets>
    <sheet name="空行" sheetId="1" r:id="rId1"/>
    <sheet name="汇总行" sheetId="2" r:id="rId2"/>
    <sheet name="特定行" sheetId="3" r:id="rId3"/>
  </sheets>
  <externalReferences>
    <externalReference r:id="rId4"/>
  </externalReferences>
  <definedNames>
    <definedName name="_xlnm._FilterDatabase" localSheetId="1" hidden="1">汇总行!$A$1:$D$4</definedName>
    <definedName name="_xlnm._FilterDatabase" localSheetId="0" hidden="1">空行!$A$1:$G$4</definedName>
    <definedName name="AS2DocOpenMode" hidden="1">"AS2DocumentEdit"</definedName>
    <definedName name="DATA">'[1]B1-1-固定资产变动'!$J$1:$L$32</definedName>
    <definedName name="TextRefCopyRangeCount" hidden="1">1</definedName>
    <definedName name="本年度折旧">'[1]B1-3-固定资产明细'!$K$15:$K$614</definedName>
    <definedName name="公司简称">'[1]02封面及要求'!$G$2:$G$32</definedName>
    <definedName name="公司名称">'[1]02封面及要求'!$F$2:$F$32</definedName>
    <definedName name="以前年度折旧">'[1]B1-3-固定资产明细'!$J$15:$J$614</definedName>
    <definedName name="资产大类">'[1]B1-3-固定资产明细'!$A$15:$A$614</definedName>
    <definedName name="资产原值">'[1]B1-3-固定资产明细'!$D$15:$D$614</definedName>
    <definedName name="资产种类">'[1]B1-1-固定资产变动'!$A$18:$A$25</definedName>
  </definedNames>
  <calcPr calcId="145621" calcOnSave="0"/>
</workbook>
</file>

<file path=xl/calcChain.xml><?xml version="1.0" encoding="utf-8"?>
<calcChain xmlns="http://schemas.openxmlformats.org/spreadsheetml/2006/main">
  <c r="G11" i="3" l="1"/>
  <c r="I11" i="3"/>
  <c r="D7" i="3"/>
  <c r="I7" i="3" s="1"/>
  <c r="G7" i="3"/>
  <c r="E12" i="3" l="1"/>
  <c r="D12" i="3"/>
  <c r="G10" i="3"/>
  <c r="I10" i="3" s="1"/>
  <c r="G9" i="3"/>
  <c r="I9" i="3" s="1"/>
  <c r="E8" i="3"/>
  <c r="D8" i="3"/>
  <c r="G6" i="3"/>
  <c r="I6" i="3" s="1"/>
  <c r="G5" i="3"/>
  <c r="I5" i="3" s="1"/>
  <c r="G4" i="3"/>
  <c r="I4" i="3" s="1"/>
  <c r="G3" i="3"/>
  <c r="I3" i="3" s="1"/>
  <c r="D2" i="3"/>
  <c r="G2" i="3" l="1"/>
  <c r="I2" i="3" s="1"/>
  <c r="G8" i="3"/>
  <c r="I8" i="3" s="1"/>
  <c r="G12" i="3"/>
  <c r="C10" i="2"/>
  <c r="D10" i="2"/>
  <c r="F10" i="2"/>
  <c r="C11" i="2"/>
  <c r="F11" i="2"/>
  <c r="C5" i="2"/>
  <c r="D5" i="2"/>
  <c r="D11" i="2" s="1"/>
  <c r="F5" i="2"/>
  <c r="F3" i="2"/>
  <c r="F4" i="2"/>
  <c r="F6" i="2"/>
  <c r="F7" i="2"/>
  <c r="F8" i="2"/>
  <c r="F9" i="2"/>
  <c r="F2" i="2"/>
  <c r="G10" i="1" l="1"/>
  <c r="G9" i="1"/>
  <c r="G7" i="1"/>
  <c r="G6" i="1"/>
  <c r="D4" i="1"/>
  <c r="G4" i="1" s="1"/>
  <c r="E3" i="1"/>
  <c r="G3" i="1" s="1"/>
  <c r="D3" i="1"/>
  <c r="D2" i="1"/>
  <c r="G2" i="1" s="1"/>
</calcChain>
</file>

<file path=xl/sharedStrings.xml><?xml version="1.0" encoding="utf-8"?>
<sst xmlns="http://schemas.openxmlformats.org/spreadsheetml/2006/main" count="64" uniqueCount="51">
  <si>
    <t>费用详细资料</t>
    <phoneticPr fontId="2" type="noConversion"/>
  </si>
  <si>
    <t>计提依据及支付期间</t>
    <phoneticPr fontId="5" type="noConversion"/>
  </si>
  <si>
    <t>年初余额</t>
    <phoneticPr fontId="5" type="noConversion"/>
  </si>
  <si>
    <r>
      <t>本期计提</t>
    </r>
    <r>
      <rPr>
        <b/>
        <sz val="10"/>
        <rFont val="Times New Roman"/>
        <family val="1"/>
      </rPr>
      <t>(</t>
    </r>
    <r>
      <rPr>
        <b/>
        <sz val="10"/>
        <rFont val="SimSun"/>
        <charset val="134"/>
      </rPr>
      <t>贷方</t>
    </r>
    <r>
      <rPr>
        <b/>
        <sz val="10"/>
        <rFont val="Times New Roman"/>
        <family val="1"/>
      </rPr>
      <t>)</t>
    </r>
    <phoneticPr fontId="5" type="noConversion"/>
  </si>
  <si>
    <r>
      <t>本期支付</t>
    </r>
    <r>
      <rPr>
        <b/>
        <sz val="10"/>
        <rFont val="Times New Roman"/>
        <family val="1"/>
      </rPr>
      <t>(</t>
    </r>
    <r>
      <rPr>
        <b/>
        <sz val="10"/>
        <rFont val="SimSun"/>
        <charset val="134"/>
      </rPr>
      <t>借方</t>
    </r>
    <r>
      <rPr>
        <b/>
        <sz val="10"/>
        <rFont val="Times New Roman"/>
        <family val="1"/>
      </rPr>
      <t>)</t>
    </r>
    <phoneticPr fontId="5" type="noConversion"/>
  </si>
  <si>
    <r>
      <t>本期冲回</t>
    </r>
    <r>
      <rPr>
        <b/>
        <sz val="10"/>
        <rFont val="Times New Roman"/>
        <family val="1"/>
      </rPr>
      <t>(</t>
    </r>
    <r>
      <rPr>
        <b/>
        <sz val="10"/>
        <rFont val="SimSun"/>
        <charset val="134"/>
      </rPr>
      <t>借方</t>
    </r>
    <r>
      <rPr>
        <b/>
        <sz val="10"/>
        <rFont val="Times New Roman"/>
        <family val="1"/>
      </rPr>
      <t>)</t>
    </r>
    <phoneticPr fontId="5" type="noConversion"/>
  </si>
  <si>
    <t>期末余额</t>
    <phoneticPr fontId="5" type="noConversion"/>
  </si>
  <si>
    <t>月度奖励计提</t>
  </si>
  <si>
    <t>预提费用-折扣折让</t>
  </si>
  <si>
    <t>年度奖励计提</t>
  </si>
  <si>
    <t>促销基金计提</t>
  </si>
  <si>
    <t>重庆物流仓配送费</t>
  </si>
  <si>
    <t>预提费用-物流配送费</t>
  </si>
  <si>
    <t>上海物流仓配送费</t>
  </si>
  <si>
    <t>广州物流仓配送费</t>
  </si>
  <si>
    <t>北京物流仓配送费</t>
  </si>
  <si>
    <t>区域</t>
    <phoneticPr fontId="2" type="noConversion"/>
  </si>
  <si>
    <t>客户类型</t>
    <phoneticPr fontId="5" type="noConversion"/>
  </si>
  <si>
    <t>销售数量</t>
    <phoneticPr fontId="5" type="noConversion"/>
  </si>
  <si>
    <t>销售金额</t>
    <phoneticPr fontId="5" type="noConversion"/>
  </si>
  <si>
    <t>东区</t>
    <phoneticPr fontId="4" type="noConversion"/>
  </si>
  <si>
    <t>新概念店</t>
    <phoneticPr fontId="4" type="noConversion"/>
  </si>
  <si>
    <t>加盟连锁店</t>
    <phoneticPr fontId="4" type="noConversion"/>
  </si>
  <si>
    <t>东区小计</t>
    <phoneticPr fontId="4" type="noConversion"/>
  </si>
  <si>
    <t>西区</t>
    <phoneticPr fontId="4" type="noConversion"/>
  </si>
  <si>
    <t>加盟连锁店</t>
    <phoneticPr fontId="4" type="noConversion"/>
  </si>
  <si>
    <t>新概念店</t>
    <phoneticPr fontId="4" type="noConversion"/>
  </si>
  <si>
    <t>西区小计</t>
    <phoneticPr fontId="4" type="noConversion"/>
  </si>
  <si>
    <t>合计</t>
    <phoneticPr fontId="4" type="noConversion"/>
  </si>
  <si>
    <t>辅助列</t>
    <phoneticPr fontId="4" type="noConversion"/>
  </si>
  <si>
    <t>费用详细资料</t>
    <phoneticPr fontId="2" type="noConversion"/>
  </si>
  <si>
    <t>计提依据及支付期间</t>
    <phoneticPr fontId="5" type="noConversion"/>
  </si>
  <si>
    <t>年初余额</t>
    <phoneticPr fontId="5" type="noConversion"/>
  </si>
  <si>
    <t>期末余额</t>
    <phoneticPr fontId="5" type="noConversion"/>
  </si>
  <si>
    <r>
      <t>2011</t>
    </r>
    <r>
      <rPr>
        <sz val="8"/>
        <rFont val="SimSun"/>
        <charset val="134"/>
      </rPr>
      <t>年旅游奖</t>
    </r>
  </si>
  <si>
    <r>
      <t>2011</t>
    </r>
    <r>
      <rPr>
        <sz val="8"/>
        <rFont val="SimSun"/>
        <charset val="134"/>
      </rPr>
      <t>年中国区年会</t>
    </r>
  </si>
  <si>
    <r>
      <t>2010</t>
    </r>
    <r>
      <rPr>
        <sz val="8"/>
        <rFont val="SimSun"/>
        <charset val="134"/>
      </rPr>
      <t>年审计费</t>
    </r>
  </si>
  <si>
    <r>
      <t>2011</t>
    </r>
    <r>
      <rPr>
        <sz val="8"/>
        <rFont val="SimSun"/>
        <charset val="134"/>
      </rPr>
      <t>年公司管理会议会务费</t>
    </r>
  </si>
  <si>
    <r>
      <t>2010</t>
    </r>
    <r>
      <rPr>
        <sz val="8"/>
        <rFont val="SimSun"/>
        <charset val="134"/>
      </rPr>
      <t>年</t>
    </r>
    <r>
      <rPr>
        <sz val="8"/>
        <rFont val="Arial"/>
        <family val="2"/>
      </rPr>
      <t>12</t>
    </r>
    <r>
      <rPr>
        <sz val="8"/>
        <rFont val="SimSun"/>
        <charset val="134"/>
      </rPr>
      <t>月份房租</t>
    </r>
  </si>
  <si>
    <r>
      <rPr>
        <sz val="8"/>
        <rFont val="SimSun"/>
        <charset val="134"/>
      </rPr>
      <t>加盟部费用</t>
    </r>
    <r>
      <rPr>
        <sz val="8"/>
        <rFont val="Arial"/>
        <family val="2"/>
      </rPr>
      <t xml:space="preserve"> </t>
    </r>
    <r>
      <rPr>
        <sz val="8"/>
        <rFont val="SimSun"/>
        <charset val="134"/>
      </rPr>
      <t>终端推广</t>
    </r>
  </si>
  <si>
    <r>
      <rPr>
        <sz val="8"/>
        <rFont val="SimSun"/>
        <charset val="134"/>
      </rPr>
      <t>员工社保金</t>
    </r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</si>
  <si>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社保金</t>
    </r>
    <phoneticPr fontId="2" type="noConversion"/>
  </si>
  <si>
    <r>
      <rPr>
        <sz val="8"/>
        <rFont val="SimSun"/>
        <charset val="134"/>
      </rPr>
      <t>水费</t>
    </r>
  </si>
  <si>
    <r>
      <rPr>
        <sz val="8"/>
        <rFont val="SimSun"/>
        <charset val="134"/>
      </rPr>
      <t>电话费</t>
    </r>
  </si>
  <si>
    <r>
      <rPr>
        <sz val="8"/>
        <rFont val="SimSun"/>
        <charset val="134"/>
      </rPr>
      <t>第一季度积分兑换活动费用</t>
    </r>
  </si>
  <si>
    <r>
      <rPr>
        <sz val="8"/>
        <rFont val="SimSun"/>
        <charset val="134"/>
      </rPr>
      <t>连锁店季度返利预提与使用</t>
    </r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</si>
  <si>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连锁店奖金</t>
    </r>
    <r>
      <rPr>
        <sz val="8"/>
        <rFont val="Arial"/>
        <family val="2"/>
      </rPr>
      <t xml:space="preserve"> </t>
    </r>
    <phoneticPr fontId="2" type="noConversion"/>
  </si>
  <si>
    <r>
      <t>本期计提</t>
    </r>
    <r>
      <rPr>
        <sz val="10"/>
        <rFont val="Times New Roman"/>
        <family val="1"/>
      </rPr>
      <t/>
    </r>
    <phoneticPr fontId="5" type="noConversion"/>
  </si>
  <si>
    <r>
      <t>本期支付</t>
    </r>
    <r>
      <rPr>
        <sz val="10"/>
        <rFont val="Times New Roman"/>
        <family val="1"/>
      </rPr>
      <t/>
    </r>
    <phoneticPr fontId="5" type="noConversion"/>
  </si>
  <si>
    <r>
      <t>本期冲回</t>
    </r>
    <r>
      <rPr>
        <sz val="10"/>
        <rFont val="Times New Roman"/>
        <family val="1"/>
      </rPr>
      <t/>
    </r>
    <phoneticPr fontId="5" type="noConversion"/>
  </si>
  <si>
    <t>辅助列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</si>
</sst>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(#,##0\)"/>
    <numFmt numFmtId="177" formatCode="_(* #,##0.00_);_(* \(#,##0.00\);_(* &quot;-&quot;??_);_(@_)"/>
    <numFmt numFmtId="178" formatCode="[$-F800]dddd\,\ mmmm\ dd\,\ yyyy"/>
    <numFmt numFmtId="179" formatCode="_-* #,##0_-;\-* #,##0_-;_-* &quot;-&quot;??_-;_-@_-"/>
    <numFmt numFmtId="180" formatCode="m/d/yy;@"/>
    <numFmt numFmtId="181" formatCode="_ &quot;S/&quot;* #,##0_ ;_ &quot;S/&quot;* \-#,##0_ ;_ &quot;S/&quot;* &quot;-&quot;_ ;_ @_ "/>
    <numFmt numFmtId="182" formatCode="_ &quot;S/&quot;* #,##0.00_ ;_ &quot;S/&quot;* \-#,##0.00_ ;_ &quot;S/&quot;* &quot;-&quot;??_ ;_ @_ "/>
    <numFmt numFmtId="183" formatCode="0.0000000"/>
    <numFmt numFmtId="184" formatCode="0.000000"/>
    <numFmt numFmtId="185" formatCode="0.00000000"/>
  </numFmts>
  <fonts count="35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10"/>
      <name val="Arial"/>
      <family val="2"/>
    </font>
    <font>
      <b/>
      <sz val="10"/>
      <name val="SimSun"/>
      <charset val="134"/>
    </font>
    <font>
      <sz val="9"/>
      <name val="Arial"/>
      <family val="2"/>
      <charset val="134"/>
    </font>
    <font>
      <sz val="11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b/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b/>
      <sz val="10"/>
      <name val="Arial"/>
      <family val="2"/>
    </font>
    <font>
      <b/>
      <sz val="8"/>
      <name val="Arial"/>
      <family val="2"/>
    </font>
    <font>
      <sz val="8"/>
      <name val="SimSun"/>
      <charset val="134"/>
    </font>
    <font>
      <sz val="10"/>
      <name val="SimSun"/>
      <charset val="134"/>
    </font>
    <font>
      <sz val="10"/>
      <name val="Times New Roman"/>
      <family val="1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BERNHARD"/>
      <family val="1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標楷體"/>
      <family val="4"/>
    </font>
    <font>
      <sz val="11"/>
      <name val="標楷體"/>
      <family val="4"/>
    </font>
    <font>
      <sz val="9"/>
      <name val="Book Antiqua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2"/>
      <name val="新細明體"/>
      <family val="1"/>
      <charset val="136"/>
    </font>
    <font>
      <sz val="8"/>
      <name val="Helv"/>
      <family val="2"/>
    </font>
    <font>
      <b/>
      <sz val="12"/>
      <name val="MS Sans Serif"/>
      <family val="2"/>
    </font>
    <font>
      <sz val="12"/>
      <name val="MS Sans Serif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蹈框"/>
      <charset val="134"/>
    </font>
    <font>
      <sz val="11"/>
      <name val="ＭＳ Ｐゴシック"/>
      <family val="2"/>
    </font>
    <font>
      <sz val="12"/>
      <name val="바탕체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0">
    <xf numFmtId="0" fontId="0" fillId="0" borderId="0">
      <alignment vertical="center"/>
    </xf>
    <xf numFmtId="0" fontId="2" fillId="0" borderId="0"/>
    <xf numFmtId="0" fontId="2" fillId="0" borderId="0"/>
    <xf numFmtId="177" fontId="2" fillId="0" borderId="0" applyFont="0" applyFill="0" applyBorder="0" applyAlignment="0" applyProtection="0"/>
    <xf numFmtId="178" fontId="2" fillId="0" borderId="0"/>
    <xf numFmtId="178" fontId="2" fillId="0" borderId="0"/>
    <xf numFmtId="178" fontId="2" fillId="0" borderId="0"/>
    <xf numFmtId="9" fontId="2" fillId="0" borderId="0" applyFont="0" applyFill="0" applyBorder="0" applyAlignment="0" applyProtection="0"/>
    <xf numFmtId="178" fontId="11" fillId="0" borderId="1">
      <alignment horizontal="center"/>
    </xf>
    <xf numFmtId="43" fontId="14" fillId="0" borderId="0" applyFont="0" applyFill="0" applyBorder="0" applyAlignment="0" applyProtection="0"/>
    <xf numFmtId="178" fontId="17" fillId="0" borderId="0"/>
    <xf numFmtId="178" fontId="18" fillId="0" borderId="0"/>
    <xf numFmtId="178" fontId="17" fillId="0" borderId="0"/>
    <xf numFmtId="178" fontId="18" fillId="0" borderId="0"/>
    <xf numFmtId="178" fontId="19" fillId="0" borderId="0">
      <protection locked="0"/>
    </xf>
    <xf numFmtId="178" fontId="20" fillId="0" borderId="0">
      <protection locked="0"/>
    </xf>
    <xf numFmtId="178" fontId="20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178" fontId="19" fillId="0" borderId="0">
      <protection locked="0"/>
    </xf>
    <xf numFmtId="38" fontId="7" fillId="3" borderId="0" applyNumberFormat="0" applyBorder="0" applyAlignment="0" applyProtection="0"/>
    <xf numFmtId="10" fontId="7" fillId="4" borderId="2" applyNumberFormat="0" applyBorder="0" applyAlignment="0" applyProtection="0"/>
    <xf numFmtId="178" fontId="21" fillId="0" borderId="0"/>
    <xf numFmtId="178" fontId="22" fillId="5" borderId="0">
      <alignment horizontal="center"/>
    </xf>
    <xf numFmtId="179" fontId="23" fillId="0" borderId="2"/>
    <xf numFmtId="180" fontId="23" fillId="0" borderId="2"/>
    <xf numFmtId="179" fontId="23" fillId="6" borderId="2"/>
    <xf numFmtId="178" fontId="21" fillId="3" borderId="2">
      <alignment horizontal="center" vertical="center" wrapText="1"/>
    </xf>
    <xf numFmtId="178" fontId="23" fillId="0" borderId="2">
      <alignment wrapText="1"/>
    </xf>
    <xf numFmtId="178" fontId="21" fillId="0" borderId="2">
      <alignment vertical="center" wrapText="1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8" fontId="19" fillId="0" borderId="0">
      <protection locked="0"/>
    </xf>
    <xf numFmtId="37" fontId="24" fillId="0" borderId="0"/>
    <xf numFmtId="178" fontId="25" fillId="0" borderId="0"/>
    <xf numFmtId="178" fontId="2" fillId="0" borderId="0"/>
    <xf numFmtId="10" fontId="2" fillId="0" borderId="0" applyFont="0" applyFill="0" applyBorder="0" applyAlignment="0" applyProtection="0"/>
    <xf numFmtId="178" fontId="19" fillId="0" borderId="0">
      <protection locked="0"/>
    </xf>
    <xf numFmtId="38" fontId="27" fillId="0" borderId="0"/>
    <xf numFmtId="178" fontId="28" fillId="0" borderId="2">
      <alignment horizontal="center"/>
    </xf>
    <xf numFmtId="178" fontId="28" fillId="0" borderId="0">
      <alignment horizontal="center" vertical="center"/>
    </xf>
    <xf numFmtId="178" fontId="29" fillId="7" borderId="0" applyNumberFormat="0" applyFill="0">
      <alignment horizontal="left" vertical="center"/>
    </xf>
    <xf numFmtId="178" fontId="19" fillId="0" borderId="5">
      <protection locked="0"/>
    </xf>
    <xf numFmtId="178" fontId="2" fillId="0" borderId="0"/>
    <xf numFmtId="178" fontId="30" fillId="0" borderId="0" applyNumberFormat="0" applyFill="0" applyBorder="0" applyAlignment="0" applyProtection="0"/>
    <xf numFmtId="183" fontId="31" fillId="0" borderId="0" applyFont="0" applyFill="0" applyBorder="0" applyAlignment="0" applyProtection="0"/>
    <xf numFmtId="8" fontId="16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78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8" fontId="32" fillId="0" borderId="0"/>
    <xf numFmtId="178" fontId="18" fillId="0" borderId="0"/>
    <xf numFmtId="178" fontId="26" fillId="0" borderId="0">
      <alignment vertic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4" fillId="0" borderId="0"/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3" fontId="7" fillId="0" borderId="2" xfId="2" applyNumberFormat="1" applyFont="1" applyFill="1" applyBorder="1" applyAlignment="1" applyProtection="1">
      <alignment horizontal="left" vertical="center"/>
      <protection locked="0"/>
    </xf>
    <xf numFmtId="43" fontId="7" fillId="0" borderId="2" xfId="2" applyNumberFormat="1" applyFont="1" applyFill="1" applyBorder="1" applyAlignment="1" applyProtection="1">
      <alignment horizontal="center" vertical="center"/>
      <protection locked="0"/>
    </xf>
    <xf numFmtId="177" fontId="7" fillId="0" borderId="2" xfId="3" applyNumberFormat="1" applyFont="1" applyFill="1" applyBorder="1" applyAlignment="1" applyProtection="1">
      <alignment vertical="center"/>
      <protection locked="0"/>
    </xf>
    <xf numFmtId="177" fontId="7" fillId="0" borderId="2" xfId="3" applyFont="1" applyFill="1" applyBorder="1" applyAlignment="1" applyProtection="1">
      <alignment vertical="center"/>
    </xf>
    <xf numFmtId="176" fontId="3" fillId="2" borderId="1" xfId="1" applyNumberFormat="1" applyFont="1" applyFill="1" applyBorder="1" applyAlignment="1" applyProtection="1">
      <alignment horizontal="center" vertical="center" wrapText="1"/>
    </xf>
    <xf numFmtId="43" fontId="3" fillId="2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43" fontId="2" fillId="0" borderId="2" xfId="2" applyNumberFormat="1" applyFont="1" applyFill="1" applyBorder="1" applyAlignment="1" applyProtection="1">
      <alignment horizontal="left" vertical="center"/>
      <protection locked="0"/>
    </xf>
    <xf numFmtId="41" fontId="2" fillId="0" borderId="2" xfId="2" applyNumberFormat="1" applyFont="1" applyFill="1" applyBorder="1" applyAlignment="1" applyProtection="1">
      <alignment horizontal="center" vertical="center"/>
      <protection locked="0"/>
    </xf>
    <xf numFmtId="41" fontId="2" fillId="0" borderId="2" xfId="3" applyNumberFormat="1" applyFont="1" applyFill="1" applyBorder="1" applyAlignment="1" applyProtection="1">
      <alignment vertical="center"/>
      <protection locked="0"/>
    </xf>
    <xf numFmtId="0" fontId="9" fillId="0" borderId="0" xfId="0" applyFont="1">
      <alignment vertical="center"/>
    </xf>
    <xf numFmtId="41" fontId="9" fillId="0" borderId="0" xfId="0" applyNumberFormat="1" applyFont="1">
      <alignment vertical="center"/>
    </xf>
    <xf numFmtId="41" fontId="3" fillId="2" borderId="2" xfId="1" applyNumberFormat="1" applyFont="1" applyFill="1" applyBorder="1" applyAlignment="1" applyProtection="1">
      <alignment horizontal="center" vertical="center"/>
    </xf>
    <xf numFmtId="0" fontId="8" fillId="2" borderId="0" xfId="0" applyFont="1" applyFill="1" applyAlignment="1">
      <alignment horizontal="center" vertical="center"/>
    </xf>
    <xf numFmtId="43" fontId="7" fillId="0" borderId="0" xfId="5" applyNumberFormat="1" applyFont="1" applyFill="1" applyAlignment="1" applyProtection="1">
      <alignment vertical="center"/>
    </xf>
    <xf numFmtId="176" fontId="7" fillId="0" borderId="0" xfId="5" applyNumberFormat="1" applyFont="1" applyFill="1" applyAlignment="1" applyProtection="1">
      <alignment vertical="center"/>
    </xf>
    <xf numFmtId="176" fontId="13" fillId="0" borderId="0" xfId="5" applyNumberFormat="1" applyFont="1" applyFill="1" applyAlignment="1" applyProtection="1">
      <alignment horizontal="center" vertical="center" wrapText="1"/>
    </xf>
    <xf numFmtId="176" fontId="13" fillId="2" borderId="1" xfId="5" applyNumberFormat="1" applyFont="1" applyFill="1" applyBorder="1" applyAlignment="1" applyProtection="1">
      <alignment vertical="center" wrapText="1"/>
    </xf>
    <xf numFmtId="43" fontId="13" fillId="2" borderId="2" xfId="5" applyNumberFormat="1" applyFont="1" applyFill="1" applyBorder="1" applyAlignment="1" applyProtection="1">
      <alignment horizontal="center" vertical="center"/>
    </xf>
    <xf numFmtId="43" fontId="7" fillId="0" borderId="2" xfId="6" applyNumberFormat="1" applyFont="1" applyFill="1" applyBorder="1" applyAlignment="1" applyProtection="1">
      <alignment horizontal="left" vertical="center"/>
      <protection locked="0"/>
    </xf>
    <xf numFmtId="43" fontId="7" fillId="0" borderId="2" xfId="6" applyNumberFormat="1" applyFont="1" applyFill="1" applyBorder="1" applyAlignment="1" applyProtection="1">
      <alignment horizontal="center" vertical="center"/>
      <protection locked="0"/>
    </xf>
    <xf numFmtId="43" fontId="7" fillId="0" borderId="2" xfId="3" applyNumberFormat="1" applyFont="1" applyFill="1" applyBorder="1" applyAlignment="1" applyProtection="1">
      <alignment horizontal="left" vertical="center"/>
      <protection locked="0"/>
    </xf>
    <xf numFmtId="43" fontId="7" fillId="0" borderId="2" xfId="3" applyNumberFormat="1" applyFont="1" applyFill="1" applyBorder="1" applyAlignment="1" applyProtection="1">
      <alignment vertical="center"/>
      <protection locked="0"/>
    </xf>
    <xf numFmtId="43" fontId="13" fillId="2" borderId="0" xfId="5" applyNumberFormat="1" applyFont="1" applyFill="1" applyBorder="1" applyAlignment="1" applyProtection="1">
      <alignment horizontal="center" vertical="center"/>
    </xf>
    <xf numFmtId="177" fontId="7" fillId="0" borderId="0" xfId="3" applyFont="1" applyFill="1" applyBorder="1" applyAlignment="1" applyProtection="1">
      <alignment vertical="center"/>
    </xf>
    <xf numFmtId="43" fontId="13" fillId="0" borderId="0" xfId="5" applyNumberFormat="1" applyFont="1" applyFill="1" applyBorder="1" applyAlignment="1" applyProtection="1">
      <alignment horizontal="center" vertical="center"/>
    </xf>
    <xf numFmtId="176" fontId="2" fillId="0" borderId="0" xfId="5" applyNumberFormat="1" applyFont="1" applyFill="1" applyAlignment="1" applyProtection="1">
      <alignment vertical="center"/>
    </xf>
    <xf numFmtId="43" fontId="2" fillId="0" borderId="3" xfId="2" applyNumberFormat="1" applyFont="1" applyFill="1" applyBorder="1" applyAlignment="1" applyProtection="1">
      <alignment horizontal="center" vertical="center"/>
      <protection locked="0"/>
    </xf>
    <xf numFmtId="43" fontId="2" fillId="0" borderId="4" xfId="2" applyNumberFormat="1" applyFont="1" applyFill="1" applyBorder="1" applyAlignment="1" applyProtection="1">
      <alignment horizontal="center" vertical="center"/>
      <protection locked="0"/>
    </xf>
    <xf numFmtId="43" fontId="10" fillId="0" borderId="3" xfId="2" applyNumberFormat="1" applyFont="1" applyFill="1" applyBorder="1" applyAlignment="1" applyProtection="1">
      <alignment horizontal="center" vertical="center"/>
      <protection locked="0"/>
    </xf>
    <xf numFmtId="43" fontId="10" fillId="0" borderId="4" xfId="2" applyNumberFormat="1" applyFont="1" applyFill="1" applyBorder="1" applyAlignment="1" applyProtection="1">
      <alignment horizontal="center" vertical="center"/>
      <protection locked="0"/>
    </xf>
  </cellXfs>
  <cellStyles count="70">
    <cellStyle name="Column_Title" xfId="8"/>
    <cellStyle name="Comma_D-1700 Intangible Assets" xfId="9"/>
    <cellStyle name="Comma0 - Modelo1" xfId="10"/>
    <cellStyle name="Comma0 - Style1" xfId="11"/>
    <cellStyle name="Comma1 - Modelo2" xfId="12"/>
    <cellStyle name="Comma1 - Style2" xfId="13"/>
    <cellStyle name="Dia" xfId="14"/>
    <cellStyle name="Encabez1" xfId="15"/>
    <cellStyle name="Encabez2" xfId="16"/>
    <cellStyle name="F2" xfId="17"/>
    <cellStyle name="F3" xfId="18"/>
    <cellStyle name="F4" xfId="19"/>
    <cellStyle name="F5" xfId="20"/>
    <cellStyle name="F6" xfId="21"/>
    <cellStyle name="F7" xfId="22"/>
    <cellStyle name="F8" xfId="23"/>
    <cellStyle name="Fijo" xfId="24"/>
    <cellStyle name="Financiero" xfId="25"/>
    <cellStyle name="Grey" xfId="26"/>
    <cellStyle name="Input [yellow]" xfId="27"/>
    <cellStyle name="KSRptDesc" xfId="28"/>
    <cellStyle name="KSRptHeader" xfId="29"/>
    <cellStyle name="KSTBCurr" xfId="30"/>
    <cellStyle name="KSTBDate" xfId="31"/>
    <cellStyle name="KSTBFunc" xfId="32"/>
    <cellStyle name="KSTBHeader" xfId="33"/>
    <cellStyle name="KSTBNum" xfId="34"/>
    <cellStyle name="KSTBText" xfId="35"/>
    <cellStyle name="Millares [0]_10 AVERIAS MASIVAS + ANT" xfId="36"/>
    <cellStyle name="Millares_10 AVERIAS MASIVAS + ANT" xfId="37"/>
    <cellStyle name="Moneda [0]_10 AVERIAS MASIVAS + ANT" xfId="38"/>
    <cellStyle name="Moneda_10 AVERIAS MASIVAS + ANT" xfId="39"/>
    <cellStyle name="Monetario" xfId="40"/>
    <cellStyle name="no dec" xfId="41"/>
    <cellStyle name="Normal - Style1" xfId="42"/>
    <cellStyle name="Normal_CMH-Index" xfId="43"/>
    <cellStyle name="Normal_PACKAGE0429(2)" xfId="2"/>
    <cellStyle name="Normal_PACKAGE0429(2) 2" xfId="6"/>
    <cellStyle name="Normal_PACKAGE0429(4)" xfId="1"/>
    <cellStyle name="Normal_PACKAGE0429(4) 2" xfId="5"/>
    <cellStyle name="Percent [2]" xfId="44"/>
    <cellStyle name="Porcentaje" xfId="45"/>
    <cellStyle name="RM" xfId="46"/>
    <cellStyle name="style" xfId="47"/>
    <cellStyle name="style1" xfId="48"/>
    <cellStyle name="style2" xfId="49"/>
    <cellStyle name="Total" xfId="50"/>
    <cellStyle name="百分比 2" xfId="7"/>
    <cellStyle name="常规" xfId="0" builtinId="0"/>
    <cellStyle name="常规 2" xfId="4"/>
    <cellStyle name="常规 3" xfId="51"/>
    <cellStyle name="分级显示行_1_Book1" xfId="52"/>
    <cellStyle name="霓付 [0]_97MBO" xfId="53"/>
    <cellStyle name="霓付_97MBO" xfId="54"/>
    <cellStyle name="烹拳 [0]_97MBO" xfId="55"/>
    <cellStyle name="烹拳_97MBO" xfId="56"/>
    <cellStyle name="普通_ 白土" xfId="57"/>
    <cellStyle name="千分位[0]_ 白土" xfId="58"/>
    <cellStyle name="千分位_ 白土" xfId="59"/>
    <cellStyle name="千位[0]_laroux" xfId="60"/>
    <cellStyle name="千位_laroux" xfId="61"/>
    <cellStyle name="千位分隔 2" xfId="3"/>
    <cellStyle name="钎霖_laroux" xfId="62"/>
    <cellStyle name="样式 1" xfId="63"/>
    <cellStyle name="一般_9310" xfId="64"/>
    <cellStyle name="콤마 [0]_BOILER-CO1" xfId="65"/>
    <cellStyle name="콤마_BOILER-CO1" xfId="66"/>
    <cellStyle name="통화 [0]_BOILER-CO1" xfId="67"/>
    <cellStyle name="통화_BOILER-CO1" xfId="68"/>
    <cellStyle name="표준_0N-HANDLING 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258;&#28982;&#32654;&#36164;&#26009;/&#21512;&#24182;&#25253;&#34920;/2011&#24180;&#24230;/2011.6/&#21021;&#23457;&#21518;PBC/&#23500;&#20029;11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审核记录"/>
      <sheetName val="01说明"/>
      <sheetName val="02封面及要求"/>
      <sheetName val="03稽核表"/>
      <sheetName val="索引"/>
      <sheetName val="A1-现金流量"/>
      <sheetName val="A3-其他披露资料(损益表)"/>
      <sheetName val="A4-其他披露资料(资产负债表)"/>
      <sheetName val="A2-会计报表(HK GAAP)"/>
      <sheetName val="B6-低值易耗品"/>
      <sheetName val="A5-A&amp;P-Marketing"/>
      <sheetName val="A6-A&amp;P-Retail"/>
      <sheetName val="A7-Travelling"/>
      <sheetName val="A8-Entertainment"/>
      <sheetName val="A9-Accrual list"/>
      <sheetName val="A10-所得税费用"/>
      <sheetName val="B1-1-固定资产变动"/>
      <sheetName val="B1-2-固定资产处置明细"/>
      <sheetName val="B1-3-固定资产明细"/>
      <sheetName val="B1-4-开办费明细"/>
      <sheetName val="B4-存货明细"/>
      <sheetName val="B5-应收账款明细"/>
      <sheetName val="B8-银行余额调节表"/>
      <sheetName val="B9-预付货款"/>
      <sheetName val="B10-其他应收款"/>
      <sheetName val="B11-待摊费用"/>
      <sheetName val="B13-长期股权投资"/>
      <sheetName val="C1-应付账款明细"/>
      <sheetName val="C2-税金缴纳明细表"/>
      <sheetName val="C3-预收帐款"/>
      <sheetName val="C4-应付工资"/>
      <sheetName val="C5-其他应交款"/>
      <sheetName val="C6-其他应付款"/>
      <sheetName val="C7-预提费用"/>
      <sheetName val="D1-经营租约承担"/>
      <sheetName val="D2-集团内往来交易"/>
      <sheetName val="D3-1往来对账单"/>
      <sheetName val="D3-2集团内部现金流"/>
      <sheetName val="D5-十大客户"/>
      <sheetName val="D5-1十大供应商"/>
      <sheetName val="D6-制造成本"/>
      <sheetName val="D7-销售成本"/>
      <sheetName val="G-调整分录"/>
    </sheetNames>
    <sheetDataSet>
      <sheetData sheetId="0" refreshError="1"/>
      <sheetData sheetId="1" refreshError="1"/>
      <sheetData sheetId="2">
        <row r="2">
          <cell r="F2" t="str">
            <v>上海自然美生物医学有限公司</v>
          </cell>
          <cell r="G2" t="str">
            <v>生物</v>
          </cell>
        </row>
        <row r="3">
          <cell r="F3" t="str">
            <v>上海自然美富丽化妆品有限公司</v>
          </cell>
          <cell r="G3" t="str">
            <v>富丽</v>
          </cell>
        </row>
        <row r="4">
          <cell r="F4" t="str">
            <v>上海自然美化妆品有限公司</v>
          </cell>
          <cell r="G4" t="str">
            <v>自然美</v>
          </cell>
        </row>
        <row r="5">
          <cell r="F5" t="str">
            <v>上海自然美三联化妆品有限公司</v>
          </cell>
          <cell r="G5" t="str">
            <v>三联</v>
          </cell>
        </row>
        <row r="6">
          <cell r="F6" t="str">
            <v>上海自然美清波化妆品有限公司</v>
          </cell>
          <cell r="G6" t="str">
            <v>清波</v>
          </cell>
        </row>
        <row r="7">
          <cell r="F7" t="str">
            <v>上海自然美技能培训中心</v>
          </cell>
          <cell r="G7" t="str">
            <v>技能</v>
          </cell>
        </row>
        <row r="8">
          <cell r="F8" t="str">
            <v>上海自然美梵斯珠宝有限公司</v>
          </cell>
          <cell r="G8" t="str">
            <v>梵斯</v>
          </cell>
        </row>
        <row r="9">
          <cell r="F9" t="str">
            <v>上海自然美美容休闲有限公司</v>
          </cell>
          <cell r="G9" t="str">
            <v>美容休闲</v>
          </cell>
        </row>
        <row r="10">
          <cell r="F10" t="str">
            <v>上海自然美富侬化妆品有限公司</v>
          </cell>
          <cell r="G10" t="str">
            <v>富侬</v>
          </cell>
        </row>
        <row r="11">
          <cell r="F11" t="str">
            <v>北京自然美化妆品有限公司</v>
          </cell>
          <cell r="G11" t="str">
            <v>北京</v>
          </cell>
        </row>
        <row r="12">
          <cell r="F12" t="str">
            <v>深圳市自然美化妆品有限公司</v>
          </cell>
          <cell r="G12" t="str">
            <v>深圳</v>
          </cell>
        </row>
        <row r="13">
          <cell r="F13" t="str">
            <v>成都自然美化妆品有限公司</v>
          </cell>
          <cell r="G13" t="str">
            <v>成都</v>
          </cell>
        </row>
        <row r="14">
          <cell r="F14" t="str">
            <v>海南自然美化妆品有限公司</v>
          </cell>
          <cell r="G14" t="str">
            <v>海南</v>
          </cell>
        </row>
        <row r="15">
          <cell r="F15" t="str">
            <v>青岛自然美饰品有限公司</v>
          </cell>
          <cell r="G15" t="str">
            <v>青岛</v>
          </cell>
        </row>
        <row r="16">
          <cell r="F16" t="str">
            <v>西安自然美明宇化妆品有限责任公司</v>
          </cell>
          <cell r="G16" t="str">
            <v>西安</v>
          </cell>
        </row>
        <row r="17">
          <cell r="F17" t="str">
            <v>苏州自然美化妆品有限公司</v>
          </cell>
          <cell r="G17" t="str">
            <v>苏州</v>
          </cell>
        </row>
        <row r="18">
          <cell r="F18" t="str">
            <v>武汉自然美容文化发展有限公司</v>
          </cell>
          <cell r="G18" t="str">
            <v>武汉</v>
          </cell>
        </row>
        <row r="19">
          <cell r="F19" t="str">
            <v>上海自然美三联化妆品有限公司广州分公司</v>
          </cell>
          <cell r="G19" t="str">
            <v>广州</v>
          </cell>
        </row>
        <row r="20">
          <cell r="F20" t="str">
            <v>上海自然美三联化妆品有限公司重庆分公司</v>
          </cell>
          <cell r="G20" t="str">
            <v>重庆</v>
          </cell>
        </row>
        <row r="21">
          <cell r="F21" t="str">
            <v>上海自然美三联化妆品有限公司沈阳分公司</v>
          </cell>
          <cell r="G21" t="str">
            <v>沈阳</v>
          </cell>
        </row>
        <row r="22">
          <cell r="F22" t="str">
            <v>上海自然美三联化妆品有限公司江西分公司</v>
          </cell>
          <cell r="G22" t="str">
            <v>江西</v>
          </cell>
        </row>
        <row r="23">
          <cell r="F23" t="str">
            <v>上海自然美三联化妆品有限公司杭州分公司</v>
          </cell>
          <cell r="G23" t="str">
            <v>杭州</v>
          </cell>
        </row>
        <row r="24">
          <cell r="F24" t="str">
            <v>上海自然美三联化妆品有限公司山东分公司</v>
          </cell>
          <cell r="G24" t="str">
            <v>山东</v>
          </cell>
        </row>
        <row r="25">
          <cell r="F25" t="str">
            <v>上海自然美三联化妆品有限公司湖南分公司</v>
          </cell>
          <cell r="G25" t="str">
            <v>湖南</v>
          </cell>
        </row>
        <row r="26">
          <cell r="F26" t="str">
            <v>上海自然美三联化妆品有限公司安徽分公司</v>
          </cell>
          <cell r="G26" t="str">
            <v>安徽</v>
          </cell>
        </row>
        <row r="27">
          <cell r="F27" t="str">
            <v>上海自然美三联化妆品有限公司长春分公司</v>
          </cell>
          <cell r="G27" t="str">
            <v>长春分</v>
          </cell>
        </row>
        <row r="28">
          <cell r="F28" t="str">
            <v>上海自然美三联化妆品有限公司哈尔滨分公司</v>
          </cell>
          <cell r="G28" t="str">
            <v>哈尔滨分</v>
          </cell>
        </row>
        <row r="29">
          <cell r="F29" t="str">
            <v>上海自然美三联化妆品有限公司厦门分公司</v>
          </cell>
          <cell r="G29" t="str">
            <v>厦门</v>
          </cell>
        </row>
        <row r="30">
          <cell r="F30" t="str">
            <v>上海自然美三联化妆品有限公司南京分公司</v>
          </cell>
          <cell r="G30" t="str">
            <v>南京分</v>
          </cell>
        </row>
        <row r="31">
          <cell r="F31" t="str">
            <v>上海自然美三联化妆品有限公司郑州分公司</v>
          </cell>
          <cell r="G31" t="str">
            <v>郑州</v>
          </cell>
        </row>
        <row r="32">
          <cell r="F32" t="str">
            <v>上海自然美三联化妆品有限公司武汉分公司</v>
          </cell>
          <cell r="G32" t="str">
            <v>武汉分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J1" t="str">
            <v>公司</v>
          </cell>
          <cell r="K1" t="str">
            <v>原值合计</v>
          </cell>
          <cell r="L1" t="str">
            <v>折旧合计</v>
          </cell>
        </row>
        <row r="2">
          <cell r="J2" t="str">
            <v>生物</v>
          </cell>
          <cell r="K2">
            <v>324183.90000000002</v>
          </cell>
          <cell r="L2">
            <v>-75467.41</v>
          </cell>
        </row>
        <row r="3">
          <cell r="J3" t="str">
            <v>富丽</v>
          </cell>
          <cell r="K3">
            <v>17060558.140000001</v>
          </cell>
          <cell r="L3">
            <v>-1068040.04</v>
          </cell>
        </row>
        <row r="4">
          <cell r="J4" t="str">
            <v>自然美</v>
          </cell>
          <cell r="K4">
            <v>146881068.08000001</v>
          </cell>
          <cell r="L4">
            <v>-34121029.800000004</v>
          </cell>
        </row>
        <row r="5">
          <cell r="J5" t="str">
            <v>三联</v>
          </cell>
          <cell r="K5">
            <v>21250795.170000002</v>
          </cell>
          <cell r="L5">
            <v>-10188444.385999996</v>
          </cell>
        </row>
        <row r="6">
          <cell r="J6" t="str">
            <v>清波</v>
          </cell>
          <cell r="K6">
            <v>258843.44</v>
          </cell>
          <cell r="L6">
            <v>-115542.42</v>
          </cell>
        </row>
        <row r="7">
          <cell r="J7" t="str">
            <v>技能</v>
          </cell>
          <cell r="K7">
            <v>428946.86</v>
          </cell>
          <cell r="L7">
            <v>-252974.17</v>
          </cell>
        </row>
        <row r="8">
          <cell r="J8" t="str">
            <v>梵斯</v>
          </cell>
          <cell r="K8">
            <v>3717.95</v>
          </cell>
          <cell r="L8">
            <v>-1505.79</v>
          </cell>
        </row>
        <row r="9">
          <cell r="J9" t="str">
            <v>美容休闲</v>
          </cell>
          <cell r="K9">
            <v>16450610.830000002</v>
          </cell>
          <cell r="L9">
            <v>0</v>
          </cell>
        </row>
        <row r="10">
          <cell r="J10" t="str">
            <v>富侬</v>
          </cell>
          <cell r="K10">
            <v>1861621.33</v>
          </cell>
          <cell r="L10">
            <v>-1038124.27</v>
          </cell>
        </row>
        <row r="11">
          <cell r="J11" t="str">
            <v>北京</v>
          </cell>
          <cell r="K11">
            <v>5775715.9500000002</v>
          </cell>
          <cell r="L11">
            <v>-1438409.1600000001</v>
          </cell>
        </row>
        <row r="12">
          <cell r="J12" t="str">
            <v>深圳</v>
          </cell>
          <cell r="K12">
            <v>499727.81</v>
          </cell>
          <cell r="L12">
            <v>-402511.5</v>
          </cell>
        </row>
        <row r="13">
          <cell r="J13" t="str">
            <v>成都</v>
          </cell>
          <cell r="K13">
            <v>283281.86</v>
          </cell>
          <cell r="L13">
            <v>-143371.43</v>
          </cell>
        </row>
        <row r="14">
          <cell r="J14" t="str">
            <v>海南</v>
          </cell>
          <cell r="K14">
            <v>2107417.42</v>
          </cell>
          <cell r="L14">
            <v>-1551136.7999999998</v>
          </cell>
        </row>
        <row r="15">
          <cell r="J15" t="str">
            <v>青岛</v>
          </cell>
          <cell r="K15">
            <v>339052.38</v>
          </cell>
          <cell r="L15">
            <v>-137571.9</v>
          </cell>
        </row>
        <row r="16">
          <cell r="J16" t="str">
            <v>西安</v>
          </cell>
          <cell r="K16">
            <v>508574.81000000006</v>
          </cell>
          <cell r="L16">
            <v>-276177.7</v>
          </cell>
        </row>
        <row r="17">
          <cell r="J17" t="str">
            <v>苏州</v>
          </cell>
          <cell r="K17">
            <v>0</v>
          </cell>
          <cell r="L17">
            <v>0</v>
          </cell>
        </row>
        <row r="18">
          <cell r="A18" t="str">
            <v>土地</v>
          </cell>
          <cell r="J18" t="str">
            <v>武汉</v>
          </cell>
          <cell r="K18">
            <v>0</v>
          </cell>
          <cell r="L18">
            <v>0</v>
          </cell>
        </row>
        <row r="19">
          <cell r="A19" t="str">
            <v>房产</v>
          </cell>
          <cell r="J19" t="str">
            <v>广州</v>
          </cell>
          <cell r="K19">
            <v>8148119.96</v>
          </cell>
          <cell r="L19">
            <v>-1687160.88</v>
          </cell>
        </row>
        <row r="20">
          <cell r="A20" t="str">
            <v>租赁改良</v>
          </cell>
          <cell r="J20" t="str">
            <v>重庆</v>
          </cell>
          <cell r="K20">
            <v>884584.64999999991</v>
          </cell>
          <cell r="L20">
            <v>-362879.1</v>
          </cell>
        </row>
        <row r="21">
          <cell r="A21" t="str">
            <v>厂房及机器</v>
          </cell>
          <cell r="J21" t="str">
            <v>沈阳</v>
          </cell>
          <cell r="K21">
            <v>496584.65</v>
          </cell>
          <cell r="L21">
            <v>-302792.43599999999</v>
          </cell>
        </row>
        <row r="22">
          <cell r="A22" t="str">
            <v>运输工具</v>
          </cell>
          <cell r="J22" t="str">
            <v>江西</v>
          </cell>
          <cell r="K22">
            <v>212683.4</v>
          </cell>
          <cell r="L22">
            <v>-94147.05</v>
          </cell>
        </row>
        <row r="23">
          <cell r="A23" t="str">
            <v>家具装置及设备</v>
          </cell>
          <cell r="J23" t="str">
            <v>杭州</v>
          </cell>
          <cell r="K23">
            <v>962752.7</v>
          </cell>
          <cell r="L23">
            <v>-445178.7</v>
          </cell>
        </row>
        <row r="24">
          <cell r="A24" t="str">
            <v>在建工程</v>
          </cell>
          <cell r="J24" t="str">
            <v>山东</v>
          </cell>
          <cell r="K24">
            <v>188015</v>
          </cell>
          <cell r="L24">
            <v>-88917.28</v>
          </cell>
        </row>
        <row r="25">
          <cell r="A25" t="str">
            <v>软件</v>
          </cell>
          <cell r="J25" t="str">
            <v>湖南</v>
          </cell>
          <cell r="K25">
            <v>148492.81</v>
          </cell>
          <cell r="L25">
            <v>-87334.3</v>
          </cell>
        </row>
        <row r="26">
          <cell r="J26" t="str">
            <v>安徽</v>
          </cell>
          <cell r="K26">
            <v>117968</v>
          </cell>
          <cell r="L26">
            <v>-68448.25</v>
          </cell>
        </row>
        <row r="27">
          <cell r="J27" t="str">
            <v>长春分</v>
          </cell>
          <cell r="K27">
            <v>42875</v>
          </cell>
          <cell r="L27">
            <v>-15625.4</v>
          </cell>
        </row>
        <row r="28">
          <cell r="J28" t="str">
            <v>哈尔滨分</v>
          </cell>
          <cell r="K28">
            <v>103654.88</v>
          </cell>
          <cell r="L28">
            <v>-40498.910000000003</v>
          </cell>
        </row>
        <row r="29">
          <cell r="J29" t="str">
            <v>厦门</v>
          </cell>
          <cell r="K29">
            <v>47405</v>
          </cell>
          <cell r="L29">
            <v>-10131.85</v>
          </cell>
        </row>
        <row r="30">
          <cell r="J30" t="str">
            <v>南京分</v>
          </cell>
          <cell r="K30">
            <v>0</v>
          </cell>
          <cell r="L30">
            <v>0</v>
          </cell>
        </row>
        <row r="31">
          <cell r="J31" t="str">
            <v>郑州</v>
          </cell>
          <cell r="K31">
            <v>45882</v>
          </cell>
          <cell r="L31">
            <v>-6882.3</v>
          </cell>
        </row>
        <row r="32">
          <cell r="J32" t="str">
            <v>武汉分</v>
          </cell>
          <cell r="K32">
            <v>28450</v>
          </cell>
          <cell r="L32">
            <v>-4063.35</v>
          </cell>
        </row>
      </sheetData>
      <sheetData sheetId="17" refreshError="1"/>
      <sheetData sheetId="18">
        <row r="15">
          <cell r="A15" t="str">
            <v>租赁改良</v>
          </cell>
          <cell r="D15">
            <v>58003</v>
          </cell>
          <cell r="J15">
            <v>966.71</v>
          </cell>
          <cell r="K15">
            <v>5800.32</v>
          </cell>
        </row>
        <row r="16">
          <cell r="A16" t="str">
            <v>租赁改良</v>
          </cell>
          <cell r="D16">
            <v>75220</v>
          </cell>
          <cell r="J16">
            <v>0</v>
          </cell>
          <cell r="K16">
            <v>12536.68</v>
          </cell>
        </row>
        <row r="17">
          <cell r="A17" t="str">
            <v>租赁改良</v>
          </cell>
          <cell r="D17">
            <v>5829721.1900000004</v>
          </cell>
          <cell r="J17">
            <v>0</v>
          </cell>
          <cell r="K17">
            <v>291486.06</v>
          </cell>
        </row>
        <row r="18">
          <cell r="A18" t="str">
            <v>租赁改良</v>
          </cell>
          <cell r="D18">
            <v>292690.81</v>
          </cell>
          <cell r="J18">
            <v>0</v>
          </cell>
          <cell r="K18">
            <v>14634.54</v>
          </cell>
        </row>
        <row r="19">
          <cell r="A19" t="str">
            <v>租赁改良</v>
          </cell>
          <cell r="D19">
            <v>0</v>
          </cell>
        </row>
        <row r="20">
          <cell r="A20" t="str">
            <v>租赁改良</v>
          </cell>
          <cell r="D20">
            <v>46404.18</v>
          </cell>
          <cell r="J20">
            <v>0</v>
          </cell>
          <cell r="K20">
            <v>773.4</v>
          </cell>
        </row>
        <row r="21">
          <cell r="A21" t="str">
            <v>租赁改良</v>
          </cell>
          <cell r="D21">
            <v>22000</v>
          </cell>
          <cell r="J21">
            <v>0</v>
          </cell>
          <cell r="K21">
            <v>2444.44</v>
          </cell>
        </row>
        <row r="22">
          <cell r="A22" t="str">
            <v>租赁改良</v>
          </cell>
          <cell r="D22">
            <v>35593</v>
          </cell>
          <cell r="J22">
            <v>0</v>
          </cell>
          <cell r="K22">
            <v>3954.76</v>
          </cell>
        </row>
        <row r="23">
          <cell r="A23" t="str">
            <v>租赁改良</v>
          </cell>
          <cell r="D23">
            <v>235000</v>
          </cell>
          <cell r="J23">
            <v>0</v>
          </cell>
          <cell r="K23">
            <v>39166.67</v>
          </cell>
        </row>
        <row r="24">
          <cell r="A24" t="str">
            <v>租赁改良</v>
          </cell>
          <cell r="D24">
            <v>179650</v>
          </cell>
          <cell r="J24">
            <v>0</v>
          </cell>
          <cell r="K24">
            <v>29941.67</v>
          </cell>
        </row>
        <row r="25">
          <cell r="A25" t="str">
            <v>租赁改良</v>
          </cell>
          <cell r="D25">
            <v>265810</v>
          </cell>
          <cell r="J25">
            <v>0</v>
          </cell>
          <cell r="K25">
            <v>44301.66</v>
          </cell>
        </row>
        <row r="26">
          <cell r="A26" t="str">
            <v>租赁改良</v>
          </cell>
          <cell r="D26">
            <v>114925</v>
          </cell>
          <cell r="J26">
            <v>0</v>
          </cell>
          <cell r="K26">
            <v>19154.16</v>
          </cell>
        </row>
        <row r="27">
          <cell r="A27" t="str">
            <v>租赁改良</v>
          </cell>
          <cell r="D27">
            <v>122014.2</v>
          </cell>
          <cell r="J27">
            <v>0</v>
          </cell>
          <cell r="K27">
            <v>20335.689999999999</v>
          </cell>
        </row>
        <row r="28">
          <cell r="A28" t="str">
            <v>租赁改良</v>
          </cell>
          <cell r="D28">
            <v>98629</v>
          </cell>
          <cell r="J28">
            <v>0</v>
          </cell>
          <cell r="K28">
            <v>16438.16</v>
          </cell>
        </row>
        <row r="29">
          <cell r="A29" t="str">
            <v>租赁改良</v>
          </cell>
          <cell r="D29">
            <v>184884</v>
          </cell>
          <cell r="J29">
            <v>0</v>
          </cell>
          <cell r="K29">
            <v>30814.01</v>
          </cell>
        </row>
        <row r="30">
          <cell r="A30" t="str">
            <v>租赁改良</v>
          </cell>
          <cell r="D30">
            <v>152506</v>
          </cell>
          <cell r="J30">
            <v>0</v>
          </cell>
          <cell r="K30">
            <v>25417.67</v>
          </cell>
        </row>
        <row r="31">
          <cell r="A31" t="str">
            <v>租赁改良</v>
          </cell>
          <cell r="D31">
            <v>149305.65</v>
          </cell>
          <cell r="J31">
            <v>0</v>
          </cell>
          <cell r="K31">
            <v>24884.28</v>
          </cell>
        </row>
        <row r="32">
          <cell r="A32" t="str">
            <v>租赁改良</v>
          </cell>
          <cell r="D32">
            <v>97000</v>
          </cell>
          <cell r="J32">
            <v>0</v>
          </cell>
          <cell r="K32">
            <v>16166.66</v>
          </cell>
        </row>
        <row r="33">
          <cell r="A33" t="str">
            <v>租赁改良</v>
          </cell>
          <cell r="D33">
            <v>32000</v>
          </cell>
          <cell r="J33">
            <v>533.33000000000004</v>
          </cell>
          <cell r="K33">
            <v>3199.98</v>
          </cell>
        </row>
        <row r="34">
          <cell r="A34" t="str">
            <v>租赁改良</v>
          </cell>
          <cell r="D34">
            <v>20000</v>
          </cell>
          <cell r="J34">
            <v>333.33</v>
          </cell>
          <cell r="K34">
            <v>1999.98</v>
          </cell>
        </row>
        <row r="35">
          <cell r="A35" t="str">
            <v>租赁改良</v>
          </cell>
          <cell r="D35">
            <v>109250</v>
          </cell>
          <cell r="J35">
            <v>0</v>
          </cell>
          <cell r="K35">
            <v>7283.32</v>
          </cell>
        </row>
        <row r="36">
          <cell r="A36" t="str">
            <v>租赁改良</v>
          </cell>
          <cell r="D36">
            <v>25946</v>
          </cell>
          <cell r="J36">
            <v>0</v>
          </cell>
          <cell r="K36">
            <v>4324.33</v>
          </cell>
        </row>
        <row r="37">
          <cell r="A37" t="str">
            <v>租赁改良</v>
          </cell>
          <cell r="D37">
            <v>169969.25</v>
          </cell>
          <cell r="J37">
            <v>0</v>
          </cell>
          <cell r="K37">
            <v>14164.1</v>
          </cell>
        </row>
        <row r="38">
          <cell r="A38" t="str">
            <v>租赁改良</v>
          </cell>
          <cell r="D38">
            <v>563841.88</v>
          </cell>
          <cell r="J38">
            <v>11746.7</v>
          </cell>
          <cell r="K38">
            <v>70480.259999999995</v>
          </cell>
        </row>
        <row r="39">
          <cell r="A39" t="str">
            <v>租赁改良</v>
          </cell>
          <cell r="D39">
            <v>10133</v>
          </cell>
          <cell r="J39">
            <v>0</v>
          </cell>
          <cell r="K39">
            <v>337.76</v>
          </cell>
        </row>
        <row r="40">
          <cell r="A40" t="str">
            <v>租赁改良</v>
          </cell>
          <cell r="D40">
            <v>28244.45</v>
          </cell>
          <cell r="J40">
            <v>0</v>
          </cell>
          <cell r="K40">
            <v>3138.28</v>
          </cell>
        </row>
        <row r="41">
          <cell r="A41" t="str">
            <v>租赁改良</v>
          </cell>
          <cell r="D41">
            <v>65144</v>
          </cell>
          <cell r="J41">
            <v>0</v>
          </cell>
          <cell r="K41">
            <v>2171.48</v>
          </cell>
        </row>
        <row r="42">
          <cell r="A42" t="str">
            <v>厂房及机器</v>
          </cell>
          <cell r="D42">
            <v>81367.55</v>
          </cell>
          <cell r="J42">
            <v>0</v>
          </cell>
          <cell r="K42">
            <v>1695.16</v>
          </cell>
        </row>
        <row r="43">
          <cell r="A43" t="str">
            <v>厂房及机器</v>
          </cell>
          <cell r="D43">
            <v>1940622.82</v>
          </cell>
          <cell r="J43">
            <v>0</v>
          </cell>
          <cell r="K43">
            <v>40429.64</v>
          </cell>
        </row>
        <row r="44">
          <cell r="A44" t="str">
            <v>厂房及机器</v>
          </cell>
          <cell r="D44">
            <v>67500.429999999993</v>
          </cell>
          <cell r="J44">
            <v>0</v>
          </cell>
          <cell r="K44">
            <v>1406.26</v>
          </cell>
        </row>
        <row r="45">
          <cell r="A45" t="str">
            <v>厂房及机器</v>
          </cell>
          <cell r="D45">
            <v>729627</v>
          </cell>
          <cell r="J45">
            <v>0</v>
          </cell>
          <cell r="K45">
            <v>15200.56</v>
          </cell>
        </row>
        <row r="46">
          <cell r="A46" t="str">
            <v>厂房及机器</v>
          </cell>
          <cell r="D46">
            <v>2991.45</v>
          </cell>
          <cell r="J46">
            <v>0</v>
          </cell>
          <cell r="K46">
            <v>124.64</v>
          </cell>
        </row>
        <row r="47">
          <cell r="A47" t="str">
            <v>厂房及机器</v>
          </cell>
          <cell r="D47">
            <v>2222.2199999999998</v>
          </cell>
          <cell r="J47">
            <v>0</v>
          </cell>
          <cell r="K47">
            <v>115.75</v>
          </cell>
        </row>
        <row r="48">
          <cell r="A48" t="str">
            <v>厂房及机器</v>
          </cell>
          <cell r="D48">
            <v>48205.13</v>
          </cell>
          <cell r="J48">
            <v>0</v>
          </cell>
          <cell r="K48">
            <v>2008.56</v>
          </cell>
        </row>
        <row r="49">
          <cell r="A49" t="str">
            <v>厂房及机器</v>
          </cell>
          <cell r="D49">
            <v>192820.51</v>
          </cell>
          <cell r="J49">
            <v>0</v>
          </cell>
          <cell r="K49">
            <v>8034.2</v>
          </cell>
        </row>
        <row r="50">
          <cell r="A50" t="str">
            <v>厂房及机器</v>
          </cell>
          <cell r="D50">
            <v>2461.54</v>
          </cell>
          <cell r="J50">
            <v>0</v>
          </cell>
          <cell r="K50">
            <v>128.19999999999999</v>
          </cell>
        </row>
        <row r="51">
          <cell r="A51" t="str">
            <v>厂房及机器</v>
          </cell>
          <cell r="D51">
            <v>29374</v>
          </cell>
          <cell r="J51">
            <v>4626.37</v>
          </cell>
          <cell r="K51">
            <v>660.9</v>
          </cell>
        </row>
        <row r="52">
          <cell r="A52" t="str">
            <v>厂房及机器</v>
          </cell>
          <cell r="D52">
            <v>82000</v>
          </cell>
          <cell r="J52">
            <v>0</v>
          </cell>
          <cell r="K52">
            <v>3690</v>
          </cell>
        </row>
        <row r="53">
          <cell r="A53" t="str">
            <v>厂房及机器</v>
          </cell>
          <cell r="D53">
            <v>690333.44</v>
          </cell>
          <cell r="J53">
            <v>0</v>
          </cell>
          <cell r="K53">
            <v>31065</v>
          </cell>
        </row>
        <row r="54">
          <cell r="A54" t="str">
            <v>厂房及机器</v>
          </cell>
          <cell r="D54">
            <v>15525</v>
          </cell>
          <cell r="J54">
            <v>13972.5</v>
          </cell>
          <cell r="K54">
            <v>0</v>
          </cell>
        </row>
        <row r="55">
          <cell r="A55" t="str">
            <v>厂房及机器</v>
          </cell>
          <cell r="D55">
            <v>2600</v>
          </cell>
          <cell r="J55">
            <v>819</v>
          </cell>
          <cell r="K55">
            <v>117</v>
          </cell>
        </row>
        <row r="56">
          <cell r="A56" t="str">
            <v>厂房及机器</v>
          </cell>
          <cell r="D56">
            <v>101803.13</v>
          </cell>
          <cell r="J56">
            <v>91622.81</v>
          </cell>
          <cell r="K56">
            <v>0</v>
          </cell>
        </row>
        <row r="57">
          <cell r="A57" t="str">
            <v>厂房及机器</v>
          </cell>
          <cell r="D57">
            <v>56043.13</v>
          </cell>
          <cell r="J57">
            <v>50438.81</v>
          </cell>
          <cell r="K57">
            <v>0</v>
          </cell>
        </row>
        <row r="58">
          <cell r="A58" t="str">
            <v>厂房及机器</v>
          </cell>
          <cell r="D58">
            <v>8000</v>
          </cell>
          <cell r="J58">
            <v>7200</v>
          </cell>
          <cell r="K58">
            <v>0</v>
          </cell>
        </row>
        <row r="59">
          <cell r="A59" t="str">
            <v>厂房及机器</v>
          </cell>
          <cell r="D59">
            <v>17777.78</v>
          </cell>
          <cell r="J59">
            <v>0</v>
          </cell>
          <cell r="K59">
            <v>799.98</v>
          </cell>
        </row>
        <row r="60">
          <cell r="A60" t="str">
            <v>厂房及机器</v>
          </cell>
          <cell r="D60">
            <v>16153.84</v>
          </cell>
          <cell r="J60">
            <v>0</v>
          </cell>
          <cell r="K60">
            <v>726.9</v>
          </cell>
        </row>
        <row r="61">
          <cell r="A61" t="str">
            <v>厂房及机器</v>
          </cell>
          <cell r="D61">
            <v>19000</v>
          </cell>
          <cell r="J61">
            <v>5130</v>
          </cell>
          <cell r="K61">
            <v>855</v>
          </cell>
        </row>
        <row r="62">
          <cell r="A62" t="str">
            <v>厂房及机器</v>
          </cell>
          <cell r="D62">
            <v>25384.62</v>
          </cell>
          <cell r="J62">
            <v>0</v>
          </cell>
          <cell r="K62">
            <v>1142.28</v>
          </cell>
        </row>
        <row r="63">
          <cell r="A63" t="str">
            <v>厂房及机器</v>
          </cell>
          <cell r="D63">
            <v>25384.61</v>
          </cell>
          <cell r="J63">
            <v>0</v>
          </cell>
          <cell r="K63">
            <v>1142.28</v>
          </cell>
        </row>
        <row r="64">
          <cell r="A64" t="str">
            <v>厂房及机器</v>
          </cell>
          <cell r="D64">
            <v>2500</v>
          </cell>
          <cell r="J64">
            <v>2250</v>
          </cell>
          <cell r="K64">
            <v>0</v>
          </cell>
        </row>
        <row r="65">
          <cell r="A65" t="str">
            <v>厂房及机器</v>
          </cell>
          <cell r="D65">
            <v>925.2</v>
          </cell>
          <cell r="J65">
            <v>832.68</v>
          </cell>
          <cell r="K65">
            <v>0</v>
          </cell>
        </row>
        <row r="66">
          <cell r="A66" t="str">
            <v>厂房及机器</v>
          </cell>
          <cell r="D66">
            <v>82906</v>
          </cell>
          <cell r="J66">
            <v>0</v>
          </cell>
          <cell r="K66">
            <v>3730.8</v>
          </cell>
        </row>
        <row r="67">
          <cell r="A67" t="str">
            <v>厂房及机器</v>
          </cell>
          <cell r="D67">
            <v>63364.73</v>
          </cell>
          <cell r="J67">
            <v>57028.25</v>
          </cell>
          <cell r="K67">
            <v>0</v>
          </cell>
        </row>
        <row r="68">
          <cell r="A68" t="str">
            <v>厂房及机器</v>
          </cell>
          <cell r="D68">
            <v>83499.13</v>
          </cell>
          <cell r="J68">
            <v>75149.210000000006</v>
          </cell>
          <cell r="K68">
            <v>0</v>
          </cell>
        </row>
        <row r="69">
          <cell r="A69" t="str">
            <v>厂房及机器</v>
          </cell>
          <cell r="D69">
            <v>128000</v>
          </cell>
          <cell r="J69">
            <v>34560</v>
          </cell>
          <cell r="K69">
            <v>5760</v>
          </cell>
        </row>
        <row r="70">
          <cell r="A70" t="str">
            <v>厂房及机器</v>
          </cell>
          <cell r="D70">
            <v>3675.21</v>
          </cell>
          <cell r="J70">
            <v>413.41</v>
          </cell>
          <cell r="K70">
            <v>165.36</v>
          </cell>
        </row>
        <row r="71">
          <cell r="A71" t="str">
            <v>厂房及机器</v>
          </cell>
          <cell r="D71">
            <v>24011.13</v>
          </cell>
          <cell r="J71">
            <v>21610.01</v>
          </cell>
          <cell r="K71">
            <v>0</v>
          </cell>
        </row>
        <row r="72">
          <cell r="A72" t="str">
            <v>厂房及机器</v>
          </cell>
          <cell r="D72">
            <v>5005</v>
          </cell>
          <cell r="J72">
            <v>1539.06</v>
          </cell>
          <cell r="K72">
            <v>225.24</v>
          </cell>
        </row>
        <row r="73">
          <cell r="A73" t="str">
            <v>厂房及机器</v>
          </cell>
          <cell r="D73">
            <v>1568.8</v>
          </cell>
          <cell r="J73">
            <v>1411.92</v>
          </cell>
          <cell r="K73">
            <v>0</v>
          </cell>
        </row>
        <row r="74">
          <cell r="A74" t="str">
            <v>厂房及机器</v>
          </cell>
          <cell r="D74">
            <v>8000</v>
          </cell>
          <cell r="J74">
            <v>2340</v>
          </cell>
          <cell r="K74">
            <v>360</v>
          </cell>
        </row>
        <row r="75">
          <cell r="A75" t="str">
            <v>厂房及机器</v>
          </cell>
          <cell r="D75">
            <v>10000</v>
          </cell>
          <cell r="J75">
            <v>3825</v>
          </cell>
          <cell r="K75">
            <v>450</v>
          </cell>
        </row>
        <row r="76">
          <cell r="A76" t="str">
            <v>厂房及机器</v>
          </cell>
          <cell r="D76">
            <v>4879</v>
          </cell>
          <cell r="J76">
            <v>4391.1000000000004</v>
          </cell>
          <cell r="K76">
            <v>0</v>
          </cell>
        </row>
        <row r="77">
          <cell r="A77" t="str">
            <v>厂房及机器</v>
          </cell>
          <cell r="D77">
            <v>29255.59</v>
          </cell>
          <cell r="J77">
            <v>8118.46</v>
          </cell>
          <cell r="K77">
            <v>1316.52</v>
          </cell>
        </row>
        <row r="78">
          <cell r="A78" t="str">
            <v>厂房及机器</v>
          </cell>
          <cell r="D78">
            <v>11255</v>
          </cell>
          <cell r="J78">
            <v>3123.23</v>
          </cell>
          <cell r="K78">
            <v>506.46</v>
          </cell>
        </row>
        <row r="79">
          <cell r="A79" t="str">
            <v>厂房及机器</v>
          </cell>
          <cell r="D79">
            <v>42315.13</v>
          </cell>
          <cell r="J79">
            <v>38083.61</v>
          </cell>
          <cell r="K79">
            <v>0</v>
          </cell>
        </row>
        <row r="80">
          <cell r="A80" t="str">
            <v>厂房及机器</v>
          </cell>
          <cell r="D80">
            <v>6500</v>
          </cell>
          <cell r="J80">
            <v>1950</v>
          </cell>
          <cell r="K80">
            <v>292.5</v>
          </cell>
        </row>
        <row r="81">
          <cell r="A81" t="str">
            <v>厂房及机器</v>
          </cell>
          <cell r="D81">
            <v>73500</v>
          </cell>
          <cell r="J81">
            <v>23152.5</v>
          </cell>
          <cell r="K81">
            <v>3307.5</v>
          </cell>
        </row>
        <row r="82">
          <cell r="A82" t="str">
            <v>厂房及机器</v>
          </cell>
          <cell r="D82">
            <v>2500</v>
          </cell>
          <cell r="J82">
            <v>2231.25</v>
          </cell>
          <cell r="K82">
            <v>18.75</v>
          </cell>
        </row>
        <row r="83">
          <cell r="A83" t="str">
            <v>厂房及机器</v>
          </cell>
          <cell r="D83">
            <v>41571.019999999997</v>
          </cell>
          <cell r="J83">
            <v>0</v>
          </cell>
          <cell r="K83">
            <v>3741.42</v>
          </cell>
        </row>
        <row r="84">
          <cell r="A84" t="str">
            <v>厂房及机器</v>
          </cell>
          <cell r="D84">
            <v>3411.11</v>
          </cell>
          <cell r="J84">
            <v>0</v>
          </cell>
          <cell r="K84">
            <v>307.02</v>
          </cell>
        </row>
        <row r="85">
          <cell r="A85" t="str">
            <v>厂房及机器</v>
          </cell>
          <cell r="D85">
            <v>33638.980000000003</v>
          </cell>
          <cell r="J85">
            <v>0</v>
          </cell>
          <cell r="K85">
            <v>3027.48</v>
          </cell>
        </row>
        <row r="86">
          <cell r="A86" t="str">
            <v>厂房及机器</v>
          </cell>
          <cell r="D86">
            <v>45000</v>
          </cell>
          <cell r="J86">
            <v>40162.5</v>
          </cell>
          <cell r="K86">
            <v>337.5</v>
          </cell>
        </row>
        <row r="87">
          <cell r="A87" t="str">
            <v>厂房及机器</v>
          </cell>
          <cell r="D87">
            <v>44603.13</v>
          </cell>
          <cell r="J87">
            <v>40142.81</v>
          </cell>
          <cell r="K87">
            <v>0</v>
          </cell>
        </row>
        <row r="88">
          <cell r="A88" t="str">
            <v>厂房及机器</v>
          </cell>
          <cell r="D88">
            <v>3000</v>
          </cell>
          <cell r="J88">
            <v>899.99</v>
          </cell>
          <cell r="K88">
            <v>135</v>
          </cell>
        </row>
        <row r="89">
          <cell r="A89" t="str">
            <v>厂房及机器</v>
          </cell>
          <cell r="D89">
            <v>211627.13</v>
          </cell>
          <cell r="J89">
            <v>190464.41</v>
          </cell>
          <cell r="K89">
            <v>0</v>
          </cell>
        </row>
        <row r="90">
          <cell r="A90" t="str">
            <v>厂房及机器</v>
          </cell>
          <cell r="D90">
            <v>2925</v>
          </cell>
          <cell r="J90">
            <v>2632.5</v>
          </cell>
          <cell r="K90">
            <v>0</v>
          </cell>
        </row>
        <row r="91">
          <cell r="A91" t="str">
            <v>厂房及机器</v>
          </cell>
          <cell r="D91">
            <v>45000</v>
          </cell>
          <cell r="J91">
            <v>13162.5</v>
          </cell>
          <cell r="K91">
            <v>2025</v>
          </cell>
        </row>
        <row r="92">
          <cell r="A92" t="str">
            <v>厂房及机器</v>
          </cell>
          <cell r="D92">
            <v>138411.13</v>
          </cell>
          <cell r="J92">
            <v>124570.01</v>
          </cell>
          <cell r="K92">
            <v>0</v>
          </cell>
        </row>
        <row r="93">
          <cell r="A93" t="str">
            <v>厂房及机器</v>
          </cell>
          <cell r="D93">
            <v>2500</v>
          </cell>
          <cell r="J93">
            <v>787.5</v>
          </cell>
          <cell r="K93">
            <v>112.5</v>
          </cell>
        </row>
        <row r="94">
          <cell r="A94" t="str">
            <v>厂房及机器</v>
          </cell>
          <cell r="D94">
            <v>42300</v>
          </cell>
          <cell r="J94">
            <v>11738.25</v>
          </cell>
          <cell r="K94">
            <v>1903.5</v>
          </cell>
        </row>
        <row r="95">
          <cell r="A95" t="str">
            <v>厂房及机器</v>
          </cell>
          <cell r="D95">
            <v>20284</v>
          </cell>
          <cell r="J95">
            <v>5628.81</v>
          </cell>
          <cell r="K95">
            <v>912.78</v>
          </cell>
        </row>
        <row r="96">
          <cell r="A96" t="str">
            <v>厂房及机器</v>
          </cell>
          <cell r="D96">
            <v>1974.36</v>
          </cell>
          <cell r="J96">
            <v>177.72</v>
          </cell>
          <cell r="K96">
            <v>88.86</v>
          </cell>
        </row>
        <row r="97">
          <cell r="A97" t="str">
            <v>厂房及机器</v>
          </cell>
          <cell r="D97">
            <v>88888.89</v>
          </cell>
          <cell r="J97">
            <v>0</v>
          </cell>
          <cell r="K97">
            <v>4000.02</v>
          </cell>
        </row>
        <row r="98">
          <cell r="A98" t="str">
            <v>家具装置及设备</v>
          </cell>
          <cell r="D98">
            <v>2300</v>
          </cell>
          <cell r="J98">
            <v>1380</v>
          </cell>
          <cell r="K98">
            <v>207</v>
          </cell>
        </row>
        <row r="99">
          <cell r="A99" t="str">
            <v>家具装置及设备</v>
          </cell>
          <cell r="D99">
            <v>32521.37</v>
          </cell>
          <cell r="J99">
            <v>0</v>
          </cell>
          <cell r="K99">
            <v>3613.48</v>
          </cell>
        </row>
        <row r="100">
          <cell r="A100" t="str">
            <v>家具装置及设备</v>
          </cell>
          <cell r="D100">
            <v>6837.6</v>
          </cell>
          <cell r="J100">
            <v>0</v>
          </cell>
          <cell r="K100">
            <v>569.79</v>
          </cell>
        </row>
        <row r="101">
          <cell r="A101" t="str">
            <v>家具装置及设备</v>
          </cell>
          <cell r="D101">
            <v>8162.39</v>
          </cell>
          <cell r="J101">
            <v>0</v>
          </cell>
          <cell r="K101">
            <v>226.73</v>
          </cell>
        </row>
        <row r="102">
          <cell r="A102" t="str">
            <v>家具装置及设备</v>
          </cell>
          <cell r="D102">
            <v>8162.39</v>
          </cell>
          <cell r="J102">
            <v>0</v>
          </cell>
          <cell r="K102">
            <v>226.73</v>
          </cell>
        </row>
        <row r="103">
          <cell r="A103" t="str">
            <v>家具装置及设备</v>
          </cell>
          <cell r="D103">
            <v>8162.39</v>
          </cell>
          <cell r="J103">
            <v>0</v>
          </cell>
          <cell r="K103">
            <v>226.73</v>
          </cell>
        </row>
        <row r="104">
          <cell r="A104" t="str">
            <v>家具装置及设备</v>
          </cell>
          <cell r="D104">
            <v>8162.39</v>
          </cell>
          <cell r="J104">
            <v>0</v>
          </cell>
          <cell r="K104">
            <v>226.73</v>
          </cell>
        </row>
        <row r="105">
          <cell r="A105" t="str">
            <v>家具装置及设备</v>
          </cell>
          <cell r="D105">
            <v>8162.39</v>
          </cell>
          <cell r="J105">
            <v>0</v>
          </cell>
          <cell r="K105">
            <v>226.73</v>
          </cell>
        </row>
        <row r="106">
          <cell r="A106" t="str">
            <v>家具装置及设备</v>
          </cell>
          <cell r="D106">
            <v>8162.39</v>
          </cell>
          <cell r="J106">
            <v>0</v>
          </cell>
          <cell r="K106">
            <v>226.73</v>
          </cell>
        </row>
        <row r="107">
          <cell r="A107" t="str">
            <v>家具装置及设备</v>
          </cell>
          <cell r="D107">
            <v>8162.39</v>
          </cell>
          <cell r="J107">
            <v>0</v>
          </cell>
          <cell r="K107">
            <v>226.73</v>
          </cell>
        </row>
        <row r="108">
          <cell r="A108" t="str">
            <v>家具装置及设备</v>
          </cell>
          <cell r="D108">
            <v>8162.39</v>
          </cell>
          <cell r="J108">
            <v>0</v>
          </cell>
          <cell r="K108">
            <v>226.73</v>
          </cell>
        </row>
        <row r="109">
          <cell r="A109" t="str">
            <v>家具装置及设备</v>
          </cell>
          <cell r="D109">
            <v>8162.39</v>
          </cell>
          <cell r="J109">
            <v>0</v>
          </cell>
          <cell r="K109">
            <v>226.73</v>
          </cell>
        </row>
        <row r="110">
          <cell r="A110" t="str">
            <v>家具装置及设备</v>
          </cell>
          <cell r="D110">
            <v>8162.39</v>
          </cell>
          <cell r="J110">
            <v>0</v>
          </cell>
          <cell r="K110">
            <v>226.73</v>
          </cell>
        </row>
        <row r="111">
          <cell r="A111" t="str">
            <v>家具装置及设备</v>
          </cell>
          <cell r="D111">
            <v>8162.39</v>
          </cell>
          <cell r="J111">
            <v>0</v>
          </cell>
          <cell r="K111">
            <v>226.73</v>
          </cell>
        </row>
        <row r="112">
          <cell r="A112" t="str">
            <v>家具装置及设备</v>
          </cell>
          <cell r="D112">
            <v>8162.39</v>
          </cell>
          <cell r="J112">
            <v>0</v>
          </cell>
          <cell r="K112">
            <v>226.73</v>
          </cell>
        </row>
        <row r="113">
          <cell r="A113" t="str">
            <v>家具装置及设备</v>
          </cell>
          <cell r="D113">
            <v>8162.39</v>
          </cell>
          <cell r="J113">
            <v>0</v>
          </cell>
          <cell r="K113">
            <v>226.73</v>
          </cell>
        </row>
        <row r="114">
          <cell r="A114" t="str">
            <v>家具装置及设备</v>
          </cell>
          <cell r="D114">
            <v>8162.39</v>
          </cell>
          <cell r="J114">
            <v>0</v>
          </cell>
          <cell r="K114">
            <v>226.73</v>
          </cell>
        </row>
        <row r="115">
          <cell r="A115" t="str">
            <v>家具装置及设备</v>
          </cell>
          <cell r="D115">
            <v>8162.39</v>
          </cell>
          <cell r="J115">
            <v>0</v>
          </cell>
          <cell r="K115">
            <v>226.73</v>
          </cell>
        </row>
        <row r="116">
          <cell r="A116" t="str">
            <v>家具装置及设备</v>
          </cell>
          <cell r="D116">
            <v>8162.39</v>
          </cell>
          <cell r="J116">
            <v>0</v>
          </cell>
          <cell r="K116">
            <v>226.73</v>
          </cell>
        </row>
        <row r="117">
          <cell r="A117" t="str">
            <v>家具装置及设备</v>
          </cell>
          <cell r="D117">
            <v>8162.39</v>
          </cell>
          <cell r="J117">
            <v>0</v>
          </cell>
          <cell r="K117">
            <v>226.73</v>
          </cell>
        </row>
        <row r="118">
          <cell r="A118" t="str">
            <v>家具装置及设备</v>
          </cell>
          <cell r="D118">
            <v>8162.39</v>
          </cell>
          <cell r="J118">
            <v>0</v>
          </cell>
          <cell r="K118">
            <v>226.73</v>
          </cell>
        </row>
        <row r="119">
          <cell r="A119" t="str">
            <v>家具装置及设备</v>
          </cell>
          <cell r="D119">
            <v>8162.39</v>
          </cell>
          <cell r="J119">
            <v>0</v>
          </cell>
          <cell r="K119">
            <v>226.73</v>
          </cell>
        </row>
        <row r="120">
          <cell r="A120" t="str">
            <v>家具装置及设备</v>
          </cell>
          <cell r="D120">
            <v>8162.39</v>
          </cell>
          <cell r="J120">
            <v>0</v>
          </cell>
          <cell r="K120">
            <v>226.73</v>
          </cell>
        </row>
        <row r="121">
          <cell r="A121" t="str">
            <v>家具装置及设备</v>
          </cell>
          <cell r="D121">
            <v>3846.15</v>
          </cell>
          <cell r="J121">
            <v>0</v>
          </cell>
          <cell r="K121">
            <v>320.52</v>
          </cell>
        </row>
        <row r="122">
          <cell r="A122" t="str">
            <v>家具装置及设备</v>
          </cell>
          <cell r="D122">
            <v>3150</v>
          </cell>
          <cell r="J122">
            <v>1984.5</v>
          </cell>
          <cell r="K122">
            <v>283.5</v>
          </cell>
        </row>
        <row r="123">
          <cell r="A123" t="str">
            <v>家具装置及设备</v>
          </cell>
          <cell r="D123">
            <v>2800</v>
          </cell>
          <cell r="J123">
            <v>1344</v>
          </cell>
          <cell r="K123">
            <v>252</v>
          </cell>
        </row>
        <row r="124">
          <cell r="A124" t="str">
            <v>家具装置及设备</v>
          </cell>
          <cell r="D124">
            <v>2948.72</v>
          </cell>
          <cell r="J124">
            <v>176.92</v>
          </cell>
          <cell r="K124">
            <v>265.38</v>
          </cell>
        </row>
        <row r="125">
          <cell r="A125" t="str">
            <v>家具装置及设备</v>
          </cell>
          <cell r="D125">
            <v>4230.7700000000004</v>
          </cell>
          <cell r="J125">
            <v>507.68</v>
          </cell>
          <cell r="K125">
            <v>380.76</v>
          </cell>
        </row>
        <row r="126">
          <cell r="A126" t="str">
            <v>家具装置及设备</v>
          </cell>
          <cell r="D126">
            <v>24786.32</v>
          </cell>
          <cell r="J126">
            <v>0</v>
          </cell>
          <cell r="K126">
            <v>2065.5300000000002</v>
          </cell>
        </row>
        <row r="127">
          <cell r="A127" t="str">
            <v>家具装置及设备</v>
          </cell>
          <cell r="D127">
            <v>4102.5600000000004</v>
          </cell>
          <cell r="J127">
            <v>0</v>
          </cell>
          <cell r="K127">
            <v>341.88</v>
          </cell>
        </row>
        <row r="128">
          <cell r="A128" t="str">
            <v>家具装置及设备</v>
          </cell>
          <cell r="D128">
            <v>6410.26</v>
          </cell>
          <cell r="J128">
            <v>0</v>
          </cell>
          <cell r="K128">
            <v>534.17999999999995</v>
          </cell>
        </row>
        <row r="129">
          <cell r="A129" t="str">
            <v>家具装置及设备</v>
          </cell>
          <cell r="D129">
            <v>3401.71</v>
          </cell>
          <cell r="J129">
            <v>0</v>
          </cell>
          <cell r="K129">
            <v>306.12</v>
          </cell>
        </row>
        <row r="130">
          <cell r="A130" t="str">
            <v>家具装置及设备</v>
          </cell>
          <cell r="D130">
            <v>3401.71</v>
          </cell>
          <cell r="J130">
            <v>0</v>
          </cell>
          <cell r="K130">
            <v>306.12</v>
          </cell>
        </row>
        <row r="131">
          <cell r="A131" t="str">
            <v>家具装置及设备</v>
          </cell>
          <cell r="D131">
            <v>3401.71</v>
          </cell>
          <cell r="J131">
            <v>0</v>
          </cell>
          <cell r="K131">
            <v>306.12</v>
          </cell>
        </row>
        <row r="132">
          <cell r="A132" t="str">
            <v>家具装置及设备</v>
          </cell>
          <cell r="D132">
            <v>3401.71</v>
          </cell>
          <cell r="J132">
            <v>0</v>
          </cell>
          <cell r="K132">
            <v>306.12</v>
          </cell>
        </row>
        <row r="133">
          <cell r="A133" t="str">
            <v>家具装置及设备</v>
          </cell>
          <cell r="D133">
            <v>3401.71</v>
          </cell>
          <cell r="J133">
            <v>0</v>
          </cell>
          <cell r="K133">
            <v>306.12</v>
          </cell>
        </row>
        <row r="134">
          <cell r="A134" t="str">
            <v>家具装置及设备</v>
          </cell>
          <cell r="D134">
            <v>3401.71</v>
          </cell>
          <cell r="J134">
            <v>0</v>
          </cell>
          <cell r="K134">
            <v>306.12</v>
          </cell>
        </row>
        <row r="135">
          <cell r="A135" t="str">
            <v>家具装置及设备</v>
          </cell>
          <cell r="D135">
            <v>3401.71</v>
          </cell>
          <cell r="J135">
            <v>0</v>
          </cell>
          <cell r="K135">
            <v>306.12</v>
          </cell>
        </row>
        <row r="136">
          <cell r="A136" t="str">
            <v>家具装置及设备</v>
          </cell>
          <cell r="D136">
            <v>3401.71</v>
          </cell>
          <cell r="J136">
            <v>0</v>
          </cell>
          <cell r="K136">
            <v>306.12</v>
          </cell>
        </row>
        <row r="137">
          <cell r="A137" t="str">
            <v>家具装置及设备</v>
          </cell>
          <cell r="D137">
            <v>3401.71</v>
          </cell>
          <cell r="J137">
            <v>0</v>
          </cell>
          <cell r="K137">
            <v>306.12</v>
          </cell>
        </row>
        <row r="138">
          <cell r="A138" t="str">
            <v>家具装置及设备</v>
          </cell>
          <cell r="D138">
            <v>3401.71</v>
          </cell>
          <cell r="J138">
            <v>0</v>
          </cell>
          <cell r="K138">
            <v>306.12</v>
          </cell>
        </row>
        <row r="139">
          <cell r="A139" t="str">
            <v>家具装置及设备</v>
          </cell>
          <cell r="D139">
            <v>3401.71</v>
          </cell>
          <cell r="J139">
            <v>0</v>
          </cell>
          <cell r="K139">
            <v>306.12</v>
          </cell>
        </row>
        <row r="140">
          <cell r="A140" t="str">
            <v>家具装置及设备</v>
          </cell>
          <cell r="D140">
            <v>3401.71</v>
          </cell>
          <cell r="J140">
            <v>0</v>
          </cell>
          <cell r="K140">
            <v>306.12</v>
          </cell>
        </row>
        <row r="141">
          <cell r="A141" t="str">
            <v>家具装置及设备</v>
          </cell>
          <cell r="D141">
            <v>3401.71</v>
          </cell>
          <cell r="J141">
            <v>0</v>
          </cell>
          <cell r="K141">
            <v>306.12</v>
          </cell>
        </row>
        <row r="142">
          <cell r="A142" t="str">
            <v>家具装置及设备</v>
          </cell>
          <cell r="D142">
            <v>3401.71</v>
          </cell>
          <cell r="J142">
            <v>0</v>
          </cell>
          <cell r="K142">
            <v>306.12</v>
          </cell>
        </row>
        <row r="143">
          <cell r="A143" t="str">
            <v>家具装置及设备</v>
          </cell>
          <cell r="D143">
            <v>3401.71</v>
          </cell>
          <cell r="J143">
            <v>0</v>
          </cell>
          <cell r="K143">
            <v>306.12</v>
          </cell>
        </row>
        <row r="144">
          <cell r="A144" t="str">
            <v>家具装置及设备</v>
          </cell>
          <cell r="D144">
            <v>3401.71</v>
          </cell>
          <cell r="J144">
            <v>0</v>
          </cell>
          <cell r="K144">
            <v>306.12</v>
          </cell>
        </row>
        <row r="145">
          <cell r="A145" t="str">
            <v>家具装置及设备</v>
          </cell>
          <cell r="D145">
            <v>3401.71</v>
          </cell>
          <cell r="J145">
            <v>0</v>
          </cell>
          <cell r="K145">
            <v>306.12</v>
          </cell>
        </row>
        <row r="146">
          <cell r="A146" t="str">
            <v>家具装置及设备</v>
          </cell>
          <cell r="D146">
            <v>3401.71</v>
          </cell>
          <cell r="J146">
            <v>0</v>
          </cell>
          <cell r="K146">
            <v>306.12</v>
          </cell>
        </row>
        <row r="147">
          <cell r="A147" t="str">
            <v>家具装置及设备</v>
          </cell>
          <cell r="D147">
            <v>3401.71</v>
          </cell>
          <cell r="J147">
            <v>0</v>
          </cell>
          <cell r="K147">
            <v>306.12</v>
          </cell>
        </row>
        <row r="148">
          <cell r="A148" t="str">
            <v>家具装置及设备</v>
          </cell>
          <cell r="D148">
            <v>3401.71</v>
          </cell>
          <cell r="J148">
            <v>0</v>
          </cell>
          <cell r="K148">
            <v>306.12</v>
          </cell>
        </row>
        <row r="149">
          <cell r="A149" t="str">
            <v>家具装置及设备</v>
          </cell>
          <cell r="D149">
            <v>3401.7</v>
          </cell>
          <cell r="J149">
            <v>0</v>
          </cell>
          <cell r="K149">
            <v>306.12</v>
          </cell>
        </row>
        <row r="150">
          <cell r="A150" t="str">
            <v>家具装置及设备</v>
          </cell>
          <cell r="D150">
            <v>3401.71</v>
          </cell>
          <cell r="J150">
            <v>0</v>
          </cell>
          <cell r="K150">
            <v>306.12</v>
          </cell>
        </row>
        <row r="151">
          <cell r="A151" t="str">
            <v>家具装置及设备</v>
          </cell>
          <cell r="D151">
            <v>14400</v>
          </cell>
          <cell r="J151">
            <v>0</v>
          </cell>
          <cell r="K151">
            <v>400</v>
          </cell>
        </row>
        <row r="152">
          <cell r="A152" t="str">
            <v>家具装置及设备</v>
          </cell>
          <cell r="D152">
            <v>32208.97</v>
          </cell>
          <cell r="J152">
            <v>0</v>
          </cell>
          <cell r="K152">
            <v>4473.45</v>
          </cell>
        </row>
        <row r="153">
          <cell r="A153" t="str">
            <v>家具装置及设备</v>
          </cell>
          <cell r="D153">
            <v>3846.15</v>
          </cell>
          <cell r="J153">
            <v>0</v>
          </cell>
          <cell r="K153">
            <v>427.36</v>
          </cell>
        </row>
        <row r="154">
          <cell r="A154" t="str">
            <v>家具装置及设备</v>
          </cell>
          <cell r="D154">
            <v>72410</v>
          </cell>
          <cell r="J154">
            <v>0</v>
          </cell>
          <cell r="K154">
            <v>6034.17</v>
          </cell>
        </row>
        <row r="155">
          <cell r="A155" t="str">
            <v>家具装置及设备</v>
          </cell>
          <cell r="D155">
            <v>4871.79</v>
          </cell>
          <cell r="J155">
            <v>0</v>
          </cell>
          <cell r="K155">
            <v>541.32000000000005</v>
          </cell>
        </row>
        <row r="156">
          <cell r="A156" t="str">
            <v>家具装置及设备</v>
          </cell>
          <cell r="D156">
            <v>36581.199999999997</v>
          </cell>
          <cell r="J156">
            <v>0</v>
          </cell>
          <cell r="K156">
            <v>3048.42</v>
          </cell>
        </row>
        <row r="157">
          <cell r="A157" t="str">
            <v>家具装置及设备</v>
          </cell>
          <cell r="D157">
            <v>3846.15</v>
          </cell>
          <cell r="J157">
            <v>0</v>
          </cell>
          <cell r="K157">
            <v>427.36</v>
          </cell>
        </row>
        <row r="158">
          <cell r="A158" t="str">
            <v>家具装置及设备</v>
          </cell>
          <cell r="D158">
            <v>45551.71</v>
          </cell>
          <cell r="J158">
            <v>0</v>
          </cell>
          <cell r="K158">
            <v>6326.61</v>
          </cell>
        </row>
        <row r="159">
          <cell r="A159" t="str">
            <v>家具装置及设备</v>
          </cell>
          <cell r="D159">
            <v>64608.12</v>
          </cell>
          <cell r="J159">
            <v>0</v>
          </cell>
          <cell r="K159">
            <v>8973.35</v>
          </cell>
        </row>
        <row r="160">
          <cell r="A160" t="str">
            <v>家具装置及设备</v>
          </cell>
          <cell r="D160">
            <v>2010</v>
          </cell>
          <cell r="J160">
            <v>0</v>
          </cell>
          <cell r="K160">
            <v>190.92</v>
          </cell>
        </row>
        <row r="161">
          <cell r="A161" t="str">
            <v>家具装置及设备</v>
          </cell>
          <cell r="D161">
            <v>78596.58</v>
          </cell>
          <cell r="J161">
            <v>0</v>
          </cell>
          <cell r="K161">
            <v>13099.44</v>
          </cell>
        </row>
        <row r="162">
          <cell r="A162" t="str">
            <v>家具装置及设备</v>
          </cell>
          <cell r="D162">
            <v>2393.16</v>
          </cell>
          <cell r="J162">
            <v>0</v>
          </cell>
          <cell r="K162">
            <v>265.92</v>
          </cell>
        </row>
        <row r="163">
          <cell r="A163" t="str">
            <v>家具装置及设备</v>
          </cell>
          <cell r="D163">
            <v>5555.56</v>
          </cell>
          <cell r="J163">
            <v>0</v>
          </cell>
          <cell r="K163">
            <v>154.32</v>
          </cell>
        </row>
        <row r="164">
          <cell r="A164" t="str">
            <v>家具装置及设备</v>
          </cell>
          <cell r="D164">
            <v>23931.62</v>
          </cell>
          <cell r="J164">
            <v>0</v>
          </cell>
          <cell r="K164">
            <v>2659.08</v>
          </cell>
        </row>
        <row r="165">
          <cell r="A165" t="str">
            <v>家具装置及设备</v>
          </cell>
          <cell r="D165">
            <v>44444.44</v>
          </cell>
          <cell r="J165">
            <v>0</v>
          </cell>
          <cell r="K165">
            <v>4938.28</v>
          </cell>
        </row>
        <row r="166">
          <cell r="A166" t="str">
            <v>家具装置及设备</v>
          </cell>
          <cell r="D166">
            <v>60927.78</v>
          </cell>
          <cell r="J166">
            <v>0</v>
          </cell>
          <cell r="K166">
            <v>8462.2000000000007</v>
          </cell>
        </row>
        <row r="167">
          <cell r="A167" t="str">
            <v>家具装置及设备</v>
          </cell>
          <cell r="D167">
            <v>53331.19</v>
          </cell>
          <cell r="J167">
            <v>0</v>
          </cell>
          <cell r="K167">
            <v>7407.1</v>
          </cell>
        </row>
        <row r="168">
          <cell r="A168" t="str">
            <v>家具装置及设备</v>
          </cell>
          <cell r="D168">
            <v>31452.99</v>
          </cell>
          <cell r="J168">
            <v>0</v>
          </cell>
          <cell r="K168">
            <v>4368.45</v>
          </cell>
        </row>
        <row r="169">
          <cell r="A169" t="str">
            <v>家具装置及设备</v>
          </cell>
          <cell r="D169">
            <v>5955.53</v>
          </cell>
          <cell r="J169">
            <v>0</v>
          </cell>
          <cell r="K169">
            <v>330.86</v>
          </cell>
        </row>
        <row r="170">
          <cell r="A170" t="str">
            <v>家具装置及设备</v>
          </cell>
          <cell r="D170">
            <v>2830.75</v>
          </cell>
          <cell r="J170">
            <v>0</v>
          </cell>
          <cell r="K170">
            <v>157.26</v>
          </cell>
        </row>
        <row r="171">
          <cell r="A171" t="str">
            <v>家具装置及设备</v>
          </cell>
          <cell r="D171">
            <v>2300</v>
          </cell>
          <cell r="J171">
            <v>1000.5</v>
          </cell>
          <cell r="K171">
            <v>207</v>
          </cell>
        </row>
        <row r="172">
          <cell r="A172" t="str">
            <v>家具装置及设备</v>
          </cell>
          <cell r="D172">
            <v>2735.05</v>
          </cell>
          <cell r="J172">
            <v>0</v>
          </cell>
          <cell r="K172">
            <v>246.12</v>
          </cell>
        </row>
        <row r="173">
          <cell r="A173" t="str">
            <v>家具装置及设备</v>
          </cell>
          <cell r="D173">
            <v>2735.04</v>
          </cell>
          <cell r="J173">
            <v>0</v>
          </cell>
          <cell r="K173">
            <v>455.82</v>
          </cell>
        </row>
        <row r="174">
          <cell r="A174" t="str">
            <v>家具装置及设备</v>
          </cell>
          <cell r="D174">
            <v>2735.04</v>
          </cell>
          <cell r="J174">
            <v>0</v>
          </cell>
          <cell r="K174">
            <v>455.82</v>
          </cell>
        </row>
        <row r="175">
          <cell r="A175" t="str">
            <v>家具装置及设备</v>
          </cell>
          <cell r="D175">
            <v>2091.15</v>
          </cell>
          <cell r="J175">
            <v>0</v>
          </cell>
          <cell r="K175">
            <v>174.27</v>
          </cell>
        </row>
        <row r="176">
          <cell r="A176" t="str">
            <v>家具装置及设备</v>
          </cell>
          <cell r="D176">
            <v>2735.04</v>
          </cell>
          <cell r="J176">
            <v>0</v>
          </cell>
          <cell r="K176">
            <v>246.12</v>
          </cell>
        </row>
        <row r="177">
          <cell r="A177" t="str">
            <v>家具装置及设备</v>
          </cell>
          <cell r="D177">
            <v>2735.05</v>
          </cell>
          <cell r="J177">
            <v>0</v>
          </cell>
          <cell r="K177">
            <v>246.12</v>
          </cell>
        </row>
        <row r="178">
          <cell r="A178" t="str">
            <v>家具装置及设备</v>
          </cell>
          <cell r="D178">
            <v>6500</v>
          </cell>
          <cell r="J178">
            <v>0</v>
          </cell>
          <cell r="K178">
            <v>1083.3599999999999</v>
          </cell>
        </row>
        <row r="179">
          <cell r="A179" t="str">
            <v>家具装置及设备</v>
          </cell>
          <cell r="D179">
            <v>7435.9</v>
          </cell>
          <cell r="J179">
            <v>111.53</v>
          </cell>
          <cell r="K179">
            <v>669.24</v>
          </cell>
        </row>
        <row r="180">
          <cell r="A180" t="str">
            <v>家具装置及设备</v>
          </cell>
          <cell r="D180">
            <v>5550</v>
          </cell>
          <cell r="J180">
            <v>3579.75</v>
          </cell>
          <cell r="K180">
            <v>499.5</v>
          </cell>
        </row>
        <row r="181">
          <cell r="A181" t="str">
            <v>家具装置及设备</v>
          </cell>
          <cell r="D181">
            <v>3179.17</v>
          </cell>
          <cell r="J181">
            <v>0</v>
          </cell>
          <cell r="K181">
            <v>353.24</v>
          </cell>
        </row>
        <row r="182">
          <cell r="A182" t="str">
            <v>家具装置及设备</v>
          </cell>
          <cell r="D182">
            <v>56563.25</v>
          </cell>
          <cell r="J182">
            <v>0</v>
          </cell>
          <cell r="K182">
            <v>9427.2000000000007</v>
          </cell>
        </row>
        <row r="183">
          <cell r="A183" t="str">
            <v>家具装置及设备</v>
          </cell>
          <cell r="D183">
            <v>45895.73</v>
          </cell>
          <cell r="J183">
            <v>0</v>
          </cell>
          <cell r="K183">
            <v>7649.28</v>
          </cell>
        </row>
        <row r="184">
          <cell r="A184" t="str">
            <v>家具装置及设备</v>
          </cell>
          <cell r="D184">
            <v>35085.47</v>
          </cell>
          <cell r="J184">
            <v>0</v>
          </cell>
          <cell r="K184">
            <v>5847.6</v>
          </cell>
        </row>
        <row r="185">
          <cell r="A185" t="str">
            <v>家具装置及设备</v>
          </cell>
          <cell r="D185">
            <v>87390</v>
          </cell>
          <cell r="J185">
            <v>0</v>
          </cell>
          <cell r="K185">
            <v>7282.5</v>
          </cell>
        </row>
        <row r="186">
          <cell r="A186" t="str">
            <v>家具装置及设备</v>
          </cell>
          <cell r="D186">
            <v>5000</v>
          </cell>
          <cell r="J186">
            <v>2025</v>
          </cell>
          <cell r="K186">
            <v>450</v>
          </cell>
        </row>
        <row r="187">
          <cell r="A187" t="str">
            <v>家具装置及设备</v>
          </cell>
          <cell r="D187">
            <v>3803.42</v>
          </cell>
          <cell r="J187">
            <v>969.85</v>
          </cell>
          <cell r="K187">
            <v>342.3</v>
          </cell>
        </row>
        <row r="188">
          <cell r="A188" t="str">
            <v>家具装置及设备</v>
          </cell>
          <cell r="D188">
            <v>4743.59</v>
          </cell>
          <cell r="J188">
            <v>1209.56</v>
          </cell>
          <cell r="K188">
            <v>426.9</v>
          </cell>
        </row>
        <row r="189">
          <cell r="A189" t="str">
            <v>家具装置及设备</v>
          </cell>
          <cell r="D189">
            <v>4600</v>
          </cell>
          <cell r="J189">
            <v>2415</v>
          </cell>
          <cell r="K189">
            <v>414</v>
          </cell>
        </row>
        <row r="190">
          <cell r="A190" t="str">
            <v>家具装置及设备</v>
          </cell>
          <cell r="D190">
            <v>8979.15</v>
          </cell>
          <cell r="J190">
            <v>0</v>
          </cell>
          <cell r="K190">
            <v>1496.52</v>
          </cell>
        </row>
        <row r="191">
          <cell r="A191" t="str">
            <v>家具装置及设备</v>
          </cell>
          <cell r="D191">
            <v>10314.75</v>
          </cell>
          <cell r="J191">
            <v>0</v>
          </cell>
          <cell r="K191">
            <v>1719.12</v>
          </cell>
        </row>
        <row r="192">
          <cell r="A192" t="str">
            <v>家具装置及设备</v>
          </cell>
          <cell r="D192">
            <v>24614</v>
          </cell>
          <cell r="J192">
            <v>0</v>
          </cell>
          <cell r="K192">
            <v>4102.33</v>
          </cell>
        </row>
        <row r="193">
          <cell r="A193" t="str">
            <v>家具装置及设备</v>
          </cell>
          <cell r="D193">
            <v>1134</v>
          </cell>
          <cell r="J193">
            <v>0</v>
          </cell>
          <cell r="K193">
            <v>189</v>
          </cell>
        </row>
        <row r="194">
          <cell r="A194" t="str">
            <v>家具装置及设备</v>
          </cell>
          <cell r="D194">
            <v>1058</v>
          </cell>
          <cell r="J194">
            <v>0</v>
          </cell>
          <cell r="K194">
            <v>176.33</v>
          </cell>
        </row>
        <row r="195">
          <cell r="A195" t="str">
            <v>家具装置及设备</v>
          </cell>
          <cell r="D195">
            <v>1048</v>
          </cell>
          <cell r="J195">
            <v>0</v>
          </cell>
          <cell r="K195">
            <v>174.66</v>
          </cell>
        </row>
        <row r="196">
          <cell r="A196" t="str">
            <v>家具装置及设备</v>
          </cell>
          <cell r="D196">
            <v>27860</v>
          </cell>
          <cell r="J196">
            <v>0</v>
          </cell>
          <cell r="K196">
            <v>4643.33</v>
          </cell>
        </row>
        <row r="197">
          <cell r="A197" t="str">
            <v>家具装置及设备</v>
          </cell>
          <cell r="D197">
            <v>79999.59</v>
          </cell>
          <cell r="J197">
            <v>0</v>
          </cell>
          <cell r="K197">
            <v>13333.26</v>
          </cell>
        </row>
        <row r="198">
          <cell r="A198" t="str">
            <v>家具装置及设备</v>
          </cell>
          <cell r="D198">
            <v>49955.13</v>
          </cell>
          <cell r="J198">
            <v>0</v>
          </cell>
          <cell r="K198">
            <v>8325.85</v>
          </cell>
        </row>
        <row r="199">
          <cell r="A199" t="str">
            <v>家具装置及设备</v>
          </cell>
          <cell r="D199">
            <v>54421.79</v>
          </cell>
          <cell r="J199">
            <v>0</v>
          </cell>
          <cell r="K199">
            <v>9070.2999999999993</v>
          </cell>
        </row>
        <row r="200">
          <cell r="A200" t="str">
            <v>家具装置及设备</v>
          </cell>
          <cell r="D200">
            <v>42339.73</v>
          </cell>
          <cell r="J200">
            <v>0</v>
          </cell>
          <cell r="K200">
            <v>7056.61</v>
          </cell>
        </row>
        <row r="201">
          <cell r="A201" t="str">
            <v>家具装置及设备</v>
          </cell>
          <cell r="D201">
            <v>1743.59</v>
          </cell>
          <cell r="J201">
            <v>0</v>
          </cell>
          <cell r="K201">
            <v>193.72</v>
          </cell>
        </row>
        <row r="202">
          <cell r="A202" t="str">
            <v>家具装置及设备</v>
          </cell>
          <cell r="D202">
            <v>5128.2</v>
          </cell>
          <cell r="J202">
            <v>0</v>
          </cell>
          <cell r="K202">
            <v>712.25</v>
          </cell>
        </row>
        <row r="203">
          <cell r="A203" t="str">
            <v>家具装置及设备</v>
          </cell>
          <cell r="D203">
            <v>7264.95</v>
          </cell>
          <cell r="J203">
            <v>0</v>
          </cell>
          <cell r="K203">
            <v>1009</v>
          </cell>
        </row>
        <row r="204">
          <cell r="A204" t="str">
            <v>家具装置及设备</v>
          </cell>
          <cell r="D204">
            <v>3846.15</v>
          </cell>
          <cell r="J204">
            <v>0</v>
          </cell>
          <cell r="K204">
            <v>427.36</v>
          </cell>
        </row>
        <row r="205">
          <cell r="A205" t="str">
            <v>家具装置及设备</v>
          </cell>
          <cell r="D205">
            <v>17094.02</v>
          </cell>
          <cell r="J205">
            <v>0</v>
          </cell>
          <cell r="K205">
            <v>1424.49</v>
          </cell>
        </row>
        <row r="206">
          <cell r="A206" t="str">
            <v>家具装置及设备</v>
          </cell>
          <cell r="D206">
            <v>3846.15</v>
          </cell>
          <cell r="J206">
            <v>0</v>
          </cell>
          <cell r="K206">
            <v>427.36</v>
          </cell>
        </row>
        <row r="207">
          <cell r="A207" t="str">
            <v>家具装置及设备</v>
          </cell>
          <cell r="D207">
            <v>2750</v>
          </cell>
          <cell r="J207">
            <v>1361.25</v>
          </cell>
          <cell r="K207">
            <v>247.5</v>
          </cell>
        </row>
        <row r="208">
          <cell r="A208" t="str">
            <v>家具装置及设备</v>
          </cell>
          <cell r="D208">
            <v>2435.9</v>
          </cell>
          <cell r="J208">
            <v>0</v>
          </cell>
          <cell r="K208">
            <v>219.24</v>
          </cell>
        </row>
        <row r="209">
          <cell r="A209" t="str">
            <v>家具装置及设备</v>
          </cell>
          <cell r="D209">
            <v>2435.9</v>
          </cell>
          <cell r="J209">
            <v>0</v>
          </cell>
          <cell r="K209">
            <v>219.24</v>
          </cell>
        </row>
        <row r="210">
          <cell r="A210" t="str">
            <v>家具装置及设备</v>
          </cell>
          <cell r="D210">
            <v>2435.9</v>
          </cell>
          <cell r="J210">
            <v>0</v>
          </cell>
          <cell r="K210">
            <v>219.24</v>
          </cell>
        </row>
        <row r="211">
          <cell r="A211" t="str">
            <v>家具装置及设备</v>
          </cell>
          <cell r="D211">
            <v>2435.89</v>
          </cell>
          <cell r="J211">
            <v>0</v>
          </cell>
          <cell r="K211">
            <v>219.24</v>
          </cell>
        </row>
        <row r="212">
          <cell r="A212" t="str">
            <v>家具装置及设备</v>
          </cell>
          <cell r="D212">
            <v>2948.72</v>
          </cell>
          <cell r="J212">
            <v>0</v>
          </cell>
          <cell r="K212">
            <v>265.38</v>
          </cell>
        </row>
        <row r="213">
          <cell r="A213" t="str">
            <v>家具装置及设备</v>
          </cell>
          <cell r="D213">
            <v>2213.6799999999998</v>
          </cell>
          <cell r="J213">
            <v>33.200000000000003</v>
          </cell>
          <cell r="K213">
            <v>199.2</v>
          </cell>
        </row>
        <row r="214">
          <cell r="A214" t="str">
            <v>家具装置及设备</v>
          </cell>
          <cell r="D214">
            <v>3150</v>
          </cell>
          <cell r="J214">
            <v>1937.25</v>
          </cell>
          <cell r="K214">
            <v>283.5</v>
          </cell>
        </row>
        <row r="215">
          <cell r="A215" t="str">
            <v>家具装置及设备</v>
          </cell>
          <cell r="D215">
            <v>2948.72</v>
          </cell>
          <cell r="J215">
            <v>88.46</v>
          </cell>
          <cell r="K215">
            <v>265.38</v>
          </cell>
        </row>
        <row r="216">
          <cell r="A216" t="str">
            <v>家具装置及设备</v>
          </cell>
          <cell r="D216">
            <v>2750</v>
          </cell>
          <cell r="J216">
            <v>1856.25</v>
          </cell>
          <cell r="K216">
            <v>247.5</v>
          </cell>
        </row>
        <row r="217">
          <cell r="A217" t="str">
            <v>家具装置及设备</v>
          </cell>
          <cell r="D217">
            <v>2600</v>
          </cell>
          <cell r="J217">
            <v>1365</v>
          </cell>
          <cell r="K217">
            <v>234</v>
          </cell>
        </row>
        <row r="218">
          <cell r="A218" t="str">
            <v>家具装置及设备</v>
          </cell>
          <cell r="D218">
            <v>4703.55</v>
          </cell>
          <cell r="J218">
            <v>0</v>
          </cell>
          <cell r="K218">
            <v>522.6</v>
          </cell>
        </row>
        <row r="219">
          <cell r="A219" t="str">
            <v>家具装置及设备</v>
          </cell>
          <cell r="D219">
            <v>12655.38</v>
          </cell>
          <cell r="J219">
            <v>0</v>
          </cell>
          <cell r="K219">
            <v>1406.16</v>
          </cell>
        </row>
        <row r="220">
          <cell r="A220" t="str">
            <v>家具装置及设备</v>
          </cell>
          <cell r="D220">
            <v>29059.84</v>
          </cell>
          <cell r="J220">
            <v>0</v>
          </cell>
          <cell r="K220">
            <v>807.22</v>
          </cell>
        </row>
        <row r="221">
          <cell r="A221" t="str">
            <v>家具装置及设备</v>
          </cell>
          <cell r="D221">
            <v>29059.83</v>
          </cell>
          <cell r="J221">
            <v>0</v>
          </cell>
          <cell r="K221">
            <v>2615.4</v>
          </cell>
        </row>
        <row r="222">
          <cell r="A222" t="str">
            <v>家具装置及设备</v>
          </cell>
          <cell r="D222">
            <v>6119.66</v>
          </cell>
          <cell r="J222">
            <v>91.79</v>
          </cell>
          <cell r="K222">
            <v>550.74</v>
          </cell>
        </row>
        <row r="223">
          <cell r="A223" t="str">
            <v>家具装置及设备</v>
          </cell>
          <cell r="D223">
            <v>6393.16</v>
          </cell>
          <cell r="J223">
            <v>191.8</v>
          </cell>
          <cell r="K223">
            <v>575.4</v>
          </cell>
        </row>
        <row r="224">
          <cell r="A224" t="str">
            <v>家具装置及设备</v>
          </cell>
          <cell r="D224">
            <v>37508.550000000003</v>
          </cell>
          <cell r="J224">
            <v>0</v>
          </cell>
          <cell r="K224">
            <v>6251.4</v>
          </cell>
        </row>
        <row r="225">
          <cell r="A225" t="str">
            <v>家具装置及设备</v>
          </cell>
          <cell r="D225">
            <v>275360.68</v>
          </cell>
          <cell r="J225">
            <v>0</v>
          </cell>
          <cell r="K225">
            <v>38244.54</v>
          </cell>
        </row>
        <row r="226">
          <cell r="A226" t="str">
            <v>家具装置及设备</v>
          </cell>
          <cell r="D226">
            <v>433057.62</v>
          </cell>
          <cell r="J226">
            <v>0</v>
          </cell>
          <cell r="K226">
            <v>60146.89</v>
          </cell>
        </row>
        <row r="227">
          <cell r="A227" t="str">
            <v>家具装置及设备</v>
          </cell>
          <cell r="D227">
            <v>46500</v>
          </cell>
          <cell r="J227">
            <v>0</v>
          </cell>
          <cell r="K227">
            <v>5166.68</v>
          </cell>
        </row>
        <row r="228">
          <cell r="A228" t="str">
            <v>家具装置及设备</v>
          </cell>
          <cell r="D228">
            <v>4500</v>
          </cell>
          <cell r="J228">
            <v>0</v>
          </cell>
          <cell r="K228">
            <v>405</v>
          </cell>
        </row>
        <row r="229">
          <cell r="A229" t="str">
            <v>家具装置及设备</v>
          </cell>
          <cell r="D229">
            <v>6153.85</v>
          </cell>
          <cell r="J229">
            <v>0</v>
          </cell>
          <cell r="K229">
            <v>341.88</v>
          </cell>
        </row>
        <row r="230">
          <cell r="A230" t="str">
            <v>家具装置及设备</v>
          </cell>
          <cell r="D230">
            <v>3846.15</v>
          </cell>
          <cell r="J230">
            <v>0</v>
          </cell>
          <cell r="K230">
            <v>427.36</v>
          </cell>
        </row>
        <row r="231">
          <cell r="A231" t="str">
            <v>家具装置及设备</v>
          </cell>
          <cell r="D231">
            <v>7350.43</v>
          </cell>
          <cell r="J231">
            <v>0</v>
          </cell>
          <cell r="K231">
            <v>612.54</v>
          </cell>
        </row>
        <row r="232">
          <cell r="A232" t="str">
            <v>家具装置及设备</v>
          </cell>
          <cell r="D232">
            <v>32160.67</v>
          </cell>
          <cell r="J232">
            <v>0</v>
          </cell>
          <cell r="K232">
            <v>5360.1</v>
          </cell>
        </row>
        <row r="233">
          <cell r="A233" t="str">
            <v>家具装置及设备</v>
          </cell>
          <cell r="D233">
            <v>31264.1</v>
          </cell>
          <cell r="J233">
            <v>1485.03</v>
          </cell>
          <cell r="K233">
            <v>2970.06</v>
          </cell>
        </row>
        <row r="234">
          <cell r="A234" t="str">
            <v>家具装置及设备</v>
          </cell>
          <cell r="D234">
            <v>20327.349999999999</v>
          </cell>
          <cell r="J234">
            <v>0</v>
          </cell>
          <cell r="K234">
            <v>3387.9</v>
          </cell>
        </row>
        <row r="235">
          <cell r="A235" t="str">
            <v>家具装置及设备</v>
          </cell>
          <cell r="D235">
            <v>53573.93</v>
          </cell>
          <cell r="J235">
            <v>0</v>
          </cell>
          <cell r="K235">
            <v>7440.8</v>
          </cell>
        </row>
        <row r="236">
          <cell r="A236" t="str">
            <v>家具装置及设备</v>
          </cell>
          <cell r="D236">
            <v>50500.42</v>
          </cell>
          <cell r="J236">
            <v>0</v>
          </cell>
          <cell r="K236">
            <v>7013.95</v>
          </cell>
        </row>
        <row r="237">
          <cell r="A237" t="str">
            <v>家具装置及设备</v>
          </cell>
          <cell r="D237">
            <v>3846.15</v>
          </cell>
          <cell r="J237">
            <v>0</v>
          </cell>
          <cell r="K237">
            <v>427.36</v>
          </cell>
        </row>
        <row r="238">
          <cell r="A238" t="str">
            <v>家具装置及设备</v>
          </cell>
          <cell r="D238">
            <v>9000</v>
          </cell>
          <cell r="J238">
            <v>5535</v>
          </cell>
          <cell r="K238">
            <v>810</v>
          </cell>
        </row>
        <row r="239">
          <cell r="A239" t="str">
            <v>家具装置及设备</v>
          </cell>
          <cell r="D239">
            <v>2500</v>
          </cell>
          <cell r="J239">
            <v>1612.5</v>
          </cell>
          <cell r="K239">
            <v>225</v>
          </cell>
        </row>
        <row r="240">
          <cell r="A240" t="str">
            <v>家具装置及设备</v>
          </cell>
          <cell r="D240">
            <v>4512.82</v>
          </cell>
          <cell r="J240">
            <v>0</v>
          </cell>
          <cell r="K240">
            <v>501.44</v>
          </cell>
        </row>
        <row r="241">
          <cell r="A241" t="str">
            <v>家具装置及设备</v>
          </cell>
          <cell r="D241">
            <v>5811.97</v>
          </cell>
          <cell r="J241">
            <v>0</v>
          </cell>
          <cell r="K241">
            <v>807.2</v>
          </cell>
        </row>
        <row r="242">
          <cell r="A242" t="str">
            <v>家具装置及设备</v>
          </cell>
          <cell r="D242">
            <v>8974.36</v>
          </cell>
          <cell r="J242">
            <v>0</v>
          </cell>
          <cell r="K242">
            <v>249.29</v>
          </cell>
        </row>
        <row r="243">
          <cell r="A243" t="str">
            <v>家具装置及设备</v>
          </cell>
          <cell r="D243">
            <v>8974.36</v>
          </cell>
          <cell r="J243">
            <v>0</v>
          </cell>
          <cell r="K243">
            <v>807.72</v>
          </cell>
        </row>
        <row r="244">
          <cell r="A244" t="str">
            <v>家具装置及设备</v>
          </cell>
          <cell r="D244">
            <v>4102.5600000000004</v>
          </cell>
          <cell r="J244">
            <v>123.08</v>
          </cell>
          <cell r="K244">
            <v>369.24</v>
          </cell>
        </row>
        <row r="245">
          <cell r="A245" t="str">
            <v>家具装置及设备</v>
          </cell>
          <cell r="D245">
            <v>1965.81</v>
          </cell>
          <cell r="J245">
            <v>58.98</v>
          </cell>
          <cell r="K245">
            <v>176.94</v>
          </cell>
        </row>
        <row r="246">
          <cell r="A246" t="str">
            <v>家具装置及设备</v>
          </cell>
          <cell r="D246">
            <v>2735.04</v>
          </cell>
          <cell r="J246">
            <v>41.02</v>
          </cell>
          <cell r="K246">
            <v>246.12</v>
          </cell>
        </row>
        <row r="247">
          <cell r="A247" t="str">
            <v>家具装置及设备</v>
          </cell>
          <cell r="D247">
            <v>1965.81</v>
          </cell>
          <cell r="J247">
            <v>29.48</v>
          </cell>
          <cell r="K247">
            <v>176.94</v>
          </cell>
        </row>
        <row r="248">
          <cell r="A248" t="str">
            <v>家具装置及设备</v>
          </cell>
          <cell r="D248">
            <v>2735.04</v>
          </cell>
          <cell r="J248">
            <v>0</v>
          </cell>
          <cell r="K248">
            <v>246.12</v>
          </cell>
        </row>
        <row r="249">
          <cell r="A249" t="str">
            <v>家具装置及设备</v>
          </cell>
          <cell r="D249">
            <v>3504.27</v>
          </cell>
          <cell r="J249">
            <v>0</v>
          </cell>
          <cell r="K249">
            <v>315.36</v>
          </cell>
        </row>
        <row r="250">
          <cell r="A250" t="str">
            <v>家具装置及设备</v>
          </cell>
          <cell r="D250">
            <v>3504.27</v>
          </cell>
          <cell r="J250">
            <v>0</v>
          </cell>
          <cell r="K250">
            <v>315.36</v>
          </cell>
        </row>
        <row r="251">
          <cell r="A251" t="str">
            <v>家具装置及设备</v>
          </cell>
          <cell r="D251">
            <v>3100</v>
          </cell>
          <cell r="J251">
            <v>2278.5</v>
          </cell>
          <cell r="K251">
            <v>279</v>
          </cell>
        </row>
        <row r="252">
          <cell r="A252" t="str">
            <v>家具装置及设备</v>
          </cell>
          <cell r="D252">
            <v>3975</v>
          </cell>
          <cell r="J252">
            <v>1967.56</v>
          </cell>
          <cell r="K252">
            <v>357.72</v>
          </cell>
        </row>
        <row r="253">
          <cell r="A253" t="str">
            <v>家具装置及设备</v>
          </cell>
          <cell r="D253">
            <v>3975</v>
          </cell>
          <cell r="J253">
            <v>1848.31</v>
          </cell>
          <cell r="K253">
            <v>357.72</v>
          </cell>
        </row>
        <row r="254">
          <cell r="A254" t="str">
            <v>家具装置及设备</v>
          </cell>
          <cell r="D254">
            <v>0</v>
          </cell>
        </row>
        <row r="255">
          <cell r="A255" t="str">
            <v>家具装置及设备</v>
          </cell>
          <cell r="D255">
            <v>3247.86</v>
          </cell>
          <cell r="J255">
            <v>1023.1</v>
          </cell>
          <cell r="K255">
            <v>292.32</v>
          </cell>
        </row>
        <row r="256">
          <cell r="A256" t="str">
            <v>家具装置及设备</v>
          </cell>
          <cell r="D256">
            <v>2094.02</v>
          </cell>
          <cell r="J256">
            <v>565.38</v>
          </cell>
          <cell r="K256">
            <v>188.46</v>
          </cell>
        </row>
        <row r="257">
          <cell r="A257" t="str">
            <v>家具装置及设备</v>
          </cell>
          <cell r="D257">
            <v>2735.04</v>
          </cell>
          <cell r="J257">
            <v>41.02</v>
          </cell>
          <cell r="K257">
            <v>246.12</v>
          </cell>
        </row>
        <row r="258">
          <cell r="A258" t="str">
            <v>家具装置及设备</v>
          </cell>
          <cell r="D258">
            <v>7760.76</v>
          </cell>
          <cell r="J258">
            <v>0</v>
          </cell>
          <cell r="K258">
            <v>862.32</v>
          </cell>
        </row>
        <row r="259">
          <cell r="A259" t="str">
            <v>家具装置及设备</v>
          </cell>
          <cell r="D259">
            <v>13675.22</v>
          </cell>
          <cell r="J259">
            <v>0</v>
          </cell>
          <cell r="K259">
            <v>1139.6099999999999</v>
          </cell>
        </row>
        <row r="260">
          <cell r="A260" t="str">
            <v>家具装置及设备</v>
          </cell>
          <cell r="D260">
            <v>13650</v>
          </cell>
          <cell r="J260">
            <v>8872.5</v>
          </cell>
          <cell r="K260">
            <v>1569.75</v>
          </cell>
        </row>
        <row r="261">
          <cell r="A261" t="str">
            <v>家具装置及设备</v>
          </cell>
          <cell r="D261">
            <v>4500</v>
          </cell>
          <cell r="J261">
            <v>3510</v>
          </cell>
          <cell r="K261">
            <v>405</v>
          </cell>
        </row>
        <row r="262">
          <cell r="A262" t="str">
            <v>家具装置及设备</v>
          </cell>
          <cell r="D262">
            <v>3975</v>
          </cell>
          <cell r="J262">
            <v>2146.44</v>
          </cell>
          <cell r="K262">
            <v>357.72</v>
          </cell>
        </row>
        <row r="263">
          <cell r="A263" t="str">
            <v>家具装置及设备</v>
          </cell>
          <cell r="D263">
            <v>3860</v>
          </cell>
          <cell r="J263">
            <v>2084.4</v>
          </cell>
          <cell r="K263">
            <v>347.4</v>
          </cell>
        </row>
        <row r="264">
          <cell r="A264" t="str">
            <v>家具装置及设备</v>
          </cell>
          <cell r="D264">
            <v>5452.99</v>
          </cell>
          <cell r="J264">
            <v>81.790000000000006</v>
          </cell>
          <cell r="K264">
            <v>490.74</v>
          </cell>
        </row>
        <row r="265">
          <cell r="A265" t="str">
            <v>家具装置及设备</v>
          </cell>
          <cell r="D265">
            <v>3717.95</v>
          </cell>
          <cell r="J265">
            <v>0</v>
          </cell>
          <cell r="K265">
            <v>619.67999999999995</v>
          </cell>
        </row>
        <row r="266">
          <cell r="A266" t="str">
            <v>家具装置及设备</v>
          </cell>
          <cell r="D266">
            <v>20000</v>
          </cell>
          <cell r="J266">
            <v>18000</v>
          </cell>
          <cell r="K266">
            <v>0</v>
          </cell>
        </row>
        <row r="267">
          <cell r="A267" t="str">
            <v>家具装置及设备</v>
          </cell>
          <cell r="D267">
            <v>2010</v>
          </cell>
          <cell r="J267">
            <v>1386.9</v>
          </cell>
          <cell r="K267">
            <v>180.9</v>
          </cell>
        </row>
        <row r="268">
          <cell r="A268" t="str">
            <v>家具装置及设备</v>
          </cell>
          <cell r="D268">
            <v>4650</v>
          </cell>
          <cell r="J268">
            <v>3348</v>
          </cell>
          <cell r="K268">
            <v>418.5</v>
          </cell>
        </row>
        <row r="269">
          <cell r="A269" t="str">
            <v>家具装置及设备</v>
          </cell>
          <cell r="D269">
            <v>7500</v>
          </cell>
          <cell r="J269">
            <v>0</v>
          </cell>
          <cell r="K269">
            <v>1249.99</v>
          </cell>
        </row>
        <row r="270">
          <cell r="A270" t="str">
            <v>家具装置及设备</v>
          </cell>
          <cell r="D270">
            <v>36908</v>
          </cell>
          <cell r="J270">
            <v>0</v>
          </cell>
          <cell r="K270">
            <v>6151.33</v>
          </cell>
        </row>
        <row r="271">
          <cell r="A271" t="str">
            <v>家具装置及设备</v>
          </cell>
          <cell r="D271">
            <v>7692.31</v>
          </cell>
          <cell r="J271">
            <v>0</v>
          </cell>
          <cell r="K271">
            <v>1282.08</v>
          </cell>
        </row>
        <row r="272">
          <cell r="A272" t="str">
            <v>家具装置及设备</v>
          </cell>
          <cell r="D272">
            <v>7692.31</v>
          </cell>
          <cell r="J272">
            <v>0</v>
          </cell>
          <cell r="K272">
            <v>1282.08</v>
          </cell>
        </row>
        <row r="273">
          <cell r="A273" t="str">
            <v>家具装置及设备</v>
          </cell>
          <cell r="D273">
            <v>3846.15</v>
          </cell>
          <cell r="J273">
            <v>0</v>
          </cell>
          <cell r="K273">
            <v>641.04</v>
          </cell>
        </row>
        <row r="274">
          <cell r="A274" t="str">
            <v>家具装置及设备</v>
          </cell>
          <cell r="D274">
            <v>3846.15</v>
          </cell>
          <cell r="J274">
            <v>0</v>
          </cell>
          <cell r="K274">
            <v>641.04</v>
          </cell>
        </row>
        <row r="275">
          <cell r="A275" t="str">
            <v>家具装置及设备</v>
          </cell>
          <cell r="D275">
            <v>7692.31</v>
          </cell>
          <cell r="J275">
            <v>0</v>
          </cell>
          <cell r="K275">
            <v>1282.08</v>
          </cell>
        </row>
        <row r="276">
          <cell r="A276" t="str">
            <v>家具装置及设备</v>
          </cell>
          <cell r="D276">
            <v>7692.31</v>
          </cell>
          <cell r="J276">
            <v>0</v>
          </cell>
          <cell r="K276">
            <v>1282.08</v>
          </cell>
        </row>
        <row r="277">
          <cell r="A277" t="str">
            <v>家具装置及设备</v>
          </cell>
          <cell r="D277">
            <v>7692.31</v>
          </cell>
          <cell r="J277">
            <v>0</v>
          </cell>
          <cell r="K277">
            <v>1282.08</v>
          </cell>
        </row>
        <row r="278">
          <cell r="A278" t="str">
            <v>家具装置及设备</v>
          </cell>
          <cell r="D278">
            <v>7692.31</v>
          </cell>
          <cell r="J278">
            <v>0</v>
          </cell>
          <cell r="K278">
            <v>1282.08</v>
          </cell>
        </row>
        <row r="279">
          <cell r="A279" t="str">
            <v>家具装置及设备</v>
          </cell>
          <cell r="D279">
            <v>2649.57</v>
          </cell>
          <cell r="J279">
            <v>0</v>
          </cell>
          <cell r="K279">
            <v>441.6</v>
          </cell>
        </row>
        <row r="280">
          <cell r="A280" t="str">
            <v>家具装置及设备</v>
          </cell>
          <cell r="D280">
            <v>20854.7</v>
          </cell>
          <cell r="J280">
            <v>0</v>
          </cell>
          <cell r="K280">
            <v>3475.8</v>
          </cell>
        </row>
        <row r="281">
          <cell r="A281" t="str">
            <v>家具装置及设备</v>
          </cell>
          <cell r="D281">
            <v>10427.35</v>
          </cell>
          <cell r="J281">
            <v>0</v>
          </cell>
          <cell r="K281">
            <v>1737.9</v>
          </cell>
        </row>
        <row r="282">
          <cell r="A282" t="str">
            <v>家具装置及设备</v>
          </cell>
          <cell r="D282">
            <v>3846.15</v>
          </cell>
          <cell r="J282">
            <v>0</v>
          </cell>
          <cell r="K282">
            <v>534.20000000000005</v>
          </cell>
        </row>
        <row r="283">
          <cell r="A283" t="str">
            <v>家具装置及设备</v>
          </cell>
          <cell r="D283">
            <v>3846.15</v>
          </cell>
          <cell r="J283">
            <v>0</v>
          </cell>
          <cell r="K283">
            <v>320.52</v>
          </cell>
        </row>
        <row r="284">
          <cell r="A284" t="str">
            <v>家具装置及设备</v>
          </cell>
          <cell r="D284">
            <v>3418.8</v>
          </cell>
          <cell r="J284">
            <v>0</v>
          </cell>
          <cell r="K284">
            <v>284.91000000000003</v>
          </cell>
        </row>
        <row r="285">
          <cell r="A285" t="str">
            <v>家具装置及设备</v>
          </cell>
          <cell r="D285">
            <v>3418.8</v>
          </cell>
          <cell r="J285">
            <v>0</v>
          </cell>
          <cell r="K285">
            <v>284.91000000000003</v>
          </cell>
        </row>
        <row r="286">
          <cell r="A286" t="str">
            <v>家具装置及设备</v>
          </cell>
          <cell r="D286">
            <v>1965.81</v>
          </cell>
          <cell r="J286">
            <v>0</v>
          </cell>
          <cell r="K286">
            <v>163.83000000000001</v>
          </cell>
        </row>
        <row r="287">
          <cell r="A287" t="str">
            <v>家具装置及设备</v>
          </cell>
          <cell r="D287">
            <v>1965.81</v>
          </cell>
          <cell r="J287">
            <v>0</v>
          </cell>
          <cell r="K287">
            <v>163.83000000000001</v>
          </cell>
        </row>
        <row r="288">
          <cell r="A288" t="str">
            <v>家具装置及设备</v>
          </cell>
          <cell r="D288">
            <v>7703.99</v>
          </cell>
          <cell r="J288">
            <v>0</v>
          </cell>
          <cell r="K288">
            <v>642</v>
          </cell>
        </row>
        <row r="289">
          <cell r="A289" t="str">
            <v>家具装置及设备</v>
          </cell>
          <cell r="D289">
            <v>2905.98</v>
          </cell>
          <cell r="J289">
            <v>0</v>
          </cell>
          <cell r="K289">
            <v>161.44</v>
          </cell>
        </row>
        <row r="290">
          <cell r="A290" t="str">
            <v>家具装置及设备</v>
          </cell>
          <cell r="D290">
            <v>3400</v>
          </cell>
          <cell r="J290">
            <v>0</v>
          </cell>
          <cell r="K290">
            <v>188.88</v>
          </cell>
        </row>
        <row r="291">
          <cell r="A291" t="str">
            <v>家具装置及设备</v>
          </cell>
          <cell r="D291">
            <v>3400</v>
          </cell>
          <cell r="J291">
            <v>0</v>
          </cell>
          <cell r="K291">
            <v>188.88</v>
          </cell>
        </row>
        <row r="292">
          <cell r="A292" t="str">
            <v>家具装置及设备</v>
          </cell>
          <cell r="D292">
            <v>6068.38</v>
          </cell>
          <cell r="J292">
            <v>0</v>
          </cell>
          <cell r="K292">
            <v>168.57</v>
          </cell>
        </row>
        <row r="293">
          <cell r="A293" t="str">
            <v>家具装置及设备</v>
          </cell>
          <cell r="D293">
            <v>6068.38</v>
          </cell>
          <cell r="J293">
            <v>0</v>
          </cell>
          <cell r="K293">
            <v>168.57</v>
          </cell>
        </row>
        <row r="294">
          <cell r="A294" t="str">
            <v>家具装置及设备</v>
          </cell>
          <cell r="D294">
            <v>3247.86</v>
          </cell>
          <cell r="J294">
            <v>0</v>
          </cell>
          <cell r="K294">
            <v>90.22</v>
          </cell>
        </row>
        <row r="295">
          <cell r="A295" t="str">
            <v>家具装置及设备</v>
          </cell>
          <cell r="D295">
            <v>1965.81</v>
          </cell>
          <cell r="J295">
            <v>0</v>
          </cell>
          <cell r="K295">
            <v>54.61</v>
          </cell>
        </row>
        <row r="296">
          <cell r="A296" t="str">
            <v>家具装置及设备</v>
          </cell>
          <cell r="D296">
            <v>6752.14</v>
          </cell>
          <cell r="J296">
            <v>0</v>
          </cell>
          <cell r="K296">
            <v>187.56</v>
          </cell>
        </row>
        <row r="297">
          <cell r="A297" t="str">
            <v>家具装置及设备</v>
          </cell>
          <cell r="D297">
            <v>3846.15</v>
          </cell>
          <cell r="J297">
            <v>115.38</v>
          </cell>
          <cell r="K297">
            <v>346.14</v>
          </cell>
        </row>
        <row r="298">
          <cell r="A298" t="str">
            <v>家具装置及设备</v>
          </cell>
          <cell r="D298">
            <v>3846.15</v>
          </cell>
          <cell r="J298">
            <v>115.38</v>
          </cell>
          <cell r="K298">
            <v>346.14</v>
          </cell>
        </row>
        <row r="299">
          <cell r="A299" t="str">
            <v>家具装置及设备</v>
          </cell>
          <cell r="D299">
            <v>3846.16</v>
          </cell>
          <cell r="J299">
            <v>115.38</v>
          </cell>
          <cell r="K299">
            <v>346.14</v>
          </cell>
        </row>
        <row r="300">
          <cell r="A300" t="str">
            <v>家具装置及设备</v>
          </cell>
          <cell r="D300">
            <v>3846.16</v>
          </cell>
          <cell r="J300">
            <v>115.38</v>
          </cell>
          <cell r="K300">
            <v>346.14</v>
          </cell>
        </row>
        <row r="301">
          <cell r="A301" t="str">
            <v>家具装置及设备</v>
          </cell>
          <cell r="D301">
            <v>3846.16</v>
          </cell>
          <cell r="J301">
            <v>115.38</v>
          </cell>
          <cell r="K301">
            <v>346.14</v>
          </cell>
        </row>
        <row r="302">
          <cell r="A302" t="str">
            <v>家具装置及设备</v>
          </cell>
          <cell r="D302">
            <v>3846.15</v>
          </cell>
          <cell r="J302">
            <v>115.38</v>
          </cell>
          <cell r="K302">
            <v>346.14</v>
          </cell>
        </row>
        <row r="303">
          <cell r="A303" t="str">
            <v>家具装置及设备</v>
          </cell>
          <cell r="D303">
            <v>3846.15</v>
          </cell>
          <cell r="J303">
            <v>115.38</v>
          </cell>
          <cell r="K303">
            <v>346.14</v>
          </cell>
        </row>
        <row r="304">
          <cell r="A304" t="str">
            <v>家具装置及设备</v>
          </cell>
          <cell r="D304">
            <v>3846.15</v>
          </cell>
          <cell r="J304">
            <v>115.38</v>
          </cell>
          <cell r="K304">
            <v>346.14</v>
          </cell>
        </row>
        <row r="305">
          <cell r="A305" t="str">
            <v>家具装置及设备</v>
          </cell>
          <cell r="D305">
            <v>3846.16</v>
          </cell>
          <cell r="J305">
            <v>115.38</v>
          </cell>
          <cell r="K305">
            <v>346.14</v>
          </cell>
        </row>
        <row r="306">
          <cell r="A306" t="str">
            <v>家具装置及设备</v>
          </cell>
          <cell r="D306">
            <v>3846.15</v>
          </cell>
          <cell r="J306">
            <v>115.38</v>
          </cell>
          <cell r="K306">
            <v>346.14</v>
          </cell>
        </row>
        <row r="307">
          <cell r="A307" t="str">
            <v>家具装置及设备</v>
          </cell>
          <cell r="D307">
            <v>3846.16</v>
          </cell>
          <cell r="J307">
            <v>115.38</v>
          </cell>
          <cell r="K307">
            <v>346.14</v>
          </cell>
        </row>
        <row r="308">
          <cell r="A308" t="str">
            <v>家具装置及设备</v>
          </cell>
          <cell r="D308">
            <v>3846.15</v>
          </cell>
          <cell r="J308">
            <v>115.38</v>
          </cell>
          <cell r="K308">
            <v>346.14</v>
          </cell>
        </row>
        <row r="309">
          <cell r="A309" t="str">
            <v>家具装置及设备</v>
          </cell>
          <cell r="D309">
            <v>3846.15</v>
          </cell>
          <cell r="J309">
            <v>57.69</v>
          </cell>
          <cell r="K309">
            <v>346.14</v>
          </cell>
        </row>
        <row r="310">
          <cell r="A310" t="str">
            <v>家具装置及设备</v>
          </cell>
          <cell r="D310">
            <v>3846.15</v>
          </cell>
          <cell r="J310">
            <v>57.69</v>
          </cell>
          <cell r="K310">
            <v>346.14</v>
          </cell>
        </row>
        <row r="311">
          <cell r="A311" t="str">
            <v>家具装置及设备</v>
          </cell>
          <cell r="D311">
            <v>3846.15</v>
          </cell>
          <cell r="J311">
            <v>57.69</v>
          </cell>
          <cell r="K311">
            <v>346.14</v>
          </cell>
        </row>
        <row r="312">
          <cell r="A312" t="str">
            <v>家具装置及设备</v>
          </cell>
          <cell r="D312">
            <v>3846.16</v>
          </cell>
          <cell r="J312">
            <v>57.69</v>
          </cell>
          <cell r="K312">
            <v>346.14</v>
          </cell>
        </row>
        <row r="313">
          <cell r="A313" t="str">
            <v>家具装置及设备</v>
          </cell>
          <cell r="D313">
            <v>3846.16</v>
          </cell>
          <cell r="J313">
            <v>57.69</v>
          </cell>
          <cell r="K313">
            <v>346.14</v>
          </cell>
        </row>
        <row r="314">
          <cell r="A314" t="str">
            <v>家具装置及设备</v>
          </cell>
          <cell r="D314">
            <v>3846.16</v>
          </cell>
          <cell r="J314">
            <v>57.69</v>
          </cell>
          <cell r="K314">
            <v>346.14</v>
          </cell>
        </row>
        <row r="315">
          <cell r="A315" t="str">
            <v>家具装置及设备</v>
          </cell>
          <cell r="D315">
            <v>3846.15</v>
          </cell>
          <cell r="J315">
            <v>57.69</v>
          </cell>
          <cell r="K315">
            <v>346.14</v>
          </cell>
        </row>
        <row r="316">
          <cell r="A316" t="str">
            <v>家具装置及设备</v>
          </cell>
          <cell r="D316">
            <v>3846.16</v>
          </cell>
          <cell r="J316">
            <v>57.69</v>
          </cell>
          <cell r="K316">
            <v>346.14</v>
          </cell>
        </row>
        <row r="317">
          <cell r="A317" t="str">
            <v>家具装置及设备</v>
          </cell>
          <cell r="D317">
            <v>3846.15</v>
          </cell>
          <cell r="J317">
            <v>57.69</v>
          </cell>
          <cell r="K317">
            <v>346.14</v>
          </cell>
        </row>
        <row r="318">
          <cell r="A318" t="str">
            <v>家具装置及设备</v>
          </cell>
          <cell r="D318">
            <v>3846.15</v>
          </cell>
          <cell r="J318">
            <v>57.69</v>
          </cell>
          <cell r="K318">
            <v>346.14</v>
          </cell>
        </row>
        <row r="319">
          <cell r="A319" t="str">
            <v>家具装置及设备</v>
          </cell>
          <cell r="D319">
            <v>3846.16</v>
          </cell>
          <cell r="J319">
            <v>57.69</v>
          </cell>
          <cell r="K319">
            <v>346.14</v>
          </cell>
        </row>
        <row r="320">
          <cell r="A320" t="str">
            <v>家具装置及设备</v>
          </cell>
          <cell r="D320">
            <v>3846.16</v>
          </cell>
          <cell r="J320">
            <v>57.69</v>
          </cell>
          <cell r="K320">
            <v>346.14</v>
          </cell>
        </row>
        <row r="321">
          <cell r="A321" t="str">
            <v>家具装置及设备</v>
          </cell>
          <cell r="D321">
            <v>3846.15</v>
          </cell>
          <cell r="J321">
            <v>57.69</v>
          </cell>
          <cell r="K321">
            <v>346.14</v>
          </cell>
        </row>
        <row r="322">
          <cell r="A322" t="str">
            <v>家具装置及设备</v>
          </cell>
          <cell r="D322">
            <v>3846.15</v>
          </cell>
          <cell r="J322">
            <v>57.69</v>
          </cell>
          <cell r="K322">
            <v>346.14</v>
          </cell>
        </row>
        <row r="323">
          <cell r="A323" t="str">
            <v>家具装置及设备</v>
          </cell>
          <cell r="D323">
            <v>3846.16</v>
          </cell>
          <cell r="J323">
            <v>57.69</v>
          </cell>
          <cell r="K323">
            <v>346.14</v>
          </cell>
        </row>
        <row r="324">
          <cell r="A324" t="str">
            <v>家具装置及设备</v>
          </cell>
          <cell r="D324">
            <v>3846.15</v>
          </cell>
          <cell r="J324">
            <v>57.69</v>
          </cell>
          <cell r="K324">
            <v>346.14</v>
          </cell>
        </row>
        <row r="325">
          <cell r="A325" t="str">
            <v>家具装置及设备</v>
          </cell>
          <cell r="D325">
            <v>3846.15</v>
          </cell>
          <cell r="J325">
            <v>57.69</v>
          </cell>
          <cell r="K325">
            <v>346.14</v>
          </cell>
        </row>
        <row r="326">
          <cell r="A326" t="str">
            <v>家具装置及设备</v>
          </cell>
          <cell r="D326">
            <v>3846.15</v>
          </cell>
          <cell r="J326">
            <v>57.69</v>
          </cell>
          <cell r="K326">
            <v>346.14</v>
          </cell>
        </row>
        <row r="327">
          <cell r="A327" t="str">
            <v>家具装置及设备</v>
          </cell>
          <cell r="D327">
            <v>3846.16</v>
          </cell>
          <cell r="J327">
            <v>57.69</v>
          </cell>
          <cell r="K327">
            <v>346.14</v>
          </cell>
        </row>
        <row r="328">
          <cell r="A328" t="str">
            <v>家具装置及设备</v>
          </cell>
          <cell r="D328">
            <v>3846.15</v>
          </cell>
          <cell r="J328">
            <v>0</v>
          </cell>
          <cell r="K328">
            <v>346.14</v>
          </cell>
        </row>
        <row r="329">
          <cell r="A329" t="str">
            <v>家具装置及设备</v>
          </cell>
          <cell r="D329">
            <v>3846.16</v>
          </cell>
          <cell r="J329">
            <v>0</v>
          </cell>
          <cell r="K329">
            <v>346.14</v>
          </cell>
        </row>
        <row r="330">
          <cell r="A330" t="str">
            <v>家具装置及设备</v>
          </cell>
          <cell r="D330">
            <v>3846.15</v>
          </cell>
          <cell r="J330">
            <v>0</v>
          </cell>
          <cell r="K330">
            <v>346.14</v>
          </cell>
        </row>
        <row r="331">
          <cell r="A331" t="str">
            <v>家具装置及设备</v>
          </cell>
          <cell r="D331">
            <v>3846.16</v>
          </cell>
          <cell r="J331">
            <v>0</v>
          </cell>
          <cell r="K331">
            <v>346.14</v>
          </cell>
        </row>
        <row r="332">
          <cell r="A332" t="str">
            <v>家具装置及设备</v>
          </cell>
          <cell r="D332">
            <v>3846.15</v>
          </cell>
          <cell r="J332">
            <v>0</v>
          </cell>
          <cell r="K332">
            <v>346.14</v>
          </cell>
        </row>
        <row r="333">
          <cell r="A333" t="str">
            <v>家具装置及设备</v>
          </cell>
          <cell r="D333">
            <v>3846.16</v>
          </cell>
          <cell r="J333">
            <v>0</v>
          </cell>
          <cell r="K333">
            <v>346.14</v>
          </cell>
        </row>
        <row r="334">
          <cell r="A334" t="str">
            <v>家具装置及设备</v>
          </cell>
          <cell r="D334">
            <v>3846.15</v>
          </cell>
          <cell r="J334">
            <v>0</v>
          </cell>
          <cell r="K334">
            <v>346.14</v>
          </cell>
        </row>
        <row r="335">
          <cell r="A335" t="str">
            <v>家具装置及设备</v>
          </cell>
          <cell r="D335">
            <v>3846.15</v>
          </cell>
          <cell r="J335">
            <v>0</v>
          </cell>
          <cell r="K335">
            <v>346.14</v>
          </cell>
        </row>
        <row r="336">
          <cell r="A336" t="str">
            <v>家具装置及设备</v>
          </cell>
          <cell r="D336">
            <v>3846.15</v>
          </cell>
          <cell r="J336">
            <v>0</v>
          </cell>
          <cell r="K336">
            <v>346.14</v>
          </cell>
        </row>
        <row r="337">
          <cell r="A337" t="str">
            <v>家具装置及设备</v>
          </cell>
          <cell r="D337">
            <v>3846.16</v>
          </cell>
          <cell r="J337">
            <v>0</v>
          </cell>
          <cell r="K337">
            <v>346.14</v>
          </cell>
        </row>
        <row r="338">
          <cell r="A338" t="str">
            <v>家具装置及设备</v>
          </cell>
          <cell r="D338">
            <v>3846.15</v>
          </cell>
          <cell r="J338">
            <v>0</v>
          </cell>
          <cell r="K338">
            <v>346.14</v>
          </cell>
        </row>
        <row r="339">
          <cell r="A339" t="str">
            <v>家具装置及设备</v>
          </cell>
          <cell r="D339">
            <v>3846.16</v>
          </cell>
          <cell r="J339">
            <v>0</v>
          </cell>
          <cell r="K339">
            <v>346.14</v>
          </cell>
        </row>
        <row r="340">
          <cell r="A340" t="str">
            <v>家具装置及设备</v>
          </cell>
          <cell r="D340">
            <v>3846.15</v>
          </cell>
          <cell r="J340">
            <v>0</v>
          </cell>
          <cell r="K340">
            <v>346.14</v>
          </cell>
        </row>
        <row r="341">
          <cell r="A341" t="str">
            <v>家具装置及设备</v>
          </cell>
          <cell r="D341">
            <v>3846.16</v>
          </cell>
          <cell r="J341">
            <v>0</v>
          </cell>
          <cell r="K341">
            <v>346.14</v>
          </cell>
        </row>
        <row r="342">
          <cell r="A342" t="str">
            <v>家具装置及设备</v>
          </cell>
          <cell r="D342">
            <v>3846.15</v>
          </cell>
          <cell r="J342">
            <v>0</v>
          </cell>
          <cell r="K342">
            <v>346.14</v>
          </cell>
        </row>
        <row r="343">
          <cell r="A343" t="str">
            <v>家具装置及设备</v>
          </cell>
          <cell r="D343">
            <v>3846.16</v>
          </cell>
          <cell r="J343">
            <v>0</v>
          </cell>
          <cell r="K343">
            <v>346.14</v>
          </cell>
        </row>
        <row r="344">
          <cell r="A344" t="str">
            <v>家具装置及设备</v>
          </cell>
          <cell r="D344">
            <v>10427.35</v>
          </cell>
          <cell r="J344">
            <v>0</v>
          </cell>
          <cell r="K344">
            <v>938.46</v>
          </cell>
        </row>
        <row r="345">
          <cell r="A345" t="str">
            <v>家具装置及设备</v>
          </cell>
          <cell r="D345">
            <v>10427.35</v>
          </cell>
          <cell r="J345">
            <v>0</v>
          </cell>
          <cell r="K345">
            <v>938.46</v>
          </cell>
        </row>
        <row r="346">
          <cell r="A346" t="str">
            <v>家具装置及设备</v>
          </cell>
          <cell r="D346">
            <v>10427.35</v>
          </cell>
          <cell r="J346">
            <v>0</v>
          </cell>
          <cell r="K346">
            <v>938.46</v>
          </cell>
        </row>
        <row r="347">
          <cell r="A347" t="str">
            <v>家具装置及设备</v>
          </cell>
          <cell r="D347">
            <v>10427.35</v>
          </cell>
          <cell r="J347">
            <v>0</v>
          </cell>
          <cell r="K347">
            <v>938.46</v>
          </cell>
        </row>
        <row r="348">
          <cell r="A348" t="str">
            <v>家具装置及设备</v>
          </cell>
          <cell r="D348">
            <v>10427.35</v>
          </cell>
          <cell r="J348">
            <v>0</v>
          </cell>
          <cell r="K348">
            <v>938.46</v>
          </cell>
        </row>
        <row r="349">
          <cell r="A349" t="str">
            <v>家具装置及设备</v>
          </cell>
          <cell r="D349">
            <v>10427.35</v>
          </cell>
          <cell r="J349">
            <v>0</v>
          </cell>
          <cell r="K349">
            <v>938.46</v>
          </cell>
        </row>
        <row r="350">
          <cell r="A350" t="str">
            <v>家具装置及设备</v>
          </cell>
          <cell r="D350">
            <v>13162.39</v>
          </cell>
          <cell r="J350">
            <v>0</v>
          </cell>
          <cell r="K350">
            <v>1184.6400000000001</v>
          </cell>
        </row>
        <row r="351">
          <cell r="A351" t="str">
            <v>家具装置及设备</v>
          </cell>
          <cell r="D351">
            <v>2649.57</v>
          </cell>
          <cell r="J351">
            <v>0</v>
          </cell>
          <cell r="K351">
            <v>238.44</v>
          </cell>
        </row>
        <row r="352">
          <cell r="A352" t="str">
            <v>家具装置及设备</v>
          </cell>
          <cell r="D352">
            <v>2649.58</v>
          </cell>
          <cell r="J352">
            <v>0</v>
          </cell>
          <cell r="K352">
            <v>238.44</v>
          </cell>
        </row>
        <row r="353">
          <cell r="A353" t="str">
            <v>家具装置及设备</v>
          </cell>
          <cell r="D353">
            <v>2649.58</v>
          </cell>
          <cell r="J353">
            <v>0</v>
          </cell>
          <cell r="K353">
            <v>238.44</v>
          </cell>
        </row>
        <row r="354">
          <cell r="A354" t="str">
            <v>家具装置及设备</v>
          </cell>
          <cell r="D354">
            <v>2649.57</v>
          </cell>
          <cell r="J354">
            <v>0</v>
          </cell>
          <cell r="K354">
            <v>238.44</v>
          </cell>
        </row>
        <row r="355">
          <cell r="A355" t="str">
            <v>家具装置及设备</v>
          </cell>
          <cell r="D355">
            <v>2649.57</v>
          </cell>
          <cell r="J355">
            <v>0</v>
          </cell>
          <cell r="K355">
            <v>238.44</v>
          </cell>
        </row>
        <row r="356">
          <cell r="A356" t="str">
            <v>家具装置及设备</v>
          </cell>
          <cell r="D356">
            <v>2649.57</v>
          </cell>
          <cell r="J356">
            <v>39.74</v>
          </cell>
          <cell r="K356">
            <v>238.44</v>
          </cell>
        </row>
        <row r="357">
          <cell r="A357" t="str">
            <v>家具装置及设备</v>
          </cell>
          <cell r="D357">
            <v>2649.57</v>
          </cell>
          <cell r="J357">
            <v>39.74</v>
          </cell>
          <cell r="K357">
            <v>238.44</v>
          </cell>
        </row>
        <row r="358">
          <cell r="A358" t="str">
            <v>家具装置及设备</v>
          </cell>
          <cell r="D358">
            <v>2649.58</v>
          </cell>
          <cell r="J358">
            <v>39.74</v>
          </cell>
          <cell r="K358">
            <v>238.44</v>
          </cell>
        </row>
        <row r="359">
          <cell r="A359" t="str">
            <v>家具装置及设备</v>
          </cell>
          <cell r="D359">
            <v>2649.57</v>
          </cell>
          <cell r="J359">
            <v>39.74</v>
          </cell>
          <cell r="K359">
            <v>238.44</v>
          </cell>
        </row>
        <row r="360">
          <cell r="A360" t="str">
            <v>家具装置及设备</v>
          </cell>
          <cell r="D360">
            <v>2649.58</v>
          </cell>
          <cell r="J360">
            <v>39.74</v>
          </cell>
          <cell r="K360">
            <v>238.44</v>
          </cell>
        </row>
        <row r="361">
          <cell r="A361" t="str">
            <v>家具装置及设备</v>
          </cell>
          <cell r="D361">
            <v>8615.3799999999992</v>
          </cell>
          <cell r="J361">
            <v>258.45999999999998</v>
          </cell>
          <cell r="K361">
            <v>775.38</v>
          </cell>
        </row>
        <row r="362">
          <cell r="A362" t="str">
            <v>家具装置及设备</v>
          </cell>
          <cell r="D362">
            <v>6709.4</v>
          </cell>
          <cell r="J362">
            <v>100.64</v>
          </cell>
          <cell r="K362">
            <v>603.84</v>
          </cell>
        </row>
        <row r="363">
          <cell r="A363" t="str">
            <v>家具装置及设备</v>
          </cell>
          <cell r="D363">
            <v>6709.4</v>
          </cell>
          <cell r="J363">
            <v>100.64</v>
          </cell>
          <cell r="K363">
            <v>603.84</v>
          </cell>
        </row>
        <row r="364">
          <cell r="A364" t="str">
            <v>家具装置及设备</v>
          </cell>
          <cell r="D364">
            <v>6709.41</v>
          </cell>
          <cell r="J364">
            <v>100.64</v>
          </cell>
          <cell r="K364">
            <v>603.84</v>
          </cell>
        </row>
        <row r="365">
          <cell r="A365" t="str">
            <v>家具装置及设备</v>
          </cell>
          <cell r="D365">
            <v>3846.15</v>
          </cell>
          <cell r="J365">
            <v>57.69</v>
          </cell>
          <cell r="K365">
            <v>346.14</v>
          </cell>
        </row>
        <row r="366">
          <cell r="A366" t="str">
            <v>家具装置及设备</v>
          </cell>
          <cell r="D366">
            <v>5341.88</v>
          </cell>
          <cell r="J366">
            <v>0</v>
          </cell>
          <cell r="K366">
            <v>445.17</v>
          </cell>
        </row>
        <row r="367">
          <cell r="A367" t="str">
            <v>家具装置及设备</v>
          </cell>
          <cell r="D367">
            <v>6709.41</v>
          </cell>
          <cell r="J367">
            <v>201.28</v>
          </cell>
          <cell r="K367">
            <v>603.84</v>
          </cell>
        </row>
        <row r="368">
          <cell r="A368" t="str">
            <v>家具装置及设备</v>
          </cell>
          <cell r="D368">
            <v>6709.41</v>
          </cell>
          <cell r="J368">
            <v>201.28</v>
          </cell>
          <cell r="K368">
            <v>603.84</v>
          </cell>
        </row>
        <row r="369">
          <cell r="A369" t="str">
            <v>家具装置及设备</v>
          </cell>
          <cell r="D369">
            <v>51464.959999999999</v>
          </cell>
          <cell r="J369">
            <v>0</v>
          </cell>
          <cell r="K369">
            <v>4288.74</v>
          </cell>
        </row>
        <row r="370">
          <cell r="A370" t="str">
            <v>家具装置及设备</v>
          </cell>
          <cell r="D370">
            <v>2585</v>
          </cell>
          <cell r="J370">
            <v>1240.74</v>
          </cell>
          <cell r="K370">
            <v>232.62</v>
          </cell>
        </row>
        <row r="371">
          <cell r="A371" t="str">
            <v>家具装置及设备</v>
          </cell>
          <cell r="D371">
            <v>37606.839999999997</v>
          </cell>
          <cell r="J371">
            <v>0</v>
          </cell>
          <cell r="K371">
            <v>4178.5200000000004</v>
          </cell>
        </row>
        <row r="372">
          <cell r="A372" t="str">
            <v>家具装置及设备</v>
          </cell>
          <cell r="D372">
            <v>5549</v>
          </cell>
          <cell r="J372">
            <v>3495.81</v>
          </cell>
          <cell r="K372">
            <v>499.38</v>
          </cell>
        </row>
        <row r="373">
          <cell r="A373" t="str">
            <v>家具装置及设备</v>
          </cell>
          <cell r="D373">
            <v>3418.8</v>
          </cell>
          <cell r="J373">
            <v>0</v>
          </cell>
          <cell r="K373">
            <v>94.97</v>
          </cell>
        </row>
        <row r="374">
          <cell r="A374" t="str">
            <v>家具装置及设备</v>
          </cell>
          <cell r="D374">
            <v>3418.8</v>
          </cell>
          <cell r="J374">
            <v>0</v>
          </cell>
          <cell r="K374">
            <v>94.97</v>
          </cell>
        </row>
        <row r="375">
          <cell r="A375" t="str">
            <v>家具装置及设备</v>
          </cell>
          <cell r="D375">
            <v>3418.8</v>
          </cell>
          <cell r="J375">
            <v>0</v>
          </cell>
          <cell r="K375">
            <v>94.97</v>
          </cell>
        </row>
        <row r="376">
          <cell r="A376" t="str">
            <v>家具装置及设备</v>
          </cell>
          <cell r="D376">
            <v>3418.8</v>
          </cell>
          <cell r="J376">
            <v>0</v>
          </cell>
          <cell r="K376">
            <v>94.97</v>
          </cell>
        </row>
        <row r="377">
          <cell r="A377" t="str">
            <v>家具装置及设备</v>
          </cell>
          <cell r="D377">
            <v>3418.8</v>
          </cell>
          <cell r="J377">
            <v>0</v>
          </cell>
          <cell r="K377">
            <v>94.97</v>
          </cell>
        </row>
        <row r="378">
          <cell r="A378" t="str">
            <v>家具装置及设备</v>
          </cell>
          <cell r="D378">
            <v>3418.8</v>
          </cell>
          <cell r="J378">
            <v>0</v>
          </cell>
          <cell r="K378">
            <v>94.97</v>
          </cell>
        </row>
        <row r="379">
          <cell r="A379" t="str">
            <v>家具装置及设备</v>
          </cell>
          <cell r="D379">
            <v>3418.8</v>
          </cell>
          <cell r="J379">
            <v>0</v>
          </cell>
          <cell r="K379">
            <v>94.97</v>
          </cell>
        </row>
        <row r="380">
          <cell r="A380" t="str">
            <v>家具装置及设备</v>
          </cell>
          <cell r="D380">
            <v>3418.8</v>
          </cell>
          <cell r="J380">
            <v>0</v>
          </cell>
          <cell r="K380">
            <v>94.97</v>
          </cell>
        </row>
        <row r="381">
          <cell r="A381" t="str">
            <v>家具装置及设备</v>
          </cell>
          <cell r="D381">
            <v>3418.8</v>
          </cell>
          <cell r="J381">
            <v>0</v>
          </cell>
          <cell r="K381">
            <v>94.97</v>
          </cell>
        </row>
        <row r="382">
          <cell r="A382" t="str">
            <v>家具装置及设备</v>
          </cell>
          <cell r="D382">
            <v>3418.87</v>
          </cell>
          <cell r="J382">
            <v>0</v>
          </cell>
          <cell r="K382">
            <v>94.97</v>
          </cell>
        </row>
        <row r="383">
          <cell r="A383" t="str">
            <v>家具装置及设备</v>
          </cell>
          <cell r="D383">
            <v>3418.8</v>
          </cell>
          <cell r="J383">
            <v>0</v>
          </cell>
          <cell r="K383">
            <v>94.97</v>
          </cell>
        </row>
        <row r="384">
          <cell r="A384" t="str">
            <v>家具装置及设备</v>
          </cell>
          <cell r="D384">
            <v>3418.8</v>
          </cell>
          <cell r="J384">
            <v>0</v>
          </cell>
          <cell r="K384">
            <v>94.97</v>
          </cell>
        </row>
        <row r="385">
          <cell r="A385" t="str">
            <v>家具装置及设备</v>
          </cell>
          <cell r="D385">
            <v>3418.8</v>
          </cell>
          <cell r="J385">
            <v>0</v>
          </cell>
          <cell r="K385">
            <v>94.97</v>
          </cell>
        </row>
        <row r="386">
          <cell r="A386" t="str">
            <v>家具装置及设备</v>
          </cell>
          <cell r="D386">
            <v>3418.8</v>
          </cell>
          <cell r="J386">
            <v>0</v>
          </cell>
          <cell r="K386">
            <v>94.97</v>
          </cell>
        </row>
        <row r="387">
          <cell r="A387" t="str">
            <v>家具装置及设备</v>
          </cell>
          <cell r="D387">
            <v>3418.8</v>
          </cell>
          <cell r="J387">
            <v>0</v>
          </cell>
          <cell r="K387">
            <v>94.97</v>
          </cell>
        </row>
        <row r="388">
          <cell r="A388" t="str">
            <v>家具装置及设备</v>
          </cell>
          <cell r="D388">
            <v>3418.8</v>
          </cell>
          <cell r="J388">
            <v>0</v>
          </cell>
          <cell r="K388">
            <v>94.97</v>
          </cell>
        </row>
        <row r="389">
          <cell r="A389" t="str">
            <v>家具装置及设备</v>
          </cell>
          <cell r="D389">
            <v>3418.8</v>
          </cell>
          <cell r="J389">
            <v>0</v>
          </cell>
          <cell r="K389">
            <v>94.97</v>
          </cell>
        </row>
        <row r="390">
          <cell r="A390" t="str">
            <v>家具装置及设备</v>
          </cell>
          <cell r="D390">
            <v>3418.8</v>
          </cell>
          <cell r="J390">
            <v>0</v>
          </cell>
          <cell r="K390">
            <v>94.97</v>
          </cell>
        </row>
        <row r="391">
          <cell r="A391" t="str">
            <v>家具装置及设备</v>
          </cell>
          <cell r="D391">
            <v>3418.8</v>
          </cell>
          <cell r="J391">
            <v>0</v>
          </cell>
          <cell r="K391">
            <v>94.97</v>
          </cell>
        </row>
        <row r="392">
          <cell r="A392" t="str">
            <v>家具装置及设备</v>
          </cell>
          <cell r="D392">
            <v>3418.8</v>
          </cell>
          <cell r="J392">
            <v>0</v>
          </cell>
          <cell r="K392">
            <v>94.97</v>
          </cell>
        </row>
        <row r="393">
          <cell r="A393" t="str">
            <v>家具装置及设备</v>
          </cell>
          <cell r="D393">
            <v>31538.46</v>
          </cell>
          <cell r="J393">
            <v>0</v>
          </cell>
          <cell r="K393">
            <v>5256.42</v>
          </cell>
        </row>
        <row r="394">
          <cell r="A394" t="str">
            <v>家具装置及设备</v>
          </cell>
          <cell r="D394">
            <v>38547.01</v>
          </cell>
          <cell r="J394">
            <v>0</v>
          </cell>
          <cell r="K394">
            <v>6424.5</v>
          </cell>
        </row>
        <row r="395">
          <cell r="A395" t="str">
            <v>家具装置及设备</v>
          </cell>
          <cell r="D395">
            <v>17521.37</v>
          </cell>
          <cell r="J395">
            <v>0</v>
          </cell>
          <cell r="K395">
            <v>1946.8</v>
          </cell>
        </row>
        <row r="396">
          <cell r="A396" t="str">
            <v>家具装置及设备</v>
          </cell>
          <cell r="D396">
            <v>49772.39</v>
          </cell>
          <cell r="J396">
            <v>0</v>
          </cell>
          <cell r="K396">
            <v>1382.57</v>
          </cell>
        </row>
        <row r="397">
          <cell r="A397" t="str">
            <v>家具装置及设备</v>
          </cell>
          <cell r="D397">
            <v>50002.14</v>
          </cell>
          <cell r="J397">
            <v>0</v>
          </cell>
          <cell r="K397">
            <v>1388.95</v>
          </cell>
        </row>
        <row r="398">
          <cell r="A398" t="str">
            <v>家具装置及设备</v>
          </cell>
          <cell r="D398">
            <v>40152.730000000003</v>
          </cell>
          <cell r="J398">
            <v>0</v>
          </cell>
          <cell r="K398">
            <v>1115.3499999999999</v>
          </cell>
        </row>
        <row r="399">
          <cell r="A399" t="str">
            <v>家具装置及设备</v>
          </cell>
          <cell r="D399">
            <v>52905.98</v>
          </cell>
          <cell r="J399">
            <v>0</v>
          </cell>
          <cell r="K399">
            <v>4408.83</v>
          </cell>
        </row>
        <row r="400">
          <cell r="A400" t="str">
            <v>家具装置及设备</v>
          </cell>
          <cell r="D400">
            <v>13478.63</v>
          </cell>
          <cell r="J400">
            <v>0</v>
          </cell>
          <cell r="K400">
            <v>1497.64</v>
          </cell>
        </row>
        <row r="401">
          <cell r="A401" t="str">
            <v>家具装置及设备</v>
          </cell>
          <cell r="D401">
            <v>7162.39</v>
          </cell>
          <cell r="J401">
            <v>0</v>
          </cell>
          <cell r="K401">
            <v>795.84</v>
          </cell>
        </row>
        <row r="402">
          <cell r="A402" t="str">
            <v>家具装置及设备</v>
          </cell>
          <cell r="D402">
            <v>6495.73</v>
          </cell>
          <cell r="J402">
            <v>0</v>
          </cell>
          <cell r="K402">
            <v>721.76</v>
          </cell>
        </row>
        <row r="403">
          <cell r="A403" t="str">
            <v>家具装置及设备</v>
          </cell>
          <cell r="D403">
            <v>15940.18</v>
          </cell>
          <cell r="J403">
            <v>0</v>
          </cell>
          <cell r="K403">
            <v>1771.12</v>
          </cell>
        </row>
        <row r="404">
          <cell r="A404" t="str">
            <v>家具装置及设备</v>
          </cell>
          <cell r="D404">
            <v>95548</v>
          </cell>
          <cell r="J404">
            <v>0</v>
          </cell>
          <cell r="K404">
            <v>7962.33</v>
          </cell>
        </row>
        <row r="405">
          <cell r="A405" t="str">
            <v>家具装置及设备</v>
          </cell>
          <cell r="D405">
            <v>20023.939999999999</v>
          </cell>
          <cell r="J405">
            <v>0</v>
          </cell>
          <cell r="K405">
            <v>1668.66</v>
          </cell>
        </row>
        <row r="406">
          <cell r="A406" t="str">
            <v>家具装置及设备</v>
          </cell>
          <cell r="D406">
            <v>7698.3</v>
          </cell>
          <cell r="J406">
            <v>0</v>
          </cell>
          <cell r="K406">
            <v>855.36</v>
          </cell>
        </row>
        <row r="407">
          <cell r="A407" t="str">
            <v>家具装置及设备</v>
          </cell>
          <cell r="D407">
            <v>72854.7</v>
          </cell>
          <cell r="J407">
            <v>0</v>
          </cell>
          <cell r="K407">
            <v>6071.22</v>
          </cell>
        </row>
        <row r="408">
          <cell r="A408" t="str">
            <v>家具装置及设备</v>
          </cell>
          <cell r="D408">
            <v>21725.88</v>
          </cell>
          <cell r="J408">
            <v>0</v>
          </cell>
          <cell r="K408">
            <v>2414</v>
          </cell>
        </row>
        <row r="409">
          <cell r="A409" t="str">
            <v>家具装置及设备</v>
          </cell>
          <cell r="D409">
            <v>20985.35</v>
          </cell>
          <cell r="J409">
            <v>0</v>
          </cell>
          <cell r="K409">
            <v>1165.8599999999999</v>
          </cell>
        </row>
        <row r="410">
          <cell r="A410" t="str">
            <v>家具装置及设备</v>
          </cell>
          <cell r="D410">
            <v>3504.27</v>
          </cell>
          <cell r="J410">
            <v>0</v>
          </cell>
          <cell r="K410">
            <v>315.36</v>
          </cell>
        </row>
        <row r="411">
          <cell r="A411" t="str">
            <v>家具装置及设备</v>
          </cell>
          <cell r="D411">
            <v>3504.27</v>
          </cell>
          <cell r="J411">
            <v>0</v>
          </cell>
          <cell r="K411">
            <v>315.36</v>
          </cell>
        </row>
        <row r="412">
          <cell r="A412" t="str">
            <v>家具装置及设备</v>
          </cell>
          <cell r="D412">
            <v>3504.27</v>
          </cell>
          <cell r="J412">
            <v>0</v>
          </cell>
          <cell r="K412">
            <v>315.36</v>
          </cell>
        </row>
        <row r="413">
          <cell r="A413" t="str">
            <v>家具装置及设备</v>
          </cell>
          <cell r="D413">
            <v>3504.27</v>
          </cell>
          <cell r="J413">
            <v>0</v>
          </cell>
          <cell r="K413">
            <v>315.36</v>
          </cell>
        </row>
        <row r="414">
          <cell r="A414" t="str">
            <v>家具装置及设备</v>
          </cell>
          <cell r="D414">
            <v>3504.27</v>
          </cell>
          <cell r="J414">
            <v>0</v>
          </cell>
          <cell r="K414">
            <v>315.36</v>
          </cell>
        </row>
        <row r="415">
          <cell r="A415" t="str">
            <v>家具装置及设备</v>
          </cell>
          <cell r="D415">
            <v>3504.27</v>
          </cell>
          <cell r="J415">
            <v>0</v>
          </cell>
          <cell r="K415">
            <v>315.36</v>
          </cell>
        </row>
        <row r="416">
          <cell r="A416" t="str">
            <v>家具装置及设备</v>
          </cell>
          <cell r="D416">
            <v>3504.27</v>
          </cell>
          <cell r="J416">
            <v>0</v>
          </cell>
          <cell r="K416">
            <v>315.36</v>
          </cell>
        </row>
        <row r="417">
          <cell r="A417" t="str">
            <v>家具装置及设备</v>
          </cell>
          <cell r="D417">
            <v>3504.27</v>
          </cell>
          <cell r="J417">
            <v>0</v>
          </cell>
          <cell r="K417">
            <v>315.36</v>
          </cell>
        </row>
        <row r="418">
          <cell r="A418" t="str">
            <v>家具装置及设备</v>
          </cell>
          <cell r="D418">
            <v>3504.27</v>
          </cell>
          <cell r="J418">
            <v>0</v>
          </cell>
          <cell r="K418">
            <v>315.36</v>
          </cell>
        </row>
        <row r="419">
          <cell r="A419" t="str">
            <v>家具装置及设备</v>
          </cell>
          <cell r="D419">
            <v>3504.31</v>
          </cell>
          <cell r="J419">
            <v>0</v>
          </cell>
          <cell r="K419">
            <v>315.36</v>
          </cell>
        </row>
        <row r="420">
          <cell r="A420" t="str">
            <v>家具装置及设备</v>
          </cell>
          <cell r="D420">
            <v>10427.36</v>
          </cell>
          <cell r="J420">
            <v>0</v>
          </cell>
          <cell r="K420">
            <v>1158.5999999999999</v>
          </cell>
        </row>
        <row r="421">
          <cell r="A421" t="str">
            <v>家具装置及设备</v>
          </cell>
          <cell r="D421">
            <v>4900</v>
          </cell>
          <cell r="J421">
            <v>3234</v>
          </cell>
          <cell r="K421">
            <v>441</v>
          </cell>
        </row>
        <row r="422">
          <cell r="A422" t="str">
            <v>家具装置及设备</v>
          </cell>
          <cell r="D422">
            <v>5399</v>
          </cell>
          <cell r="J422">
            <v>3563.28</v>
          </cell>
          <cell r="K422">
            <v>485.88</v>
          </cell>
        </row>
        <row r="423">
          <cell r="A423" t="str">
            <v>家具装置及设备</v>
          </cell>
          <cell r="D423">
            <v>9829.06</v>
          </cell>
          <cell r="J423">
            <v>0</v>
          </cell>
          <cell r="K423">
            <v>1092.1199999999999</v>
          </cell>
        </row>
        <row r="424">
          <cell r="A424" t="str">
            <v>家具装置及设备</v>
          </cell>
          <cell r="D424">
            <v>9800</v>
          </cell>
          <cell r="J424">
            <v>5586</v>
          </cell>
          <cell r="K424">
            <v>882</v>
          </cell>
        </row>
        <row r="425">
          <cell r="A425" t="str">
            <v>家具装置及设备</v>
          </cell>
          <cell r="D425">
            <v>7059.83</v>
          </cell>
          <cell r="J425">
            <v>0</v>
          </cell>
          <cell r="K425">
            <v>784.44</v>
          </cell>
        </row>
        <row r="426">
          <cell r="A426" t="str">
            <v>家具装置及设备</v>
          </cell>
          <cell r="D426">
            <v>68633</v>
          </cell>
          <cell r="J426">
            <v>0</v>
          </cell>
          <cell r="K426">
            <v>5719.41</v>
          </cell>
        </row>
        <row r="427">
          <cell r="A427" t="str">
            <v>家具装置及设备</v>
          </cell>
          <cell r="D427">
            <v>65000</v>
          </cell>
          <cell r="J427">
            <v>41925</v>
          </cell>
          <cell r="K427">
            <v>5850</v>
          </cell>
        </row>
        <row r="428">
          <cell r="A428" t="str">
            <v>家具装置及设备</v>
          </cell>
          <cell r="D428">
            <v>9337.26</v>
          </cell>
          <cell r="J428">
            <v>8403.5300000000007</v>
          </cell>
          <cell r="K428">
            <v>0</v>
          </cell>
        </row>
        <row r="429">
          <cell r="A429" t="str">
            <v>家具装置及设备</v>
          </cell>
          <cell r="D429">
            <v>48771.360000000001</v>
          </cell>
          <cell r="J429">
            <v>0</v>
          </cell>
          <cell r="K429">
            <v>6773.8</v>
          </cell>
        </row>
        <row r="430">
          <cell r="A430" t="str">
            <v>家具装置及设备</v>
          </cell>
          <cell r="D430">
            <v>2164.96</v>
          </cell>
          <cell r="J430">
            <v>0</v>
          </cell>
          <cell r="K430">
            <v>241.02</v>
          </cell>
        </row>
        <row r="431">
          <cell r="A431" t="str">
            <v>运输工具</v>
          </cell>
          <cell r="D431">
            <v>155686.32999999999</v>
          </cell>
          <cell r="J431">
            <v>0</v>
          </cell>
          <cell r="K431">
            <v>1621.73</v>
          </cell>
        </row>
        <row r="432">
          <cell r="A432" t="str">
            <v>软件</v>
          </cell>
          <cell r="D432">
            <v>470000</v>
          </cell>
          <cell r="J432">
            <v>3916.66</v>
          </cell>
          <cell r="K432">
            <v>23500.02</v>
          </cell>
        </row>
        <row r="433">
          <cell r="A433" t="str">
            <v>软件</v>
          </cell>
          <cell r="D433">
            <v>330000</v>
          </cell>
          <cell r="J433">
            <v>2749.99</v>
          </cell>
          <cell r="K433">
            <v>16500</v>
          </cell>
        </row>
        <row r="434">
          <cell r="A434" t="str">
            <v>软件</v>
          </cell>
          <cell r="D434">
            <v>51000</v>
          </cell>
          <cell r="J434">
            <v>1700</v>
          </cell>
          <cell r="K434">
            <v>2550</v>
          </cell>
        </row>
        <row r="435">
          <cell r="A435" t="str">
            <v>软件</v>
          </cell>
          <cell r="D435">
            <v>180256.41</v>
          </cell>
          <cell r="J435">
            <v>0</v>
          </cell>
          <cell r="K435">
            <v>12017.08</v>
          </cell>
        </row>
        <row r="436">
          <cell r="A436" t="str">
            <v>软件</v>
          </cell>
          <cell r="D436">
            <v>58000</v>
          </cell>
          <cell r="J436">
            <v>0</v>
          </cell>
          <cell r="K436">
            <v>2900.01</v>
          </cell>
        </row>
        <row r="437">
          <cell r="A437" t="str">
            <v>软件</v>
          </cell>
          <cell r="D437">
            <v>20000</v>
          </cell>
          <cell r="J437">
            <v>666.68</v>
          </cell>
          <cell r="K437">
            <v>1000.02</v>
          </cell>
        </row>
        <row r="438">
          <cell r="A438" t="str">
            <v>软件</v>
          </cell>
          <cell r="D438">
            <v>6000</v>
          </cell>
          <cell r="J438">
            <v>200</v>
          </cell>
          <cell r="K438">
            <v>300</v>
          </cell>
        </row>
        <row r="439">
          <cell r="A439" t="str">
            <v>软件</v>
          </cell>
          <cell r="D439">
            <v>47000</v>
          </cell>
          <cell r="J439">
            <v>783.34</v>
          </cell>
          <cell r="K439">
            <v>2350.02</v>
          </cell>
        </row>
        <row r="440">
          <cell r="A440" t="str">
            <v>软件</v>
          </cell>
          <cell r="D440">
            <v>9800</v>
          </cell>
          <cell r="J440">
            <v>245.01</v>
          </cell>
          <cell r="K440">
            <v>490.02</v>
          </cell>
        </row>
        <row r="441">
          <cell r="A441" t="str">
            <v>软件</v>
          </cell>
          <cell r="D441">
            <v>7300</v>
          </cell>
          <cell r="J441">
            <v>182.49</v>
          </cell>
          <cell r="K441">
            <v>364.98</v>
          </cell>
        </row>
        <row r="442">
          <cell r="A442" t="str">
            <v>软件</v>
          </cell>
          <cell r="D442">
            <v>32168</v>
          </cell>
          <cell r="J442">
            <v>0</v>
          </cell>
          <cell r="K442">
            <v>1608.38</v>
          </cell>
        </row>
        <row r="443">
          <cell r="A443" t="str">
            <v>在建工程</v>
          </cell>
          <cell r="D443">
            <v>8162.39</v>
          </cell>
          <cell r="J443">
            <v>0</v>
          </cell>
          <cell r="K443">
            <v>0</v>
          </cell>
        </row>
        <row r="444">
          <cell r="A444" t="str">
            <v>在建工程</v>
          </cell>
          <cell r="D444">
            <v>8162.39</v>
          </cell>
          <cell r="J444">
            <v>0</v>
          </cell>
          <cell r="K444">
            <v>0</v>
          </cell>
        </row>
        <row r="445">
          <cell r="A445" t="str">
            <v>在建工程</v>
          </cell>
          <cell r="D445">
            <v>8162.39</v>
          </cell>
          <cell r="J445">
            <v>0</v>
          </cell>
          <cell r="K445">
            <v>0</v>
          </cell>
        </row>
        <row r="446">
          <cell r="A446" t="str">
            <v>在建工程</v>
          </cell>
          <cell r="D446">
            <v>8162.39</v>
          </cell>
          <cell r="J446">
            <v>0</v>
          </cell>
          <cell r="K446">
            <v>0</v>
          </cell>
        </row>
        <row r="447">
          <cell r="A447" t="str">
            <v>在建工程</v>
          </cell>
          <cell r="D447">
            <v>8162.39</v>
          </cell>
          <cell r="J447">
            <v>0</v>
          </cell>
          <cell r="K447">
            <v>0</v>
          </cell>
        </row>
        <row r="448">
          <cell r="A448" t="str">
            <v>在建工程</v>
          </cell>
          <cell r="D448">
            <v>8162.39</v>
          </cell>
          <cell r="J448">
            <v>0</v>
          </cell>
          <cell r="K448">
            <v>0</v>
          </cell>
        </row>
        <row r="449">
          <cell r="A449" t="str">
            <v>在建工程</v>
          </cell>
          <cell r="D449">
            <v>8162.39</v>
          </cell>
          <cell r="J449">
            <v>0</v>
          </cell>
          <cell r="K449">
            <v>0</v>
          </cell>
        </row>
        <row r="450">
          <cell r="A450" t="str">
            <v>在建工程</v>
          </cell>
          <cell r="D450">
            <v>8162.39</v>
          </cell>
          <cell r="J450">
            <v>0</v>
          </cell>
          <cell r="K450">
            <v>0</v>
          </cell>
        </row>
        <row r="451">
          <cell r="A451" t="str">
            <v>在建工程</v>
          </cell>
          <cell r="D451">
            <v>8162.39</v>
          </cell>
          <cell r="J451">
            <v>0</v>
          </cell>
          <cell r="K451">
            <v>0</v>
          </cell>
        </row>
        <row r="452">
          <cell r="A452" t="str">
            <v>在建工程</v>
          </cell>
          <cell r="D452">
            <v>8162.52</v>
          </cell>
          <cell r="J452">
            <v>0</v>
          </cell>
          <cell r="K452">
            <v>0</v>
          </cell>
        </row>
        <row r="453">
          <cell r="A453" t="str">
            <v>在建工程</v>
          </cell>
          <cell r="D453">
            <v>168168</v>
          </cell>
          <cell r="J453">
            <v>0</v>
          </cell>
          <cell r="K453">
            <v>0</v>
          </cell>
        </row>
        <row r="454">
          <cell r="A454" t="str">
            <v>在建工程</v>
          </cell>
          <cell r="D454">
            <v>63000</v>
          </cell>
          <cell r="J454">
            <v>0</v>
          </cell>
          <cell r="K454">
            <v>0</v>
          </cell>
        </row>
        <row r="455">
          <cell r="A455" t="str">
            <v>在建工程</v>
          </cell>
          <cell r="D455">
            <v>1960512.82</v>
          </cell>
          <cell r="J455">
            <v>0</v>
          </cell>
          <cell r="K455">
            <v>0</v>
          </cell>
        </row>
        <row r="456">
          <cell r="A456" t="str">
            <v>在建工程</v>
          </cell>
          <cell r="D456">
            <v>77156</v>
          </cell>
          <cell r="J456">
            <v>0</v>
          </cell>
          <cell r="K456">
            <v>0</v>
          </cell>
        </row>
        <row r="457">
          <cell r="A457" t="str">
            <v>在建工程</v>
          </cell>
          <cell r="D457">
            <v>130000</v>
          </cell>
          <cell r="J457">
            <v>0</v>
          </cell>
          <cell r="K457">
            <v>0</v>
          </cell>
        </row>
        <row r="458">
          <cell r="A458" t="str">
            <v>在建工程</v>
          </cell>
          <cell r="D458">
            <v>57082</v>
          </cell>
          <cell r="J458">
            <v>0</v>
          </cell>
          <cell r="K458">
            <v>0</v>
          </cell>
        </row>
        <row r="459">
          <cell r="A459" t="str">
            <v>在建工程</v>
          </cell>
          <cell r="D459">
            <v>48000</v>
          </cell>
          <cell r="J459">
            <v>0</v>
          </cell>
          <cell r="K459">
            <v>0</v>
          </cell>
        </row>
        <row r="460">
          <cell r="A460" t="str">
            <v>在建工程</v>
          </cell>
          <cell r="D460">
            <v>114000</v>
          </cell>
          <cell r="J460">
            <v>0</v>
          </cell>
          <cell r="K460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A5" sqref="A5 A8"/>
    </sheetView>
  </sheetViews>
  <sheetFormatPr defaultRowHeight="14.25"/>
  <cols>
    <col min="1" max="1" width="13.125" customWidth="1"/>
    <col min="2" max="2" width="17.5" customWidth="1"/>
    <col min="3" max="3" width="10.5" bestFit="1" customWidth="1"/>
    <col min="4" max="6" width="16.625" bestFit="1" customWidth="1"/>
    <col min="7" max="7" width="11.25" bestFit="1" customWidth="1"/>
  </cols>
  <sheetData>
    <row r="1" spans="1:7" s="1" customFormat="1" ht="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2" t="s">
        <v>7</v>
      </c>
      <c r="B2" s="2" t="s">
        <v>8</v>
      </c>
      <c r="C2" s="3">
        <v>-289354.88</v>
      </c>
      <c r="D2" s="4">
        <f>-47908-1995</f>
        <v>-49903</v>
      </c>
      <c r="E2" s="4">
        <v>63155</v>
      </c>
      <c r="F2" s="4"/>
      <c r="G2" s="5">
        <f>C2+D2+E2+F2</f>
        <v>-276102.88</v>
      </c>
    </row>
    <row r="3" spans="1:7">
      <c r="A3" s="2" t="s">
        <v>9</v>
      </c>
      <c r="B3" s="2" t="s">
        <v>8</v>
      </c>
      <c r="C3" s="3">
        <v>-257236.02</v>
      </c>
      <c r="D3" s="4">
        <f>-59757-9756</f>
        <v>-69513</v>
      </c>
      <c r="E3" s="4">
        <f>126036+77140</f>
        <v>203176</v>
      </c>
      <c r="F3" s="4"/>
      <c r="G3" s="5">
        <f>C3+D3+E3+F3</f>
        <v>-123573.02000000002</v>
      </c>
    </row>
    <row r="4" spans="1:7">
      <c r="A4" s="2" t="s">
        <v>10</v>
      </c>
      <c r="B4" s="2" t="s">
        <v>8</v>
      </c>
      <c r="C4" s="3">
        <v>55507.03</v>
      </c>
      <c r="D4" s="4">
        <f>-29937-2417</f>
        <v>-32354</v>
      </c>
      <c r="E4" s="4">
        <v>44653</v>
      </c>
      <c r="F4" s="4"/>
      <c r="G4" s="5">
        <f>C4+D4+E4+F4</f>
        <v>67806.03</v>
      </c>
    </row>
    <row r="5" spans="1:7">
      <c r="A5" s="2"/>
      <c r="B5" s="2"/>
      <c r="C5" s="3"/>
      <c r="D5" s="4"/>
      <c r="E5" s="4"/>
      <c r="F5" s="4"/>
      <c r="G5" s="5"/>
    </row>
    <row r="6" spans="1:7">
      <c r="A6" s="2" t="s">
        <v>11</v>
      </c>
      <c r="B6" s="2" t="s">
        <v>12</v>
      </c>
      <c r="C6" s="3">
        <v>-155599.99999999983</v>
      </c>
      <c r="D6" s="4">
        <v>-420000</v>
      </c>
      <c r="E6" s="4">
        <v>374188.68</v>
      </c>
      <c r="F6" s="4">
        <v>121411.06</v>
      </c>
      <c r="G6" s="5">
        <f>C6+D6+E6+F6</f>
        <v>-80000.259999999776</v>
      </c>
    </row>
    <row r="7" spans="1:7">
      <c r="A7" s="2" t="s">
        <v>13</v>
      </c>
      <c r="B7" s="2" t="s">
        <v>12</v>
      </c>
      <c r="C7" s="3">
        <v>-467200.27</v>
      </c>
      <c r="D7" s="4">
        <v>-1032000</v>
      </c>
      <c r="E7" s="4">
        <v>969252.46</v>
      </c>
      <c r="F7" s="4">
        <v>363895.61</v>
      </c>
      <c r="G7" s="5">
        <f>C7+D7+E7+F7</f>
        <v>-166052.20000000007</v>
      </c>
    </row>
    <row r="8" spans="1:7">
      <c r="A8" s="2"/>
      <c r="B8" s="2"/>
      <c r="C8" s="3"/>
      <c r="D8" s="4"/>
      <c r="E8" s="4"/>
      <c r="F8" s="4"/>
      <c r="G8" s="5"/>
    </row>
    <row r="9" spans="1:7">
      <c r="A9" s="2" t="s">
        <v>14</v>
      </c>
      <c r="B9" s="2" t="s">
        <v>12</v>
      </c>
      <c r="C9" s="3">
        <v>-139950</v>
      </c>
      <c r="D9" s="4">
        <v>-928000</v>
      </c>
      <c r="E9" s="4">
        <v>868916.93</v>
      </c>
      <c r="F9" s="4">
        <v>117032.76</v>
      </c>
      <c r="G9" s="5">
        <f>C9+D9+E9+F9</f>
        <v>-82000.309999999954</v>
      </c>
    </row>
    <row r="10" spans="1:7">
      <c r="A10" s="2" t="s">
        <v>15</v>
      </c>
      <c r="B10" s="2" t="s">
        <v>12</v>
      </c>
      <c r="C10" s="3">
        <v>-227249.99999999994</v>
      </c>
      <c r="D10" s="4">
        <v>-998400</v>
      </c>
      <c r="E10" s="4">
        <v>774659.66</v>
      </c>
      <c r="F10" s="4">
        <v>140990.34</v>
      </c>
      <c r="G10" s="5">
        <f>C10+D10+E10+F10</f>
        <v>-310000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xSplit="2" ySplit="1" topLeftCell="C2" activePane="bottomRight" state="frozen"/>
      <selection activeCell="F27" sqref="F27"/>
      <selection pane="topRight" activeCell="F27" sqref="F27"/>
      <selection pane="bottomLeft" activeCell="F27" sqref="F27"/>
      <selection pane="bottomRight" activeCell="B24" sqref="B24"/>
    </sheetView>
  </sheetViews>
  <sheetFormatPr defaultRowHeight="12.75"/>
  <cols>
    <col min="1" max="1" width="13.125" style="12" customWidth="1"/>
    <col min="2" max="2" width="17.5" style="12" customWidth="1"/>
    <col min="3" max="3" width="12.375" style="13" customWidth="1"/>
    <col min="4" max="4" width="16.75" style="13" customWidth="1"/>
    <col min="5" max="16384" width="9" style="12"/>
  </cols>
  <sheetData>
    <row r="1" spans="1:6" s="8" customFormat="1">
      <c r="A1" s="6" t="s">
        <v>16</v>
      </c>
      <c r="B1" s="6" t="s">
        <v>17</v>
      </c>
      <c r="C1" s="14" t="s">
        <v>18</v>
      </c>
      <c r="D1" s="14" t="s">
        <v>19</v>
      </c>
      <c r="F1" s="15" t="s">
        <v>29</v>
      </c>
    </row>
    <row r="2" spans="1:6">
      <c r="A2" s="9" t="s">
        <v>20</v>
      </c>
      <c r="B2" s="9" t="s">
        <v>21</v>
      </c>
      <c r="C2" s="10">
        <v>824</v>
      </c>
      <c r="D2" s="11">
        <v>936888</v>
      </c>
      <c r="F2" s="12" t="b">
        <f>B2=""</f>
        <v>0</v>
      </c>
    </row>
    <row r="3" spans="1:6">
      <c r="A3" s="9" t="s">
        <v>20</v>
      </c>
      <c r="B3" s="9" t="s">
        <v>21</v>
      </c>
      <c r="C3" s="10">
        <v>566</v>
      </c>
      <c r="D3" s="11">
        <v>167792</v>
      </c>
      <c r="F3" s="12" t="b">
        <f t="shared" ref="F3:F11" si="0">B3=""</f>
        <v>0</v>
      </c>
    </row>
    <row r="4" spans="1:6">
      <c r="A4" s="9" t="s">
        <v>20</v>
      </c>
      <c r="B4" s="9" t="s">
        <v>22</v>
      </c>
      <c r="C4" s="10">
        <v>977</v>
      </c>
      <c r="D4" s="11">
        <v>201923</v>
      </c>
      <c r="F4" s="12" t="b">
        <f t="shared" si="0"/>
        <v>0</v>
      </c>
    </row>
    <row r="5" spans="1:6">
      <c r="A5" s="29" t="s">
        <v>23</v>
      </c>
      <c r="B5" s="30"/>
      <c r="C5" s="10">
        <f>SUM(C2:C4)</f>
        <v>2367</v>
      </c>
      <c r="D5" s="10">
        <f t="shared" ref="D5" si="1">SUM(D2:D4)</f>
        <v>1306603</v>
      </c>
      <c r="F5" s="12" t="b">
        <f t="shared" si="0"/>
        <v>1</v>
      </c>
    </row>
    <row r="6" spans="1:6">
      <c r="A6" s="9" t="s">
        <v>24</v>
      </c>
      <c r="B6" s="9" t="s">
        <v>25</v>
      </c>
      <c r="C6" s="10">
        <v>700</v>
      </c>
      <c r="D6" s="11">
        <v>317987</v>
      </c>
      <c r="F6" s="12" t="b">
        <f t="shared" si="0"/>
        <v>0</v>
      </c>
    </row>
    <row r="7" spans="1:6">
      <c r="A7" s="9" t="s">
        <v>24</v>
      </c>
      <c r="B7" s="9" t="s">
        <v>25</v>
      </c>
      <c r="C7" s="10">
        <v>693</v>
      </c>
      <c r="D7" s="11">
        <v>448456</v>
      </c>
      <c r="F7" s="12" t="b">
        <f t="shared" si="0"/>
        <v>0</v>
      </c>
    </row>
    <row r="8" spans="1:6">
      <c r="A8" s="9" t="s">
        <v>24</v>
      </c>
      <c r="B8" s="9" t="s">
        <v>26</v>
      </c>
      <c r="C8" s="10">
        <v>761</v>
      </c>
      <c r="D8" s="11">
        <v>135181</v>
      </c>
      <c r="F8" s="12" t="b">
        <f t="shared" si="0"/>
        <v>0</v>
      </c>
    </row>
    <row r="9" spans="1:6">
      <c r="A9" s="9" t="s">
        <v>24</v>
      </c>
      <c r="B9" s="9" t="s">
        <v>26</v>
      </c>
      <c r="C9" s="10">
        <v>583</v>
      </c>
      <c r="D9" s="11">
        <v>791822</v>
      </c>
      <c r="F9" s="12" t="b">
        <f t="shared" si="0"/>
        <v>0</v>
      </c>
    </row>
    <row r="10" spans="1:6">
      <c r="A10" s="29" t="s">
        <v>27</v>
      </c>
      <c r="B10" s="30"/>
      <c r="C10" s="10">
        <f>SUM(C6:C9)</f>
        <v>2737</v>
      </c>
      <c r="D10" s="10">
        <f t="shared" ref="D10" si="2">SUM(D6:D9)</f>
        <v>1693446</v>
      </c>
      <c r="F10" s="12" t="b">
        <f t="shared" si="0"/>
        <v>1</v>
      </c>
    </row>
    <row r="11" spans="1:6">
      <c r="A11" s="31" t="s">
        <v>28</v>
      </c>
      <c r="B11" s="32"/>
      <c r="C11" s="10">
        <f>C5+C10</f>
        <v>5104</v>
      </c>
      <c r="D11" s="10">
        <f>D5+D10</f>
        <v>3000049</v>
      </c>
      <c r="F11" s="12" t="b">
        <f t="shared" si="0"/>
        <v>1</v>
      </c>
    </row>
  </sheetData>
  <mergeCells count="3">
    <mergeCell ref="A5:B5"/>
    <mergeCell ref="A10:B10"/>
    <mergeCell ref="A11:B1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P12"/>
  <sheetViews>
    <sheetView tabSelected="1" workbookViewId="0">
      <pane xSplit="1" ySplit="1" topLeftCell="B2" activePane="bottomRight" state="frozen"/>
      <selection pane="topRight" activeCell="C1" sqref="C1"/>
      <selection pane="bottomLeft" activeCell="A19" sqref="A19"/>
      <selection pane="bottomRight" activeCell="E22" sqref="E22"/>
    </sheetView>
  </sheetViews>
  <sheetFormatPr defaultColWidth="0" defaultRowHeight="12.75"/>
  <cols>
    <col min="1" max="1" width="21.375" style="17" bestFit="1" customWidth="1"/>
    <col min="2" max="2" width="17.375" style="16" bestFit="1" customWidth="1"/>
    <col min="3" max="3" width="9.75" style="16" bestFit="1" customWidth="1"/>
    <col min="4" max="4" width="10.625" style="16" bestFit="1" customWidth="1"/>
    <col min="5" max="5" width="10.125" style="16" bestFit="1" customWidth="1"/>
    <col min="6" max="6" width="9.75" style="16" bestFit="1" customWidth="1"/>
    <col min="7" max="7" width="11" style="17" bestFit="1" customWidth="1"/>
    <col min="8" max="8" width="11" style="17" customWidth="1"/>
    <col min="9" max="9" width="8.125" style="28" bestFit="1" customWidth="1"/>
    <col min="10" max="257" width="5" style="17" customWidth="1"/>
    <col min="258" max="258" width="17.125" style="17" customWidth="1"/>
    <col min="259" max="259" width="15.75" style="17" customWidth="1"/>
    <col min="260" max="260" width="13.875" style="17" customWidth="1"/>
    <col min="261" max="261" width="13.25" style="17" customWidth="1"/>
    <col min="262" max="262" width="15.125" style="17" customWidth="1"/>
    <col min="263" max="263" width="14.25" style="17" customWidth="1"/>
    <col min="264" max="264" width="13.25" style="17" customWidth="1"/>
    <col min="265" max="266" width="6.625" style="17" hidden="1" customWidth="1"/>
    <col min="267" max="512" width="6.625" style="17" hidden="1"/>
    <col min="513" max="513" width="14.75" style="17" bestFit="1" customWidth="1"/>
    <col min="514" max="514" width="17.125" style="17" customWidth="1"/>
    <col min="515" max="515" width="15.75" style="17" customWidth="1"/>
    <col min="516" max="516" width="13.875" style="17" customWidth="1"/>
    <col min="517" max="517" width="13.25" style="17" customWidth="1"/>
    <col min="518" max="518" width="15.125" style="17" customWidth="1"/>
    <col min="519" max="519" width="14.25" style="17" customWidth="1"/>
    <col min="520" max="520" width="13.25" style="17" customWidth="1"/>
    <col min="521" max="522" width="6.625" style="17" hidden="1" customWidth="1"/>
    <col min="523" max="768" width="6.625" style="17" hidden="1"/>
    <col min="769" max="769" width="14.75" style="17" bestFit="1" customWidth="1"/>
    <col min="770" max="770" width="17.125" style="17" customWidth="1"/>
    <col min="771" max="771" width="15.75" style="17" customWidth="1"/>
    <col min="772" max="772" width="13.875" style="17" customWidth="1"/>
    <col min="773" max="773" width="13.25" style="17" customWidth="1"/>
    <col min="774" max="774" width="15.125" style="17" customWidth="1"/>
    <col min="775" max="775" width="14.25" style="17" customWidth="1"/>
    <col min="776" max="776" width="13.25" style="17" customWidth="1"/>
    <col min="777" max="778" width="6.625" style="17" hidden="1" customWidth="1"/>
    <col min="779" max="1024" width="6.625" style="17" hidden="1"/>
    <col min="1025" max="1025" width="14.75" style="17" bestFit="1" customWidth="1"/>
    <col min="1026" max="1026" width="17.125" style="17" customWidth="1"/>
    <col min="1027" max="1027" width="15.75" style="17" customWidth="1"/>
    <col min="1028" max="1028" width="13.875" style="17" customWidth="1"/>
    <col min="1029" max="1029" width="13.25" style="17" customWidth="1"/>
    <col min="1030" max="1030" width="15.125" style="17" customWidth="1"/>
    <col min="1031" max="1031" width="14.25" style="17" customWidth="1"/>
    <col min="1032" max="1032" width="13.25" style="17" customWidth="1"/>
    <col min="1033" max="1034" width="6.625" style="17" hidden="1" customWidth="1"/>
    <col min="1035" max="1280" width="6.625" style="17" hidden="1"/>
    <col min="1281" max="1281" width="14.75" style="17" bestFit="1" customWidth="1"/>
    <col min="1282" max="1282" width="17.125" style="17" customWidth="1"/>
    <col min="1283" max="1283" width="15.75" style="17" customWidth="1"/>
    <col min="1284" max="1284" width="13.875" style="17" customWidth="1"/>
    <col min="1285" max="1285" width="13.25" style="17" customWidth="1"/>
    <col min="1286" max="1286" width="15.125" style="17" customWidth="1"/>
    <col min="1287" max="1287" width="14.25" style="17" customWidth="1"/>
    <col min="1288" max="1288" width="13.25" style="17" customWidth="1"/>
    <col min="1289" max="1290" width="6.625" style="17" hidden="1" customWidth="1"/>
    <col min="1291" max="1536" width="6.625" style="17" hidden="1"/>
    <col min="1537" max="1537" width="14.75" style="17" bestFit="1" customWidth="1"/>
    <col min="1538" max="1538" width="17.125" style="17" customWidth="1"/>
    <col min="1539" max="1539" width="15.75" style="17" customWidth="1"/>
    <col min="1540" max="1540" width="13.875" style="17" customWidth="1"/>
    <col min="1541" max="1541" width="13.25" style="17" customWidth="1"/>
    <col min="1542" max="1542" width="15.125" style="17" customWidth="1"/>
    <col min="1543" max="1543" width="14.25" style="17" customWidth="1"/>
    <col min="1544" max="1544" width="13.25" style="17" customWidth="1"/>
    <col min="1545" max="1546" width="6.625" style="17" hidden="1" customWidth="1"/>
    <col min="1547" max="1792" width="6.625" style="17" hidden="1"/>
    <col min="1793" max="1793" width="14.75" style="17" bestFit="1" customWidth="1"/>
    <col min="1794" max="1794" width="17.125" style="17" customWidth="1"/>
    <col min="1795" max="1795" width="15.75" style="17" customWidth="1"/>
    <col min="1796" max="1796" width="13.875" style="17" customWidth="1"/>
    <col min="1797" max="1797" width="13.25" style="17" customWidth="1"/>
    <col min="1798" max="1798" width="15.125" style="17" customWidth="1"/>
    <col min="1799" max="1799" width="14.25" style="17" customWidth="1"/>
    <col min="1800" max="1800" width="13.25" style="17" customWidth="1"/>
    <col min="1801" max="1802" width="6.625" style="17" hidden="1" customWidth="1"/>
    <col min="1803" max="2048" width="6.625" style="17" hidden="1"/>
    <col min="2049" max="2049" width="14.75" style="17" bestFit="1" customWidth="1"/>
    <col min="2050" max="2050" width="17.125" style="17" customWidth="1"/>
    <col min="2051" max="2051" width="15.75" style="17" customWidth="1"/>
    <col min="2052" max="2052" width="13.875" style="17" customWidth="1"/>
    <col min="2053" max="2053" width="13.25" style="17" customWidth="1"/>
    <col min="2054" max="2054" width="15.125" style="17" customWidth="1"/>
    <col min="2055" max="2055" width="14.25" style="17" customWidth="1"/>
    <col min="2056" max="2056" width="13.25" style="17" customWidth="1"/>
    <col min="2057" max="2058" width="6.625" style="17" hidden="1" customWidth="1"/>
    <col min="2059" max="2304" width="6.625" style="17" hidden="1"/>
    <col min="2305" max="2305" width="14.75" style="17" bestFit="1" customWidth="1"/>
    <col min="2306" max="2306" width="17.125" style="17" customWidth="1"/>
    <col min="2307" max="2307" width="15.75" style="17" customWidth="1"/>
    <col min="2308" max="2308" width="13.875" style="17" customWidth="1"/>
    <col min="2309" max="2309" width="13.25" style="17" customWidth="1"/>
    <col min="2310" max="2310" width="15.125" style="17" customWidth="1"/>
    <col min="2311" max="2311" width="14.25" style="17" customWidth="1"/>
    <col min="2312" max="2312" width="13.25" style="17" customWidth="1"/>
    <col min="2313" max="2314" width="6.625" style="17" hidden="1" customWidth="1"/>
    <col min="2315" max="2560" width="6.625" style="17" hidden="1"/>
    <col min="2561" max="2561" width="14.75" style="17" bestFit="1" customWidth="1"/>
    <col min="2562" max="2562" width="17.125" style="17" customWidth="1"/>
    <col min="2563" max="2563" width="15.75" style="17" customWidth="1"/>
    <col min="2564" max="2564" width="13.875" style="17" customWidth="1"/>
    <col min="2565" max="2565" width="13.25" style="17" customWidth="1"/>
    <col min="2566" max="2566" width="15.125" style="17" customWidth="1"/>
    <col min="2567" max="2567" width="14.25" style="17" customWidth="1"/>
    <col min="2568" max="2568" width="13.25" style="17" customWidth="1"/>
    <col min="2569" max="2570" width="6.625" style="17" hidden="1" customWidth="1"/>
    <col min="2571" max="2816" width="6.625" style="17" hidden="1"/>
    <col min="2817" max="2817" width="14.75" style="17" bestFit="1" customWidth="1"/>
    <col min="2818" max="2818" width="17.125" style="17" customWidth="1"/>
    <col min="2819" max="2819" width="15.75" style="17" customWidth="1"/>
    <col min="2820" max="2820" width="13.875" style="17" customWidth="1"/>
    <col min="2821" max="2821" width="13.25" style="17" customWidth="1"/>
    <col min="2822" max="2822" width="15.125" style="17" customWidth="1"/>
    <col min="2823" max="2823" width="14.25" style="17" customWidth="1"/>
    <col min="2824" max="2824" width="13.25" style="17" customWidth="1"/>
    <col min="2825" max="2826" width="6.625" style="17" hidden="1" customWidth="1"/>
    <col min="2827" max="3072" width="6.625" style="17" hidden="1"/>
    <col min="3073" max="3073" width="14.75" style="17" bestFit="1" customWidth="1"/>
    <col min="3074" max="3074" width="17.125" style="17" customWidth="1"/>
    <col min="3075" max="3075" width="15.75" style="17" customWidth="1"/>
    <col min="3076" max="3076" width="13.875" style="17" customWidth="1"/>
    <col min="3077" max="3077" width="13.25" style="17" customWidth="1"/>
    <col min="3078" max="3078" width="15.125" style="17" customWidth="1"/>
    <col min="3079" max="3079" width="14.25" style="17" customWidth="1"/>
    <col min="3080" max="3080" width="13.25" style="17" customWidth="1"/>
    <col min="3081" max="3082" width="6.625" style="17" hidden="1" customWidth="1"/>
    <col min="3083" max="3328" width="6.625" style="17" hidden="1"/>
    <col min="3329" max="3329" width="14.75" style="17" bestFit="1" customWidth="1"/>
    <col min="3330" max="3330" width="17.125" style="17" customWidth="1"/>
    <col min="3331" max="3331" width="15.75" style="17" customWidth="1"/>
    <col min="3332" max="3332" width="13.875" style="17" customWidth="1"/>
    <col min="3333" max="3333" width="13.25" style="17" customWidth="1"/>
    <col min="3334" max="3334" width="15.125" style="17" customWidth="1"/>
    <col min="3335" max="3335" width="14.25" style="17" customWidth="1"/>
    <col min="3336" max="3336" width="13.25" style="17" customWidth="1"/>
    <col min="3337" max="3338" width="6.625" style="17" hidden="1" customWidth="1"/>
    <col min="3339" max="3584" width="6.625" style="17" hidden="1"/>
    <col min="3585" max="3585" width="14.75" style="17" bestFit="1" customWidth="1"/>
    <col min="3586" max="3586" width="17.125" style="17" customWidth="1"/>
    <col min="3587" max="3587" width="15.75" style="17" customWidth="1"/>
    <col min="3588" max="3588" width="13.875" style="17" customWidth="1"/>
    <col min="3589" max="3589" width="13.25" style="17" customWidth="1"/>
    <col min="3590" max="3590" width="15.125" style="17" customWidth="1"/>
    <col min="3591" max="3591" width="14.25" style="17" customWidth="1"/>
    <col min="3592" max="3592" width="13.25" style="17" customWidth="1"/>
    <col min="3593" max="3594" width="6.625" style="17" hidden="1" customWidth="1"/>
    <col min="3595" max="3840" width="6.625" style="17" hidden="1"/>
    <col min="3841" max="3841" width="14.75" style="17" bestFit="1" customWidth="1"/>
    <col min="3842" max="3842" width="17.125" style="17" customWidth="1"/>
    <col min="3843" max="3843" width="15.75" style="17" customWidth="1"/>
    <col min="3844" max="3844" width="13.875" style="17" customWidth="1"/>
    <col min="3845" max="3845" width="13.25" style="17" customWidth="1"/>
    <col min="3846" max="3846" width="15.125" style="17" customWidth="1"/>
    <col min="3847" max="3847" width="14.25" style="17" customWidth="1"/>
    <col min="3848" max="3848" width="13.25" style="17" customWidth="1"/>
    <col min="3849" max="3850" width="6.625" style="17" hidden="1" customWidth="1"/>
    <col min="3851" max="4096" width="6.625" style="17" hidden="1"/>
    <col min="4097" max="4097" width="14.75" style="17" bestFit="1" customWidth="1"/>
    <col min="4098" max="4098" width="17.125" style="17" customWidth="1"/>
    <col min="4099" max="4099" width="15.75" style="17" customWidth="1"/>
    <col min="4100" max="4100" width="13.875" style="17" customWidth="1"/>
    <col min="4101" max="4101" width="13.25" style="17" customWidth="1"/>
    <col min="4102" max="4102" width="15.125" style="17" customWidth="1"/>
    <col min="4103" max="4103" width="14.25" style="17" customWidth="1"/>
    <col min="4104" max="4104" width="13.25" style="17" customWidth="1"/>
    <col min="4105" max="4106" width="6.625" style="17" hidden="1" customWidth="1"/>
    <col min="4107" max="4352" width="6.625" style="17" hidden="1"/>
    <col min="4353" max="4353" width="14.75" style="17" bestFit="1" customWidth="1"/>
    <col min="4354" max="4354" width="17.125" style="17" customWidth="1"/>
    <col min="4355" max="4355" width="15.75" style="17" customWidth="1"/>
    <col min="4356" max="4356" width="13.875" style="17" customWidth="1"/>
    <col min="4357" max="4357" width="13.25" style="17" customWidth="1"/>
    <col min="4358" max="4358" width="15.125" style="17" customWidth="1"/>
    <col min="4359" max="4359" width="14.25" style="17" customWidth="1"/>
    <col min="4360" max="4360" width="13.25" style="17" customWidth="1"/>
    <col min="4361" max="4362" width="6.625" style="17" hidden="1" customWidth="1"/>
    <col min="4363" max="4608" width="6.625" style="17" hidden="1"/>
    <col min="4609" max="4609" width="14.75" style="17" bestFit="1" customWidth="1"/>
    <col min="4610" max="4610" width="17.125" style="17" customWidth="1"/>
    <col min="4611" max="4611" width="15.75" style="17" customWidth="1"/>
    <col min="4612" max="4612" width="13.875" style="17" customWidth="1"/>
    <col min="4613" max="4613" width="13.25" style="17" customWidth="1"/>
    <col min="4614" max="4614" width="15.125" style="17" customWidth="1"/>
    <col min="4615" max="4615" width="14.25" style="17" customWidth="1"/>
    <col min="4616" max="4616" width="13.25" style="17" customWidth="1"/>
    <col min="4617" max="4618" width="6.625" style="17" hidden="1" customWidth="1"/>
    <col min="4619" max="4864" width="6.625" style="17" hidden="1"/>
    <col min="4865" max="4865" width="14.75" style="17" bestFit="1" customWidth="1"/>
    <col min="4866" max="4866" width="17.125" style="17" customWidth="1"/>
    <col min="4867" max="4867" width="15.75" style="17" customWidth="1"/>
    <col min="4868" max="4868" width="13.875" style="17" customWidth="1"/>
    <col min="4869" max="4869" width="13.25" style="17" customWidth="1"/>
    <col min="4870" max="4870" width="15.125" style="17" customWidth="1"/>
    <col min="4871" max="4871" width="14.25" style="17" customWidth="1"/>
    <col min="4872" max="4872" width="13.25" style="17" customWidth="1"/>
    <col min="4873" max="4874" width="6.625" style="17" hidden="1" customWidth="1"/>
    <col min="4875" max="5120" width="6.625" style="17" hidden="1"/>
    <col min="5121" max="5121" width="14.75" style="17" bestFit="1" customWidth="1"/>
    <col min="5122" max="5122" width="17.125" style="17" customWidth="1"/>
    <col min="5123" max="5123" width="15.75" style="17" customWidth="1"/>
    <col min="5124" max="5124" width="13.875" style="17" customWidth="1"/>
    <col min="5125" max="5125" width="13.25" style="17" customWidth="1"/>
    <col min="5126" max="5126" width="15.125" style="17" customWidth="1"/>
    <col min="5127" max="5127" width="14.25" style="17" customWidth="1"/>
    <col min="5128" max="5128" width="13.25" style="17" customWidth="1"/>
    <col min="5129" max="5130" width="6.625" style="17" hidden="1" customWidth="1"/>
    <col min="5131" max="5376" width="6.625" style="17" hidden="1"/>
    <col min="5377" max="5377" width="14.75" style="17" bestFit="1" customWidth="1"/>
    <col min="5378" max="5378" width="17.125" style="17" customWidth="1"/>
    <col min="5379" max="5379" width="15.75" style="17" customWidth="1"/>
    <col min="5380" max="5380" width="13.875" style="17" customWidth="1"/>
    <col min="5381" max="5381" width="13.25" style="17" customWidth="1"/>
    <col min="5382" max="5382" width="15.125" style="17" customWidth="1"/>
    <col min="5383" max="5383" width="14.25" style="17" customWidth="1"/>
    <col min="5384" max="5384" width="13.25" style="17" customWidth="1"/>
    <col min="5385" max="5386" width="6.625" style="17" hidden="1" customWidth="1"/>
    <col min="5387" max="5632" width="6.625" style="17" hidden="1"/>
    <col min="5633" max="5633" width="14.75" style="17" bestFit="1" customWidth="1"/>
    <col min="5634" max="5634" width="17.125" style="17" customWidth="1"/>
    <col min="5635" max="5635" width="15.75" style="17" customWidth="1"/>
    <col min="5636" max="5636" width="13.875" style="17" customWidth="1"/>
    <col min="5637" max="5637" width="13.25" style="17" customWidth="1"/>
    <col min="5638" max="5638" width="15.125" style="17" customWidth="1"/>
    <col min="5639" max="5639" width="14.25" style="17" customWidth="1"/>
    <col min="5640" max="5640" width="13.25" style="17" customWidth="1"/>
    <col min="5641" max="5642" width="6.625" style="17" hidden="1" customWidth="1"/>
    <col min="5643" max="5888" width="6.625" style="17" hidden="1"/>
    <col min="5889" max="5889" width="14.75" style="17" bestFit="1" customWidth="1"/>
    <col min="5890" max="5890" width="17.125" style="17" customWidth="1"/>
    <col min="5891" max="5891" width="15.75" style="17" customWidth="1"/>
    <col min="5892" max="5892" width="13.875" style="17" customWidth="1"/>
    <col min="5893" max="5893" width="13.25" style="17" customWidth="1"/>
    <col min="5894" max="5894" width="15.125" style="17" customWidth="1"/>
    <col min="5895" max="5895" width="14.25" style="17" customWidth="1"/>
    <col min="5896" max="5896" width="13.25" style="17" customWidth="1"/>
    <col min="5897" max="5898" width="6.625" style="17" hidden="1" customWidth="1"/>
    <col min="5899" max="6144" width="6.625" style="17" hidden="1"/>
    <col min="6145" max="6145" width="14.75" style="17" bestFit="1" customWidth="1"/>
    <col min="6146" max="6146" width="17.125" style="17" customWidth="1"/>
    <col min="6147" max="6147" width="15.75" style="17" customWidth="1"/>
    <col min="6148" max="6148" width="13.875" style="17" customWidth="1"/>
    <col min="6149" max="6149" width="13.25" style="17" customWidth="1"/>
    <col min="6150" max="6150" width="15.125" style="17" customWidth="1"/>
    <col min="6151" max="6151" width="14.25" style="17" customWidth="1"/>
    <col min="6152" max="6152" width="13.25" style="17" customWidth="1"/>
    <col min="6153" max="6154" width="6.625" style="17" hidden="1" customWidth="1"/>
    <col min="6155" max="6400" width="6.625" style="17" hidden="1"/>
    <col min="6401" max="6401" width="14.75" style="17" bestFit="1" customWidth="1"/>
    <col min="6402" max="6402" width="17.125" style="17" customWidth="1"/>
    <col min="6403" max="6403" width="15.75" style="17" customWidth="1"/>
    <col min="6404" max="6404" width="13.875" style="17" customWidth="1"/>
    <col min="6405" max="6405" width="13.25" style="17" customWidth="1"/>
    <col min="6406" max="6406" width="15.125" style="17" customWidth="1"/>
    <col min="6407" max="6407" width="14.25" style="17" customWidth="1"/>
    <col min="6408" max="6408" width="13.25" style="17" customWidth="1"/>
    <col min="6409" max="6410" width="6.625" style="17" hidden="1" customWidth="1"/>
    <col min="6411" max="6656" width="6.625" style="17" hidden="1"/>
    <col min="6657" max="6657" width="14.75" style="17" bestFit="1" customWidth="1"/>
    <col min="6658" max="6658" width="17.125" style="17" customWidth="1"/>
    <col min="6659" max="6659" width="15.75" style="17" customWidth="1"/>
    <col min="6660" max="6660" width="13.875" style="17" customWidth="1"/>
    <col min="6661" max="6661" width="13.25" style="17" customWidth="1"/>
    <col min="6662" max="6662" width="15.125" style="17" customWidth="1"/>
    <col min="6663" max="6663" width="14.25" style="17" customWidth="1"/>
    <col min="6664" max="6664" width="13.25" style="17" customWidth="1"/>
    <col min="6665" max="6666" width="6.625" style="17" hidden="1" customWidth="1"/>
    <col min="6667" max="6912" width="6.625" style="17" hidden="1"/>
    <col min="6913" max="6913" width="14.75" style="17" bestFit="1" customWidth="1"/>
    <col min="6914" max="6914" width="17.125" style="17" customWidth="1"/>
    <col min="6915" max="6915" width="15.75" style="17" customWidth="1"/>
    <col min="6916" max="6916" width="13.875" style="17" customWidth="1"/>
    <col min="6917" max="6917" width="13.25" style="17" customWidth="1"/>
    <col min="6918" max="6918" width="15.125" style="17" customWidth="1"/>
    <col min="6919" max="6919" width="14.25" style="17" customWidth="1"/>
    <col min="6920" max="6920" width="13.25" style="17" customWidth="1"/>
    <col min="6921" max="6922" width="6.625" style="17" hidden="1" customWidth="1"/>
    <col min="6923" max="7168" width="6.625" style="17" hidden="1"/>
    <col min="7169" max="7169" width="14.75" style="17" bestFit="1" customWidth="1"/>
    <col min="7170" max="7170" width="17.125" style="17" customWidth="1"/>
    <col min="7171" max="7171" width="15.75" style="17" customWidth="1"/>
    <col min="7172" max="7172" width="13.875" style="17" customWidth="1"/>
    <col min="7173" max="7173" width="13.25" style="17" customWidth="1"/>
    <col min="7174" max="7174" width="15.125" style="17" customWidth="1"/>
    <col min="7175" max="7175" width="14.25" style="17" customWidth="1"/>
    <col min="7176" max="7176" width="13.25" style="17" customWidth="1"/>
    <col min="7177" max="7178" width="6.625" style="17" hidden="1" customWidth="1"/>
    <col min="7179" max="7424" width="6.625" style="17" hidden="1"/>
    <col min="7425" max="7425" width="14.75" style="17" bestFit="1" customWidth="1"/>
    <col min="7426" max="7426" width="17.125" style="17" customWidth="1"/>
    <col min="7427" max="7427" width="15.75" style="17" customWidth="1"/>
    <col min="7428" max="7428" width="13.875" style="17" customWidth="1"/>
    <col min="7429" max="7429" width="13.25" style="17" customWidth="1"/>
    <col min="7430" max="7430" width="15.125" style="17" customWidth="1"/>
    <col min="7431" max="7431" width="14.25" style="17" customWidth="1"/>
    <col min="7432" max="7432" width="13.25" style="17" customWidth="1"/>
    <col min="7433" max="7434" width="6.625" style="17" hidden="1" customWidth="1"/>
    <col min="7435" max="7680" width="6.625" style="17" hidden="1"/>
    <col min="7681" max="7681" width="14.75" style="17" bestFit="1" customWidth="1"/>
    <col min="7682" max="7682" width="17.125" style="17" customWidth="1"/>
    <col min="7683" max="7683" width="15.75" style="17" customWidth="1"/>
    <col min="7684" max="7684" width="13.875" style="17" customWidth="1"/>
    <col min="7685" max="7685" width="13.25" style="17" customWidth="1"/>
    <col min="7686" max="7686" width="15.125" style="17" customWidth="1"/>
    <col min="7687" max="7687" width="14.25" style="17" customWidth="1"/>
    <col min="7688" max="7688" width="13.25" style="17" customWidth="1"/>
    <col min="7689" max="7690" width="6.625" style="17" hidden="1" customWidth="1"/>
    <col min="7691" max="7936" width="6.625" style="17" hidden="1"/>
    <col min="7937" max="7937" width="14.75" style="17" bestFit="1" customWidth="1"/>
    <col min="7938" max="7938" width="17.125" style="17" customWidth="1"/>
    <col min="7939" max="7939" width="15.75" style="17" customWidth="1"/>
    <col min="7940" max="7940" width="13.875" style="17" customWidth="1"/>
    <col min="7941" max="7941" width="13.25" style="17" customWidth="1"/>
    <col min="7942" max="7942" width="15.125" style="17" customWidth="1"/>
    <col min="7943" max="7943" width="14.25" style="17" customWidth="1"/>
    <col min="7944" max="7944" width="13.25" style="17" customWidth="1"/>
    <col min="7945" max="7946" width="6.625" style="17" hidden="1" customWidth="1"/>
    <col min="7947" max="8192" width="6.625" style="17" hidden="1"/>
    <col min="8193" max="8193" width="14.75" style="17" bestFit="1" customWidth="1"/>
    <col min="8194" max="8194" width="17.125" style="17" customWidth="1"/>
    <col min="8195" max="8195" width="15.75" style="17" customWidth="1"/>
    <col min="8196" max="8196" width="13.875" style="17" customWidth="1"/>
    <col min="8197" max="8197" width="13.25" style="17" customWidth="1"/>
    <col min="8198" max="8198" width="15.125" style="17" customWidth="1"/>
    <col min="8199" max="8199" width="14.25" style="17" customWidth="1"/>
    <col min="8200" max="8200" width="13.25" style="17" customWidth="1"/>
    <col min="8201" max="8202" width="6.625" style="17" hidden="1" customWidth="1"/>
    <col min="8203" max="8448" width="6.625" style="17" hidden="1"/>
    <col min="8449" max="8449" width="14.75" style="17" bestFit="1" customWidth="1"/>
    <col min="8450" max="8450" width="17.125" style="17" customWidth="1"/>
    <col min="8451" max="8451" width="15.75" style="17" customWidth="1"/>
    <col min="8452" max="8452" width="13.875" style="17" customWidth="1"/>
    <col min="8453" max="8453" width="13.25" style="17" customWidth="1"/>
    <col min="8454" max="8454" width="15.125" style="17" customWidth="1"/>
    <col min="8455" max="8455" width="14.25" style="17" customWidth="1"/>
    <col min="8456" max="8456" width="13.25" style="17" customWidth="1"/>
    <col min="8457" max="8458" width="6.625" style="17" hidden="1" customWidth="1"/>
    <col min="8459" max="8704" width="6.625" style="17" hidden="1"/>
    <col min="8705" max="8705" width="14.75" style="17" bestFit="1" customWidth="1"/>
    <col min="8706" max="8706" width="17.125" style="17" customWidth="1"/>
    <col min="8707" max="8707" width="15.75" style="17" customWidth="1"/>
    <col min="8708" max="8708" width="13.875" style="17" customWidth="1"/>
    <col min="8709" max="8709" width="13.25" style="17" customWidth="1"/>
    <col min="8710" max="8710" width="15.125" style="17" customWidth="1"/>
    <col min="8711" max="8711" width="14.25" style="17" customWidth="1"/>
    <col min="8712" max="8712" width="13.25" style="17" customWidth="1"/>
    <col min="8713" max="8714" width="6.625" style="17" hidden="1" customWidth="1"/>
    <col min="8715" max="8960" width="6.625" style="17" hidden="1"/>
    <col min="8961" max="8961" width="14.75" style="17" bestFit="1" customWidth="1"/>
    <col min="8962" max="8962" width="17.125" style="17" customWidth="1"/>
    <col min="8963" max="8963" width="15.75" style="17" customWidth="1"/>
    <col min="8964" max="8964" width="13.875" style="17" customWidth="1"/>
    <col min="8965" max="8965" width="13.25" style="17" customWidth="1"/>
    <col min="8966" max="8966" width="15.125" style="17" customWidth="1"/>
    <col min="8967" max="8967" width="14.25" style="17" customWidth="1"/>
    <col min="8968" max="8968" width="13.25" style="17" customWidth="1"/>
    <col min="8969" max="8970" width="6.625" style="17" hidden="1" customWidth="1"/>
    <col min="8971" max="9216" width="6.625" style="17" hidden="1"/>
    <col min="9217" max="9217" width="14.75" style="17" bestFit="1" customWidth="1"/>
    <col min="9218" max="9218" width="17.125" style="17" customWidth="1"/>
    <col min="9219" max="9219" width="15.75" style="17" customWidth="1"/>
    <col min="9220" max="9220" width="13.875" style="17" customWidth="1"/>
    <col min="9221" max="9221" width="13.25" style="17" customWidth="1"/>
    <col min="9222" max="9222" width="15.125" style="17" customWidth="1"/>
    <col min="9223" max="9223" width="14.25" style="17" customWidth="1"/>
    <col min="9224" max="9224" width="13.25" style="17" customWidth="1"/>
    <col min="9225" max="9226" width="6.625" style="17" hidden="1" customWidth="1"/>
    <col min="9227" max="9472" width="6.625" style="17" hidden="1"/>
    <col min="9473" max="9473" width="14.75" style="17" bestFit="1" customWidth="1"/>
    <col min="9474" max="9474" width="17.125" style="17" customWidth="1"/>
    <col min="9475" max="9475" width="15.75" style="17" customWidth="1"/>
    <col min="9476" max="9476" width="13.875" style="17" customWidth="1"/>
    <col min="9477" max="9477" width="13.25" style="17" customWidth="1"/>
    <col min="9478" max="9478" width="15.125" style="17" customWidth="1"/>
    <col min="9479" max="9479" width="14.25" style="17" customWidth="1"/>
    <col min="9480" max="9480" width="13.25" style="17" customWidth="1"/>
    <col min="9481" max="9482" width="6.625" style="17" hidden="1" customWidth="1"/>
    <col min="9483" max="9728" width="6.625" style="17" hidden="1"/>
    <col min="9729" max="9729" width="14.75" style="17" bestFit="1" customWidth="1"/>
    <col min="9730" max="9730" width="17.125" style="17" customWidth="1"/>
    <col min="9731" max="9731" width="15.75" style="17" customWidth="1"/>
    <col min="9732" max="9732" width="13.875" style="17" customWidth="1"/>
    <col min="9733" max="9733" width="13.25" style="17" customWidth="1"/>
    <col min="9734" max="9734" width="15.125" style="17" customWidth="1"/>
    <col min="9735" max="9735" width="14.25" style="17" customWidth="1"/>
    <col min="9736" max="9736" width="13.25" style="17" customWidth="1"/>
    <col min="9737" max="9738" width="6.625" style="17" hidden="1" customWidth="1"/>
    <col min="9739" max="9984" width="6.625" style="17" hidden="1"/>
    <col min="9985" max="9985" width="14.75" style="17" bestFit="1" customWidth="1"/>
    <col min="9986" max="9986" width="17.125" style="17" customWidth="1"/>
    <col min="9987" max="9987" width="15.75" style="17" customWidth="1"/>
    <col min="9988" max="9988" width="13.875" style="17" customWidth="1"/>
    <col min="9989" max="9989" width="13.25" style="17" customWidth="1"/>
    <col min="9990" max="9990" width="15.125" style="17" customWidth="1"/>
    <col min="9991" max="9991" width="14.25" style="17" customWidth="1"/>
    <col min="9992" max="9992" width="13.25" style="17" customWidth="1"/>
    <col min="9993" max="9994" width="6.625" style="17" hidden="1" customWidth="1"/>
    <col min="9995" max="10240" width="6.625" style="17" hidden="1"/>
    <col min="10241" max="10241" width="14.75" style="17" bestFit="1" customWidth="1"/>
    <col min="10242" max="10242" width="17.125" style="17" customWidth="1"/>
    <col min="10243" max="10243" width="15.75" style="17" customWidth="1"/>
    <col min="10244" max="10244" width="13.875" style="17" customWidth="1"/>
    <col min="10245" max="10245" width="13.25" style="17" customWidth="1"/>
    <col min="10246" max="10246" width="15.125" style="17" customWidth="1"/>
    <col min="10247" max="10247" width="14.25" style="17" customWidth="1"/>
    <col min="10248" max="10248" width="13.25" style="17" customWidth="1"/>
    <col min="10249" max="10250" width="6.625" style="17" hidden="1" customWidth="1"/>
    <col min="10251" max="10496" width="6.625" style="17" hidden="1"/>
    <col min="10497" max="10497" width="14.75" style="17" bestFit="1" customWidth="1"/>
    <col min="10498" max="10498" width="17.125" style="17" customWidth="1"/>
    <col min="10499" max="10499" width="15.75" style="17" customWidth="1"/>
    <col min="10500" max="10500" width="13.875" style="17" customWidth="1"/>
    <col min="10501" max="10501" width="13.25" style="17" customWidth="1"/>
    <col min="10502" max="10502" width="15.125" style="17" customWidth="1"/>
    <col min="10503" max="10503" width="14.25" style="17" customWidth="1"/>
    <col min="10504" max="10504" width="13.25" style="17" customWidth="1"/>
    <col min="10505" max="10506" width="6.625" style="17" hidden="1" customWidth="1"/>
    <col min="10507" max="10752" width="6.625" style="17" hidden="1"/>
    <col min="10753" max="10753" width="14.75" style="17" bestFit="1" customWidth="1"/>
    <col min="10754" max="10754" width="17.125" style="17" customWidth="1"/>
    <col min="10755" max="10755" width="15.75" style="17" customWidth="1"/>
    <col min="10756" max="10756" width="13.875" style="17" customWidth="1"/>
    <col min="10757" max="10757" width="13.25" style="17" customWidth="1"/>
    <col min="10758" max="10758" width="15.125" style="17" customWidth="1"/>
    <col min="10759" max="10759" width="14.25" style="17" customWidth="1"/>
    <col min="10760" max="10760" width="13.25" style="17" customWidth="1"/>
    <col min="10761" max="10762" width="6.625" style="17" hidden="1" customWidth="1"/>
    <col min="10763" max="11008" width="6.625" style="17" hidden="1"/>
    <col min="11009" max="11009" width="14.75" style="17" bestFit="1" customWidth="1"/>
    <col min="11010" max="11010" width="17.125" style="17" customWidth="1"/>
    <col min="11011" max="11011" width="15.75" style="17" customWidth="1"/>
    <col min="11012" max="11012" width="13.875" style="17" customWidth="1"/>
    <col min="11013" max="11013" width="13.25" style="17" customWidth="1"/>
    <col min="11014" max="11014" width="15.125" style="17" customWidth="1"/>
    <col min="11015" max="11015" width="14.25" style="17" customWidth="1"/>
    <col min="11016" max="11016" width="13.25" style="17" customWidth="1"/>
    <col min="11017" max="11018" width="6.625" style="17" hidden="1" customWidth="1"/>
    <col min="11019" max="11264" width="6.625" style="17" hidden="1"/>
    <col min="11265" max="11265" width="14.75" style="17" bestFit="1" customWidth="1"/>
    <col min="11266" max="11266" width="17.125" style="17" customWidth="1"/>
    <col min="11267" max="11267" width="15.75" style="17" customWidth="1"/>
    <col min="11268" max="11268" width="13.875" style="17" customWidth="1"/>
    <col min="11269" max="11269" width="13.25" style="17" customWidth="1"/>
    <col min="11270" max="11270" width="15.125" style="17" customWidth="1"/>
    <col min="11271" max="11271" width="14.25" style="17" customWidth="1"/>
    <col min="11272" max="11272" width="13.25" style="17" customWidth="1"/>
    <col min="11273" max="11274" width="6.625" style="17" hidden="1" customWidth="1"/>
    <col min="11275" max="11520" width="6.625" style="17" hidden="1"/>
    <col min="11521" max="11521" width="14.75" style="17" bestFit="1" customWidth="1"/>
    <col min="11522" max="11522" width="17.125" style="17" customWidth="1"/>
    <col min="11523" max="11523" width="15.75" style="17" customWidth="1"/>
    <col min="11524" max="11524" width="13.875" style="17" customWidth="1"/>
    <col min="11525" max="11525" width="13.25" style="17" customWidth="1"/>
    <col min="11526" max="11526" width="15.125" style="17" customWidth="1"/>
    <col min="11527" max="11527" width="14.25" style="17" customWidth="1"/>
    <col min="11528" max="11528" width="13.25" style="17" customWidth="1"/>
    <col min="11529" max="11530" width="6.625" style="17" hidden="1" customWidth="1"/>
    <col min="11531" max="11776" width="6.625" style="17" hidden="1"/>
    <col min="11777" max="11777" width="14.75" style="17" bestFit="1" customWidth="1"/>
    <col min="11778" max="11778" width="17.125" style="17" customWidth="1"/>
    <col min="11779" max="11779" width="15.75" style="17" customWidth="1"/>
    <col min="11780" max="11780" width="13.875" style="17" customWidth="1"/>
    <col min="11781" max="11781" width="13.25" style="17" customWidth="1"/>
    <col min="11782" max="11782" width="15.125" style="17" customWidth="1"/>
    <col min="11783" max="11783" width="14.25" style="17" customWidth="1"/>
    <col min="11784" max="11784" width="13.25" style="17" customWidth="1"/>
    <col min="11785" max="11786" width="6.625" style="17" hidden="1" customWidth="1"/>
    <col min="11787" max="12032" width="6.625" style="17" hidden="1"/>
    <col min="12033" max="12033" width="14.75" style="17" bestFit="1" customWidth="1"/>
    <col min="12034" max="12034" width="17.125" style="17" customWidth="1"/>
    <col min="12035" max="12035" width="15.75" style="17" customWidth="1"/>
    <col min="12036" max="12036" width="13.875" style="17" customWidth="1"/>
    <col min="12037" max="12037" width="13.25" style="17" customWidth="1"/>
    <col min="12038" max="12038" width="15.125" style="17" customWidth="1"/>
    <col min="12039" max="12039" width="14.25" style="17" customWidth="1"/>
    <col min="12040" max="12040" width="13.25" style="17" customWidth="1"/>
    <col min="12041" max="12042" width="6.625" style="17" hidden="1" customWidth="1"/>
    <col min="12043" max="12288" width="6.625" style="17" hidden="1"/>
    <col min="12289" max="12289" width="14.75" style="17" bestFit="1" customWidth="1"/>
    <col min="12290" max="12290" width="17.125" style="17" customWidth="1"/>
    <col min="12291" max="12291" width="15.75" style="17" customWidth="1"/>
    <col min="12292" max="12292" width="13.875" style="17" customWidth="1"/>
    <col min="12293" max="12293" width="13.25" style="17" customWidth="1"/>
    <col min="12294" max="12294" width="15.125" style="17" customWidth="1"/>
    <col min="12295" max="12295" width="14.25" style="17" customWidth="1"/>
    <col min="12296" max="12296" width="13.25" style="17" customWidth="1"/>
    <col min="12297" max="12298" width="6.625" style="17" hidden="1" customWidth="1"/>
    <col min="12299" max="12544" width="6.625" style="17" hidden="1"/>
    <col min="12545" max="12545" width="14.75" style="17" bestFit="1" customWidth="1"/>
    <col min="12546" max="12546" width="17.125" style="17" customWidth="1"/>
    <col min="12547" max="12547" width="15.75" style="17" customWidth="1"/>
    <col min="12548" max="12548" width="13.875" style="17" customWidth="1"/>
    <col min="12549" max="12549" width="13.25" style="17" customWidth="1"/>
    <col min="12550" max="12550" width="15.125" style="17" customWidth="1"/>
    <col min="12551" max="12551" width="14.25" style="17" customWidth="1"/>
    <col min="12552" max="12552" width="13.25" style="17" customWidth="1"/>
    <col min="12553" max="12554" width="6.625" style="17" hidden="1" customWidth="1"/>
    <col min="12555" max="12800" width="6.625" style="17" hidden="1"/>
    <col min="12801" max="12801" width="14.75" style="17" bestFit="1" customWidth="1"/>
    <col min="12802" max="12802" width="17.125" style="17" customWidth="1"/>
    <col min="12803" max="12803" width="15.75" style="17" customWidth="1"/>
    <col min="12804" max="12804" width="13.875" style="17" customWidth="1"/>
    <col min="12805" max="12805" width="13.25" style="17" customWidth="1"/>
    <col min="12806" max="12806" width="15.125" style="17" customWidth="1"/>
    <col min="12807" max="12807" width="14.25" style="17" customWidth="1"/>
    <col min="12808" max="12808" width="13.25" style="17" customWidth="1"/>
    <col min="12809" max="12810" width="6.625" style="17" hidden="1" customWidth="1"/>
    <col min="12811" max="13056" width="6.625" style="17" hidden="1"/>
    <col min="13057" max="13057" width="14.75" style="17" bestFit="1" customWidth="1"/>
    <col min="13058" max="13058" width="17.125" style="17" customWidth="1"/>
    <col min="13059" max="13059" width="15.75" style="17" customWidth="1"/>
    <col min="13060" max="13060" width="13.875" style="17" customWidth="1"/>
    <col min="13061" max="13061" width="13.25" style="17" customWidth="1"/>
    <col min="13062" max="13062" width="15.125" style="17" customWidth="1"/>
    <col min="13063" max="13063" width="14.25" style="17" customWidth="1"/>
    <col min="13064" max="13064" width="13.25" style="17" customWidth="1"/>
    <col min="13065" max="13066" width="6.625" style="17" hidden="1" customWidth="1"/>
    <col min="13067" max="13312" width="6.625" style="17" hidden="1"/>
    <col min="13313" max="13313" width="14.75" style="17" bestFit="1" customWidth="1"/>
    <col min="13314" max="13314" width="17.125" style="17" customWidth="1"/>
    <col min="13315" max="13315" width="15.75" style="17" customWidth="1"/>
    <col min="13316" max="13316" width="13.875" style="17" customWidth="1"/>
    <col min="13317" max="13317" width="13.25" style="17" customWidth="1"/>
    <col min="13318" max="13318" width="15.125" style="17" customWidth="1"/>
    <col min="13319" max="13319" width="14.25" style="17" customWidth="1"/>
    <col min="13320" max="13320" width="13.25" style="17" customWidth="1"/>
    <col min="13321" max="13322" width="6.625" style="17" hidden="1" customWidth="1"/>
    <col min="13323" max="13568" width="6.625" style="17" hidden="1"/>
    <col min="13569" max="13569" width="14.75" style="17" bestFit="1" customWidth="1"/>
    <col min="13570" max="13570" width="17.125" style="17" customWidth="1"/>
    <col min="13571" max="13571" width="15.75" style="17" customWidth="1"/>
    <col min="13572" max="13572" width="13.875" style="17" customWidth="1"/>
    <col min="13573" max="13573" width="13.25" style="17" customWidth="1"/>
    <col min="13574" max="13574" width="15.125" style="17" customWidth="1"/>
    <col min="13575" max="13575" width="14.25" style="17" customWidth="1"/>
    <col min="13576" max="13576" width="13.25" style="17" customWidth="1"/>
    <col min="13577" max="13578" width="6.625" style="17" hidden="1" customWidth="1"/>
    <col min="13579" max="13824" width="6.625" style="17" hidden="1"/>
    <col min="13825" max="13825" width="14.75" style="17" bestFit="1" customWidth="1"/>
    <col min="13826" max="13826" width="17.125" style="17" customWidth="1"/>
    <col min="13827" max="13827" width="15.75" style="17" customWidth="1"/>
    <col min="13828" max="13828" width="13.875" style="17" customWidth="1"/>
    <col min="13829" max="13829" width="13.25" style="17" customWidth="1"/>
    <col min="13830" max="13830" width="15.125" style="17" customWidth="1"/>
    <col min="13831" max="13831" width="14.25" style="17" customWidth="1"/>
    <col min="13832" max="13832" width="13.25" style="17" customWidth="1"/>
    <col min="13833" max="13834" width="6.625" style="17" hidden="1" customWidth="1"/>
    <col min="13835" max="14080" width="6.625" style="17" hidden="1"/>
    <col min="14081" max="14081" width="14.75" style="17" bestFit="1" customWidth="1"/>
    <col min="14082" max="14082" width="17.125" style="17" customWidth="1"/>
    <col min="14083" max="14083" width="15.75" style="17" customWidth="1"/>
    <col min="14084" max="14084" width="13.875" style="17" customWidth="1"/>
    <col min="14085" max="14085" width="13.25" style="17" customWidth="1"/>
    <col min="14086" max="14086" width="15.125" style="17" customWidth="1"/>
    <col min="14087" max="14087" width="14.25" style="17" customWidth="1"/>
    <col min="14088" max="14088" width="13.25" style="17" customWidth="1"/>
    <col min="14089" max="14090" width="6.625" style="17" hidden="1" customWidth="1"/>
    <col min="14091" max="14336" width="6.625" style="17" hidden="1"/>
    <col min="14337" max="14337" width="14.75" style="17" bestFit="1" customWidth="1"/>
    <col min="14338" max="14338" width="17.125" style="17" customWidth="1"/>
    <col min="14339" max="14339" width="15.75" style="17" customWidth="1"/>
    <col min="14340" max="14340" width="13.875" style="17" customWidth="1"/>
    <col min="14341" max="14341" width="13.25" style="17" customWidth="1"/>
    <col min="14342" max="14342" width="15.125" style="17" customWidth="1"/>
    <col min="14343" max="14343" width="14.25" style="17" customWidth="1"/>
    <col min="14344" max="14344" width="13.25" style="17" customWidth="1"/>
    <col min="14345" max="14346" width="6.625" style="17" hidden="1" customWidth="1"/>
    <col min="14347" max="14592" width="6.625" style="17" hidden="1"/>
    <col min="14593" max="14593" width="14.75" style="17" bestFit="1" customWidth="1"/>
    <col min="14594" max="14594" width="17.125" style="17" customWidth="1"/>
    <col min="14595" max="14595" width="15.75" style="17" customWidth="1"/>
    <col min="14596" max="14596" width="13.875" style="17" customWidth="1"/>
    <col min="14597" max="14597" width="13.25" style="17" customWidth="1"/>
    <col min="14598" max="14598" width="15.125" style="17" customWidth="1"/>
    <col min="14599" max="14599" width="14.25" style="17" customWidth="1"/>
    <col min="14600" max="14600" width="13.25" style="17" customWidth="1"/>
    <col min="14601" max="14602" width="6.625" style="17" hidden="1" customWidth="1"/>
    <col min="14603" max="14848" width="6.625" style="17" hidden="1"/>
    <col min="14849" max="14849" width="14.75" style="17" bestFit="1" customWidth="1"/>
    <col min="14850" max="14850" width="17.125" style="17" customWidth="1"/>
    <col min="14851" max="14851" width="15.75" style="17" customWidth="1"/>
    <col min="14852" max="14852" width="13.875" style="17" customWidth="1"/>
    <col min="14853" max="14853" width="13.25" style="17" customWidth="1"/>
    <col min="14854" max="14854" width="15.125" style="17" customWidth="1"/>
    <col min="14855" max="14855" width="14.25" style="17" customWidth="1"/>
    <col min="14856" max="14856" width="13.25" style="17" customWidth="1"/>
    <col min="14857" max="14858" width="6.625" style="17" hidden="1" customWidth="1"/>
    <col min="14859" max="15104" width="6.625" style="17" hidden="1"/>
    <col min="15105" max="15105" width="14.75" style="17" bestFit="1" customWidth="1"/>
    <col min="15106" max="15106" width="17.125" style="17" customWidth="1"/>
    <col min="15107" max="15107" width="15.75" style="17" customWidth="1"/>
    <col min="15108" max="15108" width="13.875" style="17" customWidth="1"/>
    <col min="15109" max="15109" width="13.25" style="17" customWidth="1"/>
    <col min="15110" max="15110" width="15.125" style="17" customWidth="1"/>
    <col min="15111" max="15111" width="14.25" style="17" customWidth="1"/>
    <col min="15112" max="15112" width="13.25" style="17" customWidth="1"/>
    <col min="15113" max="15114" width="6.625" style="17" hidden="1" customWidth="1"/>
    <col min="15115" max="15360" width="6.625" style="17" hidden="1"/>
    <col min="15361" max="15361" width="14.75" style="17" bestFit="1" customWidth="1"/>
    <col min="15362" max="15362" width="17.125" style="17" customWidth="1"/>
    <col min="15363" max="15363" width="15.75" style="17" customWidth="1"/>
    <col min="15364" max="15364" width="13.875" style="17" customWidth="1"/>
    <col min="15365" max="15365" width="13.25" style="17" customWidth="1"/>
    <col min="15366" max="15366" width="15.125" style="17" customWidth="1"/>
    <col min="15367" max="15367" width="14.25" style="17" customWidth="1"/>
    <col min="15368" max="15368" width="13.25" style="17" customWidth="1"/>
    <col min="15369" max="15370" width="6.625" style="17" hidden="1" customWidth="1"/>
    <col min="15371" max="15616" width="6.625" style="17" hidden="1"/>
    <col min="15617" max="15617" width="14.75" style="17" bestFit="1" customWidth="1"/>
    <col min="15618" max="15618" width="17.125" style="17" customWidth="1"/>
    <col min="15619" max="15619" width="15.75" style="17" customWidth="1"/>
    <col min="15620" max="15620" width="13.875" style="17" customWidth="1"/>
    <col min="15621" max="15621" width="13.25" style="17" customWidth="1"/>
    <col min="15622" max="15622" width="15.125" style="17" customWidth="1"/>
    <col min="15623" max="15623" width="14.25" style="17" customWidth="1"/>
    <col min="15624" max="15624" width="13.25" style="17" customWidth="1"/>
    <col min="15625" max="15626" width="6.625" style="17" hidden="1" customWidth="1"/>
    <col min="15627" max="15872" width="6.625" style="17" hidden="1"/>
    <col min="15873" max="15873" width="14.75" style="17" bestFit="1" customWidth="1"/>
    <col min="15874" max="15874" width="17.125" style="17" customWidth="1"/>
    <col min="15875" max="15875" width="15.75" style="17" customWidth="1"/>
    <col min="15876" max="15876" width="13.875" style="17" customWidth="1"/>
    <col min="15877" max="15877" width="13.25" style="17" customWidth="1"/>
    <col min="15878" max="15878" width="15.125" style="17" customWidth="1"/>
    <col min="15879" max="15879" width="14.25" style="17" customWidth="1"/>
    <col min="15880" max="15880" width="13.25" style="17" customWidth="1"/>
    <col min="15881" max="15882" width="6.625" style="17" hidden="1" customWidth="1"/>
    <col min="15883" max="16128" width="6.625" style="17" hidden="1"/>
    <col min="16129" max="16129" width="14.75" style="17" bestFit="1" customWidth="1"/>
    <col min="16130" max="16130" width="17.125" style="17" customWidth="1"/>
    <col min="16131" max="16131" width="15.75" style="17" customWidth="1"/>
    <col min="16132" max="16132" width="13.875" style="17" customWidth="1"/>
    <col min="16133" max="16133" width="13.25" style="17" customWidth="1"/>
    <col min="16134" max="16134" width="15.125" style="17" customWidth="1"/>
    <col min="16135" max="16135" width="14.25" style="17" customWidth="1"/>
    <col min="16136" max="16136" width="13.25" style="17" customWidth="1"/>
    <col min="16137" max="16138" width="6.625" style="17" hidden="1" customWidth="1"/>
    <col min="16139" max="16384" width="6.625" style="17" hidden="1"/>
  </cols>
  <sheetData>
    <row r="1" spans="1:9" s="18" customFormat="1">
      <c r="A1" s="19" t="s">
        <v>30</v>
      </c>
      <c r="B1" s="19" t="s">
        <v>31</v>
      </c>
      <c r="C1" s="20" t="s">
        <v>32</v>
      </c>
      <c r="D1" s="20" t="s">
        <v>47</v>
      </c>
      <c r="E1" s="20" t="s">
        <v>48</v>
      </c>
      <c r="F1" s="20" t="s">
        <v>49</v>
      </c>
      <c r="G1" s="20" t="s">
        <v>33</v>
      </c>
      <c r="H1" s="27"/>
      <c r="I1" s="25" t="s">
        <v>50</v>
      </c>
    </row>
    <row r="2" spans="1:9">
      <c r="A2" s="21" t="s">
        <v>34</v>
      </c>
      <c r="B2" s="21"/>
      <c r="C2" s="22">
        <v>0</v>
      </c>
      <c r="D2" s="22">
        <f>-3200000-700000-1600000</f>
        <v>-5500000</v>
      </c>
      <c r="E2" s="22">
        <v>0</v>
      </c>
      <c r="F2" s="22">
        <v>0</v>
      </c>
      <c r="G2" s="5">
        <f t="shared" ref="G2:G12" si="0">C2+D2+E2+F2</f>
        <v>-5500000</v>
      </c>
      <c r="H2" s="26"/>
      <c r="I2" s="28">
        <f>COUNTIF(C2:G2,0)</f>
        <v>3</v>
      </c>
    </row>
    <row r="3" spans="1:9">
      <c r="A3" s="21" t="s">
        <v>35</v>
      </c>
      <c r="B3" s="21"/>
      <c r="C3" s="22">
        <v>-300000</v>
      </c>
      <c r="D3" s="22">
        <v>0</v>
      </c>
      <c r="E3" s="22">
        <v>76896.3</v>
      </c>
      <c r="F3" s="22">
        <v>223103.7</v>
      </c>
      <c r="G3" s="5">
        <f t="shared" si="0"/>
        <v>0</v>
      </c>
      <c r="H3" s="26"/>
      <c r="I3" s="28">
        <f t="shared" ref="I3:I11" si="1">COUNTIF(C3:G3,0)</f>
        <v>2</v>
      </c>
    </row>
    <row r="4" spans="1:9">
      <c r="A4" s="21" t="s">
        <v>36</v>
      </c>
      <c r="B4" s="21"/>
      <c r="C4" s="22">
        <v>-28000</v>
      </c>
      <c r="D4" s="22">
        <v>0</v>
      </c>
      <c r="E4" s="22">
        <v>28000</v>
      </c>
      <c r="F4" s="22">
        <v>0</v>
      </c>
      <c r="G4" s="5">
        <f t="shared" si="0"/>
        <v>0</v>
      </c>
      <c r="H4" s="26"/>
      <c r="I4" s="28">
        <f t="shared" si="1"/>
        <v>3</v>
      </c>
    </row>
    <row r="5" spans="1:9">
      <c r="A5" s="21" t="s">
        <v>37</v>
      </c>
      <c r="B5" s="21"/>
      <c r="C5" s="22">
        <v>0</v>
      </c>
      <c r="D5" s="22">
        <v>-200000</v>
      </c>
      <c r="E5" s="22">
        <v>0</v>
      </c>
      <c r="F5" s="22">
        <v>0</v>
      </c>
      <c r="G5" s="5">
        <f t="shared" si="0"/>
        <v>-200000</v>
      </c>
      <c r="H5" s="26"/>
      <c r="I5" s="28">
        <f t="shared" si="1"/>
        <v>3</v>
      </c>
    </row>
    <row r="6" spans="1:9">
      <c r="A6" s="23" t="s">
        <v>38</v>
      </c>
      <c r="B6" s="23"/>
      <c r="C6" s="24">
        <v>-63000</v>
      </c>
      <c r="D6" s="22">
        <v>0</v>
      </c>
      <c r="E6" s="22">
        <v>63000</v>
      </c>
      <c r="F6" s="22">
        <v>0</v>
      </c>
      <c r="G6" s="5">
        <f t="shared" si="0"/>
        <v>0</v>
      </c>
      <c r="H6" s="26"/>
      <c r="I6" s="28">
        <f t="shared" si="1"/>
        <v>3</v>
      </c>
    </row>
    <row r="7" spans="1:9">
      <c r="A7" s="23" t="s">
        <v>39</v>
      </c>
      <c r="B7" s="23"/>
      <c r="C7" s="24">
        <v>0</v>
      </c>
      <c r="D7" s="22">
        <f>-194877+194877</f>
        <v>0</v>
      </c>
      <c r="E7" s="22">
        <v>0</v>
      </c>
      <c r="F7" s="22">
        <v>0</v>
      </c>
      <c r="G7" s="5">
        <f t="shared" si="0"/>
        <v>0</v>
      </c>
      <c r="H7" s="26"/>
      <c r="I7" s="28">
        <f t="shared" si="1"/>
        <v>5</v>
      </c>
    </row>
    <row r="8" spans="1:9">
      <c r="A8" s="23" t="s">
        <v>40</v>
      </c>
      <c r="B8" s="23" t="s">
        <v>41</v>
      </c>
      <c r="C8" s="24">
        <v>0</v>
      </c>
      <c r="D8" s="22">
        <f>-6032445.03-1586525.17</f>
        <v>-7618970.2000000002</v>
      </c>
      <c r="E8" s="22">
        <f>5493125.69+1773344.66</f>
        <v>7266470.3500000006</v>
      </c>
      <c r="F8" s="22">
        <v>0</v>
      </c>
      <c r="G8" s="5">
        <f t="shared" si="0"/>
        <v>-352499.84999999963</v>
      </c>
      <c r="H8" s="26"/>
      <c r="I8" s="28">
        <f t="shared" si="1"/>
        <v>2</v>
      </c>
    </row>
    <row r="9" spans="1:9">
      <c r="A9" s="21" t="s">
        <v>42</v>
      </c>
      <c r="B9" s="21"/>
      <c r="C9" s="22">
        <v>-4000</v>
      </c>
      <c r="D9" s="22">
        <v>0</v>
      </c>
      <c r="E9" s="22">
        <v>0</v>
      </c>
      <c r="F9" s="22">
        <v>4000</v>
      </c>
      <c r="G9" s="5">
        <f t="shared" si="0"/>
        <v>0</v>
      </c>
      <c r="H9" s="26"/>
      <c r="I9" s="28">
        <f t="shared" si="1"/>
        <v>3</v>
      </c>
    </row>
    <row r="10" spans="1:9">
      <c r="A10" s="21" t="s">
        <v>43</v>
      </c>
      <c r="B10" s="21"/>
      <c r="C10" s="22">
        <v>-2200</v>
      </c>
      <c r="D10" s="22">
        <v>0</v>
      </c>
      <c r="E10" s="22">
        <v>0</v>
      </c>
      <c r="F10" s="22">
        <v>2200</v>
      </c>
      <c r="G10" s="5">
        <f t="shared" si="0"/>
        <v>0</v>
      </c>
      <c r="H10" s="26"/>
      <c r="I10" s="28">
        <f t="shared" si="1"/>
        <v>3</v>
      </c>
    </row>
    <row r="11" spans="1:9">
      <c r="A11" s="21" t="s">
        <v>44</v>
      </c>
      <c r="B11" s="21"/>
      <c r="C11" s="22">
        <v>0</v>
      </c>
      <c r="D11" s="22">
        <v>0</v>
      </c>
      <c r="E11" s="22">
        <v>0</v>
      </c>
      <c r="F11" s="22">
        <v>0</v>
      </c>
      <c r="G11" s="5">
        <f t="shared" si="0"/>
        <v>0</v>
      </c>
      <c r="H11" s="26"/>
      <c r="I11" s="28">
        <f t="shared" si="1"/>
        <v>5</v>
      </c>
    </row>
    <row r="12" spans="1:9">
      <c r="A12" s="21" t="s">
        <v>45</v>
      </c>
      <c r="B12" s="21" t="s">
        <v>46</v>
      </c>
      <c r="C12" s="22">
        <v>-657555</v>
      </c>
      <c r="D12" s="22">
        <f>-2335983-278193</f>
        <v>-2614176</v>
      </c>
      <c r="E12" s="22">
        <f>1547456+34716</f>
        <v>1582172</v>
      </c>
      <c r="F12" s="22">
        <v>0</v>
      </c>
      <c r="G12" s="5">
        <f t="shared" si="0"/>
        <v>-1689559</v>
      </c>
      <c r="H12" s="26"/>
    </row>
  </sheetData>
  <sheetProtection formatCells="0"/>
  <phoneticPr fontId="4" type="noConversion"/>
  <printOptions horizontalCentered="1"/>
  <pageMargins left="0.69" right="0.34" top="0.74" bottom="0.61" header="0.28999999999999998" footer="0.21"/>
  <pageSetup paperSize="9" scale="45" orientation="landscape" r:id="rId1"/>
  <headerFooter alignWithMargins="0">
    <oddHeader>&amp;R&amp;6Printed on &amp;D
&amp;T</oddHeader>
    <oddFooter>&amp;L&amp;"Arial,Italic"&amp;6File: &amp;Z&amp;F - &amp;A&amp;R&amp;"Arial,Italic"&amp;6Page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空行</vt:lpstr>
      <vt:lpstr>汇总行</vt:lpstr>
      <vt:lpstr>特定行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2013-09-03T07:31:39Z</dcterms:created>
  <dcterms:modified xsi:type="dcterms:W3CDTF">2013-10-28T06:07:15Z</dcterms:modified>
</cp:coreProperties>
</file>