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2"/>
  </bookViews>
  <sheets>
    <sheet name="求和后筛选" sheetId="1" r:id="rId1"/>
    <sheet name="筛选后求和" sheetId="4" r:id="rId2"/>
    <sheet name="参数" sheetId="2" r:id="rId3"/>
    <sheet name="隔行背景色ROW" sheetId="3" r:id="rId4"/>
    <sheet name="隔行背景色SUBTOTAL" sheetId="5" r:id="rId5"/>
    <sheet name="修正平均数" sheetId="6" r:id="rId6"/>
  </sheets>
  <definedNames>
    <definedName name="_xlnm._FilterDatabase" localSheetId="3" hidden="1">隔行背景色ROW!$A$1:$H$30</definedName>
    <definedName name="_xlnm._FilterDatabase" localSheetId="4" hidden="1">隔行背景色SUBTOTAL!$A$1:$H$30</definedName>
    <definedName name="_xlnm._FilterDatabase" localSheetId="0" hidden="1">求和后筛选!$A$1:$E$20</definedName>
    <definedName name="_xlnm._FilterDatabase" localSheetId="1" hidden="1">筛选后求和!$A$1:$E$20</definedName>
  </definedNames>
  <calcPr calcId="145621"/>
</workbook>
</file>

<file path=xl/calcChain.xml><?xml version="1.0" encoding="utf-8"?>
<calcChain xmlns="http://schemas.openxmlformats.org/spreadsheetml/2006/main">
  <c r="K3" i="6" l="1"/>
  <c r="K4" i="6"/>
  <c r="K5" i="6"/>
  <c r="K2" i="6"/>
  <c r="M2" i="6"/>
  <c r="M3" i="6"/>
  <c r="M4" i="6"/>
  <c r="M5" i="6"/>
  <c r="I2" i="6"/>
  <c r="I4" i="6" l="1"/>
  <c r="I5" i="6"/>
  <c r="I3" i="6"/>
  <c r="E22" i="4"/>
  <c r="E22" i="1"/>
</calcChain>
</file>

<file path=xl/sharedStrings.xml><?xml version="1.0" encoding="utf-8"?>
<sst xmlns="http://schemas.openxmlformats.org/spreadsheetml/2006/main" count="458" uniqueCount="75">
  <si>
    <t>日期</t>
    <phoneticPr fontId="4" type="noConversion"/>
  </si>
  <si>
    <t>公司</t>
    <phoneticPr fontId="4" type="noConversion"/>
  </si>
  <si>
    <t>部门</t>
    <phoneticPr fontId="4" type="noConversion"/>
  </si>
  <si>
    <t>科目</t>
    <phoneticPr fontId="4" type="noConversion"/>
  </si>
  <si>
    <t>发生额</t>
    <phoneticPr fontId="4" type="noConversion"/>
  </si>
  <si>
    <t>富丽</t>
  </si>
  <si>
    <t>市场-公关</t>
  </si>
  <si>
    <t>媒体广告-制作</t>
  </si>
  <si>
    <t>市场-市场营销</t>
  </si>
  <si>
    <t>促销费</t>
  </si>
  <si>
    <t>管理-财务-总部</t>
  </si>
  <si>
    <t>人员成本-基本工资</t>
  </si>
  <si>
    <t>配销-物流-上海</t>
  </si>
  <si>
    <t>运费</t>
  </si>
  <si>
    <t>配销-物流-北京</t>
  </si>
  <si>
    <t>配销-物流-广州</t>
  </si>
  <si>
    <t>管理-人事</t>
  </si>
  <si>
    <t>公关</t>
  </si>
  <si>
    <t>租金</t>
  </si>
  <si>
    <t>管理-资讯</t>
  </si>
  <si>
    <t>（包含隐藏值）</t>
  </si>
  <si>
    <t>Function_num</t>
  </si>
  <si>
    <t>（忽略隐藏值）</t>
  </si>
  <si>
    <t>函数</t>
  </si>
  <si>
    <t>AVERAGE</t>
  </si>
  <si>
    <t>COUNT</t>
  </si>
  <si>
    <t>COUNTA</t>
  </si>
  <si>
    <t>MAX</t>
  </si>
  <si>
    <t>MIN</t>
  </si>
  <si>
    <t>SUM</t>
  </si>
  <si>
    <t>日期</t>
  </si>
  <si>
    <r>
      <rPr>
        <b/>
        <sz val="10"/>
        <rFont val="Arial"/>
        <family val="2"/>
        <charset val="134"/>
      </rPr>
      <t>区域</t>
    </r>
  </si>
  <si>
    <r>
      <rPr>
        <b/>
        <sz val="10"/>
        <rFont val="Arial"/>
        <family val="2"/>
        <charset val="134"/>
      </rPr>
      <t>省份</t>
    </r>
  </si>
  <si>
    <r>
      <rPr>
        <b/>
        <sz val="10"/>
        <rFont val="Arial"/>
        <family val="2"/>
        <charset val="134"/>
      </rPr>
      <t>客户分类</t>
    </r>
  </si>
  <si>
    <r>
      <rPr>
        <b/>
        <sz val="10"/>
        <rFont val="Arial"/>
        <family val="2"/>
        <charset val="134"/>
      </rPr>
      <t>品牌</t>
    </r>
  </si>
  <si>
    <r>
      <rPr>
        <b/>
        <sz val="10"/>
        <rFont val="Arial"/>
        <family val="2"/>
        <charset val="134"/>
      </rPr>
      <t>产品分类</t>
    </r>
  </si>
  <si>
    <r>
      <rPr>
        <b/>
        <sz val="10"/>
        <rFont val="Arial"/>
        <family val="2"/>
        <charset val="134"/>
      </rPr>
      <t>数量</t>
    </r>
    <phoneticPr fontId="12" type="noConversion"/>
  </si>
  <si>
    <r>
      <rPr>
        <b/>
        <sz val="10"/>
        <rFont val="Arial"/>
        <family val="2"/>
        <charset val="134"/>
      </rPr>
      <t>金额</t>
    </r>
    <phoneticPr fontId="12" type="noConversion"/>
  </si>
  <si>
    <t>EAST</t>
  </si>
  <si>
    <r>
      <rPr>
        <sz val="10"/>
        <color theme="1"/>
        <rFont val="Arial"/>
        <family val="2"/>
        <charset val="134"/>
      </rPr>
      <t>安徽省</t>
    </r>
  </si>
  <si>
    <r>
      <rPr>
        <sz val="10"/>
        <color theme="1"/>
        <rFont val="Arial"/>
        <family val="2"/>
        <charset val="134"/>
      </rPr>
      <t>美丽健康</t>
    </r>
  </si>
  <si>
    <t>Bio-Tech</t>
  </si>
  <si>
    <r>
      <rPr>
        <sz val="10"/>
        <color theme="1"/>
        <rFont val="Arial"/>
        <family val="2"/>
        <charset val="134"/>
      </rPr>
      <t>生化高科技系列</t>
    </r>
  </si>
  <si>
    <t>Nutrition</t>
  </si>
  <si>
    <r>
      <rPr>
        <sz val="10"/>
        <color theme="1"/>
        <rFont val="Arial"/>
        <family val="2"/>
        <charset val="134"/>
      </rPr>
      <t>保健</t>
    </r>
    <r>
      <rPr>
        <sz val="10"/>
        <color theme="1"/>
        <rFont val="Arial"/>
        <family val="2"/>
      </rPr>
      <t>/</t>
    </r>
    <r>
      <rPr>
        <sz val="10"/>
        <color theme="1"/>
        <rFont val="Arial"/>
        <family val="2"/>
        <charset val="134"/>
      </rPr>
      <t>营养食品系列</t>
    </r>
  </si>
  <si>
    <t>蓝色，淡色80%</t>
    <phoneticPr fontId="12" type="noConversion"/>
  </si>
  <si>
    <t>Yam</t>
  </si>
  <si>
    <r>
      <rPr>
        <sz val="10"/>
        <color theme="1"/>
        <rFont val="Arial"/>
        <family val="2"/>
        <charset val="134"/>
      </rPr>
      <t>天然植物荷尔蒙山药系列</t>
    </r>
  </si>
  <si>
    <t>橙色，淡色80%</t>
    <phoneticPr fontId="12" type="noConversion"/>
  </si>
  <si>
    <r>
      <rPr>
        <sz val="10"/>
        <color theme="1"/>
        <rFont val="Arial"/>
        <family val="2"/>
        <charset val="134"/>
      </rPr>
      <t>湖北省</t>
    </r>
  </si>
  <si>
    <t>NB-1</t>
  </si>
  <si>
    <r>
      <t>NB-1</t>
    </r>
    <r>
      <rPr>
        <sz val="10"/>
        <color theme="1"/>
        <rFont val="Arial"/>
        <family val="2"/>
        <charset val="134"/>
      </rPr>
      <t>基因高科技系列</t>
    </r>
  </si>
  <si>
    <t>Professional</t>
  </si>
  <si>
    <r>
      <rPr>
        <sz val="10"/>
        <color theme="1"/>
        <rFont val="Arial"/>
        <family val="2"/>
        <charset val="134"/>
      </rPr>
      <t>天然植物系列</t>
    </r>
  </si>
  <si>
    <r>
      <rPr>
        <sz val="10"/>
        <color theme="1"/>
        <rFont val="Arial"/>
        <family val="2"/>
        <charset val="134"/>
      </rPr>
      <t>江苏省</t>
    </r>
  </si>
  <si>
    <r>
      <rPr>
        <sz val="10"/>
        <color theme="1"/>
        <rFont val="Arial"/>
        <family val="2"/>
        <charset val="134"/>
      </rPr>
      <t>连锁店</t>
    </r>
  </si>
  <si>
    <r>
      <rPr>
        <sz val="10"/>
        <color theme="1"/>
        <rFont val="Arial"/>
        <family val="2"/>
        <charset val="134"/>
      </rPr>
      <t>新概念</t>
    </r>
  </si>
  <si>
    <r>
      <rPr>
        <sz val="10"/>
        <color theme="1"/>
        <rFont val="Arial"/>
        <family val="2"/>
        <charset val="134"/>
      </rPr>
      <t>浙江省</t>
    </r>
  </si>
  <si>
    <t>NORTH</t>
  </si>
  <si>
    <r>
      <rPr>
        <sz val="10"/>
        <color theme="1"/>
        <rFont val="Arial"/>
        <family val="2"/>
        <charset val="134"/>
      </rPr>
      <t>河北省</t>
    </r>
  </si>
  <si>
    <r>
      <rPr>
        <sz val="10"/>
        <color theme="1"/>
        <rFont val="Arial"/>
        <family val="2"/>
        <charset val="134"/>
      </rPr>
      <t>山东省</t>
    </r>
  </si>
  <si>
    <t>选手甲</t>
    <phoneticPr fontId="4" type="noConversion"/>
  </si>
  <si>
    <t>选手乙</t>
    <phoneticPr fontId="4" type="noConversion"/>
  </si>
  <si>
    <t>选手丙</t>
    <phoneticPr fontId="4" type="noConversion"/>
  </si>
  <si>
    <t>选手丁</t>
    <phoneticPr fontId="4" type="noConversion"/>
  </si>
  <si>
    <t>得分1</t>
    <phoneticPr fontId="4" type="noConversion"/>
  </si>
  <si>
    <t>得分2</t>
  </si>
  <si>
    <t>得分3</t>
  </si>
  <si>
    <t>得分4</t>
  </si>
  <si>
    <t>得分5</t>
  </si>
  <si>
    <t>得分6</t>
  </si>
  <si>
    <t>得分7</t>
  </si>
  <si>
    <t>得分</t>
    <phoneticPr fontId="4" type="noConversion"/>
  </si>
  <si>
    <t>得分2</t>
    <phoneticPr fontId="4" type="noConversion"/>
  </si>
  <si>
    <t>验证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</si>
</sst>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14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name val="Arial"/>
      <family val="2"/>
      <charset val="134"/>
    </font>
    <font>
      <sz val="9"/>
      <name val="Arial"/>
      <family val="2"/>
      <charset val="134"/>
    </font>
    <font>
      <sz val="10"/>
      <color theme="1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7" fillId="0" borderId="0"/>
    <xf numFmtId="0" fontId="2" fillId="0" borderId="0">
      <alignment vertical="center"/>
    </xf>
    <xf numFmtId="176" fontId="7" fillId="0" borderId="0" applyFont="0" applyFill="0" applyBorder="0" applyAlignment="0" applyProtection="0"/>
    <xf numFmtId="0" fontId="1" fillId="0" borderId="0">
      <alignment vertical="center"/>
    </xf>
  </cellStyleXfs>
  <cellXfs count="43">
    <xf numFmtId="0" fontId="0" fillId="0" borderId="0" xfId="0"/>
    <xf numFmtId="14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0" xfId="0" applyFill="1"/>
    <xf numFmtId="14" fontId="5" fillId="0" borderId="2" xfId="0" applyNumberFormat="1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43" fontId="6" fillId="0" borderId="3" xfId="0" applyNumberFormat="1" applyFont="1" applyFill="1" applyBorder="1" applyAlignment="1">
      <alignment horizontal="right" vertical="top"/>
    </xf>
    <xf numFmtId="14" fontId="5" fillId="0" borderId="4" xfId="0" applyNumberFormat="1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43" fontId="6" fillId="0" borderId="5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0" fontId="10" fillId="0" borderId="0" xfId="0" applyFont="1" applyFill="1"/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horizontal="left" wrapText="1"/>
    </xf>
    <xf numFmtId="0" fontId="11" fillId="2" borderId="7" xfId="4" applyFont="1" applyFill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8" xfId="4" applyFont="1" applyFill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14" fontId="8" fillId="0" borderId="7" xfId="4" applyNumberFormat="1" applyFont="1" applyBorder="1">
      <alignment vertical="center"/>
    </xf>
    <xf numFmtId="0" fontId="8" fillId="0" borderId="7" xfId="4" applyFont="1" applyBorder="1">
      <alignment vertical="center"/>
    </xf>
    <xf numFmtId="0" fontId="8" fillId="0" borderId="7" xfId="4" applyNumberFormat="1" applyFont="1" applyBorder="1">
      <alignment vertical="center"/>
    </xf>
    <xf numFmtId="43" fontId="8" fillId="0" borderId="8" xfId="4" applyNumberFormat="1" applyFont="1" applyBorder="1">
      <alignment vertical="center"/>
    </xf>
    <xf numFmtId="0" fontId="8" fillId="0" borderId="0" xfId="4" applyFont="1">
      <alignment vertical="center"/>
    </xf>
    <xf numFmtId="0" fontId="8" fillId="4" borderId="0" xfId="4" applyFont="1" applyFill="1">
      <alignment vertical="center"/>
    </xf>
    <xf numFmtId="0" fontId="8" fillId="5" borderId="0" xfId="4" applyFont="1" applyFill="1">
      <alignment vertical="center"/>
    </xf>
    <xf numFmtId="14" fontId="8" fillId="0" borderId="9" xfId="4" applyNumberFormat="1" applyFont="1" applyBorder="1">
      <alignment vertical="center"/>
    </xf>
    <xf numFmtId="0" fontId="8" fillId="0" borderId="9" xfId="4" applyFont="1" applyBorder="1">
      <alignment vertical="center"/>
    </xf>
    <xf numFmtId="0" fontId="8" fillId="0" borderId="9" xfId="4" applyNumberFormat="1" applyFont="1" applyBorder="1">
      <alignment vertical="center"/>
    </xf>
    <xf numFmtId="43" fontId="8" fillId="0" borderId="6" xfId="4" applyNumberFormat="1" applyFont="1" applyBorder="1">
      <alignment vertical="center"/>
    </xf>
    <xf numFmtId="0" fontId="1" fillId="0" borderId="0" xfId="4">
      <alignment vertical="center"/>
    </xf>
    <xf numFmtId="14" fontId="5" fillId="0" borderId="0" xfId="0" applyNumberFormat="1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43" fontId="6" fillId="0" borderId="0" xfId="0" applyNumberFormat="1" applyFont="1" applyFill="1" applyBorder="1" applyAlignment="1">
      <alignment horizontal="right" vertical="top"/>
    </xf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0" borderId="6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top" wrapText="1"/>
    </xf>
  </cellXfs>
  <cellStyles count="5">
    <cellStyle name="Normal_PACKAGE0429(2)" xfId="1"/>
    <cellStyle name="常规" xfId="0" builtinId="0"/>
    <cellStyle name="常规 2" xfId="2"/>
    <cellStyle name="常规 3" xfId="4"/>
    <cellStyle name="千位分隔 2" xfId="3"/>
  </cellStyles>
  <dxfs count="4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E22" sqref="E22"/>
    </sheetView>
  </sheetViews>
  <sheetFormatPr defaultRowHeight="12.75" customHeight="1"/>
  <cols>
    <col min="1" max="1" width="10" style="10" bestFit="1" customWidth="1"/>
    <col min="2" max="2" width="10" style="3" bestFit="1" customWidth="1"/>
    <col min="3" max="3" width="13.5703125" style="3" bestFit="1" customWidth="1"/>
    <col min="4" max="4" width="29" style="3" bestFit="1" customWidth="1"/>
    <col min="5" max="5" width="14" style="11" bestFit="1" customWidth="1"/>
    <col min="6" max="16384" width="9.140625" style="3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3.5" hidden="1" thickBot="1">
      <c r="A2" s="4">
        <v>41333</v>
      </c>
      <c r="B2" s="5" t="s">
        <v>5</v>
      </c>
      <c r="C2" s="5" t="s">
        <v>6</v>
      </c>
      <c r="D2" s="5" t="s">
        <v>7</v>
      </c>
      <c r="E2" s="6">
        <v>330000</v>
      </c>
    </row>
    <row r="3" spans="1:5" ht="13.5" hidden="1" thickBot="1">
      <c r="A3" s="7">
        <v>41305</v>
      </c>
      <c r="B3" s="8" t="s">
        <v>5</v>
      </c>
      <c r="C3" s="8" t="s">
        <v>8</v>
      </c>
      <c r="D3" s="8" t="s">
        <v>9</v>
      </c>
      <c r="E3" s="9">
        <v>326352</v>
      </c>
    </row>
    <row r="4" spans="1:5" ht="13.5" thickBot="1">
      <c r="A4" s="7">
        <v>41305</v>
      </c>
      <c r="B4" s="8" t="s">
        <v>5</v>
      </c>
      <c r="C4" s="8" t="s">
        <v>10</v>
      </c>
      <c r="D4" s="8" t="s">
        <v>11</v>
      </c>
      <c r="E4" s="9">
        <v>292924.34000000003</v>
      </c>
    </row>
    <row r="5" spans="1:5" ht="13.5" thickBot="1">
      <c r="A5" s="7">
        <v>41333</v>
      </c>
      <c r="B5" s="8" t="s">
        <v>5</v>
      </c>
      <c r="C5" s="8" t="s">
        <v>10</v>
      </c>
      <c r="D5" s="8" t="s">
        <v>11</v>
      </c>
      <c r="E5" s="9">
        <v>276824.81</v>
      </c>
    </row>
    <row r="6" spans="1:5" ht="13.5" hidden="1" thickBot="1">
      <c r="A6" s="7">
        <v>41305</v>
      </c>
      <c r="B6" s="8" t="s">
        <v>5</v>
      </c>
      <c r="C6" s="8" t="s">
        <v>12</v>
      </c>
      <c r="D6" s="8" t="s">
        <v>13</v>
      </c>
      <c r="E6" s="9">
        <v>200000</v>
      </c>
    </row>
    <row r="7" spans="1:5" ht="13.5" hidden="1" thickBot="1">
      <c r="A7" s="7">
        <v>41305</v>
      </c>
      <c r="B7" s="8" t="s">
        <v>5</v>
      </c>
      <c r="C7" s="8" t="s">
        <v>14</v>
      </c>
      <c r="D7" s="8" t="s">
        <v>13</v>
      </c>
      <c r="E7" s="9">
        <v>192000</v>
      </c>
    </row>
    <row r="8" spans="1:5" ht="13.5" thickBot="1">
      <c r="A8" s="7">
        <v>41305</v>
      </c>
      <c r="B8" s="8" t="s">
        <v>5</v>
      </c>
      <c r="C8" s="8" t="s">
        <v>8</v>
      </c>
      <c r="D8" s="8" t="s">
        <v>11</v>
      </c>
      <c r="E8" s="9">
        <v>170702.1</v>
      </c>
    </row>
    <row r="9" spans="1:5" ht="13.5" hidden="1" thickBot="1">
      <c r="A9" s="7">
        <v>41305</v>
      </c>
      <c r="B9" s="8" t="s">
        <v>5</v>
      </c>
      <c r="C9" s="8" t="s">
        <v>15</v>
      </c>
      <c r="D9" s="8" t="s">
        <v>13</v>
      </c>
      <c r="E9" s="9">
        <v>168000</v>
      </c>
    </row>
    <row r="10" spans="1:5" ht="13.5" hidden="1" thickBot="1">
      <c r="A10" s="7">
        <v>41305</v>
      </c>
      <c r="B10" s="8" t="s">
        <v>5</v>
      </c>
      <c r="C10" s="8" t="s">
        <v>6</v>
      </c>
      <c r="D10" s="8" t="s">
        <v>7</v>
      </c>
      <c r="E10" s="9">
        <v>165000</v>
      </c>
    </row>
    <row r="11" spans="1:5" ht="13.5" thickBot="1">
      <c r="A11" s="7">
        <v>41333</v>
      </c>
      <c r="B11" s="8" t="s">
        <v>5</v>
      </c>
      <c r="C11" s="8" t="s">
        <v>8</v>
      </c>
      <c r="D11" s="8" t="s">
        <v>11</v>
      </c>
      <c r="E11" s="9">
        <v>146390</v>
      </c>
    </row>
    <row r="12" spans="1:5" ht="13.5" hidden="1" thickBot="1">
      <c r="A12" s="7">
        <v>41333</v>
      </c>
      <c r="B12" s="8" t="s">
        <v>5</v>
      </c>
      <c r="C12" s="8" t="s">
        <v>14</v>
      </c>
      <c r="D12" s="8" t="s">
        <v>13</v>
      </c>
      <c r="E12" s="9">
        <v>142400</v>
      </c>
    </row>
    <row r="13" spans="1:5" ht="13.5" hidden="1" thickBot="1">
      <c r="A13" s="7">
        <v>41333</v>
      </c>
      <c r="B13" s="8" t="s">
        <v>5</v>
      </c>
      <c r="C13" s="8" t="s">
        <v>15</v>
      </c>
      <c r="D13" s="8" t="s">
        <v>13</v>
      </c>
      <c r="E13" s="9">
        <v>136000</v>
      </c>
    </row>
    <row r="14" spans="1:5" ht="13.5" thickBot="1">
      <c r="A14" s="7">
        <v>41305</v>
      </c>
      <c r="B14" s="8" t="s">
        <v>5</v>
      </c>
      <c r="C14" s="8" t="s">
        <v>16</v>
      </c>
      <c r="D14" s="8" t="s">
        <v>11</v>
      </c>
      <c r="E14" s="9">
        <v>122272.46</v>
      </c>
    </row>
    <row r="15" spans="1:5" ht="13.5" hidden="1" thickBot="1">
      <c r="A15" s="7">
        <v>41333</v>
      </c>
      <c r="B15" s="8" t="s">
        <v>5</v>
      </c>
      <c r="C15" s="8" t="s">
        <v>12</v>
      </c>
      <c r="D15" s="8" t="s">
        <v>13</v>
      </c>
      <c r="E15" s="9">
        <v>120000</v>
      </c>
    </row>
    <row r="16" spans="1:5" ht="13.5" hidden="1" thickBot="1">
      <c r="A16" s="7">
        <v>41305</v>
      </c>
      <c r="B16" s="8" t="s">
        <v>5</v>
      </c>
      <c r="C16" s="8" t="s">
        <v>6</v>
      </c>
      <c r="D16" s="8" t="s">
        <v>17</v>
      </c>
      <c r="E16" s="9">
        <v>117679</v>
      </c>
    </row>
    <row r="17" spans="1:5" ht="13.5" hidden="1" thickBot="1">
      <c r="A17" s="7">
        <v>41305</v>
      </c>
      <c r="B17" s="8" t="s">
        <v>5</v>
      </c>
      <c r="C17" s="8" t="s">
        <v>12</v>
      </c>
      <c r="D17" s="8" t="s">
        <v>18</v>
      </c>
      <c r="E17" s="9">
        <v>112075.47</v>
      </c>
    </row>
    <row r="18" spans="1:5" ht="13.5" hidden="1" thickBot="1">
      <c r="A18" s="7">
        <v>41333</v>
      </c>
      <c r="B18" s="8" t="s">
        <v>5</v>
      </c>
      <c r="C18" s="8" t="s">
        <v>12</v>
      </c>
      <c r="D18" s="8" t="s">
        <v>18</v>
      </c>
      <c r="E18" s="9">
        <v>112075.47</v>
      </c>
    </row>
    <row r="19" spans="1:5" ht="13.5" thickBot="1">
      <c r="A19" s="7">
        <v>41333</v>
      </c>
      <c r="B19" s="8" t="s">
        <v>5</v>
      </c>
      <c r="C19" s="8" t="s">
        <v>16</v>
      </c>
      <c r="D19" s="8" t="s">
        <v>11</v>
      </c>
      <c r="E19" s="9">
        <v>111391.76</v>
      </c>
    </row>
    <row r="20" spans="1:5">
      <c r="A20" s="7">
        <v>41305</v>
      </c>
      <c r="B20" s="8" t="s">
        <v>5</v>
      </c>
      <c r="C20" s="8" t="s">
        <v>19</v>
      </c>
      <c r="D20" s="8" t="s">
        <v>11</v>
      </c>
      <c r="E20" s="9">
        <v>106723.59</v>
      </c>
    </row>
    <row r="21" spans="1:5">
      <c r="A21" s="31"/>
      <c r="B21" s="32"/>
      <c r="C21" s="32"/>
      <c r="D21" s="32"/>
      <c r="E21" s="33"/>
    </row>
    <row r="22" spans="1:5" ht="12.75" customHeight="1">
      <c r="E22" s="11">
        <f>SUM(E2:E20)</f>
        <v>3348811</v>
      </c>
    </row>
  </sheetData>
  <autoFilter ref="A1:E20">
    <filterColumn colId="3">
      <filters>
        <filter val="人员成本-基本工资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E22" sqref="E22"/>
    </sheetView>
  </sheetViews>
  <sheetFormatPr defaultRowHeight="12.75" customHeight="1"/>
  <cols>
    <col min="1" max="1" width="10" style="10" bestFit="1" customWidth="1"/>
    <col min="2" max="2" width="10" style="3" bestFit="1" customWidth="1"/>
    <col min="3" max="3" width="13.5703125" style="3" bestFit="1" customWidth="1"/>
    <col min="4" max="4" width="29" style="3" bestFit="1" customWidth="1"/>
    <col min="5" max="5" width="14" style="11" bestFit="1" customWidth="1"/>
    <col min="6" max="16384" width="9.140625" style="3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3.5" hidden="1" thickBot="1">
      <c r="A2" s="4">
        <v>41333</v>
      </c>
      <c r="B2" s="5" t="s">
        <v>5</v>
      </c>
      <c r="C2" s="5" t="s">
        <v>6</v>
      </c>
      <c r="D2" s="5" t="s">
        <v>7</v>
      </c>
      <c r="E2" s="6">
        <v>330000</v>
      </c>
    </row>
    <row r="3" spans="1:5" ht="13.5" hidden="1" thickBot="1">
      <c r="A3" s="7">
        <v>41305</v>
      </c>
      <c r="B3" s="8" t="s">
        <v>5</v>
      </c>
      <c r="C3" s="8" t="s">
        <v>8</v>
      </c>
      <c r="D3" s="8" t="s">
        <v>9</v>
      </c>
      <c r="E3" s="9">
        <v>326352</v>
      </c>
    </row>
    <row r="4" spans="1:5" ht="13.5" thickBot="1">
      <c r="A4" s="7">
        <v>41305</v>
      </c>
      <c r="B4" s="8" t="s">
        <v>5</v>
      </c>
      <c r="C4" s="8" t="s">
        <v>10</v>
      </c>
      <c r="D4" s="8" t="s">
        <v>11</v>
      </c>
      <c r="E4" s="9">
        <v>292924.34000000003</v>
      </c>
    </row>
    <row r="5" spans="1:5" ht="13.5" thickBot="1">
      <c r="A5" s="7">
        <v>41333</v>
      </c>
      <c r="B5" s="8" t="s">
        <v>5</v>
      </c>
      <c r="C5" s="8" t="s">
        <v>10</v>
      </c>
      <c r="D5" s="8" t="s">
        <v>11</v>
      </c>
      <c r="E5" s="9">
        <v>276824.81</v>
      </c>
    </row>
    <row r="6" spans="1:5" ht="13.5" hidden="1" thickBot="1">
      <c r="A6" s="7">
        <v>41305</v>
      </c>
      <c r="B6" s="8" t="s">
        <v>5</v>
      </c>
      <c r="C6" s="8" t="s">
        <v>12</v>
      </c>
      <c r="D6" s="8" t="s">
        <v>13</v>
      </c>
      <c r="E6" s="9">
        <v>200000</v>
      </c>
    </row>
    <row r="7" spans="1:5" ht="13.5" hidden="1" thickBot="1">
      <c r="A7" s="7">
        <v>41305</v>
      </c>
      <c r="B7" s="8" t="s">
        <v>5</v>
      </c>
      <c r="C7" s="8" t="s">
        <v>14</v>
      </c>
      <c r="D7" s="8" t="s">
        <v>13</v>
      </c>
      <c r="E7" s="9">
        <v>192000</v>
      </c>
    </row>
    <row r="8" spans="1:5" ht="13.5" thickBot="1">
      <c r="A8" s="7">
        <v>41305</v>
      </c>
      <c r="B8" s="8" t="s">
        <v>5</v>
      </c>
      <c r="C8" s="8" t="s">
        <v>8</v>
      </c>
      <c r="D8" s="8" t="s">
        <v>11</v>
      </c>
      <c r="E8" s="9">
        <v>170702.1</v>
      </c>
    </row>
    <row r="9" spans="1:5" ht="13.5" hidden="1" thickBot="1">
      <c r="A9" s="7">
        <v>41305</v>
      </c>
      <c r="B9" s="8" t="s">
        <v>5</v>
      </c>
      <c r="C9" s="8" t="s">
        <v>15</v>
      </c>
      <c r="D9" s="8" t="s">
        <v>13</v>
      </c>
      <c r="E9" s="9">
        <v>168000</v>
      </c>
    </row>
    <row r="10" spans="1:5" ht="13.5" hidden="1" thickBot="1">
      <c r="A10" s="7">
        <v>41305</v>
      </c>
      <c r="B10" s="8" t="s">
        <v>5</v>
      </c>
      <c r="C10" s="8" t="s">
        <v>6</v>
      </c>
      <c r="D10" s="8" t="s">
        <v>7</v>
      </c>
      <c r="E10" s="9">
        <v>165000</v>
      </c>
    </row>
    <row r="11" spans="1:5" ht="13.5" thickBot="1">
      <c r="A11" s="7">
        <v>41333</v>
      </c>
      <c r="B11" s="8" t="s">
        <v>5</v>
      </c>
      <c r="C11" s="8" t="s">
        <v>8</v>
      </c>
      <c r="D11" s="8" t="s">
        <v>11</v>
      </c>
      <c r="E11" s="9">
        <v>146390</v>
      </c>
    </row>
    <row r="12" spans="1:5" ht="13.5" hidden="1" thickBot="1">
      <c r="A12" s="7">
        <v>41333</v>
      </c>
      <c r="B12" s="8" t="s">
        <v>5</v>
      </c>
      <c r="C12" s="8" t="s">
        <v>14</v>
      </c>
      <c r="D12" s="8" t="s">
        <v>13</v>
      </c>
      <c r="E12" s="9">
        <v>142400</v>
      </c>
    </row>
    <row r="13" spans="1:5" ht="13.5" hidden="1" thickBot="1">
      <c r="A13" s="7">
        <v>41333</v>
      </c>
      <c r="B13" s="8" t="s">
        <v>5</v>
      </c>
      <c r="C13" s="8" t="s">
        <v>15</v>
      </c>
      <c r="D13" s="8" t="s">
        <v>13</v>
      </c>
      <c r="E13" s="9">
        <v>136000</v>
      </c>
    </row>
    <row r="14" spans="1:5" ht="13.5" thickBot="1">
      <c r="A14" s="7">
        <v>41305</v>
      </c>
      <c r="B14" s="8" t="s">
        <v>5</v>
      </c>
      <c r="C14" s="8" t="s">
        <v>16</v>
      </c>
      <c r="D14" s="8" t="s">
        <v>11</v>
      </c>
      <c r="E14" s="9">
        <v>122272.46</v>
      </c>
    </row>
    <row r="15" spans="1:5" ht="13.5" hidden="1" thickBot="1">
      <c r="A15" s="7">
        <v>41333</v>
      </c>
      <c r="B15" s="8" t="s">
        <v>5</v>
      </c>
      <c r="C15" s="8" t="s">
        <v>12</v>
      </c>
      <c r="D15" s="8" t="s">
        <v>13</v>
      </c>
      <c r="E15" s="9">
        <v>120000</v>
      </c>
    </row>
    <row r="16" spans="1:5" ht="13.5" hidden="1" thickBot="1">
      <c r="A16" s="7">
        <v>41305</v>
      </c>
      <c r="B16" s="8" t="s">
        <v>5</v>
      </c>
      <c r="C16" s="8" t="s">
        <v>6</v>
      </c>
      <c r="D16" s="8" t="s">
        <v>17</v>
      </c>
      <c r="E16" s="9">
        <v>117679</v>
      </c>
    </row>
    <row r="17" spans="1:5" ht="13.5" hidden="1" thickBot="1">
      <c r="A17" s="7">
        <v>41305</v>
      </c>
      <c r="B17" s="8" t="s">
        <v>5</v>
      </c>
      <c r="C17" s="8" t="s">
        <v>12</v>
      </c>
      <c r="D17" s="8" t="s">
        <v>18</v>
      </c>
      <c r="E17" s="9">
        <v>112075.47</v>
      </c>
    </row>
    <row r="18" spans="1:5" ht="13.5" hidden="1" thickBot="1">
      <c r="A18" s="7">
        <v>41333</v>
      </c>
      <c r="B18" s="8" t="s">
        <v>5</v>
      </c>
      <c r="C18" s="8" t="s">
        <v>12</v>
      </c>
      <c r="D18" s="8" t="s">
        <v>18</v>
      </c>
      <c r="E18" s="9">
        <v>112075.47</v>
      </c>
    </row>
    <row r="19" spans="1:5" ht="13.5" thickBot="1">
      <c r="A19" s="7">
        <v>41333</v>
      </c>
      <c r="B19" s="8" t="s">
        <v>5</v>
      </c>
      <c r="C19" s="8" t="s">
        <v>16</v>
      </c>
      <c r="D19" s="8" t="s">
        <v>11</v>
      </c>
      <c r="E19" s="9">
        <v>111391.76</v>
      </c>
    </row>
    <row r="20" spans="1:5">
      <c r="A20" s="7">
        <v>41305</v>
      </c>
      <c r="B20" s="8" t="s">
        <v>5</v>
      </c>
      <c r="C20" s="8" t="s">
        <v>19</v>
      </c>
      <c r="D20" s="8" t="s">
        <v>11</v>
      </c>
      <c r="E20" s="9">
        <v>106723.59</v>
      </c>
    </row>
    <row r="21" spans="1:5">
      <c r="A21" s="31"/>
      <c r="B21" s="32"/>
      <c r="C21" s="32"/>
      <c r="D21" s="32"/>
      <c r="E21" s="33"/>
    </row>
    <row r="22" spans="1:5" ht="12.75" customHeight="1">
      <c r="E22" s="11">
        <f>SUBTOTAL(9,E2:E21)</f>
        <v>1227229.06</v>
      </c>
    </row>
  </sheetData>
  <autoFilter ref="A1:E20">
    <filterColumn colId="3">
      <filters>
        <filter val="人员成本-基本工资"/>
      </filters>
    </filterColumn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sqref="A1:C8"/>
    </sheetView>
  </sheetViews>
  <sheetFormatPr defaultColWidth="18.85546875" defaultRowHeight="12.75"/>
  <cols>
    <col min="1" max="2" width="16.42578125" style="12" bestFit="1" customWidth="1"/>
    <col min="3" max="3" width="11" style="12" bestFit="1" customWidth="1"/>
    <col min="4" max="16384" width="18.85546875" style="12"/>
  </cols>
  <sheetData>
    <row r="1" spans="1:3">
      <c r="A1" s="41" t="s">
        <v>21</v>
      </c>
      <c r="B1" s="41"/>
      <c r="C1" s="40" t="s">
        <v>23</v>
      </c>
    </row>
    <row r="2" spans="1:3">
      <c r="A2" s="13" t="s">
        <v>20</v>
      </c>
      <c r="B2" s="14" t="s">
        <v>22</v>
      </c>
      <c r="C2" s="40"/>
    </row>
    <row r="3" spans="1:3">
      <c r="A3" s="42">
        <v>1</v>
      </c>
      <c r="B3" s="42">
        <v>101</v>
      </c>
      <c r="C3" s="42" t="s">
        <v>24</v>
      </c>
    </row>
    <row r="4" spans="1:3">
      <c r="A4" s="42">
        <v>2</v>
      </c>
      <c r="B4" s="42">
        <v>102</v>
      </c>
      <c r="C4" s="42" t="s">
        <v>25</v>
      </c>
    </row>
    <row r="5" spans="1:3">
      <c r="A5" s="42">
        <v>3</v>
      </c>
      <c r="B5" s="42">
        <v>103</v>
      </c>
      <c r="C5" s="42" t="s">
        <v>26</v>
      </c>
    </row>
    <row r="6" spans="1:3">
      <c r="A6" s="42">
        <v>4</v>
      </c>
      <c r="B6" s="42">
        <v>104</v>
      </c>
      <c r="C6" s="42" t="s">
        <v>27</v>
      </c>
    </row>
    <row r="7" spans="1:3">
      <c r="A7" s="42">
        <v>5</v>
      </c>
      <c r="B7" s="42">
        <v>105</v>
      </c>
      <c r="C7" s="42" t="s">
        <v>28</v>
      </c>
    </row>
    <row r="8" spans="1:3">
      <c r="A8" s="42">
        <v>9</v>
      </c>
      <c r="B8" s="42">
        <v>109</v>
      </c>
      <c r="C8" s="42" t="s">
        <v>29</v>
      </c>
    </row>
  </sheetData>
  <mergeCells count="2">
    <mergeCell ref="C1:C2"/>
    <mergeCell ref="A1:B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"/>
  <sheetViews>
    <sheetView workbookViewId="0">
      <pane ySplit="1" topLeftCell="A2" activePane="bottomLeft" state="frozen"/>
      <selection pane="bottomLeft" activeCell="D9" sqref="D9"/>
    </sheetView>
  </sheetViews>
  <sheetFormatPr defaultRowHeight="14.25"/>
  <cols>
    <col min="1" max="1" width="8.85546875" style="30" bestFit="1" customWidth="1"/>
    <col min="2" max="2" width="8" style="30" bestFit="1" customWidth="1"/>
    <col min="3" max="3" width="7.28515625" style="30" bestFit="1" customWidth="1"/>
    <col min="4" max="4" width="11.140625" style="30" customWidth="1"/>
    <col min="5" max="5" width="11.85546875" style="30" bestFit="1" customWidth="1"/>
    <col min="6" max="6" width="23.28515625" style="30" bestFit="1" customWidth="1"/>
    <col min="7" max="7" width="7.140625" style="30" customWidth="1"/>
    <col min="8" max="8" width="12" style="30" bestFit="1" customWidth="1"/>
    <col min="9" max="10" width="9.140625" style="30"/>
    <col min="11" max="11" width="15" style="30" bestFit="1" customWidth="1"/>
    <col min="12" max="16384" width="9.140625" style="30"/>
  </cols>
  <sheetData>
    <row r="1" spans="1:11" s="18" customFormat="1" ht="12.75">
      <c r="A1" s="15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7" t="s">
        <v>37</v>
      </c>
    </row>
    <row r="2" spans="1:11" s="23" customFormat="1" ht="12.75">
      <c r="A2" s="19">
        <v>40912</v>
      </c>
      <c r="B2" s="20" t="s">
        <v>38</v>
      </c>
      <c r="C2" s="20" t="s">
        <v>39</v>
      </c>
      <c r="D2" s="20" t="s">
        <v>40</v>
      </c>
      <c r="E2" s="20" t="s">
        <v>41</v>
      </c>
      <c r="F2" s="20" t="s">
        <v>42</v>
      </c>
      <c r="G2" s="21">
        <v>1</v>
      </c>
      <c r="H2" s="22">
        <v>198.29059829059801</v>
      </c>
    </row>
    <row r="3" spans="1:11" s="23" customFormat="1" ht="12.75" hidden="1">
      <c r="A3" s="19">
        <v>40912</v>
      </c>
      <c r="B3" s="20" t="s">
        <v>38</v>
      </c>
      <c r="C3" s="20" t="s">
        <v>39</v>
      </c>
      <c r="D3" s="20" t="s">
        <v>40</v>
      </c>
      <c r="E3" s="20" t="s">
        <v>43</v>
      </c>
      <c r="F3" s="20" t="s">
        <v>44</v>
      </c>
      <c r="G3" s="21">
        <v>6</v>
      </c>
      <c r="H3" s="22">
        <v>1064.444444444445</v>
      </c>
      <c r="J3" s="24"/>
      <c r="K3" s="23" t="s">
        <v>45</v>
      </c>
    </row>
    <row r="4" spans="1:11" s="23" customFormat="1" ht="12.75" hidden="1">
      <c r="A4" s="19">
        <v>40912</v>
      </c>
      <c r="B4" s="20" t="s">
        <v>38</v>
      </c>
      <c r="C4" s="20" t="s">
        <v>39</v>
      </c>
      <c r="D4" s="20" t="s">
        <v>40</v>
      </c>
      <c r="E4" s="20" t="s">
        <v>46</v>
      </c>
      <c r="F4" s="20" t="s">
        <v>47</v>
      </c>
      <c r="G4" s="21">
        <v>2</v>
      </c>
      <c r="H4" s="22">
        <v>743.58974358974399</v>
      </c>
      <c r="J4" s="25"/>
      <c r="K4" s="23" t="s">
        <v>48</v>
      </c>
    </row>
    <row r="5" spans="1:11" s="23" customFormat="1" ht="12.75">
      <c r="A5" s="19">
        <v>40912</v>
      </c>
      <c r="B5" s="20" t="s">
        <v>38</v>
      </c>
      <c r="C5" s="20" t="s">
        <v>49</v>
      </c>
      <c r="D5" s="20" t="s">
        <v>40</v>
      </c>
      <c r="E5" s="20" t="s">
        <v>41</v>
      </c>
      <c r="F5" s="20" t="s">
        <v>42</v>
      </c>
      <c r="G5" s="21">
        <v>6</v>
      </c>
      <c r="H5" s="22">
        <v>1805.1282051282051</v>
      </c>
    </row>
    <row r="6" spans="1:11" s="23" customFormat="1" ht="12.75" hidden="1">
      <c r="A6" s="19">
        <v>40912</v>
      </c>
      <c r="B6" s="20" t="s">
        <v>38</v>
      </c>
      <c r="C6" s="20" t="s">
        <v>49</v>
      </c>
      <c r="D6" s="20" t="s">
        <v>40</v>
      </c>
      <c r="E6" s="20" t="s">
        <v>50</v>
      </c>
      <c r="F6" s="20" t="s">
        <v>51</v>
      </c>
      <c r="G6" s="21">
        <v>3</v>
      </c>
      <c r="H6" s="22">
        <v>552.47863247863199</v>
      </c>
    </row>
    <row r="7" spans="1:11" s="23" customFormat="1" ht="12.75" hidden="1">
      <c r="A7" s="19">
        <v>40912</v>
      </c>
      <c r="B7" s="20" t="s">
        <v>38</v>
      </c>
      <c r="C7" s="20" t="s">
        <v>49</v>
      </c>
      <c r="D7" s="20" t="s">
        <v>40</v>
      </c>
      <c r="E7" s="20" t="s">
        <v>52</v>
      </c>
      <c r="F7" s="20" t="s">
        <v>53</v>
      </c>
      <c r="G7" s="21">
        <v>1</v>
      </c>
      <c r="H7" s="22">
        <v>318.37606837606802</v>
      </c>
    </row>
    <row r="8" spans="1:11" s="23" customFormat="1" ht="12.75">
      <c r="A8" s="19">
        <v>40912</v>
      </c>
      <c r="B8" s="20" t="s">
        <v>38</v>
      </c>
      <c r="C8" s="20" t="s">
        <v>54</v>
      </c>
      <c r="D8" s="20" t="s">
        <v>55</v>
      </c>
      <c r="E8" s="20" t="s">
        <v>41</v>
      </c>
      <c r="F8" s="20" t="s">
        <v>42</v>
      </c>
      <c r="G8" s="21">
        <v>3255</v>
      </c>
      <c r="H8" s="22">
        <v>579167.09401709388</v>
      </c>
    </row>
    <row r="9" spans="1:11" s="23" customFormat="1" ht="12.75">
      <c r="A9" s="19">
        <v>40912</v>
      </c>
      <c r="B9" s="20" t="s">
        <v>38</v>
      </c>
      <c r="C9" s="20" t="s">
        <v>54</v>
      </c>
      <c r="D9" s="20" t="s">
        <v>56</v>
      </c>
      <c r="E9" s="20" t="s">
        <v>41</v>
      </c>
      <c r="F9" s="20" t="s">
        <v>42</v>
      </c>
      <c r="G9" s="21">
        <v>12</v>
      </c>
      <c r="H9" s="22">
        <v>3063.58974358974</v>
      </c>
    </row>
    <row r="10" spans="1:11" s="23" customFormat="1" ht="12.75" hidden="1">
      <c r="A10" s="19">
        <v>40912</v>
      </c>
      <c r="B10" s="20" t="s">
        <v>38</v>
      </c>
      <c r="C10" s="20" t="s">
        <v>54</v>
      </c>
      <c r="D10" s="20" t="s">
        <v>56</v>
      </c>
      <c r="E10" s="20" t="s">
        <v>50</v>
      </c>
      <c r="F10" s="20" t="s">
        <v>51</v>
      </c>
      <c r="G10" s="21">
        <v>18</v>
      </c>
      <c r="H10" s="22">
        <v>19489.316239316249</v>
      </c>
    </row>
    <row r="11" spans="1:11" s="23" customFormat="1" ht="12.75" hidden="1">
      <c r="A11" s="19">
        <v>40912</v>
      </c>
      <c r="B11" s="20" t="s">
        <v>38</v>
      </c>
      <c r="C11" s="20" t="s">
        <v>54</v>
      </c>
      <c r="D11" s="20" t="s">
        <v>56</v>
      </c>
      <c r="E11" s="20" t="s">
        <v>43</v>
      </c>
      <c r="F11" s="20" t="s">
        <v>44</v>
      </c>
      <c r="G11" s="21">
        <v>16</v>
      </c>
      <c r="H11" s="22">
        <v>2340.3418803418763</v>
      </c>
    </row>
    <row r="12" spans="1:11" s="23" customFormat="1" ht="12.75" hidden="1">
      <c r="A12" s="19">
        <v>40912</v>
      </c>
      <c r="B12" s="20" t="s">
        <v>38</v>
      </c>
      <c r="C12" s="20" t="s">
        <v>54</v>
      </c>
      <c r="D12" s="20" t="s">
        <v>56</v>
      </c>
      <c r="E12" s="20" t="s">
        <v>52</v>
      </c>
      <c r="F12" s="20" t="s">
        <v>53</v>
      </c>
      <c r="G12" s="21">
        <v>32</v>
      </c>
      <c r="H12" s="22">
        <v>10240</v>
      </c>
    </row>
    <row r="13" spans="1:11" s="23" customFormat="1" ht="12.75">
      <c r="A13" s="19">
        <v>40912</v>
      </c>
      <c r="B13" s="20" t="s">
        <v>38</v>
      </c>
      <c r="C13" s="20" t="s">
        <v>57</v>
      </c>
      <c r="D13" s="20" t="s">
        <v>55</v>
      </c>
      <c r="E13" s="20" t="s">
        <v>41</v>
      </c>
      <c r="F13" s="20" t="s">
        <v>42</v>
      </c>
      <c r="G13" s="21">
        <v>38</v>
      </c>
      <c r="H13" s="22">
        <v>6531.1965811965783</v>
      </c>
    </row>
    <row r="14" spans="1:11" s="23" customFormat="1" ht="12.75" hidden="1">
      <c r="A14" s="19">
        <v>40912</v>
      </c>
      <c r="B14" s="20" t="s">
        <v>38</v>
      </c>
      <c r="C14" s="20" t="s">
        <v>57</v>
      </c>
      <c r="D14" s="20" t="s">
        <v>55</v>
      </c>
      <c r="E14" s="20" t="s">
        <v>50</v>
      </c>
      <c r="F14" s="20" t="s">
        <v>51</v>
      </c>
      <c r="G14" s="21">
        <v>50</v>
      </c>
      <c r="H14" s="22">
        <v>28237.008547008547</v>
      </c>
    </row>
    <row r="15" spans="1:11" s="23" customFormat="1" ht="12.75" hidden="1">
      <c r="A15" s="19">
        <v>40912</v>
      </c>
      <c r="B15" s="20" t="s">
        <v>38</v>
      </c>
      <c r="C15" s="20" t="s">
        <v>57</v>
      </c>
      <c r="D15" s="20" t="s">
        <v>55</v>
      </c>
      <c r="E15" s="20" t="s">
        <v>43</v>
      </c>
      <c r="F15" s="20" t="s">
        <v>44</v>
      </c>
      <c r="G15" s="21">
        <v>85</v>
      </c>
      <c r="H15" s="22">
        <v>12031.025641025644</v>
      </c>
    </row>
    <row r="16" spans="1:11" s="23" customFormat="1" ht="12.75" hidden="1">
      <c r="A16" s="19">
        <v>40912</v>
      </c>
      <c r="B16" s="20" t="s">
        <v>38</v>
      </c>
      <c r="C16" s="20" t="s">
        <v>57</v>
      </c>
      <c r="D16" s="20" t="s">
        <v>55</v>
      </c>
      <c r="E16" s="20" t="s">
        <v>46</v>
      </c>
      <c r="F16" s="20" t="s">
        <v>47</v>
      </c>
      <c r="G16" s="21">
        <v>6</v>
      </c>
      <c r="H16" s="22">
        <v>1893.6752136752129</v>
      </c>
    </row>
    <row r="17" spans="1:8" s="23" customFormat="1" ht="12.75">
      <c r="A17" s="19">
        <v>40912</v>
      </c>
      <c r="B17" s="20" t="s">
        <v>38</v>
      </c>
      <c r="C17" s="20" t="s">
        <v>57</v>
      </c>
      <c r="D17" s="20" t="s">
        <v>40</v>
      </c>
      <c r="E17" s="20" t="s">
        <v>41</v>
      </c>
      <c r="F17" s="20" t="s">
        <v>42</v>
      </c>
      <c r="G17" s="21">
        <v>2</v>
      </c>
      <c r="H17" s="22">
        <v>436.239316239316</v>
      </c>
    </row>
    <row r="18" spans="1:8" s="23" customFormat="1" ht="12.75" hidden="1">
      <c r="A18" s="19">
        <v>40912</v>
      </c>
      <c r="B18" s="20" t="s">
        <v>38</v>
      </c>
      <c r="C18" s="20" t="s">
        <v>57</v>
      </c>
      <c r="D18" s="20" t="s">
        <v>40</v>
      </c>
      <c r="E18" s="20" t="s">
        <v>50</v>
      </c>
      <c r="F18" s="20" t="s">
        <v>51</v>
      </c>
      <c r="G18" s="21">
        <v>15</v>
      </c>
      <c r="H18" s="22">
        <v>12638.547008547012</v>
      </c>
    </row>
    <row r="19" spans="1:8" s="23" customFormat="1" ht="12.75" hidden="1">
      <c r="A19" s="19">
        <v>40912</v>
      </c>
      <c r="B19" s="20" t="s">
        <v>38</v>
      </c>
      <c r="C19" s="20" t="s">
        <v>57</v>
      </c>
      <c r="D19" s="20" t="s">
        <v>40</v>
      </c>
      <c r="E19" s="20" t="s">
        <v>43</v>
      </c>
      <c r="F19" s="20" t="s">
        <v>44</v>
      </c>
      <c r="G19" s="21">
        <v>8</v>
      </c>
      <c r="H19" s="22">
        <v>965.55555555555497</v>
      </c>
    </row>
    <row r="20" spans="1:8" s="23" customFormat="1" ht="12.75" hidden="1">
      <c r="A20" s="19">
        <v>40912</v>
      </c>
      <c r="B20" s="20" t="s">
        <v>38</v>
      </c>
      <c r="C20" s="20" t="s">
        <v>57</v>
      </c>
      <c r="D20" s="20" t="s">
        <v>40</v>
      </c>
      <c r="E20" s="20" t="s">
        <v>46</v>
      </c>
      <c r="F20" s="20" t="s">
        <v>47</v>
      </c>
      <c r="G20" s="21">
        <v>7</v>
      </c>
      <c r="H20" s="22">
        <v>2151.452991452993</v>
      </c>
    </row>
    <row r="21" spans="1:8" s="23" customFormat="1" ht="12.75">
      <c r="A21" s="19">
        <v>40912</v>
      </c>
      <c r="B21" s="20" t="s">
        <v>58</v>
      </c>
      <c r="C21" s="20" t="s">
        <v>59</v>
      </c>
      <c r="D21" s="20" t="s">
        <v>40</v>
      </c>
      <c r="E21" s="20" t="s">
        <v>41</v>
      </c>
      <c r="F21" s="20" t="s">
        <v>42</v>
      </c>
      <c r="G21" s="21">
        <v>86</v>
      </c>
      <c r="H21" s="22">
        <v>21961.880341880329</v>
      </c>
    </row>
    <row r="22" spans="1:8" s="23" customFormat="1" ht="12.75" hidden="1">
      <c r="A22" s="19">
        <v>40912</v>
      </c>
      <c r="B22" s="20" t="s">
        <v>58</v>
      </c>
      <c r="C22" s="20" t="s">
        <v>59</v>
      </c>
      <c r="D22" s="20" t="s">
        <v>40</v>
      </c>
      <c r="E22" s="20" t="s">
        <v>50</v>
      </c>
      <c r="F22" s="20" t="s">
        <v>51</v>
      </c>
      <c r="G22" s="21">
        <v>276</v>
      </c>
      <c r="H22" s="22">
        <v>116344.10256410252</v>
      </c>
    </row>
    <row r="23" spans="1:8" s="23" customFormat="1" ht="12.75" hidden="1">
      <c r="A23" s="19">
        <v>40912</v>
      </c>
      <c r="B23" s="20" t="s">
        <v>58</v>
      </c>
      <c r="C23" s="20" t="s">
        <v>59</v>
      </c>
      <c r="D23" s="20" t="s">
        <v>40</v>
      </c>
      <c r="E23" s="20" t="s">
        <v>52</v>
      </c>
      <c r="F23" s="20" t="s">
        <v>53</v>
      </c>
      <c r="G23" s="21">
        <v>12</v>
      </c>
      <c r="H23" s="22">
        <v>3840</v>
      </c>
    </row>
    <row r="24" spans="1:8" s="23" customFormat="1" ht="12.75" hidden="1">
      <c r="A24" s="19">
        <v>40912</v>
      </c>
      <c r="B24" s="20" t="s">
        <v>58</v>
      </c>
      <c r="C24" s="20" t="s">
        <v>59</v>
      </c>
      <c r="D24" s="20" t="s">
        <v>40</v>
      </c>
      <c r="E24" s="20" t="s">
        <v>46</v>
      </c>
      <c r="F24" s="20" t="s">
        <v>47</v>
      </c>
      <c r="G24" s="21">
        <v>68</v>
      </c>
      <c r="H24" s="22">
        <v>30414.358974358969</v>
      </c>
    </row>
    <row r="25" spans="1:8" s="23" customFormat="1" ht="12.75" hidden="1">
      <c r="A25" s="19">
        <v>40912</v>
      </c>
      <c r="B25" s="20" t="s">
        <v>58</v>
      </c>
      <c r="C25" s="20" t="s">
        <v>59</v>
      </c>
      <c r="D25" s="20" t="s">
        <v>56</v>
      </c>
      <c r="E25" s="20" t="s">
        <v>50</v>
      </c>
      <c r="F25" s="20" t="s">
        <v>51</v>
      </c>
      <c r="G25" s="21">
        <v>29</v>
      </c>
      <c r="H25" s="22">
        <v>23562.393162393186</v>
      </c>
    </row>
    <row r="26" spans="1:8" s="23" customFormat="1" ht="12.75" hidden="1">
      <c r="A26" s="19">
        <v>40912</v>
      </c>
      <c r="B26" s="20" t="s">
        <v>58</v>
      </c>
      <c r="C26" s="20" t="s">
        <v>59</v>
      </c>
      <c r="D26" s="20" t="s">
        <v>56</v>
      </c>
      <c r="E26" s="20" t="s">
        <v>46</v>
      </c>
      <c r="F26" s="20" t="s">
        <v>47</v>
      </c>
      <c r="G26" s="21">
        <v>30</v>
      </c>
      <c r="H26" s="22">
        <v>12924.102564102561</v>
      </c>
    </row>
    <row r="27" spans="1:8" s="23" customFormat="1" ht="12.75">
      <c r="A27" s="19">
        <v>40912</v>
      </c>
      <c r="B27" s="20" t="s">
        <v>58</v>
      </c>
      <c r="C27" s="20" t="s">
        <v>60</v>
      </c>
      <c r="D27" s="20" t="s">
        <v>56</v>
      </c>
      <c r="E27" s="20" t="s">
        <v>41</v>
      </c>
      <c r="F27" s="20" t="s">
        <v>42</v>
      </c>
      <c r="G27" s="21">
        <v>31</v>
      </c>
      <c r="H27" s="22">
        <v>5366.2393162393237</v>
      </c>
    </row>
    <row r="28" spans="1:8" s="23" customFormat="1" ht="12.75" hidden="1">
      <c r="A28" s="19">
        <v>40912</v>
      </c>
      <c r="B28" s="20" t="s">
        <v>58</v>
      </c>
      <c r="C28" s="20" t="s">
        <v>60</v>
      </c>
      <c r="D28" s="20" t="s">
        <v>56</v>
      </c>
      <c r="E28" s="20" t="s">
        <v>50</v>
      </c>
      <c r="F28" s="20" t="s">
        <v>51</v>
      </c>
      <c r="G28" s="21">
        <v>95</v>
      </c>
      <c r="H28" s="22">
        <v>36646.153846153822</v>
      </c>
    </row>
    <row r="29" spans="1:8" s="23" customFormat="1" ht="12.75" hidden="1">
      <c r="A29" s="19">
        <v>40912</v>
      </c>
      <c r="B29" s="20" t="s">
        <v>58</v>
      </c>
      <c r="C29" s="20" t="s">
        <v>60</v>
      </c>
      <c r="D29" s="20" t="s">
        <v>56</v>
      </c>
      <c r="E29" s="20" t="s">
        <v>43</v>
      </c>
      <c r="F29" s="20" t="s">
        <v>44</v>
      </c>
      <c r="G29" s="21">
        <v>24</v>
      </c>
      <c r="H29" s="22">
        <v>4088.2051282051302</v>
      </c>
    </row>
    <row r="30" spans="1:8" s="23" customFormat="1" ht="12.75" hidden="1">
      <c r="A30" s="26">
        <v>40912</v>
      </c>
      <c r="B30" s="27" t="s">
        <v>58</v>
      </c>
      <c r="C30" s="27" t="s">
        <v>60</v>
      </c>
      <c r="D30" s="27" t="s">
        <v>56</v>
      </c>
      <c r="E30" s="27" t="s">
        <v>46</v>
      </c>
      <c r="F30" s="27" t="s">
        <v>47</v>
      </c>
      <c r="G30" s="28">
        <v>17</v>
      </c>
      <c r="H30" s="29">
        <v>5944.9572649572674</v>
      </c>
    </row>
  </sheetData>
  <autoFilter ref="A1:H30">
    <filterColumn colId="5">
      <filters>
        <filter val="生化高科技系列"/>
      </filters>
    </filterColumn>
  </autoFilter>
  <phoneticPr fontId="4" type="noConversion"/>
  <conditionalFormatting sqref="A2:H30">
    <cfRule type="expression" dxfId="3" priority="1">
      <formula>MOD(ROW(),3)=1</formula>
    </cfRule>
    <cfRule type="expression" dxfId="2" priority="2">
      <formula>MOD(ROW(),3)=0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"/>
  <sheetViews>
    <sheetView workbookViewId="0">
      <pane ySplit="1" topLeftCell="A2" activePane="bottomLeft" state="frozen"/>
      <selection pane="bottomLeft" activeCell="F34" sqref="F34"/>
    </sheetView>
  </sheetViews>
  <sheetFormatPr defaultRowHeight="14.25"/>
  <cols>
    <col min="1" max="1" width="8.85546875" style="30" bestFit="1" customWidth="1"/>
    <col min="2" max="2" width="8" style="30" bestFit="1" customWidth="1"/>
    <col min="3" max="3" width="7.28515625" style="30" bestFit="1" customWidth="1"/>
    <col min="4" max="4" width="11.140625" style="30" customWidth="1"/>
    <col min="5" max="5" width="11.85546875" style="30" bestFit="1" customWidth="1"/>
    <col min="6" max="6" width="23.28515625" style="30" bestFit="1" customWidth="1"/>
    <col min="7" max="7" width="7.140625" style="30" customWidth="1"/>
    <col min="8" max="8" width="12" style="30" bestFit="1" customWidth="1"/>
    <col min="9" max="10" width="9.140625" style="30"/>
    <col min="11" max="11" width="15" style="30" bestFit="1" customWidth="1"/>
    <col min="12" max="16384" width="9.140625" style="30"/>
  </cols>
  <sheetData>
    <row r="1" spans="1:11" s="18" customFormat="1" ht="12.75">
      <c r="A1" s="15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7" t="s">
        <v>37</v>
      </c>
    </row>
    <row r="2" spans="1:11" s="23" customFormat="1" ht="12.75">
      <c r="A2" s="19">
        <v>40912</v>
      </c>
      <c r="B2" s="20" t="s">
        <v>38</v>
      </c>
      <c r="C2" s="20" t="s">
        <v>39</v>
      </c>
      <c r="D2" s="20" t="s">
        <v>40</v>
      </c>
      <c r="E2" s="20" t="s">
        <v>41</v>
      </c>
      <c r="F2" s="20" t="s">
        <v>42</v>
      </c>
      <c r="G2" s="21">
        <v>1</v>
      </c>
      <c r="H2" s="22">
        <v>198.29059829059801</v>
      </c>
    </row>
    <row r="3" spans="1:11" s="23" customFormat="1" ht="12.75" hidden="1">
      <c r="A3" s="19">
        <v>40912</v>
      </c>
      <c r="B3" s="20" t="s">
        <v>38</v>
      </c>
      <c r="C3" s="20" t="s">
        <v>39</v>
      </c>
      <c r="D3" s="20" t="s">
        <v>40</v>
      </c>
      <c r="E3" s="20" t="s">
        <v>43</v>
      </c>
      <c r="F3" s="20" t="s">
        <v>44</v>
      </c>
      <c r="G3" s="21">
        <v>6</v>
      </c>
      <c r="H3" s="22">
        <v>1064.444444444445</v>
      </c>
      <c r="J3" s="24"/>
      <c r="K3" s="23" t="s">
        <v>45</v>
      </c>
    </row>
    <row r="4" spans="1:11" s="23" customFormat="1" ht="12.75" hidden="1">
      <c r="A4" s="19">
        <v>40912</v>
      </c>
      <c r="B4" s="20" t="s">
        <v>38</v>
      </c>
      <c r="C4" s="20" t="s">
        <v>39</v>
      </c>
      <c r="D4" s="20" t="s">
        <v>40</v>
      </c>
      <c r="E4" s="20" t="s">
        <v>46</v>
      </c>
      <c r="F4" s="20" t="s">
        <v>47</v>
      </c>
      <c r="G4" s="21">
        <v>2</v>
      </c>
      <c r="H4" s="22">
        <v>743.58974358974399</v>
      </c>
      <c r="J4" s="25"/>
      <c r="K4" s="23" t="s">
        <v>48</v>
      </c>
    </row>
    <row r="5" spans="1:11" s="23" customFormat="1" ht="12.75">
      <c r="A5" s="19">
        <v>40912</v>
      </c>
      <c r="B5" s="20" t="s">
        <v>38</v>
      </c>
      <c r="C5" s="20" t="s">
        <v>49</v>
      </c>
      <c r="D5" s="20" t="s">
        <v>40</v>
      </c>
      <c r="E5" s="20" t="s">
        <v>41</v>
      </c>
      <c r="F5" s="20" t="s">
        <v>42</v>
      </c>
      <c r="G5" s="21">
        <v>6</v>
      </c>
      <c r="H5" s="22">
        <v>1805.1282051282051</v>
      </c>
    </row>
    <row r="6" spans="1:11" s="23" customFormat="1" ht="12.75" hidden="1">
      <c r="A6" s="19">
        <v>40912</v>
      </c>
      <c r="B6" s="20" t="s">
        <v>38</v>
      </c>
      <c r="C6" s="20" t="s">
        <v>49</v>
      </c>
      <c r="D6" s="20" t="s">
        <v>40</v>
      </c>
      <c r="E6" s="20" t="s">
        <v>50</v>
      </c>
      <c r="F6" s="20" t="s">
        <v>51</v>
      </c>
      <c r="G6" s="21">
        <v>3</v>
      </c>
      <c r="H6" s="22">
        <v>552.47863247863199</v>
      </c>
    </row>
    <row r="7" spans="1:11" s="23" customFormat="1" ht="12.75" hidden="1">
      <c r="A7" s="19">
        <v>40912</v>
      </c>
      <c r="B7" s="20" t="s">
        <v>38</v>
      </c>
      <c r="C7" s="20" t="s">
        <v>49</v>
      </c>
      <c r="D7" s="20" t="s">
        <v>40</v>
      </c>
      <c r="E7" s="20" t="s">
        <v>52</v>
      </c>
      <c r="F7" s="20" t="s">
        <v>53</v>
      </c>
      <c r="G7" s="21">
        <v>1</v>
      </c>
      <c r="H7" s="22">
        <v>318.37606837606802</v>
      </c>
    </row>
    <row r="8" spans="1:11" s="23" customFormat="1" ht="12.75">
      <c r="A8" s="19">
        <v>40912</v>
      </c>
      <c r="B8" s="20" t="s">
        <v>38</v>
      </c>
      <c r="C8" s="20" t="s">
        <v>54</v>
      </c>
      <c r="D8" s="20" t="s">
        <v>55</v>
      </c>
      <c r="E8" s="20" t="s">
        <v>41</v>
      </c>
      <c r="F8" s="20" t="s">
        <v>42</v>
      </c>
      <c r="G8" s="21">
        <v>3255</v>
      </c>
      <c r="H8" s="22">
        <v>579167.09401709388</v>
      </c>
    </row>
    <row r="9" spans="1:11" s="23" customFormat="1" ht="12.75">
      <c r="A9" s="19">
        <v>40912</v>
      </c>
      <c r="B9" s="20" t="s">
        <v>38</v>
      </c>
      <c r="C9" s="20" t="s">
        <v>54</v>
      </c>
      <c r="D9" s="20" t="s">
        <v>56</v>
      </c>
      <c r="E9" s="20" t="s">
        <v>41</v>
      </c>
      <c r="F9" s="20" t="s">
        <v>42</v>
      </c>
      <c r="G9" s="21">
        <v>12</v>
      </c>
      <c r="H9" s="22">
        <v>3063.58974358974</v>
      </c>
    </row>
    <row r="10" spans="1:11" s="23" customFormat="1" ht="12.75" hidden="1">
      <c r="A10" s="19">
        <v>40912</v>
      </c>
      <c r="B10" s="20" t="s">
        <v>38</v>
      </c>
      <c r="C10" s="20" t="s">
        <v>54</v>
      </c>
      <c r="D10" s="20" t="s">
        <v>56</v>
      </c>
      <c r="E10" s="20" t="s">
        <v>50</v>
      </c>
      <c r="F10" s="20" t="s">
        <v>51</v>
      </c>
      <c r="G10" s="21">
        <v>18</v>
      </c>
      <c r="H10" s="22">
        <v>19489.316239316249</v>
      </c>
    </row>
    <row r="11" spans="1:11" s="23" customFormat="1" ht="12.75" hidden="1">
      <c r="A11" s="19">
        <v>40912</v>
      </c>
      <c r="B11" s="20" t="s">
        <v>38</v>
      </c>
      <c r="C11" s="20" t="s">
        <v>54</v>
      </c>
      <c r="D11" s="20" t="s">
        <v>56</v>
      </c>
      <c r="E11" s="20" t="s">
        <v>43</v>
      </c>
      <c r="F11" s="20" t="s">
        <v>44</v>
      </c>
      <c r="G11" s="21">
        <v>16</v>
      </c>
      <c r="H11" s="22">
        <v>2340.3418803418763</v>
      </c>
    </row>
    <row r="12" spans="1:11" s="23" customFormat="1" ht="12.75" hidden="1">
      <c r="A12" s="19">
        <v>40912</v>
      </c>
      <c r="B12" s="20" t="s">
        <v>38</v>
      </c>
      <c r="C12" s="20" t="s">
        <v>54</v>
      </c>
      <c r="D12" s="20" t="s">
        <v>56</v>
      </c>
      <c r="E12" s="20" t="s">
        <v>52</v>
      </c>
      <c r="F12" s="20" t="s">
        <v>53</v>
      </c>
      <c r="G12" s="21">
        <v>32</v>
      </c>
      <c r="H12" s="22">
        <v>10240</v>
      </c>
    </row>
    <row r="13" spans="1:11" s="23" customFormat="1" ht="12.75">
      <c r="A13" s="19">
        <v>40912</v>
      </c>
      <c r="B13" s="20" t="s">
        <v>38</v>
      </c>
      <c r="C13" s="20" t="s">
        <v>57</v>
      </c>
      <c r="D13" s="20" t="s">
        <v>55</v>
      </c>
      <c r="E13" s="20" t="s">
        <v>41</v>
      </c>
      <c r="F13" s="20" t="s">
        <v>42</v>
      </c>
      <c r="G13" s="21">
        <v>38</v>
      </c>
      <c r="H13" s="22">
        <v>6531.1965811965783</v>
      </c>
    </row>
    <row r="14" spans="1:11" s="23" customFormat="1" ht="12.75" hidden="1">
      <c r="A14" s="19">
        <v>40912</v>
      </c>
      <c r="B14" s="20" t="s">
        <v>38</v>
      </c>
      <c r="C14" s="20" t="s">
        <v>57</v>
      </c>
      <c r="D14" s="20" t="s">
        <v>55</v>
      </c>
      <c r="E14" s="20" t="s">
        <v>50</v>
      </c>
      <c r="F14" s="20" t="s">
        <v>51</v>
      </c>
      <c r="G14" s="21">
        <v>50</v>
      </c>
      <c r="H14" s="22">
        <v>28237.008547008547</v>
      </c>
    </row>
    <row r="15" spans="1:11" s="23" customFormat="1" ht="12.75" hidden="1">
      <c r="A15" s="19">
        <v>40912</v>
      </c>
      <c r="B15" s="20" t="s">
        <v>38</v>
      </c>
      <c r="C15" s="20" t="s">
        <v>57</v>
      </c>
      <c r="D15" s="20" t="s">
        <v>55</v>
      </c>
      <c r="E15" s="20" t="s">
        <v>43</v>
      </c>
      <c r="F15" s="20" t="s">
        <v>44</v>
      </c>
      <c r="G15" s="21">
        <v>85</v>
      </c>
      <c r="H15" s="22">
        <v>12031.025641025644</v>
      </c>
    </row>
    <row r="16" spans="1:11" s="23" customFormat="1" ht="12.75" hidden="1">
      <c r="A16" s="19">
        <v>40912</v>
      </c>
      <c r="B16" s="20" t="s">
        <v>38</v>
      </c>
      <c r="C16" s="20" t="s">
        <v>57</v>
      </c>
      <c r="D16" s="20" t="s">
        <v>55</v>
      </c>
      <c r="E16" s="20" t="s">
        <v>46</v>
      </c>
      <c r="F16" s="20" t="s">
        <v>47</v>
      </c>
      <c r="G16" s="21">
        <v>6</v>
      </c>
      <c r="H16" s="22">
        <v>1893.6752136752129</v>
      </c>
    </row>
    <row r="17" spans="1:8" s="23" customFormat="1" ht="12.75">
      <c r="A17" s="19">
        <v>40912</v>
      </c>
      <c r="B17" s="20" t="s">
        <v>38</v>
      </c>
      <c r="C17" s="20" t="s">
        <v>57</v>
      </c>
      <c r="D17" s="20" t="s">
        <v>40</v>
      </c>
      <c r="E17" s="20" t="s">
        <v>41</v>
      </c>
      <c r="F17" s="20" t="s">
        <v>42</v>
      </c>
      <c r="G17" s="21">
        <v>2</v>
      </c>
      <c r="H17" s="22">
        <v>436.239316239316</v>
      </c>
    </row>
    <row r="18" spans="1:8" s="23" customFormat="1" ht="12.75" hidden="1">
      <c r="A18" s="19">
        <v>40912</v>
      </c>
      <c r="B18" s="20" t="s">
        <v>38</v>
      </c>
      <c r="C18" s="20" t="s">
        <v>57</v>
      </c>
      <c r="D18" s="20" t="s">
        <v>40</v>
      </c>
      <c r="E18" s="20" t="s">
        <v>50</v>
      </c>
      <c r="F18" s="20" t="s">
        <v>51</v>
      </c>
      <c r="G18" s="21">
        <v>15</v>
      </c>
      <c r="H18" s="22">
        <v>12638.547008547012</v>
      </c>
    </row>
    <row r="19" spans="1:8" s="23" customFormat="1" ht="12.75" hidden="1">
      <c r="A19" s="19">
        <v>40912</v>
      </c>
      <c r="B19" s="20" t="s">
        <v>38</v>
      </c>
      <c r="C19" s="20" t="s">
        <v>57</v>
      </c>
      <c r="D19" s="20" t="s">
        <v>40</v>
      </c>
      <c r="E19" s="20" t="s">
        <v>43</v>
      </c>
      <c r="F19" s="20" t="s">
        <v>44</v>
      </c>
      <c r="G19" s="21">
        <v>8</v>
      </c>
      <c r="H19" s="22">
        <v>965.55555555555497</v>
      </c>
    </row>
    <row r="20" spans="1:8" s="23" customFormat="1" ht="12.75" hidden="1">
      <c r="A20" s="19">
        <v>40912</v>
      </c>
      <c r="B20" s="20" t="s">
        <v>38</v>
      </c>
      <c r="C20" s="20" t="s">
        <v>57</v>
      </c>
      <c r="D20" s="20" t="s">
        <v>40</v>
      </c>
      <c r="E20" s="20" t="s">
        <v>46</v>
      </c>
      <c r="F20" s="20" t="s">
        <v>47</v>
      </c>
      <c r="G20" s="21">
        <v>7</v>
      </c>
      <c r="H20" s="22">
        <v>2151.452991452993</v>
      </c>
    </row>
    <row r="21" spans="1:8" s="23" customFormat="1" ht="12.75">
      <c r="A21" s="19">
        <v>40912</v>
      </c>
      <c r="B21" s="20" t="s">
        <v>58</v>
      </c>
      <c r="C21" s="20" t="s">
        <v>59</v>
      </c>
      <c r="D21" s="20" t="s">
        <v>40</v>
      </c>
      <c r="E21" s="20" t="s">
        <v>41</v>
      </c>
      <c r="F21" s="20" t="s">
        <v>42</v>
      </c>
      <c r="G21" s="21">
        <v>86</v>
      </c>
      <c r="H21" s="22">
        <v>21961.880341880329</v>
      </c>
    </row>
    <row r="22" spans="1:8" s="23" customFormat="1" ht="12.75" hidden="1">
      <c r="A22" s="19">
        <v>40912</v>
      </c>
      <c r="B22" s="20" t="s">
        <v>58</v>
      </c>
      <c r="C22" s="20" t="s">
        <v>59</v>
      </c>
      <c r="D22" s="20" t="s">
        <v>40</v>
      </c>
      <c r="E22" s="20" t="s">
        <v>50</v>
      </c>
      <c r="F22" s="20" t="s">
        <v>51</v>
      </c>
      <c r="G22" s="21">
        <v>276</v>
      </c>
      <c r="H22" s="22">
        <v>116344.10256410252</v>
      </c>
    </row>
    <row r="23" spans="1:8" s="23" customFormat="1" ht="12.75" hidden="1">
      <c r="A23" s="19">
        <v>40912</v>
      </c>
      <c r="B23" s="20" t="s">
        <v>58</v>
      </c>
      <c r="C23" s="20" t="s">
        <v>59</v>
      </c>
      <c r="D23" s="20" t="s">
        <v>40</v>
      </c>
      <c r="E23" s="20" t="s">
        <v>52</v>
      </c>
      <c r="F23" s="20" t="s">
        <v>53</v>
      </c>
      <c r="G23" s="21">
        <v>12</v>
      </c>
      <c r="H23" s="22">
        <v>3840</v>
      </c>
    </row>
    <row r="24" spans="1:8" s="23" customFormat="1" ht="12.75" hidden="1">
      <c r="A24" s="19">
        <v>40912</v>
      </c>
      <c r="B24" s="20" t="s">
        <v>58</v>
      </c>
      <c r="C24" s="20" t="s">
        <v>59</v>
      </c>
      <c r="D24" s="20" t="s">
        <v>40</v>
      </c>
      <c r="E24" s="20" t="s">
        <v>46</v>
      </c>
      <c r="F24" s="20" t="s">
        <v>47</v>
      </c>
      <c r="G24" s="21">
        <v>68</v>
      </c>
      <c r="H24" s="22">
        <v>30414.358974358969</v>
      </c>
    </row>
    <row r="25" spans="1:8" s="23" customFormat="1" ht="12.75" hidden="1">
      <c r="A25" s="19">
        <v>40912</v>
      </c>
      <c r="B25" s="20" t="s">
        <v>58</v>
      </c>
      <c r="C25" s="20" t="s">
        <v>59</v>
      </c>
      <c r="D25" s="20" t="s">
        <v>56</v>
      </c>
      <c r="E25" s="20" t="s">
        <v>50</v>
      </c>
      <c r="F25" s="20" t="s">
        <v>51</v>
      </c>
      <c r="G25" s="21">
        <v>29</v>
      </c>
      <c r="H25" s="22">
        <v>23562.393162393186</v>
      </c>
    </row>
    <row r="26" spans="1:8" s="23" customFormat="1" ht="12.75" hidden="1">
      <c r="A26" s="19">
        <v>40912</v>
      </c>
      <c r="B26" s="20" t="s">
        <v>58</v>
      </c>
      <c r="C26" s="20" t="s">
        <v>59</v>
      </c>
      <c r="D26" s="20" t="s">
        <v>56</v>
      </c>
      <c r="E26" s="20" t="s">
        <v>46</v>
      </c>
      <c r="F26" s="20" t="s">
        <v>47</v>
      </c>
      <c r="G26" s="21">
        <v>30</v>
      </c>
      <c r="H26" s="22">
        <v>12924.102564102561</v>
      </c>
    </row>
    <row r="27" spans="1:8" s="23" customFormat="1" ht="12.75">
      <c r="A27" s="19">
        <v>40912</v>
      </c>
      <c r="B27" s="20" t="s">
        <v>58</v>
      </c>
      <c r="C27" s="20" t="s">
        <v>60</v>
      </c>
      <c r="D27" s="20" t="s">
        <v>56</v>
      </c>
      <c r="E27" s="20" t="s">
        <v>41</v>
      </c>
      <c r="F27" s="20" t="s">
        <v>42</v>
      </c>
      <c r="G27" s="21">
        <v>31</v>
      </c>
      <c r="H27" s="22">
        <v>5366.2393162393237</v>
      </c>
    </row>
    <row r="28" spans="1:8" s="23" customFormat="1" ht="12.75" hidden="1">
      <c r="A28" s="19">
        <v>40912</v>
      </c>
      <c r="B28" s="20" t="s">
        <v>58</v>
      </c>
      <c r="C28" s="20" t="s">
        <v>60</v>
      </c>
      <c r="D28" s="20" t="s">
        <v>56</v>
      </c>
      <c r="E28" s="20" t="s">
        <v>50</v>
      </c>
      <c r="F28" s="20" t="s">
        <v>51</v>
      </c>
      <c r="G28" s="21">
        <v>95</v>
      </c>
      <c r="H28" s="22">
        <v>36646.153846153822</v>
      </c>
    </row>
    <row r="29" spans="1:8" s="23" customFormat="1" ht="12.75" hidden="1">
      <c r="A29" s="19">
        <v>40912</v>
      </c>
      <c r="B29" s="20" t="s">
        <v>58</v>
      </c>
      <c r="C29" s="20" t="s">
        <v>60</v>
      </c>
      <c r="D29" s="20" t="s">
        <v>56</v>
      </c>
      <c r="E29" s="20" t="s">
        <v>43</v>
      </c>
      <c r="F29" s="20" t="s">
        <v>44</v>
      </c>
      <c r="G29" s="21">
        <v>24</v>
      </c>
      <c r="H29" s="22">
        <v>4088.2051282051302</v>
      </c>
    </row>
    <row r="30" spans="1:8" s="23" customFormat="1" ht="12.75" hidden="1">
      <c r="A30" s="26">
        <v>40912</v>
      </c>
      <c r="B30" s="27" t="s">
        <v>58</v>
      </c>
      <c r="C30" s="27" t="s">
        <v>60</v>
      </c>
      <c r="D30" s="27" t="s">
        <v>56</v>
      </c>
      <c r="E30" s="27" t="s">
        <v>46</v>
      </c>
      <c r="F30" s="27" t="s">
        <v>47</v>
      </c>
      <c r="G30" s="28">
        <v>17</v>
      </c>
      <c r="H30" s="29">
        <v>5944.9572649572674</v>
      </c>
    </row>
  </sheetData>
  <autoFilter ref="A1:H30">
    <filterColumn colId="5">
      <filters>
        <filter val="生化高科技系列"/>
      </filters>
    </filterColumn>
  </autoFilter>
  <phoneticPr fontId="4" type="noConversion"/>
  <conditionalFormatting sqref="A2:H30">
    <cfRule type="expression" dxfId="1" priority="1">
      <formula>MOD(SUBTOTAL(3,A$2:A2),3)=1</formula>
    </cfRule>
    <cfRule type="expression" dxfId="0" priority="2">
      <formula>MOD(SUBTOTAL(3,A$2:A2),3)=0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2" sqref="M2"/>
    </sheetView>
  </sheetViews>
  <sheetFormatPr defaultRowHeight="12.75"/>
  <cols>
    <col min="2" max="8" width="8" customWidth="1"/>
  </cols>
  <sheetData>
    <row r="1" spans="1:13">
      <c r="A1" s="34"/>
      <c r="B1" s="35" t="s">
        <v>65</v>
      </c>
      <c r="C1" s="35" t="s">
        <v>66</v>
      </c>
      <c r="D1" s="35" t="s">
        <v>67</v>
      </c>
      <c r="E1" s="35" t="s">
        <v>68</v>
      </c>
      <c r="F1" s="35" t="s">
        <v>69</v>
      </c>
      <c r="G1" s="35" t="s">
        <v>70</v>
      </c>
      <c r="H1" s="35" t="s">
        <v>71</v>
      </c>
      <c r="I1" s="35" t="s">
        <v>72</v>
      </c>
      <c r="K1" s="39" t="s">
        <v>74</v>
      </c>
      <c r="M1" s="38" t="s">
        <v>73</v>
      </c>
    </row>
    <row r="2" spans="1:13">
      <c r="A2" s="36" t="s">
        <v>61</v>
      </c>
      <c r="B2" s="37">
        <v>6</v>
      </c>
      <c r="C2" s="37">
        <v>7</v>
      </c>
      <c r="D2" s="37">
        <v>9</v>
      </c>
      <c r="E2" s="37">
        <v>8</v>
      </c>
      <c r="F2" s="37">
        <v>7</v>
      </c>
      <c r="G2" s="37">
        <v>10</v>
      </c>
      <c r="H2" s="37">
        <v>7</v>
      </c>
      <c r="I2" s="34">
        <f>TRIMMEAN(B2:H2,2/7)</f>
        <v>7.6</v>
      </c>
      <c r="K2">
        <f>(SUM(B2:H2)-MAX(B2:H2)-MIN(B2:H2))/5</f>
        <v>7.6</v>
      </c>
      <c r="M2">
        <f>TRIMMEAN(B2:H2,4/7)</f>
        <v>7.333333333333333</v>
      </c>
    </row>
    <row r="3" spans="1:13">
      <c r="A3" s="36" t="s">
        <v>62</v>
      </c>
      <c r="B3" s="37">
        <v>9</v>
      </c>
      <c r="C3" s="37">
        <v>5</v>
      </c>
      <c r="D3" s="37">
        <v>9</v>
      </c>
      <c r="E3" s="37">
        <v>9</v>
      </c>
      <c r="F3" s="37">
        <v>6</v>
      </c>
      <c r="G3" s="37">
        <v>7</v>
      </c>
      <c r="H3" s="37">
        <v>5</v>
      </c>
      <c r="I3" s="34">
        <f t="shared" ref="I3:I5" si="0">TRIMMEAN(B3:H3,2/7)</f>
        <v>7.2</v>
      </c>
      <c r="K3">
        <f t="shared" ref="K3:K5" si="1">(SUM(B3:H3)-MAX(B3:H3)-MIN(B3:H3))/5</f>
        <v>7.2</v>
      </c>
      <c r="M3">
        <f>TRIMMEAN(B3:H3,4/7)</f>
        <v>7.333333333333333</v>
      </c>
    </row>
    <row r="4" spans="1:13">
      <c r="A4" s="36" t="s">
        <v>63</v>
      </c>
      <c r="B4" s="37">
        <v>10</v>
      </c>
      <c r="C4" s="37">
        <v>6</v>
      </c>
      <c r="D4" s="37">
        <v>7</v>
      </c>
      <c r="E4" s="37">
        <v>8</v>
      </c>
      <c r="F4" s="37">
        <v>5</v>
      </c>
      <c r="G4" s="37">
        <v>8</v>
      </c>
      <c r="H4" s="37">
        <v>6</v>
      </c>
      <c r="I4" s="34">
        <f t="shared" si="0"/>
        <v>7</v>
      </c>
      <c r="K4">
        <f t="shared" si="1"/>
        <v>7</v>
      </c>
      <c r="M4">
        <f>TRIMMEAN(B4:H4,4/7)</f>
        <v>7</v>
      </c>
    </row>
    <row r="5" spans="1:13">
      <c r="A5" s="36" t="s">
        <v>64</v>
      </c>
      <c r="B5" s="37">
        <v>7</v>
      </c>
      <c r="C5" s="37">
        <v>7</v>
      </c>
      <c r="D5" s="37">
        <v>5</v>
      </c>
      <c r="E5" s="37">
        <v>5</v>
      </c>
      <c r="F5" s="37">
        <v>8</v>
      </c>
      <c r="G5" s="37">
        <v>6</v>
      </c>
      <c r="H5" s="37">
        <v>10</v>
      </c>
      <c r="I5" s="34">
        <f t="shared" si="0"/>
        <v>6.6</v>
      </c>
      <c r="K5">
        <f t="shared" si="1"/>
        <v>6.6</v>
      </c>
      <c r="M5">
        <f>TRIMMEAN(B5:H5,4/7)</f>
        <v>6.666666666666667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求和后筛选</vt:lpstr>
      <vt:lpstr>筛选后求和</vt:lpstr>
      <vt:lpstr>参数</vt:lpstr>
      <vt:lpstr>隔行背景色ROW</vt:lpstr>
      <vt:lpstr>隔行背景色SUBTOTAL</vt:lpstr>
      <vt:lpstr>修正平均数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2013-09-09T08:51:53Z</dcterms:created>
  <dcterms:modified xsi:type="dcterms:W3CDTF">2013-10-29T06:02:26Z</dcterms:modified>
</cp:coreProperties>
</file>