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5600" windowHeight="8385" activeTab="1"/>
  </bookViews>
  <sheets>
    <sheet name="预算模型" sheetId="1" r:id="rId1"/>
    <sheet name="税前收入" sheetId="2" r:id="rId2"/>
  </sheets>
  <calcPr calcId="145621"/>
</workbook>
</file>

<file path=xl/calcChain.xml><?xml version="1.0" encoding="utf-8"?>
<calcChain xmlns="http://schemas.openxmlformats.org/spreadsheetml/2006/main">
  <c r="G2" i="2" l="1" a="1"/>
  <c r="G2" i="2" s="1"/>
  <c r="B6" i="1" l="1"/>
  <c r="B4" i="1"/>
  <c r="B8" i="1" l="1"/>
  <c r="B9" i="1" s="1"/>
  <c r="B11" i="1" s="1"/>
</calcChain>
</file>

<file path=xl/sharedStrings.xml><?xml version="1.0" encoding="utf-8"?>
<sst xmlns="http://schemas.openxmlformats.org/spreadsheetml/2006/main" count="42" uniqueCount="36">
  <si>
    <t>销售收入</t>
    <phoneticPr fontId="4" type="noConversion"/>
  </si>
  <si>
    <t>毛利率</t>
    <phoneticPr fontId="4" type="noConversion"/>
  </si>
  <si>
    <t>销售毛利</t>
    <phoneticPr fontId="4" type="noConversion"/>
  </si>
  <si>
    <t>固定费用</t>
    <phoneticPr fontId="4" type="noConversion"/>
  </si>
  <si>
    <t>变动费用</t>
    <phoneticPr fontId="4" type="noConversion"/>
  </si>
  <si>
    <t>变动费用率</t>
    <phoneticPr fontId="4" type="noConversion"/>
  </si>
  <si>
    <t>税前利润</t>
    <phoneticPr fontId="4" type="noConversion"/>
  </si>
  <si>
    <t>所得税</t>
    <phoneticPr fontId="4" type="noConversion"/>
  </si>
  <si>
    <t>所得税率</t>
    <phoneticPr fontId="4" type="noConversion"/>
  </si>
  <si>
    <t>税后利润</t>
    <phoneticPr fontId="4" type="noConversion"/>
  </si>
  <si>
    <t>项目</t>
    <phoneticPr fontId="3" type="noConversion"/>
  </si>
  <si>
    <t>金额</t>
    <phoneticPr fontId="3" type="noConversion"/>
  </si>
  <si>
    <t>公式</t>
    <phoneticPr fontId="3" type="noConversion"/>
  </si>
  <si>
    <t>备注</t>
    <phoneticPr fontId="3" type="noConversion"/>
  </si>
  <si>
    <t>变动项目</t>
    <phoneticPr fontId="3" type="noConversion"/>
  </si>
  <si>
    <t>变动项目</t>
    <phoneticPr fontId="3" type="noConversion"/>
  </si>
  <si>
    <t>固定值</t>
    <phoneticPr fontId="3" type="noConversion"/>
  </si>
  <si>
    <t/>
  </si>
  <si>
    <t>=B2*B3</t>
  </si>
  <si>
    <t>=B2*B7</t>
  </si>
  <si>
    <t>=B4-B5-B6</t>
  </si>
  <si>
    <t>=IF(B8&gt;0,B8*B10,0)</t>
  </si>
  <si>
    <t>=B8-B9</t>
  </si>
  <si>
    <t>含税级距</t>
  </si>
  <si>
    <t>分段</t>
    <phoneticPr fontId="3" type="noConversion"/>
  </si>
  <si>
    <t>税率</t>
    <phoneticPr fontId="3" type="noConversion"/>
  </si>
  <si>
    <t>速算扣除数</t>
  </si>
  <si>
    <t>不超过1500元的</t>
  </si>
  <si>
    <t>超过1500元至4,500元的部分</t>
  </si>
  <si>
    <t>超过4,500元至9,000元的部分</t>
  </si>
  <si>
    <t>超过9,000元至35,000元的部分</t>
  </si>
  <si>
    <t>超过35,000元至55,000元的部分</t>
  </si>
  <si>
    <t>超过55,000元至80,000元的部分</t>
  </si>
  <si>
    <t>超过80,000元的部分</t>
  </si>
  <si>
    <t>税前收入</t>
    <phoneticPr fontId="3" type="noConversion"/>
  </si>
  <si>
    <t>税后收入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</si>
</sst>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10" x14ac:knownFonts="1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43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7" fillId="2" borderId="1" xfId="2" applyNumberFormat="1" applyFont="1" applyFill="1" applyBorder="1" applyAlignment="1">
      <alignment horizontal="center" vertical="center" wrapText="1"/>
    </xf>
    <xf numFmtId="41" fontId="8" fillId="0" borderId="1" xfId="2" applyNumberFormat="1" applyFont="1" applyFill="1" applyBorder="1" applyAlignment="1">
      <alignment vertical="center" wrapText="1"/>
    </xf>
    <xf numFmtId="9" fontId="8" fillId="3" borderId="1" xfId="1" applyFont="1" applyFill="1" applyBorder="1" applyAlignment="1">
      <alignment horizontal="center" vertical="center" wrapText="1"/>
    </xf>
    <xf numFmtId="41" fontId="8" fillId="3" borderId="1" xfId="2" applyNumberFormat="1" applyFont="1" applyFill="1" applyBorder="1" applyAlignment="1">
      <alignment horizontal="center" vertical="center" wrapText="1"/>
    </xf>
    <xf numFmtId="0" fontId="9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8</xdr:col>
      <xdr:colOff>47625</xdr:colOff>
      <xdr:row>6</xdr:row>
      <xdr:rowOff>171450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210502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11</xdr:col>
      <xdr:colOff>19050</xdr:colOff>
      <xdr:row>6</xdr:row>
      <xdr:rowOff>171450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0"/>
          <a:ext cx="20859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4.25" x14ac:dyDescent="0.2"/>
  <cols>
    <col min="1" max="1" width="11" customWidth="1"/>
    <col min="2" max="2" width="9.5" bestFit="1" customWidth="1"/>
    <col min="3" max="3" width="18.875" bestFit="1" customWidth="1"/>
    <col min="4" max="4" width="16.625" customWidth="1"/>
  </cols>
  <sheetData>
    <row r="1" spans="1:4" ht="15" x14ac:dyDescent="0.2">
      <c r="A1" s="5" t="s">
        <v>10</v>
      </c>
      <c r="B1" s="5" t="s">
        <v>11</v>
      </c>
      <c r="C1" s="5" t="s">
        <v>12</v>
      </c>
      <c r="D1" s="5" t="s">
        <v>13</v>
      </c>
    </row>
    <row r="2" spans="1:4" x14ac:dyDescent="0.2">
      <c r="A2" s="1" t="s">
        <v>0</v>
      </c>
      <c r="B2" s="2">
        <v>4000</v>
      </c>
      <c r="C2" s="1" t="s">
        <v>17</v>
      </c>
      <c r="D2" s="6" t="s">
        <v>14</v>
      </c>
    </row>
    <row r="3" spans="1:4" x14ac:dyDescent="0.2">
      <c r="A3" s="1" t="s">
        <v>1</v>
      </c>
      <c r="B3" s="3">
        <v>0.7</v>
      </c>
      <c r="C3" s="1" t="s">
        <v>17</v>
      </c>
      <c r="D3" s="6" t="s">
        <v>15</v>
      </c>
    </row>
    <row r="4" spans="1:4" x14ac:dyDescent="0.2">
      <c r="A4" s="4" t="s">
        <v>2</v>
      </c>
      <c r="B4" s="2">
        <f>B2*B3</f>
        <v>2800</v>
      </c>
      <c r="C4" s="1" t="s">
        <v>18</v>
      </c>
      <c r="D4" s="6"/>
    </row>
    <row r="5" spans="1:4" x14ac:dyDescent="0.2">
      <c r="A5" s="1" t="s">
        <v>3</v>
      </c>
      <c r="B5" s="2">
        <v>1200</v>
      </c>
      <c r="C5" s="1" t="s">
        <v>17</v>
      </c>
      <c r="D5" s="6" t="s">
        <v>15</v>
      </c>
    </row>
    <row r="6" spans="1:4" x14ac:dyDescent="0.2">
      <c r="A6" s="1" t="s">
        <v>4</v>
      </c>
      <c r="B6" s="2">
        <f>B2*B7</f>
        <v>400</v>
      </c>
      <c r="C6" s="1" t="s">
        <v>19</v>
      </c>
      <c r="D6" s="6"/>
    </row>
    <row r="7" spans="1:4" x14ac:dyDescent="0.2">
      <c r="A7" s="1" t="s">
        <v>5</v>
      </c>
      <c r="B7" s="3">
        <v>0.1</v>
      </c>
      <c r="C7" s="1" t="s">
        <v>17</v>
      </c>
      <c r="D7" s="6" t="s">
        <v>15</v>
      </c>
    </row>
    <row r="8" spans="1:4" x14ac:dyDescent="0.2">
      <c r="A8" s="4" t="s">
        <v>6</v>
      </c>
      <c r="B8" s="2">
        <f>B4-B5-B6</f>
        <v>1200</v>
      </c>
      <c r="C8" s="1" t="s">
        <v>20</v>
      </c>
      <c r="D8" s="6"/>
    </row>
    <row r="9" spans="1:4" x14ac:dyDescent="0.2">
      <c r="A9" s="1" t="s">
        <v>7</v>
      </c>
      <c r="B9" s="2">
        <f>IF(B8&gt;0,B8*B10,0)</f>
        <v>300</v>
      </c>
      <c r="C9" s="1" t="s">
        <v>21</v>
      </c>
      <c r="D9" s="6"/>
    </row>
    <row r="10" spans="1:4" x14ac:dyDescent="0.2">
      <c r="A10" s="1" t="s">
        <v>8</v>
      </c>
      <c r="B10" s="3">
        <v>0.25</v>
      </c>
      <c r="C10" s="1" t="s">
        <v>17</v>
      </c>
      <c r="D10" s="6" t="s">
        <v>16</v>
      </c>
    </row>
    <row r="11" spans="1:4" x14ac:dyDescent="0.2">
      <c r="A11" s="4" t="s">
        <v>9</v>
      </c>
      <c r="B11" s="2">
        <f>B8-B9</f>
        <v>900</v>
      </c>
      <c r="C11" s="1" t="s">
        <v>22</v>
      </c>
      <c r="D11" s="6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25" x14ac:dyDescent="0.2"/>
  <cols>
    <col min="1" max="1" width="27.625" style="12" customWidth="1"/>
    <col min="2" max="2" width="8" style="12" bestFit="1" customWidth="1"/>
    <col min="3" max="3" width="5.625" style="12" bestFit="1" customWidth="1"/>
    <col min="4" max="4" width="11.625" style="12" customWidth="1"/>
    <col min="5" max="5" width="5" style="12" customWidth="1"/>
    <col min="6" max="6" width="8" style="12" bestFit="1" customWidth="1"/>
    <col min="7" max="7" width="6" style="12" bestFit="1" customWidth="1"/>
    <col min="8" max="9" width="9" style="12"/>
    <col min="10" max="10" width="9.125" style="12" bestFit="1" customWidth="1"/>
    <col min="11" max="16384" width="9" style="12"/>
  </cols>
  <sheetData>
    <row r="1" spans="1:7" ht="15" x14ac:dyDescent="0.2">
      <c r="A1" s="7" t="s">
        <v>23</v>
      </c>
      <c r="B1" s="7" t="s">
        <v>24</v>
      </c>
      <c r="C1" s="7" t="s">
        <v>25</v>
      </c>
      <c r="D1" s="7" t="s">
        <v>26</v>
      </c>
      <c r="F1" s="11" t="s">
        <v>34</v>
      </c>
      <c r="G1" s="13"/>
    </row>
    <row r="2" spans="1:7" x14ac:dyDescent="0.2">
      <c r="A2" s="8" t="s">
        <v>27</v>
      </c>
      <c r="B2" s="8">
        <v>0</v>
      </c>
      <c r="C2" s="9">
        <v>0.03</v>
      </c>
      <c r="D2" s="10">
        <v>0</v>
      </c>
      <c r="F2" s="11" t="s">
        <v>35</v>
      </c>
      <c r="G2" s="13">
        <f t="array" ref="G2">G1*(1-0.18)-MAX((G1*(1-0.18)-3500)*C$2:C$8-D$2:D$8,0)</f>
        <v>0</v>
      </c>
    </row>
    <row r="3" spans="1:7" x14ac:dyDescent="0.2">
      <c r="A3" s="8" t="s">
        <v>28</v>
      </c>
      <c r="B3" s="8">
        <v>1500</v>
      </c>
      <c r="C3" s="9">
        <v>0.1</v>
      </c>
      <c r="D3" s="10">
        <v>105</v>
      </c>
    </row>
    <row r="4" spans="1:7" x14ac:dyDescent="0.2">
      <c r="A4" s="8" t="s">
        <v>29</v>
      </c>
      <c r="B4" s="8">
        <v>4500</v>
      </c>
      <c r="C4" s="9">
        <v>0.2</v>
      </c>
      <c r="D4" s="10">
        <v>555</v>
      </c>
    </row>
    <row r="5" spans="1:7" x14ac:dyDescent="0.2">
      <c r="A5" s="8" t="s">
        <v>30</v>
      </c>
      <c r="B5" s="8">
        <v>9000</v>
      </c>
      <c r="C5" s="9">
        <v>0.25</v>
      </c>
      <c r="D5" s="10">
        <v>1005</v>
      </c>
    </row>
    <row r="6" spans="1:7" x14ac:dyDescent="0.2">
      <c r="A6" s="8" t="s">
        <v>31</v>
      </c>
      <c r="B6" s="8">
        <v>35000</v>
      </c>
      <c r="C6" s="9">
        <v>0.3</v>
      </c>
      <c r="D6" s="10">
        <v>2755</v>
      </c>
    </row>
    <row r="7" spans="1:7" x14ac:dyDescent="0.2">
      <c r="A7" s="8" t="s">
        <v>32</v>
      </c>
      <c r="B7" s="8">
        <v>55000</v>
      </c>
      <c r="C7" s="9">
        <v>0.35000000000000003</v>
      </c>
      <c r="D7" s="10">
        <v>5505</v>
      </c>
    </row>
    <row r="8" spans="1:7" x14ac:dyDescent="0.2">
      <c r="A8" s="8" t="s">
        <v>33</v>
      </c>
      <c r="B8" s="8">
        <v>80000</v>
      </c>
      <c r="C8" s="9">
        <v>0.45</v>
      </c>
      <c r="D8" s="10">
        <v>13505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预算模型</vt:lpstr>
      <vt:lpstr>税前收入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dgxsdr</cp:lastModifiedBy>
  <dcterms:created xsi:type="dcterms:W3CDTF">2013-09-12T06:51:12Z</dcterms:created>
  <dcterms:modified xsi:type="dcterms:W3CDTF">2013-09-15T02:18:36Z</dcterms:modified>
</cp:coreProperties>
</file>