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9" i="1" l="1"/>
  <c r="G19" i="1"/>
  <c r="F18" i="1"/>
  <c r="F17" i="1"/>
  <c r="D16" i="1"/>
  <c r="F16" i="1" s="1"/>
  <c r="D15" i="1"/>
  <c r="F15" i="1"/>
  <c r="G17" i="1" l="1"/>
  <c r="G15" i="1"/>
  <c r="F14" i="1"/>
  <c r="D13" i="1"/>
  <c r="F13" i="1" s="1"/>
  <c r="G13" i="1" s="1"/>
  <c r="D9" i="1" l="1"/>
  <c r="F9" i="1" s="1"/>
  <c r="D8" i="1"/>
  <c r="F8" i="1" s="1"/>
  <c r="D7" i="1"/>
  <c r="F7" i="1" s="1"/>
  <c r="D6" i="1"/>
  <c r="F6" i="1" s="1"/>
  <c r="G8" i="1" l="1"/>
  <c r="G6" i="1" l="1"/>
  <c r="D5" i="1"/>
  <c r="F5" i="1" s="1"/>
  <c r="D4" i="1"/>
  <c r="F4" i="1" s="1"/>
  <c r="G4" i="1" l="1"/>
  <c r="H20" i="1" l="1"/>
</calcChain>
</file>

<file path=xl/sharedStrings.xml><?xml version="1.0" encoding="utf-8"?>
<sst xmlns="http://schemas.openxmlformats.org/spreadsheetml/2006/main" count="31" uniqueCount="16">
  <si>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</si>
  <si>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</si>
  <si>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</si>
  <si>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</si>
  <si>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</si>
  <si>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</si>
  <si>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</si>
  <si>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Начислены пени с 06.10.2018 по 29.12.2018 -82 дн. ( 6610,50 х 42 х0,1%=277,64)</t>
  </si>
  <si>
    <t>Начислены пени с 17.05.2019 по 16.09.2019 -121 дн. ( 6053,18 х 81 х0,1%=490,31)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</si>
  <si>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</si>
  <si>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</si>
  <si>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</si>
  <si>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</si>
  <si>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Начислены пени с 29.12.2018  по 17.05.2019 -138 дн. ( 8085,55 х 98 х0,1%=792,38)</t>
  </si>
  <si>
    <t>итого с пенями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</si>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</sst>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9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1"/>
      <color indexed="10"/>
      <name val="Calibri"/>
      <family val="2"/>
      <charset val="204"/>
    </font>
    <font>
      <sz val="11"/>
      <color indexed="1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9"/>
      <color indexed="10"/>
      <name val="Times New Roman"/>
      <family val="1"/>
      <charset val="204"/>
    </font>
    <font>
      <sz val="10"/>
      <color indexed="10"/>
      <name val="Times New Roman"/>
      <family val="1"/>
      <charset val="204"/>
    </font>
    <font>
      <sz val="12"/>
      <color indexed="1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1" fillId="0" borderId="1" xfId="0" applyNumberFormat="1" applyFont="1" applyBorder="1"/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0"/>
  <sheetViews>
    <sheetView tabSelected="1" workbookViewId="0">
      <selection activeCell="F24" sqref="F24"/>
    </sheetView>
  </sheetViews>
  <sheetFormatPr defaultRowHeight="15.75" x14ac:dyDescent="0.25"/>
  <cols>
    <col min="1" max="1" width="13.42578125" style="1" customWidth="1"/>
    <col min="2" max="2" width="10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570312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5" t="s">
        <v>4</v>
      </c>
      <c r="B1" s="5" t="s">
        <v>9</v>
      </c>
      <c r="C1" s="7" t="s">
        <v>5</v>
      </c>
      <c r="D1" s="5" t="s">
        <v>6</v>
      </c>
      <c r="E1" s="5" t="s">
        <v>3</v>
      </c>
      <c r="F1" s="7" t="s">
        <v>10</v>
      </c>
      <c r="G1" s="5" t="s">
        <v>11</v>
      </c>
      <c r="H1" s="5" t="s">
        <v>12</v>
      </c>
    </row>
    <row r="2" spans="1:8" ht="17.25" customHeight="1" x14ac:dyDescent="0.25">
      <c r="A2" s="4">
        <v>43463</v>
      </c>
      <c r="B2" s="3" t="s">
        <v>0</v>
      </c>
      <c r="C2" s="3">
        <v>28862</v>
      </c>
      <c r="D2" s="3"/>
      <c r="E2" s="8"/>
      <c r="F2" s="6"/>
      <c r="G2" s="10"/>
      <c r="H2" s="10"/>
    </row>
    <row r="3" spans="1:8" ht="16.5" customHeight="1" x14ac:dyDescent="0.25">
      <c r="A3" s="4"/>
      <c r="B3" s="3" t="s">
        <v>1</v>
      </c>
      <c r="C3" s="3">
        <v>11831</v>
      </c>
      <c r="D3" s="3"/>
      <c r="E3" s="3"/>
      <c r="F3" s="6"/>
      <c r="G3" s="10"/>
      <c r="H3" s="10" t="s">
        <v>2</v>
      </c>
    </row>
    <row r="4" spans="1:8" x14ac:dyDescent="0.25">
      <c r="A4" s="4">
        <v>43602</v>
      </c>
      <c r="B4" s="3" t="s">
        <v>0</v>
      </c>
      <c r="C4" s="3">
        <v>30261</v>
      </c>
      <c r="D4" s="3">
        <f>C4-C2</f>
        <v>1399</v>
      </c>
      <c r="E4" s="8">
        <v>4.57</v>
      </c>
      <c r="F4" s="6">
        <f>PRODUCT(D4,E4)</f>
        <v>6393.43</v>
      </c>
      <c r="G4" s="10">
        <f>SUM(F4,F5)</f>
        <v>8085.55</v>
      </c>
      <c r="H4" s="10">
        <v>8025.55</v>
      </c>
    </row>
    <row r="5" spans="1:8" x14ac:dyDescent="0.25">
      <c r="A5" s="4"/>
      <c r="B5" s="3" t="s">
        <v>1</v>
      </c>
      <c r="C5" s="3">
        <v>12539</v>
      </c>
      <c r="D5" s="3">
        <f>C5-C3</f>
        <v>708</v>
      </c>
      <c r="E5" s="3">
        <v>2.39</v>
      </c>
      <c r="F5" s="6">
        <f>D5*E5</f>
        <v>1692.1200000000001</v>
      </c>
      <c r="G5" s="10"/>
      <c r="H5" s="10"/>
    </row>
    <row r="6" spans="1:8" x14ac:dyDescent="0.25">
      <c r="A6" s="4">
        <v>43724</v>
      </c>
      <c r="B6" s="3" t="s">
        <v>0</v>
      </c>
      <c r="C6" s="9">
        <v>31391</v>
      </c>
      <c r="D6" s="9">
        <f>SUM(C6,-C4)</f>
        <v>1130</v>
      </c>
      <c r="E6" s="8">
        <v>4.49</v>
      </c>
      <c r="F6" s="6">
        <f>PRODUCT(L25+D6,E6)</f>
        <v>5073.7</v>
      </c>
      <c r="G6" s="10">
        <f>SUM(F6,F7)</f>
        <v>5977.66</v>
      </c>
      <c r="H6" s="10">
        <v>6053.18</v>
      </c>
    </row>
    <row r="7" spans="1:8" x14ac:dyDescent="0.25">
      <c r="A7" s="4"/>
      <c r="B7" s="3" t="s">
        <v>1</v>
      </c>
      <c r="C7" s="9">
        <v>12911</v>
      </c>
      <c r="D7" s="9">
        <f>SUM(C7,-C5)</f>
        <v>372</v>
      </c>
      <c r="E7" s="3">
        <v>2.4300000000000002</v>
      </c>
      <c r="F7" s="6">
        <f>PRODUCT(D7,E7)</f>
        <v>903.96</v>
      </c>
      <c r="G7" s="10"/>
      <c r="H7" s="10"/>
    </row>
    <row r="8" spans="1:8" x14ac:dyDescent="0.25">
      <c r="A8" s="4">
        <v>43801</v>
      </c>
      <c r="B8" s="3" t="s">
        <v>0</v>
      </c>
      <c r="C8" s="9">
        <v>32086</v>
      </c>
      <c r="D8" s="9">
        <f>SUM(C8,-C6)</f>
        <v>695</v>
      </c>
      <c r="E8" s="8">
        <v>4.49</v>
      </c>
      <c r="F8" s="6">
        <f>PRODUCT(L26+D8,E8)</f>
        <v>3120.55</v>
      </c>
      <c r="G8" s="10">
        <f>SUM(F8,F9)</f>
        <v>3907.8700000000003</v>
      </c>
      <c r="H8" s="10">
        <v>3907.87</v>
      </c>
    </row>
    <row r="9" spans="1:8" x14ac:dyDescent="0.25">
      <c r="A9" s="4"/>
      <c r="B9" s="3" t="s">
        <v>1</v>
      </c>
      <c r="C9" s="9">
        <v>13235</v>
      </c>
      <c r="D9" s="9">
        <f>SUM(C9,-C7)</f>
        <v>324</v>
      </c>
      <c r="E9" s="3">
        <v>2.4300000000000002</v>
      </c>
      <c r="F9" s="6">
        <f>PRODUCT(L26+D9,E9)</f>
        <v>787.32</v>
      </c>
      <c r="G9" s="10"/>
      <c r="H9" s="10"/>
    </row>
    <row r="10" spans="1:8" ht="49.5" customHeight="1" x14ac:dyDescent="0.25">
      <c r="A10" s="4">
        <v>43463</v>
      </c>
      <c r="B10" s="11" t="s">
        <v>0</v>
      </c>
      <c r="C10" s="12">
        <v>0</v>
      </c>
      <c r="D10" s="13" t="s">
        <v>7</v>
      </c>
      <c r="E10" s="12">
        <v>0</v>
      </c>
      <c r="F10" s="14">
        <v>277.64</v>
      </c>
      <c r="G10" s="6">
        <v>277.64</v>
      </c>
      <c r="H10" s="6"/>
    </row>
    <row r="11" spans="1:8" ht="52.5" customHeight="1" x14ac:dyDescent="0.25">
      <c r="A11" s="4">
        <v>43602</v>
      </c>
      <c r="B11" s="11" t="s">
        <v>0</v>
      </c>
      <c r="C11" s="12">
        <v>0</v>
      </c>
      <c r="D11" s="13" t="s">
        <v>13</v>
      </c>
      <c r="E11" s="15">
        <v>0</v>
      </c>
      <c r="F11" s="16">
        <v>792.38</v>
      </c>
      <c r="G11" s="6">
        <v>792.38</v>
      </c>
      <c r="H11" s="6"/>
    </row>
    <row r="12" spans="1:8" ht="48" x14ac:dyDescent="0.25">
      <c r="A12" s="4">
        <v>43724</v>
      </c>
      <c r="B12" s="11" t="s">
        <v>0</v>
      </c>
      <c r="C12" s="12">
        <v>0</v>
      </c>
      <c r="D12" s="17" t="s">
        <v>8</v>
      </c>
      <c r="E12" s="12">
        <v>0</v>
      </c>
      <c r="F12" s="14">
        <v>490.31</v>
      </c>
      <c r="G12" s="6">
        <v>490.31</v>
      </c>
      <c r="H12" s="10"/>
    </row>
    <row r="13" spans="1:8" x14ac:dyDescent="0.25">
      <c r="A13" s="4">
        <v>44330</v>
      </c>
      <c r="B13" s="3" t="s">
        <v>0</v>
      </c>
      <c r="C13" s="9">
        <v>0</v>
      </c>
      <c r="D13" s="9">
        <f>SUM(C13,-C11)</f>
        <v>0</v>
      </c>
      <c r="E13" s="8">
        <v>4.71</v>
      </c>
      <c r="F13" s="6">
        <f>PRODUCT(L31+D13,E13)</f>
        <v>0</v>
      </c>
      <c r="G13" s="10">
        <f>SUM(F13,F14)</f>
        <v>0</v>
      </c>
      <c r="H13" s="10">
        <v>15000</v>
      </c>
    </row>
    <row r="14" spans="1:8" x14ac:dyDescent="0.25">
      <c r="A14" s="4"/>
      <c r="B14" s="3" t="s">
        <v>1</v>
      </c>
      <c r="C14" s="9">
        <v>0</v>
      </c>
      <c r="D14" s="9">
        <v>0</v>
      </c>
      <c r="E14" s="3">
        <v>2.5499999999999998</v>
      </c>
      <c r="F14" s="6">
        <f>PRODUCT(L31+D14,E14)</f>
        <v>0</v>
      </c>
      <c r="G14" s="10"/>
      <c r="H14" s="10"/>
    </row>
    <row r="15" spans="1:8" x14ac:dyDescent="0.25">
      <c r="A15" s="18">
        <v>44339</v>
      </c>
      <c r="B15" s="3" t="s">
        <v>0</v>
      </c>
      <c r="C15" s="2">
        <v>39529</v>
      </c>
      <c r="D15" s="2">
        <f>SUM(C15,-C6)</f>
        <v>8138</v>
      </c>
      <c r="E15" s="8">
        <v>4.71</v>
      </c>
      <c r="F15" s="6">
        <f>PRODUCT(L33+D15,E15)</f>
        <v>38329.980000000003</v>
      </c>
      <c r="G15" s="10">
        <f>SUM(F15,F16)</f>
        <v>48823.23</v>
      </c>
      <c r="H15" s="10"/>
    </row>
    <row r="16" spans="1:8" x14ac:dyDescent="0.25">
      <c r="A16" s="2"/>
      <c r="B16" s="3" t="s">
        <v>1</v>
      </c>
      <c r="C16" s="2">
        <v>17026</v>
      </c>
      <c r="D16" s="2">
        <f>SUM(C16,-C7)</f>
        <v>4115</v>
      </c>
      <c r="E16" s="3">
        <v>2.5499999999999998</v>
      </c>
      <c r="F16" s="6">
        <f>PRODUCT(L33+D16,E16)</f>
        <v>10493.25</v>
      </c>
      <c r="G16" s="10"/>
      <c r="H16" s="10"/>
    </row>
    <row r="17" spans="1:8" x14ac:dyDescent="0.25">
      <c r="A17" s="18">
        <v>44407</v>
      </c>
      <c r="B17" s="3" t="s">
        <v>0</v>
      </c>
      <c r="C17" s="2">
        <v>39529</v>
      </c>
      <c r="D17" s="2">
        <v>0</v>
      </c>
      <c r="E17" s="8">
        <v>4.96</v>
      </c>
      <c r="F17" s="6">
        <f>PRODUCT(L35+D17,E17)</f>
        <v>0</v>
      </c>
      <c r="G17" s="10">
        <f>SUM(F17,F18)</f>
        <v>0</v>
      </c>
      <c r="H17" s="10">
        <v>9974.08</v>
      </c>
    </row>
    <row r="18" spans="1:8" x14ac:dyDescent="0.25">
      <c r="A18" s="2"/>
      <c r="B18" s="3" t="s">
        <v>1</v>
      </c>
      <c r="C18" s="2">
        <v>17026</v>
      </c>
      <c r="D18" s="2">
        <v>0</v>
      </c>
      <c r="E18" s="3">
        <v>2.68</v>
      </c>
      <c r="F18" s="6">
        <f>PRODUCT(L35+D18,E18)</f>
        <v>0</v>
      </c>
      <c r="G18" s="10"/>
      <c r="H18" s="10"/>
    </row>
    <row r="19" spans="1:8" x14ac:dyDescent="0.25">
      <c r="A19" s="18"/>
      <c r="B19" s="3"/>
      <c r="C19" s="2"/>
      <c r="D19" s="2"/>
      <c r="E19" s="2"/>
      <c r="F19" s="2" t="s">
        <v>14</v>
      </c>
      <c r="G19" s="10">
        <f>SUM(G2:G18)</f>
        <v>68354.64</v>
      </c>
      <c r="H19" s="10">
        <f>SUM(H2:H18)</f>
        <v>42960.68</v>
      </c>
    </row>
    <row r="20" spans="1:8" x14ac:dyDescent="0.25">
      <c r="A20" s="2"/>
      <c r="B20" s="3"/>
      <c r="C20" s="2"/>
      <c r="D20" s="2"/>
      <c r="E20" s="2"/>
      <c r="F20" s="2" t="s">
        <v>15</v>
      </c>
      <c r="G20" s="10"/>
      <c r="H20" s="10">
        <f>SUM(H19,-G19)</f>
        <v>-25393.96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2021-08-02T17:19:43Z</dcterms:modified>
</cp:coreProperties>
</file>