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94 - 916" sheetId="1" r:id="rId4"/>
    <sheet state="visible" name="916 - 930" sheetId="2" r:id="rId5"/>
    <sheet state="visible" name="101 - 1014" sheetId="3" r:id="rId6"/>
    <sheet state="visible" name="1015 - 1028" sheetId="4" r:id="rId7"/>
    <sheet state="visible" name="1029 - 1112" sheetId="5" r:id="rId8"/>
  </sheets>
  <definedNames>
    <definedName hidden="1" localSheetId="2" name="_xlnm._FilterDatabase">'101 - 1014'!$A$1:$E$15</definedName>
  </definedNames>
  <calcPr/>
</workbook>
</file>

<file path=xl/sharedStrings.xml><?xml version="1.0" encoding="utf-8"?>
<sst xmlns="http://schemas.openxmlformats.org/spreadsheetml/2006/main" count="144" uniqueCount="91">
  <si>
    <t>DATE</t>
  </si>
  <si>
    <t>Duration (hours)</t>
  </si>
  <si>
    <t>Type</t>
  </si>
  <si>
    <t>Description</t>
  </si>
  <si>
    <t>Challenges/ Results</t>
  </si>
  <si>
    <t>Research</t>
  </si>
  <si>
    <t xml:space="preserve">Collecting and exploring possible datasets on Kaggle for potential data analysis project </t>
  </si>
  <si>
    <t>Found 3-4 possible datasets that could be very useful. Came to a conclusion of possibly wanting to do a project on Covid-19</t>
  </si>
  <si>
    <t>Other</t>
  </si>
  <si>
    <t>Completed downloading and registering for Tableau. Checked out tools I could use on Tableau for potential project like a Map Chart</t>
  </si>
  <si>
    <t>Total Duration</t>
  </si>
  <si>
    <t>Skimmed through multiple videos to refresh memory on how to use logarithms and how it can be used in Data Analytics</t>
  </si>
  <si>
    <t>Filled out project proposal survey</t>
  </si>
  <si>
    <t>Worked on Tableau eLearning tutorial for "Getting Started with Tableau"</t>
  </si>
  <si>
    <t>Design/Research</t>
  </si>
  <si>
    <t>Started on Diagrams deliverables and reviewed posted articles on software diagrams</t>
  </si>
  <si>
    <t>Not designing a software thus had to adjust ideas put forth in the articles to account for analytical dashboard</t>
  </si>
  <si>
    <t>Had a long conversation with a close acquaintance on how I should approach this project. What general steps I should take to make sure I find a supervisor and how to build a fruitful project. Discussed other potential ideas for projects and other potential supervisors he can offer.</t>
  </si>
  <si>
    <t>Created Diagrams on Google Slides to clip for diagram deliverable</t>
  </si>
  <si>
    <t>Replied to emails regarding mentorship and discussed the expectations with mentor. Emailed regarding updates to project proposal survey for the supervisor section.</t>
  </si>
  <si>
    <t>Found my supervisor and another that is willing to give second opinion</t>
  </si>
  <si>
    <t>Watch youtube videos on analytical processes so I can see if I can use them in my project. Cluster, Cohort, Correlational etc.</t>
  </si>
  <si>
    <t>Search the web for map chart ideas and find inspiration of map charts from sample Tableau projects. Gauged at what Tableau can provide in terms of features for map charts.</t>
  </si>
  <si>
    <t>Design</t>
  </si>
  <si>
    <t>Finished up Diagram Deliverable</t>
  </si>
  <si>
    <t>Data Processing</t>
  </si>
  <si>
    <t>Processed the following data sets: COVID19_state, us_states_covid19_daily, us-airports,</t>
  </si>
  <si>
    <t>Data set included US territories outside of states. Had to find a way to eliminate that data from the dataset as I was not going to analyze them and they were not of good quality. Also realized some data sets had columns that did not have almost completed or completed information.</t>
  </si>
  <si>
    <t>Created a quick data set for all United States Governors in the year 2020.</t>
  </si>
  <si>
    <t>Resulted in an Excel Spreadsheet that has a State Abbrev column, State name column, Governor Name column, Governor Political Party column of all 50 US states for the year 2020</t>
  </si>
  <si>
    <t>Data Analyzing</t>
  </si>
  <si>
    <t>Trailed and Errored multiple relationships between factors to find P-values that would allow me to reject null hypothesis.</t>
  </si>
  <si>
    <t>Relationships that resulted in a rejection of null hypothesis is of the following: Airport per State to Positive Covid Cases, Political Afflications to Covid Infection and Death Rate, Deaths Per Gini Coefficient. Challenges: Need a more efficent way of determining relationships to analyze instead of trail and erroring through educated guesses.</t>
  </si>
  <si>
    <t xml:space="preserve">Brush up on P-values and its significance. Find out what Gini Coefficient represents. Search for general policies that were in place during the year 2020 for top impacted States (school closure date, lockdown period, etc). Determine how valuable the GDP actually is as a metric in this topic. </t>
  </si>
  <si>
    <t>GDP is a good indicator for population density but otherwise not very useful for this topic. Gini Coefficient measures income inequality. Red states had overall much shorter lockdown periods than blue. Also started the lockdown periods much later with some states not having one. However, it must be stated that the blue states that had high population were also high in density.</t>
  </si>
  <si>
    <t xml:space="preserve">Had to utilized powerpoint for another project. Learned new ways to use powerpoint and explored options in order to use it for this project. </t>
  </si>
  <si>
    <t>Trailed and Errored more relationships between factors to find P-values that I can use to reject null hypothesis. Also delved into other charts such as a bar chart to visual data that is less relational based</t>
  </si>
  <si>
    <t xml:space="preserve">Potential relationship chart: Population Density &amp; GDP to Death.                                                             Created a bar chart to visualize recovery rate % between each state. Needed to do division calculation on Tableau. </t>
  </si>
  <si>
    <t>Dashboard</t>
  </si>
  <si>
    <t xml:space="preserve">Create a prototype map chart in order to use it to create a basic Dashboard Prototype </t>
  </si>
  <si>
    <t>Recorded Demo 1</t>
  </si>
  <si>
    <t>Needed to write a script to keep me on track and not blank out.</t>
  </si>
  <si>
    <t>Updated Jira Work Manager Board</t>
  </si>
  <si>
    <t>Examined examples of Data Visualization on the CDC website to find ways to incorporate data visualization techniques into my project</t>
  </si>
  <si>
    <r>
      <rPr/>
      <t xml:space="preserve">Examples I viewed: </t>
    </r>
    <r>
      <rPr>
        <color rgb="FF1155CC"/>
        <u/>
      </rPr>
      <t>https://www.cdc.gov/suicide/facts/data.html</t>
    </r>
    <r>
      <rPr/>
      <t xml:space="preserve">,  </t>
    </r>
    <r>
      <rPr>
        <color rgb="FF1155CC"/>
        <u/>
      </rPr>
      <t>https://www.cdc.gov/vaccines/imz-schedules/adult-easyread.html</t>
    </r>
    <r>
      <rPr/>
      <t xml:space="preserve">, </t>
    </r>
    <r>
      <rPr>
        <color rgb="FF1155CC"/>
        <u/>
      </rPr>
      <t>https://www.cdc.gov/lyme/data-research/facts-stats/surveillance-data-1.html</t>
    </r>
    <r>
      <rPr/>
      <t xml:space="preserve">, </t>
    </r>
    <r>
      <rPr>
        <color rgb="FF1155CC"/>
        <u/>
      </rPr>
      <t>https://www.cdc.gov/adhd/data/index.html</t>
    </r>
  </si>
  <si>
    <t>Dashboard Design</t>
  </si>
  <si>
    <t>Creating new dashboard from prototype. Came to the conclusion that have multiple dashboards that will focus on one centralized topic will be a good method of implementing data visualization</t>
  </si>
  <si>
    <t>Map Chart Dashboard, Airport Dashboard</t>
  </si>
  <si>
    <t>Data Analytics</t>
  </si>
  <si>
    <t>Revised certain charts to reflect more accurate information.</t>
  </si>
  <si>
    <t>Changed Recovery Rate Chart to Death Rate Chart as I've noticed a discrepancy in the data. Adjusted  Monthly Death Toll Chart. Created Death/Infection/Population Indictators. Adjusted Map Chart to be more detailed.</t>
  </si>
  <si>
    <t>Preparation</t>
  </si>
  <si>
    <t>Started a slide to think of things to talk about during live presentation.</t>
  </si>
  <si>
    <t>Can be a rough draft of final slide deck</t>
  </si>
  <si>
    <t>Supervisor</t>
  </si>
  <si>
    <t>Sent PDF copies of the dashboard to supervisor for advisement</t>
  </si>
  <si>
    <t>Finish preparing for live preparation</t>
  </si>
  <si>
    <t>Live Presentation</t>
  </si>
  <si>
    <t>Researched on how to do a time series map chart and ways to utilize them</t>
  </si>
  <si>
    <t>Git</t>
  </si>
  <si>
    <t>Figuring out how Git Version Control works</t>
  </si>
  <si>
    <t>Made my first Commit</t>
  </si>
  <si>
    <t>Adjusted some metrics to reflect data accuracy</t>
  </si>
  <si>
    <t>Made my second Commit</t>
  </si>
  <si>
    <t>Github</t>
  </si>
  <si>
    <t>Created my first remote repository</t>
  </si>
  <si>
    <t>Uploaded my Git</t>
  </si>
  <si>
    <r>
      <rPr/>
      <t xml:space="preserve">Further customized dashboard. Added a new dataset from </t>
    </r>
    <r>
      <rPr>
        <color rgb="FF1155CC"/>
        <u/>
      </rPr>
      <t>CDC.gov</t>
    </r>
    <r>
      <rPr/>
      <t>. Tried implementing a financial dashboard but it is still a work in progress.</t>
    </r>
  </si>
  <si>
    <t>WIP - Financial Factors Dashboard, new CDC dataset</t>
  </si>
  <si>
    <t xml:space="preserve">Needed to refresh on R squared values and P values and how they interact with each other. </t>
  </si>
  <si>
    <t>Relevant to my airport dashboard</t>
  </si>
  <si>
    <t>Worked on the airport dashboard portion of my project. Further adjusted the analytics to ensure data integrity. Quick google search rundown on airports and their impact on disease mobility. Tried to implement Tableau parameters, didn't work as I intend (something I can revisit in the future)</t>
  </si>
  <si>
    <t>pushed to github</t>
  </si>
  <si>
    <t>Email/Other</t>
  </si>
  <si>
    <t>Emailed Professor Lapid on the 10/22 regarding Github and emailed Supervisor regarding Evaluation. Filled out Evaluation. Relabel Time Log to help fill evaluation form.</t>
  </si>
  <si>
    <t>Presentation Slides</t>
  </si>
  <si>
    <t>Worked on presentation slides</t>
  </si>
  <si>
    <t>looked for ways to contain Alaska and Hawaii in seperate containers and still be able to use them as filters</t>
  </si>
  <si>
    <t>Built upon the Covid 2020 Death Report. It now includes Infection as well. Modernized the design of that dashboard as well.</t>
  </si>
  <si>
    <t>Looked for ways to implement Time Series Map Chart. Committed to repo.</t>
  </si>
  <si>
    <t>looked for ways to deploy tableau. Currently most reasonable option is through Tableau public and embed unto a website.</t>
  </si>
  <si>
    <t>Adjusted misinterpreted data on Covid Death/Infection Report. Started on a Time Series Map Chart Dashboard.</t>
  </si>
  <si>
    <t>Finished Time Series Dashboard. Started on Reworking Political Affiliations Dashboard</t>
  </si>
  <si>
    <t>Jira</t>
  </si>
  <si>
    <t>Updates to Jira Project Management Board</t>
  </si>
  <si>
    <t>Demo Recording</t>
  </si>
  <si>
    <t>created a baseline script to use to record 2nd demo</t>
  </si>
  <si>
    <t>Demo Recorded</t>
  </si>
  <si>
    <t>Email</t>
  </si>
  <si>
    <t>Emailed Supervisor regarding missing interim evaulation report</t>
  </si>
  <si>
    <t>Took some inspirations from other dashboards on Tableau Public for data visualization. Changed overall color theme of dashboards to black to help dashboard visualization. Adjusted dashboard heights, widiths, and inner/outer paddings to ensure visualization consistency.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</si>
</sst>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
  </numFmts>
  <fonts count="5">
    <font>
      <sz val="10.0"/>
      <color rgb="FF000000"/>
      <name val="Arial"/>
      <scheme val="minor"/>
    </font>
    <font>
      <color theme="1"/>
      <name val="Arial"/>
      <scheme val="minor"/>
    </font>
    <font>
      <color theme="1"/>
      <name val="Arial"/>
    </font>
    <font>
      <u/>
      <color rgb="FF0000FF"/>
      <name val="Roboto"/>
    </font>
    <font>
      <u/>
      <color rgb="FF0000FF"/>
      <name val="Roboto"/>
    </font>
  </fonts>
  <fills count="2">
    <fill>
      <patternFill patternType="none"/>
    </fill>
    <fill>
      <patternFill patternType="lightGray"/>
    </fill>
  </fills>
  <borders count="1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0" fillId="0" fontId="2" numFmtId="0" xfId="0" applyAlignment="1" applyFont="1">
      <alignment vertical="bottom"/>
    </xf>
    <xf borderId="4" fillId="0" fontId="1" numFmtId="164" xfId="0" applyAlignment="1" applyBorder="1" applyFont="1" applyNumberFormat="1">
      <alignment shrinkToFit="0" vertical="center" wrapText="0"/>
    </xf>
    <xf borderId="5" fillId="0" fontId="1" numFmtId="165" xfId="0" applyAlignment="1" applyBorder="1" applyFont="1" applyNumberFormat="1">
      <alignment shrinkToFit="0" vertical="center" wrapText="0"/>
    </xf>
    <xf borderId="5" fillId="0" fontId="1" numFmtId="165" xfId="0" applyAlignment="1" applyBorder="1" applyFont="1" applyNumberFormat="1">
      <alignment shrinkToFit="0" vertical="center" wrapText="1"/>
    </xf>
    <xf borderId="6" fillId="0" fontId="1" numFmtId="165" xfId="0" applyAlignment="1" applyBorder="1" applyFont="1" applyNumberFormat="1">
      <alignment shrinkToFit="0" vertical="center" wrapText="1"/>
    </xf>
    <xf borderId="7" fillId="0" fontId="1" numFmtId="164" xfId="0" applyAlignment="1" applyBorder="1" applyFont="1" applyNumberFormat="1">
      <alignment shrinkToFit="0" vertical="center" wrapText="0"/>
    </xf>
    <xf borderId="8" fillId="0" fontId="1" numFmtId="165" xfId="0" applyAlignment="1" applyBorder="1" applyFont="1" applyNumberFormat="1">
      <alignment shrinkToFit="0" vertical="center" wrapText="0"/>
    </xf>
    <xf borderId="8" fillId="0" fontId="1" numFmtId="165" xfId="0" applyAlignment="1" applyBorder="1" applyFont="1" applyNumberFormat="1">
      <alignment shrinkToFit="0" vertical="center" wrapText="1"/>
    </xf>
    <xf borderId="9" fillId="0" fontId="1" numFmtId="165" xfId="0" applyAlignment="1" applyBorder="1" applyFont="1" applyNumberFormat="1">
      <alignment shrinkToFit="0" vertical="center" wrapText="0"/>
    </xf>
    <xf borderId="0" fillId="0" fontId="2" numFmtId="0" xfId="0" applyAlignment="1" applyFont="1">
      <alignment horizontal="right" vertical="bottom"/>
    </xf>
    <xf borderId="6" fillId="0" fontId="1" numFmtId="165" xfId="0" applyAlignment="1" applyBorder="1" applyFont="1" applyNumberFormat="1">
      <alignment shrinkToFit="0" vertical="center" wrapText="0"/>
    </xf>
    <xf borderId="8" fillId="0" fontId="1" numFmtId="0" xfId="0" applyAlignment="1" applyBorder="1" applyFont="1">
      <alignment readingOrder="0" shrinkToFit="0" vertical="center" wrapText="0"/>
    </xf>
    <xf borderId="9" fillId="0" fontId="1" numFmtId="165" xfId="0" applyAlignment="1" applyBorder="1" applyFont="1" applyNumberFormat="1">
      <alignment shrinkToFit="0" vertical="center" wrapText="1"/>
    </xf>
    <xf borderId="10" fillId="0" fontId="1" numFmtId="164" xfId="0" applyAlignment="1" applyBorder="1" applyFont="1" applyNumberFormat="1">
      <alignment shrinkToFit="0" vertical="center" wrapText="0"/>
    </xf>
    <xf borderId="11" fillId="0" fontId="1" numFmtId="165" xfId="0" applyAlignment="1" applyBorder="1" applyFont="1" applyNumberFormat="1">
      <alignment shrinkToFit="0" vertical="center" wrapText="0"/>
    </xf>
    <xf borderId="12" fillId="0" fontId="1" numFmtId="165" xfId="0" applyAlignment="1" applyBorder="1" applyFont="1" applyNumberFormat="1">
      <alignment shrinkToFit="0" vertical="center"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1"/>
    </xf>
    <xf borderId="6" fillId="0" fontId="3" numFmtId="0" xfId="0" applyAlignment="1" applyBorder="1" applyFont="1">
      <alignment readingOrder="0" shrinkToFit="0" vertical="center" wrapText="1"/>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1"/>
    </xf>
    <xf borderId="9" fillId="0" fontId="1" numFmtId="0" xfId="0" applyAlignment="1" applyBorder="1" applyFont="1">
      <alignment readingOrder="0" shrinkToFit="0" vertical="center" wrapText="1"/>
    </xf>
    <xf borderId="0" fillId="0" fontId="1" numFmtId="0" xfId="0" applyAlignment="1" applyFont="1">
      <alignment readingOrder="0"/>
    </xf>
    <xf borderId="0" fillId="0" fontId="1" numFmtId="0" xfId="0" applyFont="1"/>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1"/>
    </xf>
    <xf borderId="6" fillId="0" fontId="1" numFmtId="0" xfId="0" applyAlignment="1" applyBorder="1" applyFont="1">
      <alignment readingOrder="0" shrinkToFit="0" vertical="center" wrapText="1"/>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1"/>
    </xf>
    <xf borderId="9" fillId="0" fontId="1" numFmtId="0" xfId="0" applyAlignment="1" applyBorder="1" applyFont="1">
      <alignment readingOrder="0" shrinkToFit="0" vertical="center" wrapText="1"/>
    </xf>
    <xf borderId="6" fillId="0" fontId="1" numFmtId="0" xfId="0" applyAlignment="1" applyBorder="1" applyFont="1">
      <alignment shrinkToFit="0" vertical="center" wrapText="1"/>
    </xf>
    <xf borderId="9" fillId="0" fontId="1" numFmtId="165" xfId="0" applyAlignment="1" applyBorder="1" applyFont="1" applyNumberFormat="1">
      <alignment shrinkToFit="0" vertical="center" wrapText="1"/>
    </xf>
    <xf borderId="9" fillId="0" fontId="1" numFmtId="0" xfId="0" applyAlignment="1" applyBorder="1" applyFont="1">
      <alignment shrinkToFit="0" vertical="center" wrapText="1"/>
    </xf>
    <xf borderId="4" fillId="0" fontId="1" numFmtId="164" xfId="0" applyAlignment="1" applyBorder="1" applyFont="1" applyNumberFormat="1">
      <alignment shrinkToFit="0" vertical="center" wrapText="0"/>
    </xf>
    <xf borderId="6" fillId="0" fontId="1" numFmtId="165" xfId="0" applyAlignment="1" applyBorder="1" applyFont="1" applyNumberFormat="1">
      <alignment shrinkToFit="0" vertical="center" wrapText="1"/>
    </xf>
    <xf borderId="10"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1"/>
    </xf>
    <xf borderId="12" fillId="0" fontId="1" numFmtId="165" xfId="0" applyAlignment="1" applyBorder="1" applyFont="1" applyNumberFormat="1">
      <alignment shrinkToFit="0" vertical="center" wrapText="1"/>
    </xf>
    <xf borderId="6" fillId="0" fontId="1" numFmtId="0" xfId="0" applyAlignment="1" applyBorder="1" applyFont="1">
      <alignment readingOrder="0" shrinkToFit="0" vertical="center" wrapText="1"/>
    </xf>
    <xf borderId="8" fillId="0" fontId="4" numFmtId="0" xfId="0" applyAlignment="1" applyBorder="1" applyFont="1">
      <alignment readingOrder="0" shrinkToFit="0" vertical="center" wrapText="1"/>
    </xf>
    <xf borderId="9" fillId="0" fontId="1" numFmtId="0" xfId="0" applyAlignment="1" applyBorder="1" applyFont="1">
      <alignment readingOrder="0" shrinkToFit="0" vertical="center" wrapText="1"/>
    </xf>
    <xf borderId="6" fillId="0" fontId="1" numFmtId="165" xfId="0" applyAlignment="1" applyBorder="1" applyFont="1" applyNumberFormat="1">
      <alignment readingOrder="0" shrinkToFit="0" vertical="center" wrapText="1"/>
    </xf>
    <xf borderId="5" fillId="0" fontId="1" numFmtId="165" xfId="0" applyAlignment="1" applyBorder="1" applyFont="1" applyNumberFormat="1">
      <alignment readingOrder="0" shrinkToFit="0" vertical="center" wrapText="0"/>
    </xf>
    <xf borderId="5" fillId="0" fontId="1" numFmtId="165" xfId="0" applyAlignment="1" applyBorder="1" applyFont="1" applyNumberFormat="1">
      <alignment readingOrder="0" shrinkToFit="0" vertical="center" wrapText="1"/>
    </xf>
    <xf borderId="8" fillId="0" fontId="1" numFmtId="165" xfId="0" applyAlignment="1" applyBorder="1" applyFont="1" applyNumberFormat="1">
      <alignment readingOrder="0" shrinkToFit="0" vertical="center" wrapText="0"/>
    </xf>
    <xf borderId="8" fillId="0" fontId="1" numFmtId="165" xfId="0" applyAlignment="1" applyBorder="1" applyFont="1" applyNumberFormat="1">
      <alignment readingOrder="0" shrinkToFit="0" vertical="center" wrapText="1"/>
    </xf>
    <xf borderId="5" fillId="0" fontId="1" numFmtId="165" xfId="0" applyAlignment="1" applyBorder="1" applyFont="1" applyNumberFormat="1">
      <alignment readingOrder="0" shrinkToFit="0" vertical="center" wrapText="1"/>
    </xf>
    <xf borderId="8" fillId="0" fontId="1" numFmtId="165" xfId="0" applyAlignment="1" applyBorder="1" applyFont="1" applyNumberFormat="1">
      <alignment readingOrder="0" shrinkToFit="0" vertical="center" wrapText="1"/>
    </xf>
    <xf borderId="11" fillId="0" fontId="1" numFmtId="165" xfId="0" applyAlignment="1" applyBorder="1" applyFont="1" applyNumberFormat="1">
      <alignment readingOrder="0" shrinkToFit="0" vertical="center" wrapText="1"/>
    </xf>
    <xf borderId="6" fillId="0" fontId="1" numFmtId="165" xfId="0" applyAlignment="1" applyBorder="1" applyFont="1" applyNumberFormat="1">
      <alignment readingOrder="0" shrinkToFit="0" vertical="center" wrapText="1"/>
    </xf>
    <xf borderId="9" fillId="0" fontId="1" numFmtId="165" xfId="0" applyAlignment="1" applyBorder="1" applyFont="1" applyNumberFormat="1">
      <alignment readingOrder="0" shrinkToFit="0" vertical="center" wrapText="1"/>
    </xf>
    <xf borderId="5" fillId="0" fontId="1" numFmtId="0" xfId="0" applyAlignment="1" applyBorder="1" applyFont="1">
      <alignment readingOrder="0" shrinkToFit="0" vertical="center" wrapText="1"/>
    </xf>
    <xf borderId="6" fillId="0" fontId="1" numFmtId="165" xfId="0" applyAlignment="1" applyBorder="1" applyFont="1" applyNumberFormat="1">
      <alignment readingOrder="0" shrinkToFit="0" vertical="center" wrapText="1"/>
    </xf>
    <xf borderId="7" fillId="0" fontId="1" numFmtId="164" xfId="0" applyAlignment="1" applyBorder="1" applyFont="1" applyNumberFormat="1">
      <alignment shrinkToFit="0" vertical="center" wrapText="0"/>
    </xf>
    <xf borderId="13" fillId="0" fontId="1" numFmtId="164" xfId="0" applyAlignment="1" applyBorder="1" applyFont="1" applyNumberFormat="1">
      <alignment readingOrder="0" shrinkToFit="0" vertical="center" wrapText="0"/>
    </xf>
    <xf borderId="14" fillId="0" fontId="1" numFmtId="165" xfId="0" applyAlignment="1" applyBorder="1" applyFont="1" applyNumberFormat="1">
      <alignment readingOrder="0" shrinkToFit="0" vertical="center" wrapText="1"/>
    </xf>
    <xf borderId="15" fillId="0" fontId="1" numFmtId="165" xfId="0" applyAlignment="1" applyBorder="1" applyFont="1" applyNumberFormat="1">
      <alignment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5">
    <tableStyle count="3" pivot="0" name="94 - 916-style">
      <tableStyleElement dxfId="1" type="headerRow"/>
      <tableStyleElement dxfId="2" type="firstRowStripe"/>
      <tableStyleElement dxfId="3" type="secondRowStripe"/>
    </tableStyle>
    <tableStyle count="3" pivot="0" name="916 - 930-style">
      <tableStyleElement dxfId="1" type="headerRow"/>
      <tableStyleElement dxfId="2" type="firstRowStripe"/>
      <tableStyleElement dxfId="3" type="secondRowStripe"/>
    </tableStyle>
    <tableStyle count="3" pivot="0" name="101 - 1014-style">
      <tableStyleElement dxfId="1" type="headerRow"/>
      <tableStyleElement dxfId="2" type="firstRowStripe"/>
      <tableStyleElement dxfId="3" type="secondRowStripe"/>
    </tableStyle>
    <tableStyle count="3" pivot="0" name="1015 - 1028-style">
      <tableStyleElement dxfId="1" type="headerRow"/>
      <tableStyleElement dxfId="2" type="firstRowStripe"/>
      <tableStyleElement dxfId="3" type="secondRowStripe"/>
    </tableStyle>
    <tableStyle count="3" pivot="0" name="1029 - 1112-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15" displayName="Table4" name="Table4" id="1">
  <tableColumns count="5">
    <tableColumn name="DATE" id="1"/>
    <tableColumn name="Duration (hours)" id="2"/>
    <tableColumn name="Type" id="3"/>
    <tableColumn name="Description" id="4"/>
    <tableColumn name="Challenges/ Results" id="5"/>
  </tableColumns>
  <tableStyleInfo name="94 - 916-style" showColumnStripes="0" showFirstColumn="1" showLastColumn="1" showRowStripes="1"/>
</table>
</file>

<file path=xl/tables/table2.xml><?xml version="1.0" encoding="utf-8"?>
<table xmlns="http://schemas.openxmlformats.org/spreadsheetml/2006/main" ref="A1:E15" displayName="Table3" name="Table3" id="2">
  <tableColumns count="5">
    <tableColumn name="DATE" id="1"/>
    <tableColumn name="Duration (hours)" id="2"/>
    <tableColumn name="Type" id="3"/>
    <tableColumn name="Description" id="4"/>
    <tableColumn name="Challenges/ Results" id="5"/>
  </tableColumns>
  <tableStyleInfo name="916 - 930-style" showColumnStripes="0" showFirstColumn="1" showLastColumn="1" showRowStripes="1"/>
</table>
</file>

<file path=xl/tables/table3.xml><?xml version="1.0" encoding="utf-8"?>
<table xmlns="http://schemas.openxmlformats.org/spreadsheetml/2006/main" ref="A1:E15" displayName="Table1" name="Table1" id="3">
  <autoFilter ref="$A$1:$E$15"/>
  <tableColumns count="5">
    <tableColumn name="DATE" id="1"/>
    <tableColumn name="Duration (hours)" id="2"/>
    <tableColumn name="Type" id="3"/>
    <tableColumn name="Description" id="4"/>
    <tableColumn name="Challenges/ Results" id="5"/>
  </tableColumns>
  <tableStyleInfo name="101 - 1014-style" showColumnStripes="0" showFirstColumn="1" showLastColumn="1" showRowStripes="1"/>
</table>
</file>

<file path=xl/tables/table4.xml><?xml version="1.0" encoding="utf-8"?>
<table xmlns="http://schemas.openxmlformats.org/spreadsheetml/2006/main" ref="A1:E15" displayName="Table2" name="Table2" id="4">
  <tableColumns count="5">
    <tableColumn name="DATE" id="1"/>
    <tableColumn name="Duration (hours)" id="2"/>
    <tableColumn name="Type" id="3"/>
    <tableColumn name="Description" id="4"/>
    <tableColumn name="Challenges/ Results" id="5"/>
  </tableColumns>
  <tableStyleInfo name="1015 - 1028-style" showColumnStripes="0" showFirstColumn="1" showLastColumn="1" showRowStripes="1"/>
</table>
</file>

<file path=xl/tables/table5.xml><?xml version="1.0" encoding="utf-8"?>
<table xmlns="http://schemas.openxmlformats.org/spreadsheetml/2006/main" ref="A1:E16" displayName="Table2_2" name="Table2_2" id="5">
  <tableColumns count="5">
    <tableColumn name="DATE" id="1"/>
    <tableColumn name="Duration (hours)" id="2"/>
    <tableColumn name="Type" id="3"/>
    <tableColumn name="Description" id="4"/>
    <tableColumn name="Challenges/ Results" id="5"/>
  </tableColumns>
  <tableStyleInfo name="1029 - 1112-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dc.gov/suicide/facts/data.html" TargetMode="External"/><Relationship Id="rId2" Type="http://schemas.openxmlformats.org/officeDocument/2006/relationships/drawing" Target="../drawings/drawing3.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hyperlink" Target="http://cdc.gov/" TargetMode="External"/><Relationship Id="rId2" Type="http://schemas.openxmlformats.org/officeDocument/2006/relationships/drawing" Target="../drawings/drawing4.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5"/>
    <col customWidth="1" min="3" max="3" width="11.0"/>
    <col customWidth="1" min="4" max="4" width="21.75"/>
    <col customWidth="1" min="5" max="5" width="21.88"/>
  </cols>
  <sheetData>
    <row r="1">
      <c r="A1" s="1" t="s">
        <v>0</v>
      </c>
      <c r="B1" s="2" t="s">
        <v>1</v>
      </c>
      <c r="C1" s="2" t="s">
        <v>2</v>
      </c>
      <c r="D1" s="3" t="s">
        <v>3</v>
      </c>
      <c r="E1" s="4" t="s">
        <v>4</v>
      </c>
      <c r="F1" s="5"/>
      <c r="G1" s="5"/>
      <c r="H1" s="5"/>
    </row>
    <row r="2">
      <c r="A2" s="6">
        <v>45540.0</v>
      </c>
      <c r="B2" s="7">
        <v>3.0</v>
      </c>
      <c r="C2" s="7" t="s">
        <v>5</v>
      </c>
      <c r="D2" s="8" t="s">
        <v>6</v>
      </c>
      <c r="E2" s="9" t="s">
        <v>7</v>
      </c>
      <c r="F2" s="5"/>
      <c r="G2" s="5"/>
      <c r="H2" s="5"/>
    </row>
    <row r="3">
      <c r="A3" s="10">
        <v>45540.0</v>
      </c>
      <c r="B3" s="11">
        <v>0.5</v>
      </c>
      <c r="C3" s="11" t="s">
        <v>8</v>
      </c>
      <c r="D3" s="12" t="s">
        <v>9</v>
      </c>
      <c r="E3" s="13"/>
      <c r="F3" s="5"/>
      <c r="G3" s="5" t="s">
        <v>10</v>
      </c>
      <c r="H3" s="14">
        <f>SUM('94 - 916'!$B$2:$B$15)</f>
        <v>30.5</v>
      </c>
    </row>
    <row r="4">
      <c r="A4" s="6">
        <v>45540.0</v>
      </c>
      <c r="B4" s="7">
        <v>1.0</v>
      </c>
      <c r="C4" s="7" t="s">
        <v>5</v>
      </c>
      <c r="D4" s="8" t="s">
        <v>11</v>
      </c>
      <c r="E4" s="15"/>
      <c r="F4" s="5"/>
      <c r="G4" s="5"/>
      <c r="H4" s="5"/>
    </row>
    <row r="5">
      <c r="A5" s="10">
        <v>45541.0</v>
      </c>
      <c r="B5" s="11">
        <v>3.0</v>
      </c>
      <c r="C5" s="11" t="s">
        <v>8</v>
      </c>
      <c r="D5" s="12" t="s">
        <v>12</v>
      </c>
      <c r="E5" s="13"/>
      <c r="F5" s="5"/>
      <c r="G5" s="5"/>
      <c r="H5" s="5"/>
    </row>
    <row r="6">
      <c r="A6" s="6">
        <v>45543.0</v>
      </c>
      <c r="B6" s="7">
        <v>4.0</v>
      </c>
      <c r="C6" s="7" t="s">
        <v>5</v>
      </c>
      <c r="D6" s="8" t="s">
        <v>13</v>
      </c>
      <c r="E6" s="15"/>
      <c r="F6" s="5"/>
      <c r="G6" s="5"/>
      <c r="H6" s="5"/>
    </row>
    <row r="7">
      <c r="A7" s="10">
        <v>45545.0</v>
      </c>
      <c r="B7" s="11">
        <v>2.5</v>
      </c>
      <c r="C7" s="16" t="s">
        <v>14</v>
      </c>
      <c r="D7" s="12" t="s">
        <v>15</v>
      </c>
      <c r="E7" s="17" t="s">
        <v>16</v>
      </c>
      <c r="F7" s="5"/>
      <c r="G7" s="5"/>
      <c r="H7" s="5"/>
    </row>
    <row r="8">
      <c r="A8" s="6">
        <v>45546.0</v>
      </c>
      <c r="B8" s="7">
        <v>2.5</v>
      </c>
      <c r="C8" s="7" t="s">
        <v>8</v>
      </c>
      <c r="D8" s="8" t="s">
        <v>17</v>
      </c>
      <c r="E8" s="15"/>
      <c r="F8" s="5"/>
      <c r="G8" s="5"/>
      <c r="H8" s="5"/>
    </row>
    <row r="9">
      <c r="A9" s="10">
        <v>45547.0</v>
      </c>
      <c r="B9" s="11">
        <v>1.0</v>
      </c>
      <c r="C9" s="11" t="s">
        <v>8</v>
      </c>
      <c r="D9" s="12" t="s">
        <v>18</v>
      </c>
      <c r="E9" s="13"/>
      <c r="F9" s="5"/>
      <c r="G9" s="5"/>
      <c r="H9" s="5"/>
    </row>
    <row r="10">
      <c r="A10" s="6">
        <v>45547.0</v>
      </c>
      <c r="B10" s="7">
        <v>1.0</v>
      </c>
      <c r="C10" s="7" t="s">
        <v>8</v>
      </c>
      <c r="D10" s="8" t="s">
        <v>19</v>
      </c>
      <c r="E10" s="9" t="s">
        <v>20</v>
      </c>
      <c r="F10" s="5"/>
      <c r="G10" s="5"/>
      <c r="H10" s="5"/>
    </row>
    <row r="11">
      <c r="A11" s="10">
        <v>45548.0</v>
      </c>
      <c r="B11" s="11">
        <v>3.0</v>
      </c>
      <c r="C11" s="11" t="s">
        <v>5</v>
      </c>
      <c r="D11" s="12" t="s">
        <v>21</v>
      </c>
      <c r="E11" s="13"/>
      <c r="F11" s="5"/>
      <c r="G11" s="5"/>
      <c r="H11" s="5"/>
    </row>
    <row r="12">
      <c r="A12" s="6">
        <v>45549.0</v>
      </c>
      <c r="B12" s="7">
        <v>3.0</v>
      </c>
      <c r="C12" s="7" t="s">
        <v>5</v>
      </c>
      <c r="D12" s="8" t="s">
        <v>22</v>
      </c>
      <c r="E12" s="15"/>
      <c r="F12" s="5"/>
      <c r="G12" s="5"/>
      <c r="H12" s="5"/>
    </row>
    <row r="13">
      <c r="A13" s="10">
        <v>45550.0</v>
      </c>
      <c r="B13" s="11">
        <v>6.0</v>
      </c>
      <c r="C13" s="16" t="s">
        <v>23</v>
      </c>
      <c r="D13" s="12" t="s">
        <v>24</v>
      </c>
      <c r="E13" s="13"/>
      <c r="F13" s="5"/>
      <c r="G13" s="5"/>
      <c r="H13" s="5"/>
    </row>
    <row r="14">
      <c r="A14" s="6"/>
      <c r="B14" s="7"/>
      <c r="C14" s="7"/>
      <c r="D14" s="7"/>
      <c r="E14" s="15"/>
      <c r="F14" s="5"/>
      <c r="G14" s="5"/>
      <c r="H14" s="5"/>
    </row>
    <row r="15">
      <c r="A15" s="18"/>
      <c r="B15" s="19"/>
      <c r="C15" s="19"/>
      <c r="D15" s="19"/>
      <c r="E15" s="20"/>
      <c r="F15" s="5"/>
      <c r="G15" s="5"/>
      <c r="H15" s="5"/>
    </row>
  </sheetData>
  <dataValidations>
    <dataValidation type="custom" allowBlank="1" showDropDown="1" sqref="A2:A15">
      <formula1>OR(NOT(ISERROR(DATEVALUE(A2))), AND(ISNUMBER(A2), LEFT(CELL("format", A2))="D"))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5"/>
    <col customWidth="1" min="3" max="3" width="14.38"/>
    <col customWidth="1" min="4" max="4" width="17.0"/>
    <col customWidth="1" min="5" max="5" width="25.25"/>
  </cols>
  <sheetData>
    <row r="1">
      <c r="A1" s="1" t="s">
        <v>0</v>
      </c>
      <c r="B1" s="2" t="s">
        <v>1</v>
      </c>
      <c r="C1" s="2" t="s">
        <v>2</v>
      </c>
      <c r="D1" s="3" t="s">
        <v>3</v>
      </c>
      <c r="E1" s="4" t="s">
        <v>4</v>
      </c>
      <c r="F1" s="5"/>
      <c r="G1" s="5"/>
      <c r="H1" s="5"/>
    </row>
    <row r="2">
      <c r="A2" s="6">
        <v>45556.0</v>
      </c>
      <c r="B2" s="7">
        <v>6.0</v>
      </c>
      <c r="C2" s="7" t="s">
        <v>25</v>
      </c>
      <c r="D2" s="8" t="s">
        <v>26</v>
      </c>
      <c r="E2" s="9" t="s">
        <v>27</v>
      </c>
      <c r="F2" s="5"/>
      <c r="G2" s="5"/>
      <c r="H2" s="5"/>
    </row>
    <row r="3">
      <c r="A3" s="10">
        <v>45556.0</v>
      </c>
      <c r="B3" s="11">
        <v>1.5</v>
      </c>
      <c r="C3" s="11" t="s">
        <v>25</v>
      </c>
      <c r="D3" s="12" t="s">
        <v>28</v>
      </c>
      <c r="E3" s="17" t="s">
        <v>29</v>
      </c>
      <c r="F3" s="5"/>
      <c r="G3" s="5" t="s">
        <v>10</v>
      </c>
      <c r="H3" s="14">
        <f>SUM('916 - 930'!$B$2:$B$15)</f>
        <v>30.5</v>
      </c>
    </row>
    <row r="4">
      <c r="A4" s="6">
        <v>45557.0</v>
      </c>
      <c r="B4" s="7">
        <v>6.5</v>
      </c>
      <c r="C4" s="7" t="s">
        <v>30</v>
      </c>
      <c r="D4" s="8" t="s">
        <v>31</v>
      </c>
      <c r="E4" s="9" t="s">
        <v>32</v>
      </c>
      <c r="F4" s="5"/>
      <c r="G4" s="5"/>
      <c r="H4" s="5"/>
    </row>
    <row r="5">
      <c r="A5" s="10">
        <v>45557.0</v>
      </c>
      <c r="B5" s="11">
        <v>3.0</v>
      </c>
      <c r="C5" s="11" t="s">
        <v>5</v>
      </c>
      <c r="D5" s="12" t="s">
        <v>33</v>
      </c>
      <c r="E5" s="17" t="s">
        <v>34</v>
      </c>
      <c r="F5" s="5"/>
      <c r="G5" s="5"/>
      <c r="H5" s="5"/>
    </row>
    <row r="6">
      <c r="A6" s="6">
        <v>45559.0</v>
      </c>
      <c r="B6" s="7">
        <v>3.0</v>
      </c>
      <c r="C6" s="7" t="s">
        <v>8</v>
      </c>
      <c r="D6" s="8" t="s">
        <v>35</v>
      </c>
      <c r="E6" s="15"/>
      <c r="F6" s="5"/>
      <c r="G6" s="5"/>
      <c r="H6" s="5"/>
    </row>
    <row r="7">
      <c r="A7" s="10">
        <v>45563.0</v>
      </c>
      <c r="B7" s="11">
        <v>5.0</v>
      </c>
      <c r="C7" s="11" t="s">
        <v>30</v>
      </c>
      <c r="D7" s="12" t="s">
        <v>36</v>
      </c>
      <c r="E7" s="17" t="s">
        <v>37</v>
      </c>
      <c r="F7" s="5"/>
      <c r="G7" s="5"/>
      <c r="H7" s="5"/>
    </row>
    <row r="8">
      <c r="A8" s="6">
        <v>45564.0</v>
      </c>
      <c r="B8" s="7">
        <v>4.0</v>
      </c>
      <c r="C8" s="7" t="s">
        <v>38</v>
      </c>
      <c r="D8" s="8" t="s">
        <v>39</v>
      </c>
      <c r="E8" s="15"/>
      <c r="F8" s="5"/>
      <c r="G8" s="5"/>
      <c r="H8" s="5"/>
    </row>
    <row r="9">
      <c r="A9" s="10">
        <v>45564.0</v>
      </c>
      <c r="B9" s="11">
        <v>1.0</v>
      </c>
      <c r="C9" s="11" t="s">
        <v>8</v>
      </c>
      <c r="D9" s="12" t="s">
        <v>40</v>
      </c>
      <c r="E9" s="17" t="s">
        <v>41</v>
      </c>
      <c r="F9" s="5"/>
      <c r="G9" s="5"/>
      <c r="H9" s="5"/>
    </row>
    <row r="10">
      <c r="A10" s="6">
        <v>45564.0</v>
      </c>
      <c r="B10" s="7">
        <v>0.5</v>
      </c>
      <c r="C10" s="7" t="s">
        <v>8</v>
      </c>
      <c r="D10" s="8" t="s">
        <v>42</v>
      </c>
      <c r="E10" s="15"/>
      <c r="F10" s="5"/>
      <c r="G10" s="5"/>
      <c r="H10" s="5"/>
    </row>
    <row r="11">
      <c r="A11" s="10"/>
      <c r="B11" s="11"/>
      <c r="C11" s="11"/>
      <c r="D11" s="11"/>
      <c r="E11" s="13"/>
      <c r="F11" s="5"/>
      <c r="G11" s="5"/>
      <c r="H11" s="5"/>
    </row>
    <row r="12">
      <c r="A12" s="6"/>
      <c r="B12" s="7"/>
      <c r="C12" s="7"/>
      <c r="D12" s="7"/>
      <c r="E12" s="15"/>
      <c r="F12" s="5"/>
      <c r="G12" s="5"/>
      <c r="H12" s="5"/>
    </row>
    <row r="13">
      <c r="A13" s="10"/>
      <c r="B13" s="11"/>
      <c r="C13" s="11"/>
      <c r="D13" s="11"/>
      <c r="E13" s="13"/>
      <c r="F13" s="5"/>
      <c r="G13" s="5"/>
      <c r="H13" s="5"/>
    </row>
    <row r="14">
      <c r="A14" s="6"/>
      <c r="B14" s="7"/>
      <c r="C14" s="7"/>
      <c r="D14" s="7"/>
      <c r="E14" s="15"/>
      <c r="F14" s="5"/>
      <c r="G14" s="5"/>
      <c r="H14" s="5"/>
    </row>
    <row r="15">
      <c r="A15" s="18"/>
      <c r="B15" s="19"/>
      <c r="C15" s="19"/>
      <c r="D15" s="19"/>
      <c r="E15" s="20"/>
      <c r="F15" s="5"/>
      <c r="G15" s="5"/>
      <c r="H15" s="5"/>
    </row>
  </sheetData>
  <dataValidations>
    <dataValidation type="custom" allowBlank="1" showDropDown="1" sqref="A2:A15">
      <formula1>OR(NOT(ISERROR(DATEVALUE(A2))), AND(ISNUMBER(A2), LEFT(CELL("format", A2))="D"))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5" width="22.63"/>
  </cols>
  <sheetData>
    <row r="1">
      <c r="A1" s="21" t="s">
        <v>0</v>
      </c>
      <c r="B1" s="22" t="s">
        <v>1</v>
      </c>
      <c r="C1" s="22" t="s">
        <v>2</v>
      </c>
      <c r="D1" s="23" t="s">
        <v>3</v>
      </c>
      <c r="E1" s="24" t="s">
        <v>4</v>
      </c>
    </row>
    <row r="2">
      <c r="A2" s="25">
        <v>45570.0</v>
      </c>
      <c r="B2" s="26">
        <v>3.0</v>
      </c>
      <c r="C2" s="26" t="s">
        <v>5</v>
      </c>
      <c r="D2" s="27" t="s">
        <v>43</v>
      </c>
      <c r="E2" s="28" t="s">
        <v>44</v>
      </c>
    </row>
    <row r="3">
      <c r="A3" s="29">
        <v>45571.0</v>
      </c>
      <c r="B3" s="30">
        <v>7.0</v>
      </c>
      <c r="C3" s="30" t="s">
        <v>45</v>
      </c>
      <c r="D3" s="31" t="s">
        <v>46</v>
      </c>
      <c r="E3" s="32" t="s">
        <v>47</v>
      </c>
      <c r="G3" s="33" t="s">
        <v>10</v>
      </c>
      <c r="H3" s="34">
        <f>SUM(Table1[Duration (hours)])</f>
        <v>20.5</v>
      </c>
    </row>
    <row r="4">
      <c r="A4" s="35">
        <v>45572.0</v>
      </c>
      <c r="B4" s="36">
        <v>2.0</v>
      </c>
      <c r="C4" s="36" t="s">
        <v>48</v>
      </c>
      <c r="D4" s="37" t="s">
        <v>49</v>
      </c>
      <c r="E4" s="38" t="s">
        <v>50</v>
      </c>
    </row>
    <row r="5">
      <c r="A5" s="39">
        <v>45573.0</v>
      </c>
      <c r="B5" s="16">
        <v>1.0</v>
      </c>
      <c r="C5" s="16" t="s">
        <v>51</v>
      </c>
      <c r="D5" s="40" t="s">
        <v>52</v>
      </c>
      <c r="E5" s="41" t="s">
        <v>53</v>
      </c>
    </row>
    <row r="6">
      <c r="A6" s="35">
        <v>45573.0</v>
      </c>
      <c r="B6" s="36">
        <v>1.0</v>
      </c>
      <c r="C6" s="36" t="s">
        <v>54</v>
      </c>
      <c r="D6" s="37" t="s">
        <v>55</v>
      </c>
      <c r="E6" s="42"/>
    </row>
    <row r="7">
      <c r="A7" s="29">
        <v>45574.0</v>
      </c>
      <c r="B7" s="30">
        <v>2.0</v>
      </c>
      <c r="C7" s="30" t="s">
        <v>51</v>
      </c>
      <c r="D7" s="31" t="s">
        <v>56</v>
      </c>
      <c r="E7" s="43"/>
    </row>
    <row r="8">
      <c r="A8" s="35">
        <v>45574.0</v>
      </c>
      <c r="B8" s="36">
        <v>0.5</v>
      </c>
      <c r="C8" s="36" t="s">
        <v>57</v>
      </c>
      <c r="D8" s="37" t="s">
        <v>57</v>
      </c>
      <c r="E8" s="38"/>
    </row>
    <row r="9">
      <c r="A9" s="39">
        <v>45578.0</v>
      </c>
      <c r="B9" s="16">
        <v>4.0</v>
      </c>
      <c r="C9" s="16" t="s">
        <v>5</v>
      </c>
      <c r="D9" s="40" t="s">
        <v>58</v>
      </c>
      <c r="E9" s="41"/>
    </row>
    <row r="10">
      <c r="A10" s="35"/>
      <c r="B10" s="36"/>
      <c r="C10" s="36"/>
      <c r="D10" s="37"/>
      <c r="E10" s="42"/>
    </row>
    <row r="11">
      <c r="A11" s="39"/>
      <c r="B11" s="16"/>
      <c r="C11" s="16"/>
      <c r="D11" s="40"/>
      <c r="E11" s="44"/>
    </row>
    <row r="12">
      <c r="A12" s="45"/>
      <c r="D12" s="27"/>
      <c r="E12" s="46"/>
    </row>
    <row r="13">
      <c r="A13" s="29"/>
      <c r="D13" s="31"/>
      <c r="E13" s="43"/>
    </row>
    <row r="14">
      <c r="A14" s="25"/>
      <c r="D14" s="27"/>
      <c r="E14" s="46"/>
    </row>
    <row r="15">
      <c r="A15" s="47"/>
      <c r="D15" s="48"/>
      <c r="E15" s="49"/>
    </row>
  </sheetData>
  <dataValidations>
    <dataValidation type="custom" allowBlank="1" showDropDown="1" sqref="A2:A15">
      <formula1>OR(NOT(ISERROR(DATEVALUE(A2))), AND(ISNUMBER(A2), LEFT(CELL("format", A2))="D"))</formula1>
    </dataValidation>
  </dataValidations>
  <hyperlinks>
    <hyperlink r:id="rId1" ref="E2"/>
  </hyperlinks>
  <drawing r:id="rId2"/>
  <tableParts count="1">
    <tablePart r:id="rId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75"/>
    <col customWidth="1" min="2" max="2" width="17.5"/>
    <col customWidth="1" min="3" max="3" width="15.75"/>
    <col customWidth="1" min="4" max="4" width="17.0"/>
    <col customWidth="1" min="5" max="5" width="23.25"/>
  </cols>
  <sheetData>
    <row r="1">
      <c r="A1" s="21" t="s">
        <v>0</v>
      </c>
      <c r="B1" s="22" t="s">
        <v>1</v>
      </c>
      <c r="C1" s="22" t="s">
        <v>2</v>
      </c>
      <c r="D1" s="23" t="s">
        <v>3</v>
      </c>
      <c r="E1" s="24" t="s">
        <v>4</v>
      </c>
    </row>
    <row r="2">
      <c r="A2" s="25">
        <v>45580.0</v>
      </c>
      <c r="B2" s="26">
        <v>4.0</v>
      </c>
      <c r="C2" s="26" t="s">
        <v>59</v>
      </c>
      <c r="D2" s="27" t="s">
        <v>60</v>
      </c>
      <c r="E2" s="50" t="s">
        <v>61</v>
      </c>
    </row>
    <row r="3">
      <c r="A3" s="39">
        <v>45581.0</v>
      </c>
      <c r="B3" s="16">
        <v>2.0</v>
      </c>
      <c r="C3" s="16" t="s">
        <v>48</v>
      </c>
      <c r="D3" s="40" t="s">
        <v>62</v>
      </c>
      <c r="E3" s="41" t="s">
        <v>63</v>
      </c>
      <c r="G3" s="33" t="s">
        <v>10</v>
      </c>
      <c r="H3" s="34">
        <f>SUM(Table2[Duration (hours)])</f>
        <v>30</v>
      </c>
    </row>
    <row r="4">
      <c r="A4" s="35">
        <v>45582.0</v>
      </c>
      <c r="B4" s="36">
        <v>1.0</v>
      </c>
      <c r="C4" s="36" t="s">
        <v>64</v>
      </c>
      <c r="D4" s="37" t="s">
        <v>65</v>
      </c>
      <c r="E4" s="38" t="s">
        <v>66</v>
      </c>
    </row>
    <row r="5">
      <c r="A5" s="29">
        <v>45582.0</v>
      </c>
      <c r="B5" s="30">
        <v>6.0</v>
      </c>
      <c r="C5" s="30" t="s">
        <v>45</v>
      </c>
      <c r="D5" s="51" t="s">
        <v>67</v>
      </c>
      <c r="E5" s="52" t="s">
        <v>68</v>
      </c>
    </row>
    <row r="6">
      <c r="A6" s="25">
        <v>45584.0</v>
      </c>
      <c r="B6" s="26">
        <v>3.0</v>
      </c>
      <c r="C6" s="26" t="s">
        <v>5</v>
      </c>
      <c r="D6" s="27" t="s">
        <v>69</v>
      </c>
      <c r="E6" s="50" t="s">
        <v>70</v>
      </c>
    </row>
    <row r="7">
      <c r="A7" s="39">
        <v>45585.0</v>
      </c>
      <c r="B7" s="16">
        <v>6.5</v>
      </c>
      <c r="C7" s="16" t="s">
        <v>45</v>
      </c>
      <c r="D7" s="40" t="s">
        <v>71</v>
      </c>
      <c r="E7" s="41" t="s">
        <v>72</v>
      </c>
    </row>
    <row r="8">
      <c r="A8" s="35">
        <v>45588.0</v>
      </c>
      <c r="B8" s="36">
        <v>1.5</v>
      </c>
      <c r="C8" s="36" t="s">
        <v>73</v>
      </c>
      <c r="D8" s="37" t="s">
        <v>74</v>
      </c>
      <c r="E8" s="53"/>
    </row>
    <row r="9">
      <c r="A9" s="39">
        <v>45592.0</v>
      </c>
      <c r="B9" s="16">
        <v>6.0</v>
      </c>
      <c r="C9" s="16" t="s">
        <v>75</v>
      </c>
      <c r="D9" s="40" t="s">
        <v>76</v>
      </c>
      <c r="E9" s="17"/>
    </row>
    <row r="10">
      <c r="A10" s="35"/>
      <c r="B10" s="54"/>
      <c r="C10" s="54"/>
      <c r="D10" s="55"/>
      <c r="E10" s="9"/>
    </row>
    <row r="11">
      <c r="A11" s="39"/>
      <c r="B11" s="56"/>
      <c r="C11" s="56"/>
      <c r="D11" s="57"/>
      <c r="E11" s="17"/>
    </row>
    <row r="12">
      <c r="A12" s="45"/>
      <c r="D12" s="58"/>
      <c r="E12" s="46"/>
    </row>
    <row r="13">
      <c r="A13" s="29"/>
      <c r="D13" s="59"/>
      <c r="E13" s="43"/>
    </row>
    <row r="14">
      <c r="A14" s="25"/>
      <c r="D14" s="58"/>
      <c r="E14" s="46"/>
    </row>
    <row r="15">
      <c r="A15" s="47"/>
      <c r="D15" s="60"/>
      <c r="E15" s="49"/>
    </row>
  </sheetData>
  <dataValidations>
    <dataValidation type="custom" allowBlank="1" showDropDown="1" sqref="A2:A15">
      <formula1>OR(NOT(ISERROR(DATEVALUE(A2))), AND(ISNUMBER(A2), LEFT(CELL("format", A2))="D"))</formula1>
    </dataValidation>
  </dataValidations>
  <hyperlinks>
    <hyperlink r:id="rId1" ref="D5"/>
  </hyperlinks>
  <drawing r:id="rId2"/>
  <tableParts count="1">
    <tablePart r:id="rId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75"/>
    <col customWidth="1" min="2" max="2" width="17.5"/>
    <col customWidth="1" min="3" max="3" width="15.75"/>
    <col customWidth="1" min="4" max="4" width="17.0"/>
    <col customWidth="1" min="5" max="5" width="23.25"/>
  </cols>
  <sheetData>
    <row r="1">
      <c r="A1" s="21" t="s">
        <v>0</v>
      </c>
      <c r="B1" s="22" t="s">
        <v>1</v>
      </c>
      <c r="C1" s="22" t="s">
        <v>2</v>
      </c>
      <c r="D1" s="23" t="s">
        <v>3</v>
      </c>
      <c r="E1" s="24" t="s">
        <v>4</v>
      </c>
    </row>
    <row r="2">
      <c r="A2" s="35">
        <v>45599.0</v>
      </c>
      <c r="B2" s="36">
        <v>1.0</v>
      </c>
      <c r="C2" s="36" t="s">
        <v>5</v>
      </c>
      <c r="D2" s="37" t="s">
        <v>77</v>
      </c>
      <c r="E2" s="9"/>
    </row>
    <row r="3">
      <c r="A3" s="29">
        <v>45599.0</v>
      </c>
      <c r="B3" s="30">
        <v>6.0</v>
      </c>
      <c r="C3" s="30" t="s">
        <v>38</v>
      </c>
      <c r="D3" s="31" t="s">
        <v>78</v>
      </c>
      <c r="E3" s="32"/>
      <c r="G3" s="33" t="s">
        <v>10</v>
      </c>
      <c r="H3" s="34">
        <f>SUM(Table2_2[Duration (hours)])</f>
        <v>30</v>
      </c>
    </row>
    <row r="4">
      <c r="A4" s="25">
        <v>45600.0</v>
      </c>
      <c r="B4" s="26">
        <v>2.0</v>
      </c>
      <c r="C4" s="26" t="s">
        <v>5</v>
      </c>
      <c r="D4" s="27" t="s">
        <v>79</v>
      </c>
      <c r="E4" s="61"/>
    </row>
    <row r="5">
      <c r="A5" s="39">
        <v>45602.0</v>
      </c>
      <c r="B5" s="16">
        <v>2.0</v>
      </c>
      <c r="C5" s="16" t="s">
        <v>5</v>
      </c>
      <c r="D5" s="40" t="s">
        <v>80</v>
      </c>
      <c r="E5" s="62"/>
    </row>
    <row r="6">
      <c r="A6" s="35">
        <v>45603.0</v>
      </c>
      <c r="B6" s="36">
        <v>8.0</v>
      </c>
      <c r="C6" s="36" t="s">
        <v>38</v>
      </c>
      <c r="D6" s="37" t="s">
        <v>81</v>
      </c>
      <c r="E6" s="53"/>
    </row>
    <row r="7">
      <c r="A7" s="39">
        <v>45605.0</v>
      </c>
      <c r="B7" s="16">
        <v>7.0</v>
      </c>
      <c r="C7" s="16" t="s">
        <v>38</v>
      </c>
      <c r="D7" s="40" t="s">
        <v>82</v>
      </c>
      <c r="E7" s="62"/>
    </row>
    <row r="8">
      <c r="A8" s="25">
        <v>45606.0</v>
      </c>
      <c r="B8" s="26">
        <v>0.5</v>
      </c>
      <c r="C8" s="26" t="s">
        <v>83</v>
      </c>
      <c r="D8" s="63" t="s">
        <v>84</v>
      </c>
      <c r="E8" s="64"/>
    </row>
    <row r="9">
      <c r="A9" s="29">
        <v>45606.0</v>
      </c>
      <c r="B9" s="30">
        <v>1.0</v>
      </c>
      <c r="C9" s="30" t="s">
        <v>85</v>
      </c>
      <c r="D9" s="31" t="s">
        <v>86</v>
      </c>
      <c r="E9" s="32" t="s">
        <v>87</v>
      </c>
    </row>
    <row r="10">
      <c r="A10" s="35">
        <v>45606.0</v>
      </c>
      <c r="B10" s="36">
        <v>0.5</v>
      </c>
      <c r="C10" s="36" t="s">
        <v>88</v>
      </c>
      <c r="D10" s="37" t="s">
        <v>89</v>
      </c>
      <c r="E10" s="53"/>
    </row>
    <row r="11">
      <c r="A11" s="39">
        <v>45606.0</v>
      </c>
      <c r="B11" s="16">
        <v>2.0</v>
      </c>
      <c r="C11" s="16" t="s">
        <v>38</v>
      </c>
      <c r="D11" s="40" t="s">
        <v>90</v>
      </c>
      <c r="E11" s="17"/>
    </row>
    <row r="12">
      <c r="A12" s="35"/>
      <c r="B12" s="54"/>
      <c r="C12" s="54"/>
      <c r="D12" s="55"/>
      <c r="E12" s="9"/>
    </row>
    <row r="13">
      <c r="A13" s="65"/>
      <c r="D13" s="59"/>
      <c r="E13" s="43"/>
    </row>
    <row r="14">
      <c r="A14" s="25"/>
      <c r="D14" s="58"/>
      <c r="E14" s="46"/>
    </row>
    <row r="15">
      <c r="A15" s="29"/>
      <c r="D15" s="59"/>
      <c r="E15" s="43"/>
    </row>
    <row r="16">
      <c r="A16" s="66"/>
      <c r="D16" s="67"/>
      <c r="E16" s="68"/>
    </row>
  </sheetData>
  <dataValidations>
    <dataValidation type="custom" allowBlank="1" showDropDown="1" sqref="A2:A16">
      <formula1>OR(NOT(ISERROR(DATEVALUE(A2))), AND(ISNUMBER(A2), LEFT(CELL("format", A2))="D"))</formula1>
    </dataValidation>
  </dataValidations>
  <drawing r:id="rId1"/>
  <tableParts count="1">
    <tablePart r:id="rId3"/>
  </tableParts>
</worksheet>
</file>