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27795" windowHeight="12345" activeTab="1"/>
  </bookViews>
  <sheets>
    <sheet name="March-4-2021 1v1 Stats" sheetId="1" r:id="rId1"/>
    <sheet name="March-4-2021 3v3 Stats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E31" i="2" l="1"/>
  <c r="E32" i="2"/>
  <c r="E30" i="2"/>
  <c r="E24" i="2"/>
  <c r="E25" i="2"/>
  <c r="E29" i="2"/>
  <c r="E14" i="2"/>
  <c r="E33" i="2"/>
  <c r="E28" i="2"/>
  <c r="E26" i="2"/>
  <c r="E19" i="2"/>
  <c r="E12" i="2"/>
  <c r="E18" i="2"/>
  <c r="E22" i="2"/>
  <c r="E23" i="2"/>
  <c r="E10" i="2"/>
  <c r="E13" i="2"/>
  <c r="E8" i="2"/>
  <c r="F8" i="2" s="1"/>
  <c r="E11" i="2"/>
  <c r="E17" i="2"/>
  <c r="E21" i="2"/>
  <c r="E15" i="2"/>
  <c r="E9" i="2"/>
  <c r="E20" i="2"/>
  <c r="E6" i="2"/>
  <c r="E27" i="2"/>
  <c r="E5" i="2"/>
  <c r="E4" i="2"/>
  <c r="E2" i="2"/>
  <c r="E16" i="2"/>
  <c r="E7" i="2"/>
  <c r="E3" i="2"/>
  <c r="E34" i="2"/>
  <c r="D6" i="2"/>
  <c r="F6" i="2" s="1"/>
  <c r="D8" i="2"/>
  <c r="D10" i="2"/>
  <c r="F10" i="2" s="1"/>
  <c r="D17" i="2"/>
  <c r="F17" i="2" s="1"/>
  <c r="D16" i="2"/>
  <c r="F16" i="2" s="1"/>
  <c r="D32" i="2"/>
  <c r="D30" i="2"/>
  <c r="F30" i="2" s="1"/>
  <c r="D3" i="2"/>
  <c r="D4" i="2"/>
  <c r="F4" i="2" s="1"/>
  <c r="D11" i="2"/>
  <c r="F11" i="2" s="1"/>
  <c r="D23" i="2"/>
  <c r="F23" i="2" s="1"/>
  <c r="D2" i="2"/>
  <c r="F2" i="2" s="1"/>
  <c r="D29" i="2"/>
  <c r="F29" i="2" s="1"/>
  <c r="D12" i="2"/>
  <c r="F12" i="2" s="1"/>
  <c r="D18" i="2"/>
  <c r="F18" i="2" s="1"/>
  <c r="D27" i="2"/>
  <c r="D26" i="2"/>
  <c r="F26" i="2" s="1"/>
  <c r="D25" i="2"/>
  <c r="F25" i="2" s="1"/>
  <c r="D5" i="2"/>
  <c r="F5" i="2" s="1"/>
  <c r="D24" i="2"/>
  <c r="F24" i="2" s="1"/>
  <c r="D13" i="2"/>
  <c r="F13" i="2" s="1"/>
  <c r="D34" i="2"/>
  <c r="F34" i="2" s="1"/>
  <c r="D7" i="2"/>
  <c r="F7" i="2" s="1"/>
  <c r="D21" i="2"/>
  <c r="F21" i="2" s="1"/>
  <c r="D9" i="2"/>
  <c r="F9" i="2" s="1"/>
  <c r="D31" i="2"/>
  <c r="F31" i="2" s="1"/>
  <c r="D14" i="2"/>
  <c r="F14" i="2" s="1"/>
  <c r="D33" i="2"/>
  <c r="F33" i="2" s="1"/>
  <c r="D28" i="2"/>
  <c r="F28" i="2" s="1"/>
  <c r="D15" i="2"/>
  <c r="F15" i="2" s="1"/>
  <c r="D19" i="2"/>
  <c r="F19" i="2" s="1"/>
  <c r="D22" i="2"/>
  <c r="F22" i="2" s="1"/>
  <c r="D20" i="2"/>
  <c r="F20" i="2" s="1"/>
  <c r="D8" i="1"/>
  <c r="D19" i="1"/>
  <c r="D5" i="1"/>
  <c r="D30" i="1"/>
  <c r="D6" i="1"/>
  <c r="D15" i="1"/>
  <c r="D2" i="1"/>
  <c r="D34" i="1"/>
  <c r="D3" i="1"/>
  <c r="D23" i="1"/>
  <c r="D16" i="1"/>
  <c r="D14" i="1"/>
  <c r="D11" i="1"/>
  <c r="D28" i="1"/>
  <c r="D27" i="1"/>
  <c r="D17" i="1"/>
  <c r="D7" i="1"/>
  <c r="D10" i="1"/>
  <c r="D25" i="1"/>
  <c r="D13" i="1"/>
  <c r="D24" i="1"/>
  <c r="D4" i="1"/>
  <c r="D31" i="1"/>
  <c r="D32" i="1"/>
  <c r="D33" i="1"/>
  <c r="D29" i="1"/>
  <c r="D12" i="1"/>
  <c r="D26" i="1"/>
  <c r="D9" i="1"/>
  <c r="D18" i="1"/>
  <c r="D20" i="1"/>
  <c r="D22" i="1"/>
  <c r="D21" i="1"/>
  <c r="F27" i="2" l="1"/>
  <c r="F3" i="2"/>
  <c r="F32" i="2"/>
</calcChain>
</file>

<file path=xl/sharedStrings.xml><?xml version="1.0" encoding="utf-8"?>
<sst xmlns="http://schemas.openxmlformats.org/spreadsheetml/2006/main" count="75" uniqueCount="42">
  <si>
    <t>Alakazam</t>
  </si>
  <si>
    <t>Ampharos</t>
  </si>
  <si>
    <t>Arcanine</t>
  </si>
  <si>
    <t>Blastoise</t>
  </si>
  <si>
    <t>Blaziken</t>
  </si>
  <si>
    <t>Blissey</t>
  </si>
  <si>
    <t>Charizard</t>
  </si>
  <si>
    <t>Dragonite</t>
  </si>
  <si>
    <t>Dunsparce</t>
  </si>
  <si>
    <t>Feraligatr</t>
  </si>
  <si>
    <t>Flygon</t>
  </si>
  <si>
    <t>Gengar</t>
  </si>
  <si>
    <t>Gyarados</t>
  </si>
  <si>
    <t>Jolteon</t>
  </si>
  <si>
    <t>Jumpluff</t>
  </si>
  <si>
    <t>Meganium</t>
  </si>
  <si>
    <t>Metagross</t>
  </si>
  <si>
    <t>Milotic</t>
  </si>
  <si>
    <t>Politoed</t>
  </si>
  <si>
    <t>Raichu</t>
  </si>
  <si>
    <t>Salamence</t>
  </si>
  <si>
    <t>Sceptile</t>
  </si>
  <si>
    <t>Scizor</t>
  </si>
  <si>
    <t>Sharpedo</t>
  </si>
  <si>
    <t>Shuckle</t>
  </si>
  <si>
    <t>Skarmory</t>
  </si>
  <si>
    <t>Starmie</t>
  </si>
  <si>
    <t>Swampert</t>
  </si>
  <si>
    <t>Typhlosion</t>
  </si>
  <si>
    <t>Umbreon</t>
  </si>
  <si>
    <t>Venusaur</t>
  </si>
  <si>
    <t>Vileplume</t>
  </si>
  <si>
    <t>Weezing</t>
  </si>
  <si>
    <t>Wins</t>
  </si>
  <si>
    <t>Losses</t>
  </si>
  <si>
    <t>Percentage</t>
  </si>
  <si>
    <t>name</t>
  </si>
  <si>
    <t>wins</t>
  </si>
  <si>
    <t>losses</t>
  </si>
  <si>
    <t>perc</t>
  </si>
  <si>
    <t>Perc From 1v1</t>
  </si>
  <si>
    <t>Perc 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</si>
</sst>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workbookViewId="0">
      <selection activeCell="D29" sqref="A29:D29"/>
    </sheetView>
  </sheetViews>
  <sheetFormatPr defaultRowHeight="15" x14ac:dyDescent="0.25"/>
  <cols>
    <col min="1" max="1" width="46.28515625" customWidth="1"/>
    <col min="4" max="4" width="19.85546875" customWidth="1"/>
  </cols>
  <sheetData>
    <row r="1" spans="1:4" x14ac:dyDescent="0.25">
      <c r="B1" t="s">
        <v>33</v>
      </c>
      <c r="C1" t="s">
        <v>34</v>
      </c>
      <c r="D1" t="s">
        <v>35</v>
      </c>
    </row>
    <row r="2" spans="1:4" ht="15.75" customHeight="1" x14ac:dyDescent="0.25">
      <c r="A2" t="s">
        <v>7</v>
      </c>
      <c r="B2">
        <v>32</v>
      </c>
      <c r="C2">
        <v>10</v>
      </c>
      <c r="D2">
        <f>B2/(B2+C2)</f>
        <v>0.76190476190476186</v>
      </c>
    </row>
    <row r="3" spans="1:4" x14ac:dyDescent="0.25">
      <c r="A3" t="s">
        <v>9</v>
      </c>
      <c r="B3">
        <v>31</v>
      </c>
      <c r="C3">
        <v>10</v>
      </c>
      <c r="D3">
        <f>B3/(B3+C3)</f>
        <v>0.75609756097560976</v>
      </c>
    </row>
    <row r="4" spans="1:4" x14ac:dyDescent="0.25">
      <c r="A4" t="s">
        <v>22</v>
      </c>
      <c r="B4">
        <v>25</v>
      </c>
      <c r="C4">
        <v>9</v>
      </c>
      <c r="D4">
        <f>B4/(B4+C4)</f>
        <v>0.73529411764705888</v>
      </c>
    </row>
    <row r="5" spans="1:4" x14ac:dyDescent="0.25">
      <c r="A5" t="s">
        <v>3</v>
      </c>
      <c r="B5">
        <v>20</v>
      </c>
      <c r="C5">
        <v>8</v>
      </c>
      <c r="D5">
        <f>B5/(B5+C5)</f>
        <v>0.7142857142857143</v>
      </c>
    </row>
    <row r="6" spans="1:4" x14ac:dyDescent="0.25">
      <c r="A6" t="s">
        <v>5</v>
      </c>
      <c r="B6">
        <v>24</v>
      </c>
      <c r="C6">
        <v>12</v>
      </c>
      <c r="D6">
        <f>B6/(B6+C6)</f>
        <v>0.66666666666666663</v>
      </c>
    </row>
    <row r="7" spans="1:4" x14ac:dyDescent="0.25">
      <c r="A7" t="s">
        <v>17</v>
      </c>
      <c r="B7">
        <v>24</v>
      </c>
      <c r="C7">
        <v>12</v>
      </c>
      <c r="D7">
        <f>B7/(B7+C7)</f>
        <v>0.66666666666666663</v>
      </c>
    </row>
    <row r="8" spans="1:4" x14ac:dyDescent="0.25">
      <c r="A8" t="s">
        <v>1</v>
      </c>
      <c r="B8">
        <v>17</v>
      </c>
      <c r="C8">
        <v>9</v>
      </c>
      <c r="D8">
        <f>B8/(B8+C8)</f>
        <v>0.65384615384615385</v>
      </c>
    </row>
    <row r="9" spans="1:4" x14ac:dyDescent="0.25">
      <c r="A9" t="s">
        <v>29</v>
      </c>
      <c r="B9">
        <v>23</v>
      </c>
      <c r="C9">
        <v>13</v>
      </c>
      <c r="D9">
        <f>B9/(B9+C9)</f>
        <v>0.63888888888888884</v>
      </c>
    </row>
    <row r="10" spans="1:4" x14ac:dyDescent="0.25">
      <c r="A10" t="s">
        <v>18</v>
      </c>
      <c r="B10">
        <v>18</v>
      </c>
      <c r="C10">
        <v>11</v>
      </c>
      <c r="D10">
        <f>B10/(B10+C10)</f>
        <v>0.62068965517241381</v>
      </c>
    </row>
    <row r="11" spans="1:4" x14ac:dyDescent="0.25">
      <c r="A11" t="s">
        <v>13</v>
      </c>
      <c r="B11">
        <v>29</v>
      </c>
      <c r="C11">
        <v>18</v>
      </c>
      <c r="D11">
        <f>B11/(B11+C11)</f>
        <v>0.61702127659574468</v>
      </c>
    </row>
    <row r="12" spans="1:4" x14ac:dyDescent="0.25">
      <c r="A12" t="s">
        <v>27</v>
      </c>
      <c r="B12">
        <v>21</v>
      </c>
      <c r="C12">
        <v>15</v>
      </c>
      <c r="D12">
        <f>B12/(B12+C12)</f>
        <v>0.58333333333333337</v>
      </c>
    </row>
    <row r="13" spans="1:4" x14ac:dyDescent="0.25">
      <c r="A13" t="s">
        <v>20</v>
      </c>
      <c r="B13">
        <v>18</v>
      </c>
      <c r="C13">
        <v>14</v>
      </c>
      <c r="D13">
        <f>B13/(B13+C13)</f>
        <v>0.5625</v>
      </c>
    </row>
    <row r="14" spans="1:4" x14ac:dyDescent="0.25">
      <c r="A14" t="s">
        <v>12</v>
      </c>
      <c r="B14">
        <v>20</v>
      </c>
      <c r="C14">
        <v>16</v>
      </c>
      <c r="D14">
        <f>B14/(B14+C14)</f>
        <v>0.55555555555555558</v>
      </c>
    </row>
    <row r="15" spans="1:4" x14ac:dyDescent="0.25">
      <c r="A15" t="s">
        <v>6</v>
      </c>
      <c r="B15">
        <v>24</v>
      </c>
      <c r="C15">
        <v>20</v>
      </c>
      <c r="D15">
        <f>B15/(B15+C15)</f>
        <v>0.54545454545454541</v>
      </c>
    </row>
    <row r="16" spans="1:4" x14ac:dyDescent="0.25">
      <c r="A16" t="s">
        <v>11</v>
      </c>
      <c r="B16">
        <v>18</v>
      </c>
      <c r="C16">
        <v>15</v>
      </c>
      <c r="D16">
        <f>B16/(B16+C16)</f>
        <v>0.54545454545454541</v>
      </c>
    </row>
    <row r="17" spans="1:4" x14ac:dyDescent="0.25">
      <c r="A17" t="s">
        <v>16</v>
      </c>
      <c r="B17">
        <v>23</v>
      </c>
      <c r="C17">
        <v>22</v>
      </c>
      <c r="D17">
        <f>B17/(B17+C17)</f>
        <v>0.51111111111111107</v>
      </c>
    </row>
    <row r="18" spans="1:4" x14ac:dyDescent="0.25">
      <c r="A18" t="s">
        <v>30</v>
      </c>
      <c r="B18">
        <v>13</v>
      </c>
      <c r="C18">
        <v>13</v>
      </c>
      <c r="D18">
        <f>B18/(B18+C18)</f>
        <v>0.5</v>
      </c>
    </row>
    <row r="19" spans="1:4" x14ac:dyDescent="0.25">
      <c r="A19" t="s">
        <v>2</v>
      </c>
      <c r="B19">
        <v>23</v>
      </c>
      <c r="C19">
        <v>24</v>
      </c>
      <c r="D19">
        <f>B19/(B19+C19)</f>
        <v>0.48936170212765956</v>
      </c>
    </row>
    <row r="20" spans="1:4" x14ac:dyDescent="0.25">
      <c r="A20" t="s">
        <v>31</v>
      </c>
      <c r="B20">
        <v>17</v>
      </c>
      <c r="C20">
        <v>18</v>
      </c>
      <c r="D20">
        <f>B20/(B20+C20)</f>
        <v>0.48571428571428571</v>
      </c>
    </row>
    <row r="21" spans="1:4" x14ac:dyDescent="0.25">
      <c r="A21" t="s">
        <v>0</v>
      </c>
      <c r="B21">
        <v>16</v>
      </c>
      <c r="C21">
        <v>18</v>
      </c>
      <c r="D21">
        <f>B21/(B21+C21)</f>
        <v>0.47058823529411764</v>
      </c>
    </row>
    <row r="22" spans="1:4" x14ac:dyDescent="0.25">
      <c r="A22" t="s">
        <v>32</v>
      </c>
      <c r="B22">
        <v>16</v>
      </c>
      <c r="C22">
        <v>18</v>
      </c>
      <c r="D22">
        <f>B22/(B22+C22)</f>
        <v>0.47058823529411764</v>
      </c>
    </row>
    <row r="23" spans="1:4" x14ac:dyDescent="0.25">
      <c r="A23" t="s">
        <v>10</v>
      </c>
      <c r="B23">
        <v>15</v>
      </c>
      <c r="C23">
        <v>18</v>
      </c>
      <c r="D23">
        <f>B23/(B23+C23)</f>
        <v>0.45454545454545453</v>
      </c>
    </row>
    <row r="24" spans="1:4" x14ac:dyDescent="0.25">
      <c r="A24" t="s">
        <v>21</v>
      </c>
      <c r="B24">
        <v>10</v>
      </c>
      <c r="C24">
        <v>13</v>
      </c>
      <c r="D24">
        <f>B24/(B24+C24)</f>
        <v>0.43478260869565216</v>
      </c>
    </row>
    <row r="25" spans="1:4" x14ac:dyDescent="0.25">
      <c r="A25" t="s">
        <v>19</v>
      </c>
      <c r="B25">
        <v>14</v>
      </c>
      <c r="C25">
        <v>21</v>
      </c>
      <c r="D25">
        <f>B25/(B25+C25)</f>
        <v>0.4</v>
      </c>
    </row>
    <row r="26" spans="1:4" x14ac:dyDescent="0.25">
      <c r="A26" t="s">
        <v>28</v>
      </c>
      <c r="B26">
        <v>15</v>
      </c>
      <c r="C26">
        <v>23</v>
      </c>
      <c r="D26">
        <f>B26/(B26+C26)</f>
        <v>0.39473684210526316</v>
      </c>
    </row>
    <row r="27" spans="1:4" x14ac:dyDescent="0.25">
      <c r="A27" t="s">
        <v>15</v>
      </c>
      <c r="B27">
        <v>16</v>
      </c>
      <c r="C27">
        <v>29</v>
      </c>
      <c r="D27">
        <f>B27/(B27+C27)</f>
        <v>0.35555555555555557</v>
      </c>
    </row>
    <row r="28" spans="1:4" x14ac:dyDescent="0.25">
      <c r="A28" t="s">
        <v>14</v>
      </c>
      <c r="B28">
        <v>13</v>
      </c>
      <c r="C28">
        <v>24</v>
      </c>
      <c r="D28">
        <f>B28/(B28+C28)</f>
        <v>0.35135135135135137</v>
      </c>
    </row>
    <row r="29" spans="1:4" x14ac:dyDescent="0.25">
      <c r="A29" t="s">
        <v>26</v>
      </c>
      <c r="B29">
        <v>9</v>
      </c>
      <c r="C29">
        <v>17</v>
      </c>
      <c r="D29">
        <f>B29/(B29+C29)</f>
        <v>0.34615384615384615</v>
      </c>
    </row>
    <row r="30" spans="1:4" x14ac:dyDescent="0.25">
      <c r="A30" t="s">
        <v>4</v>
      </c>
      <c r="B30">
        <v>9</v>
      </c>
      <c r="C30">
        <v>23</v>
      </c>
      <c r="D30">
        <f>B30/(B30+C30)</f>
        <v>0.28125</v>
      </c>
    </row>
    <row r="31" spans="1:4" x14ac:dyDescent="0.25">
      <c r="A31" t="s">
        <v>23</v>
      </c>
      <c r="B31">
        <v>10</v>
      </c>
      <c r="C31">
        <v>30</v>
      </c>
      <c r="D31">
        <f>B31/(B31+C31)</f>
        <v>0.25</v>
      </c>
    </row>
    <row r="32" spans="1:4" x14ac:dyDescent="0.25">
      <c r="A32" t="s">
        <v>24</v>
      </c>
      <c r="B32">
        <v>6</v>
      </c>
      <c r="C32">
        <v>23</v>
      </c>
      <c r="D32">
        <f>B32/(B32+C32)</f>
        <v>0.20689655172413793</v>
      </c>
    </row>
    <row r="33" spans="1:4" x14ac:dyDescent="0.25">
      <c r="A33" t="s">
        <v>25</v>
      </c>
      <c r="B33">
        <v>5</v>
      </c>
      <c r="C33">
        <v>22</v>
      </c>
      <c r="D33">
        <f>B33/(B33+C33)</f>
        <v>0.18518518518518517</v>
      </c>
    </row>
    <row r="34" spans="1:4" x14ac:dyDescent="0.25">
      <c r="A34" t="s">
        <v>8</v>
      </c>
      <c r="B34">
        <v>6</v>
      </c>
      <c r="C34">
        <v>32</v>
      </c>
      <c r="D34">
        <f>B34/(B34+C34)</f>
        <v>0.15789473684210525</v>
      </c>
    </row>
  </sheetData>
  <sortState ref="A2:D34">
    <sortCondition descending="1" ref="D2:D3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tabSelected="1" workbookViewId="0">
      <selection activeCell="F19" sqref="F19"/>
    </sheetView>
  </sheetViews>
  <sheetFormatPr defaultRowHeight="15" x14ac:dyDescent="0.25"/>
  <cols>
    <col min="5" max="5" width="63.42578125" customWidth="1"/>
    <col min="6" max="6" width="50.7109375" customWidth="1"/>
  </cols>
  <sheetData>
    <row r="1" spans="1:6" x14ac:dyDescent="0.25">
      <c r="A1" t="s">
        <v>36</v>
      </c>
      <c r="B1" t="s">
        <v>37</v>
      </c>
      <c r="C1" t="s">
        <v>38</v>
      </c>
      <c r="D1" t="s">
        <v>39</v>
      </c>
      <c r="E1" t="s">
        <v>40</v>
      </c>
      <c r="F1" t="s">
        <v>41</v>
      </c>
    </row>
    <row r="2" spans="1:6" x14ac:dyDescent="0.25">
      <c r="A2" t="s">
        <v>12</v>
      </c>
      <c r="B2">
        <v>15</v>
      </c>
      <c r="C2">
        <v>29</v>
      </c>
      <c r="D2">
        <f>B2/(B2+C2)</f>
        <v>0.34090909090909088</v>
      </c>
      <c r="E2">
        <f>VLOOKUP(A2,'March-4-2021 1v1 Stats'!$A$1:$D$34,4,FALSE)</f>
        <v>0.55555555555555558</v>
      </c>
      <c r="F2">
        <f>D2-E2</f>
        <v>-0.2146464646464647</v>
      </c>
    </row>
    <row r="3" spans="1:6" x14ac:dyDescent="0.25">
      <c r="A3" t="s">
        <v>8</v>
      </c>
      <c r="B3">
        <v>11</v>
      </c>
      <c r="C3">
        <v>28</v>
      </c>
      <c r="D3">
        <f>B3/(B3+C3)</f>
        <v>0.28205128205128205</v>
      </c>
      <c r="E3">
        <f>VLOOKUP(A3,'March-4-2021 1v1 Stats'!$A$1:$D$34,4,FALSE)</f>
        <v>0.15789473684210525</v>
      </c>
      <c r="F3">
        <f>D3-E3</f>
        <v>0.12415654520917679</v>
      </c>
    </row>
    <row r="4" spans="1:6" x14ac:dyDescent="0.25">
      <c r="A4" t="s">
        <v>9</v>
      </c>
      <c r="B4">
        <v>15</v>
      </c>
      <c r="C4">
        <v>28</v>
      </c>
      <c r="D4">
        <f>B4/(B4+C4)</f>
        <v>0.34883720930232559</v>
      </c>
      <c r="E4">
        <f>VLOOKUP(A4,'March-4-2021 1v1 Stats'!$A$1:$D$34,4,FALSE)</f>
        <v>0.75609756097560976</v>
      </c>
      <c r="F4">
        <f>D4-E4</f>
        <v>-0.40726035167328417</v>
      </c>
    </row>
    <row r="5" spans="1:6" x14ac:dyDescent="0.25">
      <c r="A5" t="s">
        <v>19</v>
      </c>
      <c r="B5">
        <v>16</v>
      </c>
      <c r="C5">
        <v>26</v>
      </c>
      <c r="D5">
        <f>B5/(B5+C5)</f>
        <v>0.38095238095238093</v>
      </c>
      <c r="E5">
        <f>VLOOKUP(A5,'March-4-2021 1v1 Stats'!$A$1:$D$34,4,FALSE)</f>
        <v>0.4</v>
      </c>
      <c r="F5">
        <f>D5-E5</f>
        <v>-1.9047619047619091E-2</v>
      </c>
    </row>
    <row r="6" spans="1:6" x14ac:dyDescent="0.25">
      <c r="A6" t="s">
        <v>1</v>
      </c>
      <c r="B6">
        <v>17</v>
      </c>
      <c r="C6">
        <v>26</v>
      </c>
      <c r="D6">
        <f>B6/(B6+C6)</f>
        <v>0.39534883720930231</v>
      </c>
      <c r="E6">
        <f>VLOOKUP(A6,'March-4-2021 1v1 Stats'!$A$1:$D$34,4,FALSE)</f>
        <v>0.65384615384615385</v>
      </c>
      <c r="F6">
        <f>D6-E6</f>
        <v>-0.25849731663685155</v>
      </c>
    </row>
    <row r="7" spans="1:6" x14ac:dyDescent="0.25">
      <c r="A7" t="s">
        <v>23</v>
      </c>
      <c r="B7">
        <v>10</v>
      </c>
      <c r="C7">
        <v>25</v>
      </c>
      <c r="D7">
        <f>B7/(B7+C7)</f>
        <v>0.2857142857142857</v>
      </c>
      <c r="E7">
        <f>VLOOKUP(A7,'March-4-2021 1v1 Stats'!$A$1:$D$34,4,FALSE)</f>
        <v>0.25</v>
      </c>
      <c r="F7">
        <f>D7-E7</f>
        <v>3.5714285714285698E-2</v>
      </c>
    </row>
    <row r="8" spans="1:6" x14ac:dyDescent="0.25">
      <c r="A8" t="s">
        <v>2</v>
      </c>
      <c r="B8">
        <v>21</v>
      </c>
      <c r="C8">
        <v>24</v>
      </c>
      <c r="D8">
        <f>B8/(B8+C8)</f>
        <v>0.46666666666666667</v>
      </c>
      <c r="E8">
        <f>VLOOKUP(A8,'March-4-2021 1v1 Stats'!$A$1:$D$34,4,FALSE)</f>
        <v>0.48936170212765956</v>
      </c>
      <c r="F8">
        <f>D8-E8</f>
        <v>-2.2695035460992885E-2</v>
      </c>
    </row>
    <row r="9" spans="1:6" x14ac:dyDescent="0.25">
      <c r="A9" t="s">
        <v>25</v>
      </c>
      <c r="B9">
        <v>17</v>
      </c>
      <c r="C9">
        <v>23</v>
      </c>
      <c r="D9">
        <f>B9/(B9+C9)</f>
        <v>0.42499999999999999</v>
      </c>
      <c r="E9">
        <f>VLOOKUP(A9,'March-4-2021 1v1 Stats'!$A$1:$D$34,4,FALSE)</f>
        <v>0.18518518518518517</v>
      </c>
      <c r="F9">
        <f>D9-E9</f>
        <v>0.23981481481481481</v>
      </c>
    </row>
    <row r="10" spans="1:6" x14ac:dyDescent="0.25">
      <c r="A10" t="s">
        <v>3</v>
      </c>
      <c r="B10">
        <v>21</v>
      </c>
      <c r="C10">
        <v>23</v>
      </c>
      <c r="D10">
        <f>B10/(B10+C10)</f>
        <v>0.47727272727272729</v>
      </c>
      <c r="E10">
        <f>VLOOKUP(A10,'March-4-2021 1v1 Stats'!$A$1:$D$34,4,FALSE)</f>
        <v>0.7142857142857143</v>
      </c>
      <c r="F10">
        <f>D10-E10</f>
        <v>-0.23701298701298701</v>
      </c>
    </row>
    <row r="11" spans="1:6" x14ac:dyDescent="0.25">
      <c r="A11" t="s">
        <v>10</v>
      </c>
      <c r="B11">
        <v>18</v>
      </c>
      <c r="C11">
        <v>21</v>
      </c>
      <c r="D11">
        <f>B11/(B11+C11)</f>
        <v>0.46153846153846156</v>
      </c>
      <c r="E11">
        <f>VLOOKUP(A11,'March-4-2021 1v1 Stats'!$A$1:$D$34,4,FALSE)</f>
        <v>0.45454545454545453</v>
      </c>
      <c r="F11">
        <f>D11-E11</f>
        <v>6.9930069930070338E-3</v>
      </c>
    </row>
    <row r="12" spans="1:6" x14ac:dyDescent="0.25">
      <c r="A12" t="s">
        <v>14</v>
      </c>
      <c r="B12">
        <v>20</v>
      </c>
      <c r="C12">
        <v>20</v>
      </c>
      <c r="D12">
        <f>B12/(B12+C12)</f>
        <v>0.5</v>
      </c>
      <c r="E12">
        <f>VLOOKUP(A12,'March-4-2021 1v1 Stats'!$A$1:$D$34,4,FALSE)</f>
        <v>0.35135135135135137</v>
      </c>
      <c r="F12">
        <f>D12-E12</f>
        <v>0.14864864864864863</v>
      </c>
    </row>
    <row r="13" spans="1:6" x14ac:dyDescent="0.25">
      <c r="A13" t="s">
        <v>21</v>
      </c>
      <c r="B13">
        <v>18</v>
      </c>
      <c r="C13">
        <v>20</v>
      </c>
      <c r="D13">
        <f>B13/(B13+C13)</f>
        <v>0.47368421052631576</v>
      </c>
      <c r="E13">
        <f>VLOOKUP(A13,'March-4-2021 1v1 Stats'!$A$1:$D$34,4,FALSE)</f>
        <v>0.43478260869565216</v>
      </c>
      <c r="F13">
        <f>D13-E13</f>
        <v>3.8901601830663601E-2</v>
      </c>
    </row>
    <row r="14" spans="1:6" x14ac:dyDescent="0.25">
      <c r="A14" t="s">
        <v>27</v>
      </c>
      <c r="B14">
        <v>28</v>
      </c>
      <c r="C14">
        <v>20</v>
      </c>
      <c r="D14">
        <f>B14/(B14+C14)</f>
        <v>0.58333333333333337</v>
      </c>
      <c r="E14">
        <f>VLOOKUP(A14,'March-4-2021 1v1 Stats'!$A$1:$D$34,4,FALSE)</f>
        <v>0.58333333333333337</v>
      </c>
      <c r="F14">
        <f>D14-E14</f>
        <v>0</v>
      </c>
    </row>
    <row r="15" spans="1:6" x14ac:dyDescent="0.25">
      <c r="A15" t="s">
        <v>30</v>
      </c>
      <c r="B15">
        <v>16</v>
      </c>
      <c r="C15">
        <v>20</v>
      </c>
      <c r="D15">
        <f>B15/(B15+C15)</f>
        <v>0.44444444444444442</v>
      </c>
      <c r="E15">
        <f>VLOOKUP(A15,'March-4-2021 1v1 Stats'!$A$1:$D$34,4,FALSE)</f>
        <v>0.5</v>
      </c>
      <c r="F15">
        <f>D15-E15</f>
        <v>-5.555555555555558E-2</v>
      </c>
    </row>
    <row r="16" spans="1:6" x14ac:dyDescent="0.25">
      <c r="A16" t="s">
        <v>5</v>
      </c>
      <c r="B16">
        <v>8</v>
      </c>
      <c r="C16">
        <v>20</v>
      </c>
      <c r="D16">
        <f>B16/(B16+C16)</f>
        <v>0.2857142857142857</v>
      </c>
      <c r="E16">
        <f>VLOOKUP(A16,'March-4-2021 1v1 Stats'!$A$1:$D$34,4,FALSE)</f>
        <v>0.66666666666666663</v>
      </c>
      <c r="F16">
        <f>D16-E16</f>
        <v>-0.38095238095238093</v>
      </c>
    </row>
    <row r="17" spans="1:6" x14ac:dyDescent="0.25">
      <c r="A17" t="s">
        <v>4</v>
      </c>
      <c r="B17">
        <v>16</v>
      </c>
      <c r="C17">
        <v>19</v>
      </c>
      <c r="D17">
        <f>B17/(B17+C17)</f>
        <v>0.45714285714285713</v>
      </c>
      <c r="E17">
        <f>VLOOKUP(A17,'March-4-2021 1v1 Stats'!$A$1:$D$34,4,FALSE)</f>
        <v>0.28125</v>
      </c>
      <c r="F17">
        <f>D17-E17</f>
        <v>0.17589285714285713</v>
      </c>
    </row>
    <row r="18" spans="1:6" x14ac:dyDescent="0.25">
      <c r="A18" t="s">
        <v>15</v>
      </c>
      <c r="B18">
        <v>19</v>
      </c>
      <c r="C18">
        <v>19</v>
      </c>
      <c r="D18">
        <f>B18/(B18+C18)</f>
        <v>0.5</v>
      </c>
      <c r="E18">
        <f>VLOOKUP(A18,'March-4-2021 1v1 Stats'!$A$1:$D$34,4,FALSE)</f>
        <v>0.35555555555555557</v>
      </c>
      <c r="F18">
        <f>D18-E18</f>
        <v>0.14444444444444443</v>
      </c>
    </row>
    <row r="19" spans="1:6" x14ac:dyDescent="0.25">
      <c r="A19" t="s">
        <v>31</v>
      </c>
      <c r="B19">
        <v>21</v>
      </c>
      <c r="C19">
        <v>19</v>
      </c>
      <c r="D19">
        <f>B19/(B19+C19)</f>
        <v>0.52500000000000002</v>
      </c>
      <c r="E19">
        <f>VLOOKUP(A19,'March-4-2021 1v1 Stats'!$A$1:$D$34,4,FALSE)</f>
        <v>0.48571428571428571</v>
      </c>
      <c r="F19">
        <f>D19-E19</f>
        <v>3.9285714285714313E-2</v>
      </c>
    </row>
    <row r="20" spans="1:6" x14ac:dyDescent="0.25">
      <c r="A20" t="s">
        <v>0</v>
      </c>
      <c r="B20">
        <v>14</v>
      </c>
      <c r="C20">
        <v>19</v>
      </c>
      <c r="D20">
        <f>B20/(B20+C20)</f>
        <v>0.42424242424242425</v>
      </c>
      <c r="E20">
        <f>VLOOKUP(A20,'March-4-2021 1v1 Stats'!$A$1:$D$34,4,FALSE)</f>
        <v>0.47058823529411764</v>
      </c>
      <c r="F20">
        <f>D20-E20</f>
        <v>-4.6345811051693386E-2</v>
      </c>
    </row>
    <row r="21" spans="1:6" x14ac:dyDescent="0.25">
      <c r="A21" t="s">
        <v>24</v>
      </c>
      <c r="B21">
        <v>15</v>
      </c>
      <c r="C21">
        <v>18</v>
      </c>
      <c r="D21">
        <f>B21/(B21+C21)</f>
        <v>0.45454545454545453</v>
      </c>
      <c r="E21">
        <f>VLOOKUP(A21,'March-4-2021 1v1 Stats'!$A$1:$D$34,4,FALSE)</f>
        <v>0.20689655172413793</v>
      </c>
      <c r="F21">
        <f>D21-E21</f>
        <v>0.2476489028213166</v>
      </c>
    </row>
    <row r="22" spans="1:6" x14ac:dyDescent="0.25">
      <c r="A22" t="s">
        <v>32</v>
      </c>
      <c r="B22">
        <v>18</v>
      </c>
      <c r="C22">
        <v>18</v>
      </c>
      <c r="D22">
        <f>B22/(B22+C22)</f>
        <v>0.5</v>
      </c>
      <c r="E22">
        <f>VLOOKUP(A22,'March-4-2021 1v1 Stats'!$A$1:$D$34,4,FALSE)</f>
        <v>0.47058823529411764</v>
      </c>
      <c r="F22">
        <f>D22-E22</f>
        <v>2.9411764705882359E-2</v>
      </c>
    </row>
    <row r="23" spans="1:6" x14ac:dyDescent="0.25">
      <c r="A23" t="s">
        <v>11</v>
      </c>
      <c r="B23">
        <v>17</v>
      </c>
      <c r="C23">
        <v>18</v>
      </c>
      <c r="D23">
        <f>B23/(B23+C23)</f>
        <v>0.48571428571428571</v>
      </c>
      <c r="E23">
        <f>VLOOKUP(A23,'March-4-2021 1v1 Stats'!$A$1:$D$34,4,FALSE)</f>
        <v>0.54545454545454541</v>
      </c>
      <c r="F23">
        <f>D23-E23</f>
        <v>-5.9740259740259705E-2</v>
      </c>
    </row>
    <row r="24" spans="1:6" x14ac:dyDescent="0.25">
      <c r="A24" t="s">
        <v>20</v>
      </c>
      <c r="B24">
        <v>34</v>
      </c>
      <c r="C24">
        <v>17</v>
      </c>
      <c r="D24">
        <f>B24/(B24+C24)</f>
        <v>0.66666666666666663</v>
      </c>
      <c r="E24">
        <f>VLOOKUP(A24,'March-4-2021 1v1 Stats'!$A$1:$D$34,4,FALSE)</f>
        <v>0.5625</v>
      </c>
      <c r="F24">
        <f>D24-E24</f>
        <v>0.10416666666666663</v>
      </c>
    </row>
    <row r="25" spans="1:6" x14ac:dyDescent="0.25">
      <c r="A25" t="s">
        <v>18</v>
      </c>
      <c r="B25">
        <v>30</v>
      </c>
      <c r="C25">
        <v>17</v>
      </c>
      <c r="D25">
        <f>B25/(B25+C25)</f>
        <v>0.63829787234042556</v>
      </c>
      <c r="E25">
        <f>VLOOKUP(A25,'March-4-2021 1v1 Stats'!$A$1:$D$34,4,FALSE)</f>
        <v>0.62068965517241381</v>
      </c>
      <c r="F25">
        <f>D25-E25</f>
        <v>1.7608217168011753E-2</v>
      </c>
    </row>
    <row r="26" spans="1:6" x14ac:dyDescent="0.25">
      <c r="A26" t="s">
        <v>17</v>
      </c>
      <c r="B26">
        <v>21</v>
      </c>
      <c r="C26">
        <v>17</v>
      </c>
      <c r="D26">
        <f>B26/(B26+C26)</f>
        <v>0.55263157894736847</v>
      </c>
      <c r="E26">
        <f>VLOOKUP(A26,'March-4-2021 1v1 Stats'!$A$1:$D$34,4,FALSE)</f>
        <v>0.66666666666666663</v>
      </c>
      <c r="F26">
        <f>D26-E26</f>
        <v>-0.11403508771929816</v>
      </c>
    </row>
    <row r="27" spans="1:6" x14ac:dyDescent="0.25">
      <c r="A27" t="s">
        <v>16</v>
      </c>
      <c r="B27">
        <v>10</v>
      </c>
      <c r="C27">
        <v>16</v>
      </c>
      <c r="D27">
        <f>B27/(B27+C27)</f>
        <v>0.38461538461538464</v>
      </c>
      <c r="E27">
        <f>VLOOKUP(A27,'March-4-2021 1v1 Stats'!$A$1:$D$34,4,FALSE)</f>
        <v>0.51111111111111107</v>
      </c>
      <c r="F27">
        <f>D27-E27</f>
        <v>-0.12649572649572643</v>
      </c>
    </row>
    <row r="28" spans="1:6" x14ac:dyDescent="0.25">
      <c r="A28" t="s">
        <v>29</v>
      </c>
      <c r="B28">
        <v>19</v>
      </c>
      <c r="C28">
        <v>15</v>
      </c>
      <c r="D28">
        <f>B28/(B28+C28)</f>
        <v>0.55882352941176472</v>
      </c>
      <c r="E28">
        <f>VLOOKUP(A28,'March-4-2021 1v1 Stats'!$A$1:$D$34,4,FALSE)</f>
        <v>0.63888888888888884</v>
      </c>
      <c r="F28">
        <f>D28-E28</f>
        <v>-8.0065359477124121E-2</v>
      </c>
    </row>
    <row r="29" spans="1:6" x14ac:dyDescent="0.25">
      <c r="A29" t="s">
        <v>13</v>
      </c>
      <c r="B29">
        <v>21</v>
      </c>
      <c r="C29">
        <v>13</v>
      </c>
      <c r="D29">
        <f>B29/(B29+C29)</f>
        <v>0.61764705882352944</v>
      </c>
      <c r="E29">
        <f>VLOOKUP(A29,'March-4-2021 1v1 Stats'!$A$1:$D$34,4,FALSE)</f>
        <v>0.61702127659574468</v>
      </c>
      <c r="F29">
        <f>D29-E29</f>
        <v>6.2578222778475467E-4</v>
      </c>
    </row>
    <row r="30" spans="1:6" x14ac:dyDescent="0.25">
      <c r="A30" t="s">
        <v>7</v>
      </c>
      <c r="B30">
        <v>24</v>
      </c>
      <c r="C30">
        <v>11</v>
      </c>
      <c r="D30">
        <f>B30/(B30+C30)</f>
        <v>0.68571428571428572</v>
      </c>
      <c r="E30">
        <f>VLOOKUP(A30,'March-4-2021 1v1 Stats'!$A$1:$D$34,4,FALSE)</f>
        <v>0.76190476190476186</v>
      </c>
      <c r="F30">
        <f>D30-E30</f>
        <v>-7.6190476190476142E-2</v>
      </c>
    </row>
    <row r="31" spans="1:6" x14ac:dyDescent="0.25">
      <c r="A31" t="s">
        <v>26</v>
      </c>
      <c r="B31">
        <v>30</v>
      </c>
      <c r="C31">
        <v>10</v>
      </c>
      <c r="D31">
        <f>B31/(B31+C31)</f>
        <v>0.75</v>
      </c>
      <c r="E31">
        <f>VLOOKUP(A31,'March-4-2021 1v1 Stats'!$A$1:$D$34,4,FALSE)</f>
        <v>0.34615384615384615</v>
      </c>
      <c r="F31">
        <f>D31-E31</f>
        <v>0.40384615384615385</v>
      </c>
    </row>
    <row r="32" spans="1:6" x14ac:dyDescent="0.25">
      <c r="A32" t="s">
        <v>6</v>
      </c>
      <c r="B32">
        <v>24</v>
      </c>
      <c r="C32">
        <v>10</v>
      </c>
      <c r="D32">
        <f>B32/(B32+C32)</f>
        <v>0.70588235294117652</v>
      </c>
      <c r="E32">
        <f>VLOOKUP(A32,'March-4-2021 1v1 Stats'!$A$1:$D$34,4,FALSE)</f>
        <v>0.54545454545454541</v>
      </c>
      <c r="F32">
        <f>D32-E32</f>
        <v>0.1604278074866311</v>
      </c>
    </row>
    <row r="33" spans="1:6" x14ac:dyDescent="0.25">
      <c r="A33" t="s">
        <v>28</v>
      </c>
      <c r="B33">
        <v>12</v>
      </c>
      <c r="C33">
        <v>9</v>
      </c>
      <c r="D33">
        <f>B33/(B33+C33)</f>
        <v>0.5714285714285714</v>
      </c>
      <c r="E33">
        <f>VLOOKUP(A33,'March-4-2021 1v1 Stats'!$A$1:$D$34,4,FALSE)</f>
        <v>0.39473684210526316</v>
      </c>
      <c r="F33">
        <f>D33-E33</f>
        <v>0.17669172932330823</v>
      </c>
    </row>
    <row r="34" spans="1:6" x14ac:dyDescent="0.25">
      <c r="A34" t="s">
        <v>22</v>
      </c>
      <c r="B34">
        <v>31</v>
      </c>
      <c r="C34">
        <v>9</v>
      </c>
      <c r="D34">
        <f>B34/(B34+C34)</f>
        <v>0.77500000000000002</v>
      </c>
      <c r="E34">
        <f>VLOOKUP(A34,'March-4-2021 1v1 Stats'!$A$1:$D$34,4,FALSE)</f>
        <v>0.73529411764705888</v>
      </c>
      <c r="F34">
        <f>D34-E34</f>
        <v>3.9705882352941146E-2</v>
      </c>
    </row>
  </sheetData>
  <sortState ref="A2:L34">
    <sortCondition descending="1" ref="C2:C3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March-4-2021 1v1 Stats</vt:lpstr>
      <vt:lpstr>March-4-2021 3v3 Stats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Shayne Quinton</dc:creator>
  <cp:lastModifiedBy>Shayne Quinton</cp:lastModifiedBy>
  <dcterms:created xsi:type="dcterms:W3CDTF">2021-03-05T08:06:12Z</dcterms:created>
  <dcterms:modified xsi:type="dcterms:W3CDTF">2021-03-05T22:40:18Z</dcterms:modified>
</cp:coreProperties>
</file>