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aa-data\L39ZnMgO\github\Fig2\"/>
    </mc:Choice>
  </mc:AlternateContent>
  <xr:revisionPtr revIDLastSave="0" documentId="13_ncr:1_{8C707F8B-168A-4AE1-86FB-93900E4E097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33" sheetId="1" r:id="rId1"/>
    <sheet name="e33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1" l="1"/>
  <c r="I9" i="1"/>
  <c r="J9" i="1" s="1"/>
  <c r="I8" i="1"/>
  <c r="J8" i="1" s="1"/>
  <c r="I7" i="1"/>
  <c r="J7" i="1" s="1"/>
  <c r="I6" i="1"/>
  <c r="K6" i="1" s="1"/>
  <c r="I5" i="1"/>
  <c r="K5" i="1" s="1"/>
  <c r="J5" i="1" l="1"/>
  <c r="J6" i="1"/>
  <c r="K7" i="1"/>
  <c r="K8" i="1"/>
  <c r="K9" i="1"/>
</calcChain>
</file>

<file path=xl/sharedStrings.xml><?xml version="1.0" encoding="utf-8"?>
<sst xmlns="http://schemas.openxmlformats.org/spreadsheetml/2006/main" count="62" uniqueCount="26">
  <si>
    <t>total</t>
  </si>
  <si>
    <t>energy</t>
  </si>
  <si>
    <t>=</t>
  </si>
  <si>
    <t>Ry</t>
  </si>
  <si>
    <t>unit-cell</t>
  </si>
  <si>
    <t>volume</t>
  </si>
  <si>
    <t>(a.u.)^3</t>
  </si>
  <si>
    <t>Ang^3</t>
  </si>
  <si>
    <t>=</t>
    <phoneticPr fontId="1" type="noConversion"/>
  </si>
  <si>
    <t>strain along c-axis</t>
    <phoneticPr fontId="1" type="noConversion"/>
  </si>
  <si>
    <t>Energy(eV)</t>
    <phoneticPr fontId="1" type="noConversion"/>
  </si>
  <si>
    <t>Mg_8</t>
    <phoneticPr fontId="1" type="noConversion"/>
  </si>
  <si>
    <t>Energy/Volume (eV/angstrom^3)</t>
    <phoneticPr fontId="1" type="noConversion"/>
  </si>
  <si>
    <t>y = Intercept + B1*x^1 + B2*x^2</t>
    <phoneticPr fontId="1" type="noConversion"/>
  </si>
  <si>
    <t>B1=-0.06491 ± 2.15114E-4</t>
    <phoneticPr fontId="1" type="noConversion"/>
  </si>
  <si>
    <t>B2=99.48761 ± 0.03636</t>
    <phoneticPr fontId="1" type="noConversion"/>
  </si>
  <si>
    <t>Energy/Volume (GPa)</t>
    <phoneticPr fontId="1" type="noConversion"/>
  </si>
  <si>
    <r>
      <t xml:space="preserve">data from </t>
    </r>
    <r>
      <rPr>
        <b/>
        <i/>
        <sz val="11"/>
        <color rgb="FFFF0000"/>
        <rFont val="等线"/>
        <family val="3"/>
        <charset val="134"/>
        <scheme val="minor"/>
      </rPr>
      <t>Quantum Espresso</t>
    </r>
    <phoneticPr fontId="1" type="noConversion"/>
  </si>
  <si>
    <t>Then we fit the curve and obtain fitting curve's coefficient of quadratic term, which is half of C33.</t>
    <phoneticPr fontId="1" type="noConversion"/>
  </si>
  <si>
    <t>C33 = 2*B2 = 198.97522 GPa</t>
    <phoneticPr fontId="1" type="noConversion"/>
  </si>
  <si>
    <t>(mod</t>
  </si>
  <si>
    <t>C/m^2</t>
  </si>
  <si>
    <t>)</t>
    <phoneticPr fontId="1" type="noConversion"/>
  </si>
  <si>
    <t>Polarization_z</t>
    <phoneticPr fontId="1" type="noConversion"/>
  </si>
  <si>
    <t>C/m^2</t>
    <phoneticPr fontId="1" type="noConversion"/>
  </si>
  <si>
    <t>Then we do the linear fitting and the slope of the fitting line is e33.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</si>
</sst>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i/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 readingOrder="1"/>
    </xf>
    <xf numFmtId="0" fontId="3" fillId="0" borderId="0" xfId="0" applyFont="1" applyFill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Energy/Volume - strain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'C33'!$B$5:$B$9</c:f>
              <c:numCache>
                <c:formatCode>General</c:formatCode>
                <c:ptCount val="5"/>
                <c:pt idx="0">
                  <c:v>-0.01</c:v>
                </c:pt>
                <c:pt idx="1">
                  <c:v>-5.0000000000000001E-3</c:v>
                </c:pt>
                <c:pt idx="2">
                  <c:v>0</c:v>
                </c:pt>
                <c:pt idx="3">
                  <c:v>5.0000000000000001E-3</c:v>
                </c:pt>
                <c:pt idx="4">
                  <c:v>0.01</c:v>
                </c:pt>
              </c:numCache>
            </c:numRef>
          </c:xVal>
          <c:yVal>
            <c:numRef>
              <c:f>'C33'!$K$5:$K$9</c:f>
              <c:numCache>
                <c:formatCode>General</c:formatCode>
                <c:ptCount val="5"/>
                <c:pt idx="0">
                  <c:v>-38546.84579197409</c:v>
                </c:pt>
                <c:pt idx="1">
                  <c:v>-38546.853573110588</c:v>
                </c:pt>
                <c:pt idx="2">
                  <c:v>-38546.856391307119</c:v>
                </c:pt>
                <c:pt idx="3">
                  <c:v>-38546.854225781906</c:v>
                </c:pt>
                <c:pt idx="4">
                  <c:v>-38546.847088446746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62-4902-BE16-1FC94C4BD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2575535"/>
        <c:axId val="1762576367"/>
      </c:scatterChart>
      <c:valAx>
        <c:axId val="1762575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2576367"/>
        <c:crosses val="autoZero"/>
        <c:crossBetween val="midCat"/>
      </c:valAx>
      <c:valAx>
        <c:axId val="1762576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62575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/>
              <a:t>Polarization_z - strain</a:t>
            </a:r>
            <a:endParaRPr lang="zh-CN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'e33'!$B$4:$B$8</c:f>
              <c:numCache>
                <c:formatCode>General</c:formatCode>
                <c:ptCount val="5"/>
                <c:pt idx="0">
                  <c:v>0.99</c:v>
                </c:pt>
                <c:pt idx="1">
                  <c:v>0.995</c:v>
                </c:pt>
                <c:pt idx="2">
                  <c:v>1</c:v>
                </c:pt>
                <c:pt idx="3">
                  <c:v>1.0049999999999999</c:v>
                </c:pt>
                <c:pt idx="4">
                  <c:v>1.01</c:v>
                </c:pt>
              </c:numCache>
            </c:numRef>
          </c:xVal>
          <c:yVal>
            <c:numRef>
              <c:f>'e33'!$C$4:$C$8</c:f>
              <c:numCache>
                <c:formatCode>General</c:formatCode>
                <c:ptCount val="5"/>
                <c:pt idx="0">
                  <c:v>-3.76079E-2</c:v>
                </c:pt>
                <c:pt idx="1">
                  <c:v>-4.4903400000000003E-2</c:v>
                </c:pt>
                <c:pt idx="2">
                  <c:v>-5.1755299999999997E-2</c:v>
                </c:pt>
                <c:pt idx="3">
                  <c:v>-5.8213800000000003E-2</c:v>
                </c:pt>
                <c:pt idx="4">
                  <c:v>-6.4270099999999997E-2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EB-4F51-A51D-FBBEB12FE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5881471"/>
        <c:axId val="1695881887"/>
      </c:scatterChart>
      <c:valAx>
        <c:axId val="169588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881887"/>
        <c:crosses val="autoZero"/>
        <c:crossBetween val="midCat"/>
      </c:valAx>
      <c:valAx>
        <c:axId val="169588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88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</xdr:colOff>
      <xdr:row>11</xdr:row>
      <xdr:rowOff>138112</xdr:rowOff>
    </xdr:from>
    <xdr:to>
      <xdr:col>7</xdr:col>
      <xdr:colOff>93300</xdr:colOff>
      <xdr:row>25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BE8CDB2-21DC-71A2-BCE8-9F7B48E0E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228600</xdr:colOff>
      <xdr:row>13</xdr:row>
      <xdr:rowOff>142875</xdr:rowOff>
    </xdr:from>
    <xdr:to>
      <xdr:col>9</xdr:col>
      <xdr:colOff>1714500</xdr:colOff>
      <xdr:row>19</xdr:row>
      <xdr:rowOff>47625</xdr:rowOff>
    </xdr:to>
    <xdr:pic>
      <xdr:nvPicPr>
        <xdr:cNvPr id="3" name="图片 2" descr="1 д2Е ">
          <a:extLst>
            <a:ext uri="{FF2B5EF4-FFF2-40B4-BE49-F238E27FC236}">
              <a16:creationId xmlns:a16="http://schemas.microsoft.com/office/drawing/2014/main" id="{70CF2053-7798-54FB-EE8D-7617E7C54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2495550"/>
          <a:ext cx="2600325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809625</xdr:colOff>
      <xdr:row>0</xdr:row>
      <xdr:rowOff>95250</xdr:rowOff>
    </xdr:from>
    <xdr:to>
      <xdr:col>10</xdr:col>
      <xdr:colOff>1856961</xdr:colOff>
      <xdr:row>1</xdr:row>
      <xdr:rowOff>123799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D0D706A-14F6-6627-8519-5A1DF7F974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72300" y="95250"/>
          <a:ext cx="3314286" cy="2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9</xdr:row>
      <xdr:rowOff>4762</xdr:rowOff>
    </xdr:from>
    <xdr:to>
      <xdr:col>6</xdr:col>
      <xdr:colOff>504825</xdr:colOff>
      <xdr:row>24</xdr:row>
      <xdr:rowOff>33337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7806398-2FF4-A019-B323-A46B7089E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19"/>
  <sheetViews>
    <sheetView workbookViewId="0">
      <selection activeCell="I13" sqref="I13:L13"/>
    </sheetView>
  </sheetViews>
  <sheetFormatPr defaultRowHeight="14.25" x14ac:dyDescent="0.2"/>
  <cols>
    <col min="1" max="1" width="6.625" customWidth="1"/>
    <col min="2" max="2" width="17.125" bestFit="1" customWidth="1"/>
    <col min="3" max="3" width="8.125" bestFit="1" customWidth="1"/>
    <col min="4" max="4" width="7.5" bestFit="1" customWidth="1"/>
    <col min="5" max="5" width="2.75" bestFit="1" customWidth="1"/>
    <col min="6" max="6" width="13.875" bestFit="1" customWidth="1"/>
    <col min="7" max="7" width="7.5" bestFit="1" customWidth="1"/>
    <col min="8" max="8" width="2.75" bestFit="1" customWidth="1"/>
    <col min="9" max="9" width="14.625" customWidth="1"/>
    <col min="10" max="10" width="29.75" customWidth="1"/>
    <col min="11" max="11" width="25.875" customWidth="1"/>
    <col min="12" max="12" width="13.875" bestFit="1" customWidth="1"/>
  </cols>
  <sheetData>
    <row r="3" spans="2:14" x14ac:dyDescent="0.2">
      <c r="B3" s="4" t="s">
        <v>11</v>
      </c>
      <c r="C3" s="4"/>
      <c r="D3" s="4"/>
      <c r="E3" s="4"/>
      <c r="F3" s="4"/>
      <c r="G3" s="4"/>
      <c r="H3" s="4"/>
      <c r="I3" s="4"/>
      <c r="J3" s="4"/>
      <c r="K3" s="4"/>
    </row>
    <row r="4" spans="2:14" x14ac:dyDescent="0.2">
      <c r="B4" s="4" t="s">
        <v>9</v>
      </c>
      <c r="C4" s="4"/>
      <c r="D4" s="4"/>
      <c r="E4" s="4"/>
      <c r="F4" s="4"/>
      <c r="G4" s="4"/>
      <c r="H4" s="4"/>
      <c r="I4" s="4" t="s">
        <v>10</v>
      </c>
      <c r="J4" s="4" t="s">
        <v>12</v>
      </c>
      <c r="K4" s="4" t="s">
        <v>16</v>
      </c>
      <c r="N4" s="1"/>
    </row>
    <row r="5" spans="2:14" x14ac:dyDescent="0.2">
      <c r="B5" s="4">
        <v>-0.01</v>
      </c>
      <c r="C5" s="4" t="s">
        <v>0</v>
      </c>
      <c r="D5" s="4" t="s">
        <v>1</v>
      </c>
      <c r="E5" s="4" t="s">
        <v>2</v>
      </c>
      <c r="F5" s="4">
        <v>-15079.82035695</v>
      </c>
      <c r="G5" s="4" t="s">
        <v>3</v>
      </c>
      <c r="H5" s="4" t="s">
        <v>8</v>
      </c>
      <c r="I5" s="4">
        <f>F5*13.60569193</f>
        <v>-205171.39013640434</v>
      </c>
      <c r="J5" s="4">
        <f>(I5/$I$11)</f>
        <v>-240.59048978462096</v>
      </c>
      <c r="K5" s="4">
        <f>(I5/$I$11)*160.21766208</f>
        <v>-38546.84579197409</v>
      </c>
    </row>
    <row r="6" spans="2:14" x14ac:dyDescent="0.2">
      <c r="B6" s="4">
        <v>-5.0000000000000001E-3</v>
      </c>
      <c r="C6" s="4" t="s">
        <v>0</v>
      </c>
      <c r="D6" s="4" t="s">
        <v>1</v>
      </c>
      <c r="E6" s="4" t="s">
        <v>2</v>
      </c>
      <c r="F6" s="4">
        <v>-15079.823400990001</v>
      </c>
      <c r="G6" s="4" t="s">
        <v>3</v>
      </c>
      <c r="H6" s="4" t="s">
        <v>8</v>
      </c>
      <c r="I6" s="4">
        <f>F6*13.60569193</f>
        <v>-205171.43155267483</v>
      </c>
      <c r="J6" s="4">
        <f>(I6/$I$11)</f>
        <v>-240.59053835065541</v>
      </c>
      <c r="K6" s="4">
        <f>(I6/$I$11)*160.21766208</f>
        <v>-38546.853573110588</v>
      </c>
    </row>
    <row r="7" spans="2:14" x14ac:dyDescent="0.2">
      <c r="B7" s="4">
        <v>0</v>
      </c>
      <c r="C7" s="4" t="s">
        <v>0</v>
      </c>
      <c r="D7" s="4" t="s">
        <v>1</v>
      </c>
      <c r="E7" s="4" t="s">
        <v>2</v>
      </c>
      <c r="F7" s="4">
        <v>-15079.824503489999</v>
      </c>
      <c r="G7" s="4" t="s">
        <v>3</v>
      </c>
      <c r="H7" s="4" t="s">
        <v>8</v>
      </c>
      <c r="I7" s="4">
        <f>F7*13.60569193</f>
        <v>-205171.44655295016</v>
      </c>
      <c r="J7" s="4">
        <f>(I7/$I$11)</f>
        <v>-240.59055594045478</v>
      </c>
      <c r="K7" s="4">
        <f>(I7/$I$11)*160.21766208</f>
        <v>-38546.856391307119</v>
      </c>
    </row>
    <row r="8" spans="2:14" x14ac:dyDescent="0.2">
      <c r="B8" s="4">
        <v>5.0000000000000001E-3</v>
      </c>
      <c r="C8" s="4" t="s">
        <v>0</v>
      </c>
      <c r="D8" s="4" t="s">
        <v>1</v>
      </c>
      <c r="E8" s="4" t="s">
        <v>2</v>
      </c>
      <c r="F8" s="4">
        <v>-15079.823656320001</v>
      </c>
      <c r="G8" s="4" t="s">
        <v>3</v>
      </c>
      <c r="H8" s="4" t="s">
        <v>8</v>
      </c>
      <c r="I8" s="4">
        <f>F8*13.60569193</f>
        <v>-205171.43502661615</v>
      </c>
      <c r="J8" s="4">
        <f>(I8/$I$11)</f>
        <v>-240.59054242430938</v>
      </c>
      <c r="K8" s="4">
        <f>(I8/$I$11)*160.21766208</f>
        <v>-38546.854225781906</v>
      </c>
    </row>
    <row r="9" spans="2:14" x14ac:dyDescent="0.2">
      <c r="B9" s="4">
        <v>0.01</v>
      </c>
      <c r="C9" s="4" t="s">
        <v>0</v>
      </c>
      <c r="D9" s="4" t="s">
        <v>1</v>
      </c>
      <c r="E9" s="4" t="s">
        <v>2</v>
      </c>
      <c r="F9" s="4">
        <v>-15079.82086414</v>
      </c>
      <c r="G9" s="4" t="s">
        <v>3</v>
      </c>
      <c r="H9" s="4" t="s">
        <v>8</v>
      </c>
      <c r="I9" s="4">
        <f>F9*13.60569193</f>
        <v>-205171.39703707522</v>
      </c>
      <c r="J9" s="4">
        <f>(I9/$I$11)</f>
        <v>-240.59049787656684</v>
      </c>
      <c r="K9" s="4">
        <f>(I9/$I$11)*160.21766208</f>
        <v>-38546.847088446746</v>
      </c>
    </row>
    <row r="10" spans="2:14" x14ac:dyDescent="0.2">
      <c r="B10" s="4"/>
      <c r="C10" s="4"/>
      <c r="D10" s="4"/>
      <c r="E10" s="4"/>
      <c r="F10" s="4"/>
      <c r="G10" s="4"/>
      <c r="H10" s="4"/>
      <c r="I10" s="4"/>
      <c r="J10" s="4"/>
      <c r="K10" s="4"/>
      <c r="L10" s="1"/>
    </row>
    <row r="11" spans="2:14" x14ac:dyDescent="0.2">
      <c r="B11" s="4"/>
      <c r="C11" s="4" t="s">
        <v>4</v>
      </c>
      <c r="D11" s="4" t="s">
        <v>5</v>
      </c>
      <c r="E11" s="4" t="s">
        <v>2</v>
      </c>
      <c r="F11" s="4">
        <v>5754.8625000000002</v>
      </c>
      <c r="G11" s="4" t="s">
        <v>6</v>
      </c>
      <c r="H11" s="4" t="s">
        <v>8</v>
      </c>
      <c r="I11" s="4">
        <f>F11*0.52917720859*0.52917720859*0.52917720859</f>
        <v>852.78262794209297</v>
      </c>
      <c r="J11" s="4" t="s">
        <v>7</v>
      </c>
      <c r="K11" s="5" t="s">
        <v>17</v>
      </c>
      <c r="L11" s="1"/>
    </row>
    <row r="13" spans="2:14" x14ac:dyDescent="0.2">
      <c r="I13" s="3" t="s">
        <v>18</v>
      </c>
      <c r="J13" s="3"/>
      <c r="K13" s="3"/>
      <c r="L13" s="3"/>
    </row>
    <row r="15" spans="2:14" x14ac:dyDescent="0.2">
      <c r="K15" s="10" t="s">
        <v>13</v>
      </c>
      <c r="L15" s="10"/>
    </row>
    <row r="16" spans="2:14" x14ac:dyDescent="0.2">
      <c r="K16" s="11"/>
      <c r="L16" s="12" t="s">
        <v>14</v>
      </c>
    </row>
    <row r="17" spans="11:12" x14ac:dyDescent="0.2">
      <c r="K17" s="11"/>
      <c r="L17" s="13" t="s">
        <v>15</v>
      </c>
    </row>
    <row r="19" spans="11:12" x14ac:dyDescent="0.2">
      <c r="L19" s="14" t="s">
        <v>19</v>
      </c>
    </row>
  </sheetData>
  <mergeCells count="2">
    <mergeCell ref="I13:L13"/>
    <mergeCell ref="K15:L15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72D8-A0CE-4E6E-A9E5-FC50CDF0D29E}">
  <dimension ref="B2:J26"/>
  <sheetViews>
    <sheetView tabSelected="1" workbookViewId="0">
      <selection activeCell="K20" sqref="K20"/>
    </sheetView>
  </sheetViews>
  <sheetFormatPr defaultRowHeight="14.25" x14ac:dyDescent="0.2"/>
  <cols>
    <col min="2" max="2" width="18" bestFit="1" customWidth="1"/>
    <col min="3" max="3" width="12.875" bestFit="1" customWidth="1"/>
    <col min="4" max="4" width="5.875" bestFit="1" customWidth="1"/>
    <col min="5" max="5" width="9.5" bestFit="1" customWidth="1"/>
    <col min="6" max="6" width="2" bestFit="1" customWidth="1"/>
    <col min="7" max="7" width="7.25" bestFit="1" customWidth="1"/>
    <col min="8" max="8" width="2" bestFit="1" customWidth="1"/>
  </cols>
  <sheetData>
    <row r="2" spans="2:10" x14ac:dyDescent="0.2">
      <c r="B2" s="4" t="s">
        <v>11</v>
      </c>
      <c r="C2" s="15" t="s">
        <v>17</v>
      </c>
      <c r="D2" s="16"/>
      <c r="E2" s="16"/>
      <c r="F2" s="16"/>
      <c r="G2" s="17"/>
    </row>
    <row r="3" spans="2:10" x14ac:dyDescent="0.2">
      <c r="B3" s="4" t="s">
        <v>9</v>
      </c>
      <c r="C3" s="7" t="s">
        <v>23</v>
      </c>
      <c r="D3" s="8"/>
      <c r="E3" s="8"/>
      <c r="F3" s="8"/>
      <c r="G3" s="9"/>
      <c r="H3" s="2"/>
      <c r="I3" s="2"/>
    </row>
    <row r="4" spans="2:10" x14ac:dyDescent="0.2">
      <c r="B4" s="4">
        <v>0.99</v>
      </c>
      <c r="C4" s="4">
        <v>-3.76079E-2</v>
      </c>
      <c r="D4" s="4" t="s">
        <v>20</v>
      </c>
      <c r="E4" s="4">
        <v>0.390567</v>
      </c>
      <c r="F4" s="4" t="s">
        <v>22</v>
      </c>
      <c r="G4" s="4" t="s">
        <v>24</v>
      </c>
    </row>
    <row r="5" spans="2:10" x14ac:dyDescent="0.2">
      <c r="B5" s="4">
        <v>0.995</v>
      </c>
      <c r="C5" s="4">
        <v>-4.4903400000000003E-2</v>
      </c>
      <c r="D5" s="4" t="s">
        <v>20</v>
      </c>
      <c r="E5" s="4">
        <v>0.390567</v>
      </c>
      <c r="F5" s="4" t="s">
        <v>22</v>
      </c>
      <c r="G5" s="4" t="s">
        <v>21</v>
      </c>
    </row>
    <row r="6" spans="2:10" x14ac:dyDescent="0.2">
      <c r="B6" s="4">
        <v>1</v>
      </c>
      <c r="C6" s="4">
        <v>-5.1755299999999997E-2</v>
      </c>
      <c r="D6" s="4" t="s">
        <v>20</v>
      </c>
      <c r="E6" s="4">
        <v>0.390567</v>
      </c>
      <c r="F6" s="4" t="s">
        <v>22</v>
      </c>
      <c r="G6" s="4" t="s">
        <v>21</v>
      </c>
      <c r="J6" s="6"/>
    </row>
    <row r="7" spans="2:10" x14ac:dyDescent="0.2">
      <c r="B7" s="4">
        <v>1.0049999999999999</v>
      </c>
      <c r="C7" s="4">
        <v>-5.8213800000000003E-2</v>
      </c>
      <c r="D7" s="4" t="s">
        <v>20</v>
      </c>
      <c r="E7" s="4">
        <v>0.390567</v>
      </c>
      <c r="F7" s="4" t="s">
        <v>22</v>
      </c>
      <c r="G7" s="4" t="s">
        <v>21</v>
      </c>
    </row>
    <row r="8" spans="2:10" x14ac:dyDescent="0.2">
      <c r="B8" s="4">
        <v>1.01</v>
      </c>
      <c r="C8" s="4">
        <v>-6.4270099999999997E-2</v>
      </c>
      <c r="D8" s="4" t="s">
        <v>20</v>
      </c>
      <c r="E8" s="4">
        <v>0.390567</v>
      </c>
      <c r="F8" s="4" t="s">
        <v>22</v>
      </c>
      <c r="G8" s="4" t="s">
        <v>21</v>
      </c>
    </row>
    <row r="26" spans="2:8" x14ac:dyDescent="0.2">
      <c r="B26" s="3" t="s">
        <v>25</v>
      </c>
      <c r="C26" s="3"/>
      <c r="D26" s="3"/>
      <c r="E26" s="3"/>
      <c r="F26" s="3"/>
      <c r="G26" s="3"/>
      <c r="H26" s="3"/>
    </row>
  </sheetData>
  <mergeCells count="3">
    <mergeCell ref="C3:G3"/>
    <mergeCell ref="C2:G2"/>
    <mergeCell ref="B26:H2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C33</vt:lpstr>
      <vt:lpstr>e33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Yiihao HU</dc:creator>
  <cp:lastModifiedBy>Yiihao HU</cp:lastModifiedBy>
  <dcterms:created xsi:type="dcterms:W3CDTF">2015-06-05T18:19:34Z</dcterms:created>
  <dcterms:modified xsi:type="dcterms:W3CDTF">2022-08-02T09:02:16Z</dcterms:modified>
</cp:coreProperties>
</file>