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<sst xmlns="http://schemas.openxmlformats.org/spreadsheetml/2006/main" uniqueCount="10" count="10">
  <si>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AZ</t>
  </si>
  <si>
    <t>CA</t>
  </si>
  <si>
    <t>NV</t>
  </si>
  <si>
    <t>OR</t>
  </si>
  <si>
    <t>WA</t>
  </si>
  <si>
    <t>Raw</t>
  </si>
  <si>
    <t>%</t>
  </si>
  <si>
    <t>MAE</t>
  </si>
  <si>
    <t>RMSE</t>
  </si>
  <si>
    <t>AZ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</si>
</sst>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950E"/>
      </patternFill>
    </fill>
    <fill>
      <patternFill patternType="solid">
        <fgColor rgb="FF99CCFF"/>
      </patternFill>
    </fill>
  </fills>
  <borders count="2">
    <border diagonalUp="0" diagonalDown="0"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7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0" xfId="0">
      <alignment horizontal="center" vertical="center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3" borderId="1" numFmtId="0" xfId="0">
      <alignment horizontal="center" vertical="bottom" wrapText="0" shrinkToFit="0" textRotation="0" indent="0"/>
    </xf>
    <xf applyAlignment="1" applyBorder="1" applyFont="1" applyFill="1" applyNumberFormat="1" fontId="1" fillId="4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4:E29"/>
  <sheetViews>
    <sheetView workbookViewId="0" tabSelected="1">
      <selection activeCell="E36" sqref="E36"/>
    </sheetView>
  </sheetViews>
  <sheetFormatPr defaultRowHeight="12.75"/>
  <cols>
    <col min="1" max="5" style="1" width="12.19165" bestFit="1" customWidth="1"/>
    <col min="6" max="128" style="1"/>
  </cols>
  <sheetData>
    <row r="4" spans="1:5">
      <c r="B4" s="2" t="str">
        <v>Raw AADT Data</v>
      </c>
      <c r="C4" s="2"/>
      <c r="D4" s="2"/>
      <c r="E4" s="2"/>
    </row>
    <row r="5" spans="1:5">
      <c r="B5" s="2"/>
      <c r="C5" s="2"/>
      <c r="D5" s="2"/>
      <c r="E5" s="2"/>
    </row>
    <row r="6" spans="1:5">
      <c r="B6" t="str">
        <v># years</v>
      </c>
      <c r="C6" t="str">
        <v># of points</v>
      </c>
      <c r="D6" t="str">
        <v>Min</v>
      </c>
      <c r="E6" t="str">
        <v>Max</v>
      </c>
    </row>
    <row r="7" spans="1:5">
      <c r="A7" t="s">
        <v>0</v>
      </c>
      <c r="B7">
        <v>5</v>
      </c>
      <c r="C7">
        <f>8300+3557</f>
        <v>11857</v>
      </c>
      <c r="D7">
        <v>4.03</v>
      </c>
      <c r="E7">
        <v>12.59</v>
      </c>
    </row>
    <row r="8" spans="1:5">
      <c r="A8" t="s">
        <v>1</v>
      </c>
      <c r="B8">
        <v>3</v>
      </c>
      <c r="C8">
        <f>9343+4004</f>
        <v>13347</v>
      </c>
      <c r="D8">
        <v>2.99</v>
      </c>
      <c r="E8">
        <v>12.81</v>
      </c>
    </row>
    <row r="9" spans="1:5">
      <c r="A9" t="s">
        <v>2</v>
      </c>
      <c r="B9">
        <v>2</v>
      </c>
      <c r="C9">
        <f>784+336</f>
        <v>1120</v>
      </c>
      <c r="D9">
        <v>2.3</v>
      </c>
      <c r="E9">
        <v>12.36</v>
      </c>
    </row>
    <row r="10" spans="1:5">
      <c r="A10" t="s">
        <v>3</v>
      </c>
      <c r="B10">
        <v>5</v>
      </c>
      <c r="C10">
        <f>7643+3199</f>
        <v>10842</v>
      </c>
      <c r="D10">
        <v>2.3</v>
      </c>
      <c r="E10">
        <v>12.03</v>
      </c>
    </row>
    <row r="11" spans="1:5">
      <c r="A11" t="s">
        <v>4</v>
      </c>
      <c r="B11">
        <v>5</v>
      </c>
      <c r="C11">
        <f>10928+4623</f>
        <v>15551</v>
      </c>
      <c r="D11">
        <v>3.4</v>
      </c>
      <c r="E11">
        <v>12.39</v>
      </c>
    </row>
    <row r="13" spans="1:5">
      <c r="B13" s="3" t="str">
        <v>TRAINING</v>
      </c>
      <c r="C13" s="3"/>
      <c r="D13" s="3"/>
      <c r="E13" s="3"/>
    </row>
    <row r="14" spans="1:5">
      <c r="B14" s="4" t="s">
        <v>5</v>
      </c>
      <c r="C14" s="4"/>
      <c r="D14" s="5" t="s">
        <v>6</v>
      </c>
      <c r="E14" s="5"/>
    </row>
    <row r="15" spans="1:5">
      <c r="B15" t="s">
        <v>7</v>
      </c>
      <c r="C15" t="s">
        <v>8</v>
      </c>
      <c r="D15" t="s">
        <v>7</v>
      </c>
      <c r="E15" t="s">
        <v>8</v>
      </c>
    </row>
    <row r="16" spans="1:5">
      <c r="A16" t="s">
        <v>9</v>
      </c>
      <c r="B16">
        <v>0.386</v>
      </c>
      <c r="C16">
        <v>0.543</v>
      </c>
      <c r="D16" s="6">
        <f>(B16/E7)*100</f>
        <v>3.0659253375695</v>
      </c>
      <c r="E16" s="6">
        <f>(C16/E7)*100</f>
        <v>4.31294678316124</v>
      </c>
    </row>
    <row r="17" spans="1:5">
      <c r="A17" t="s">
        <v>1</v>
      </c>
      <c r="B17">
        <v>0.396</v>
      </c>
      <c r="C17">
        <v>0.545</v>
      </c>
      <c r="D17" s="6">
        <f>(B17/E8)*100</f>
        <v>3.09133489461358</v>
      </c>
      <c r="E17" s="6">
        <f>(C17/E8)*100</f>
        <v>4.25448868071819</v>
      </c>
    </row>
    <row r="18" spans="1:5">
      <c r="A18" t="s">
        <v>2</v>
      </c>
      <c r="B18">
        <v>0.375</v>
      </c>
      <c r="C18">
        <v>0.604</v>
      </c>
      <c r="D18" s="6">
        <f>(B18/E9)*100</f>
        <v>3.03398058252427</v>
      </c>
      <c r="E18" s="6">
        <f>(C18/E9)*100</f>
        <v>4.88673139158576</v>
      </c>
    </row>
    <row r="19" spans="1:5">
      <c r="A19" t="s">
        <v>3</v>
      </c>
      <c r="B19">
        <v>0.329</v>
      </c>
      <c r="C19">
        <v>0.534</v>
      </c>
      <c r="D19" s="6">
        <f>(B19/E10)*100</f>
        <v>2.73482959268495</v>
      </c>
      <c r="E19" s="6">
        <f>(C19/E10)*100</f>
        <v>4.43890274314214</v>
      </c>
    </row>
    <row r="20" spans="1:5">
      <c r="A20" t="s">
        <v>4</v>
      </c>
      <c r="B20">
        <v>0.597</v>
      </c>
      <c r="C20">
        <v>0.84</v>
      </c>
      <c r="D20" s="6">
        <f>(B20/E11)*100</f>
        <v>4.818401937046</v>
      </c>
      <c r="E20" s="6">
        <f>(C20/E11)*100</f>
        <v>6.77966101694915</v>
      </c>
    </row>
    <row r="22" spans="1:5">
      <c r="B22" s="3" t="str">
        <v>TESTING</v>
      </c>
      <c r="C22" s="3"/>
      <c r="D22" s="3"/>
      <c r="E22" s="3"/>
    </row>
    <row r="23" spans="1:5">
      <c r="B23" s="4" t="s">
        <v>5</v>
      </c>
      <c r="C23" s="4"/>
      <c r="D23" s="5" t="s">
        <v>6</v>
      </c>
      <c r="E23" s="5"/>
    </row>
    <row r="24" spans="1:5">
      <c r="B24" t="s">
        <v>7</v>
      </c>
      <c r="C24" t="s">
        <v>8</v>
      </c>
      <c r="D24" t="s">
        <v>7</v>
      </c>
      <c r="E24" t="s">
        <v>8</v>
      </c>
    </row>
    <row r="25" spans="1:5">
      <c r="A25" t="s">
        <v>9</v>
      </c>
      <c r="B25">
        <v>0.423</v>
      </c>
      <c r="C25">
        <v>0.59</v>
      </c>
      <c r="D25" s="6">
        <f>(B25/E7)*100</f>
        <v>3.35980937251787</v>
      </c>
      <c r="E25" s="6">
        <f>(C25/E7)*100</f>
        <v>4.68625893566322</v>
      </c>
    </row>
    <row r="26" spans="1:5">
      <c r="A26" t="s">
        <v>1</v>
      </c>
      <c r="B26">
        <v>0.448</v>
      </c>
      <c r="C26">
        <v>0.623</v>
      </c>
      <c r="D26" s="6">
        <f>(B26/E8)*100</f>
        <v>3.49726775956284</v>
      </c>
      <c r="E26" s="6">
        <f>(C26/E8)*100</f>
        <v>4.86338797814208</v>
      </c>
    </row>
    <row r="27" spans="1:5">
      <c r="A27" t="s">
        <v>2</v>
      </c>
      <c r="B27">
        <v>0.839</v>
      </c>
      <c r="C27">
        <v>1.205</v>
      </c>
      <c r="D27" s="6">
        <f>(B27/E9)*100</f>
        <v>6.78802588996764</v>
      </c>
      <c r="E27" s="6">
        <f>(C27/E9)*100</f>
        <v>9.74919093851133</v>
      </c>
    </row>
    <row r="28" spans="1:5">
      <c r="A28" t="s">
        <v>3</v>
      </c>
      <c r="B28">
        <v>0.407</v>
      </c>
      <c r="C28">
        <v>0.69</v>
      </c>
      <c r="D28" s="6">
        <f>(B28/E10)*100</f>
        <v>3.38320864505403</v>
      </c>
      <c r="E28" s="6">
        <f>(C28/E10)*100</f>
        <v>5.7356608478803</v>
      </c>
    </row>
    <row r="29" spans="1:5">
      <c r="A29" t="s">
        <v>4</v>
      </c>
      <c r="B29">
        <v>0.649</v>
      </c>
      <c r="C29">
        <v>0.938</v>
      </c>
      <c r="D29" s="6">
        <f>(B29/E11)*100</f>
        <v>5.23809523809524</v>
      </c>
      <c r="E29" s="6">
        <f>(C29/E11)*100</f>
        <v>7.57062146892655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3:C23"/>
    <mergeCell ref="D23:E23"/>
    <mergeCell ref="B22:E22"/>
    <mergeCell ref="B14:C14"/>
    <mergeCell ref="D14:E14"/>
    <mergeCell ref="B13:E13"/>
    <mergeCell ref="B4:E5"/>
  </mergeCells>
  <printOptions/>
  <pageMargins left="1" right="1" top="1.295" bottom="1.295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Sean </cp:lastModifiedBy>
  <dcterms:modified xsi:type="dcterms:W3CDTF">2015-04-13T12:40:33Z</dcterms:modified>
  <dcterms:created xsi:type="dcterms:W3CDTF">2015-04-13T11:58:16Z</dcterms:created>
  <cp:revision>1</cp:revision>
  <dc:creator>Sean 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