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\Desktop\Intro to Statistics\"/>
    </mc:Choice>
  </mc:AlternateContent>
  <bookViews>
    <workbookView xWindow="0" yWindow="0" windowWidth="20490" windowHeight="7530" firstSheet="2" activeTab="2" xr2:uid="{B81070A3-4BF8-428F-8FCE-7B880C7AE8A0}"/>
  </bookViews>
  <sheets>
    <sheet name="KM_2016" sheetId="5" r:id="rId1"/>
    <sheet name="Sheet2" sheetId="13" r:id="rId2"/>
    <sheet name="Sheet3" sheetId="14" r:id="rId3"/>
    <sheet name="2016" sheetId="2" r:id="rId4"/>
    <sheet name="KM_2015" sheetId="6" r:id="rId5"/>
    <sheet name="2015" sheetId="3" r:id="rId6"/>
    <sheet name="KM_2014" sheetId="7" r:id="rId7"/>
    <sheet name="2014" sheetId="4" r:id="rId8"/>
    <sheet name="d2016" sheetId="8" r:id="rId9"/>
    <sheet name="d2015" sheetId="9" r:id="rId10"/>
    <sheet name="d2014" sheetId="10" r:id="rId11"/>
    <sheet name="dMonthly" sheetId="11" r:id="rId12"/>
    <sheet name="Sheet1" sheetId="12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4" l="1"/>
  <c r="J11" i="14"/>
  <c r="J8" i="14"/>
  <c r="J7" i="14"/>
  <c r="N7" i="14"/>
  <c r="K6" i="14"/>
  <c r="O26" i="4"/>
  <c r="O25" i="4"/>
  <c r="O24" i="4"/>
  <c r="O24" i="3"/>
  <c r="O23" i="3"/>
  <c r="O25" i="2"/>
  <c r="O24" i="2"/>
  <c r="J6" i="14"/>
  <c r="O15" i="2"/>
  <c r="O15" i="3"/>
  <c r="O17" i="4"/>
  <c r="O16" i="4"/>
  <c r="O15" i="4"/>
  <c r="C23" i="13" l="1"/>
  <c r="C24" i="13"/>
  <c r="C25" i="13"/>
  <c r="C26" i="13"/>
  <c r="C27" i="13"/>
  <c r="C28" i="13"/>
  <c r="C29" i="13"/>
  <c r="C30" i="13"/>
  <c r="C31" i="13"/>
  <c r="C32" i="13"/>
  <c r="C33" i="13"/>
  <c r="C34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3" i="13"/>
  <c r="H4" i="14"/>
  <c r="H5" i="14"/>
  <c r="H6" i="14"/>
  <c r="H7" i="14"/>
  <c r="H8" i="14"/>
  <c r="H9" i="14"/>
  <c r="H10" i="14"/>
  <c r="H11" i="14"/>
  <c r="H12" i="14"/>
  <c r="H13" i="14"/>
  <c r="H14" i="14"/>
  <c r="H3" i="14"/>
  <c r="G4" i="14"/>
  <c r="G5" i="14"/>
  <c r="G6" i="14"/>
  <c r="G7" i="14"/>
  <c r="G8" i="14"/>
  <c r="G9" i="14"/>
  <c r="G10" i="14"/>
  <c r="G11" i="14"/>
  <c r="G12" i="14"/>
  <c r="G13" i="14"/>
  <c r="G14" i="14"/>
  <c r="G3" i="14"/>
  <c r="B15" i="14"/>
  <c r="C15" i="14"/>
  <c r="D15" i="14"/>
  <c r="E15" i="14"/>
  <c r="F15" i="14"/>
  <c r="A15" i="14"/>
  <c r="A26" i="11" l="1"/>
  <c r="A27" i="11"/>
  <c r="A28" i="11"/>
  <c r="A29" i="11"/>
  <c r="A30" i="11"/>
  <c r="A31" i="11"/>
  <c r="A32" i="11"/>
  <c r="A25" i="11"/>
  <c r="A14" i="11"/>
  <c r="A15" i="11"/>
  <c r="A16" i="11"/>
  <c r="A17" i="11"/>
  <c r="A18" i="11"/>
  <c r="A19" i="11"/>
  <c r="A20" i="11"/>
  <c r="A21" i="11"/>
  <c r="A22" i="11"/>
  <c r="A23" i="11"/>
  <c r="A24" i="11"/>
  <c r="A13" i="11"/>
  <c r="A2" i="11"/>
  <c r="A3" i="11"/>
  <c r="A4" i="11"/>
  <c r="A5" i="11"/>
  <c r="A6" i="11"/>
  <c r="A7" i="11"/>
  <c r="A8" i="11"/>
  <c r="A9" i="11"/>
  <c r="A10" i="11"/>
  <c r="A11" i="11"/>
  <c r="A12" i="11"/>
  <c r="A1" i="11"/>
  <c r="B3" i="10"/>
  <c r="C3" i="10"/>
  <c r="D3" i="10"/>
  <c r="E3" i="10"/>
  <c r="F3" i="10"/>
  <c r="G3" i="10"/>
  <c r="H3" i="10"/>
  <c r="I3" i="10"/>
  <c r="J3" i="10"/>
  <c r="K3" i="10"/>
  <c r="L3" i="10"/>
  <c r="M3" i="10"/>
  <c r="B4" i="10"/>
  <c r="C4" i="10"/>
  <c r="D4" i="10"/>
  <c r="E4" i="10"/>
  <c r="F4" i="10"/>
  <c r="G4" i="10"/>
  <c r="H4" i="10"/>
  <c r="I4" i="10"/>
  <c r="J4" i="10"/>
  <c r="K4" i="10"/>
  <c r="L4" i="10"/>
  <c r="M4" i="10"/>
  <c r="B5" i="10"/>
  <c r="C5" i="10"/>
  <c r="D5" i="10"/>
  <c r="E5" i="10"/>
  <c r="F5" i="10"/>
  <c r="G5" i="10"/>
  <c r="H5" i="10"/>
  <c r="I5" i="10"/>
  <c r="J5" i="10"/>
  <c r="K5" i="10"/>
  <c r="L5" i="10"/>
  <c r="M5" i="10"/>
  <c r="B6" i="10"/>
  <c r="C6" i="10"/>
  <c r="D6" i="10"/>
  <c r="E6" i="10"/>
  <c r="F6" i="10"/>
  <c r="G6" i="10"/>
  <c r="H6" i="10"/>
  <c r="I6" i="10"/>
  <c r="J6" i="10"/>
  <c r="K6" i="10"/>
  <c r="L6" i="10"/>
  <c r="M6" i="10"/>
  <c r="B7" i="10"/>
  <c r="C7" i="10"/>
  <c r="D7" i="10"/>
  <c r="E7" i="10"/>
  <c r="F7" i="10"/>
  <c r="G7" i="10"/>
  <c r="H7" i="10"/>
  <c r="I7" i="10"/>
  <c r="J7" i="10"/>
  <c r="K7" i="10"/>
  <c r="L7" i="10"/>
  <c r="M7" i="10"/>
  <c r="B8" i="10"/>
  <c r="C8" i="10"/>
  <c r="D8" i="10"/>
  <c r="E8" i="10"/>
  <c r="F8" i="10"/>
  <c r="G8" i="10"/>
  <c r="H8" i="10"/>
  <c r="I8" i="10"/>
  <c r="J8" i="10"/>
  <c r="K8" i="10"/>
  <c r="L8" i="10"/>
  <c r="M8" i="10"/>
  <c r="B9" i="10"/>
  <c r="C9" i="10"/>
  <c r="D9" i="10"/>
  <c r="E9" i="10"/>
  <c r="F9" i="10"/>
  <c r="G9" i="10"/>
  <c r="H9" i="10"/>
  <c r="I9" i="10"/>
  <c r="J9" i="10"/>
  <c r="K9" i="10"/>
  <c r="L9" i="10"/>
  <c r="M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L2" i="10"/>
  <c r="M2" i="10"/>
  <c r="C2" i="10"/>
  <c r="D2" i="10"/>
  <c r="E2" i="10"/>
  <c r="F2" i="10"/>
  <c r="G2" i="10"/>
  <c r="H2" i="10"/>
  <c r="I2" i="10"/>
  <c r="J2" i="10"/>
  <c r="K2" i="10"/>
  <c r="B2" i="10"/>
  <c r="B3" i="9"/>
  <c r="C3" i="9"/>
  <c r="D3" i="9"/>
  <c r="E3" i="9"/>
  <c r="F3" i="9"/>
  <c r="G3" i="9"/>
  <c r="H3" i="9"/>
  <c r="I3" i="9"/>
  <c r="J3" i="9"/>
  <c r="K3" i="9"/>
  <c r="L3" i="9"/>
  <c r="M3" i="9"/>
  <c r="B4" i="9"/>
  <c r="C4" i="9"/>
  <c r="D4" i="9"/>
  <c r="E4" i="9"/>
  <c r="F4" i="9"/>
  <c r="G4" i="9"/>
  <c r="H4" i="9"/>
  <c r="I4" i="9"/>
  <c r="J4" i="9"/>
  <c r="K4" i="9"/>
  <c r="L4" i="9"/>
  <c r="M4" i="9"/>
  <c r="B5" i="9"/>
  <c r="C5" i="9"/>
  <c r="D5" i="9"/>
  <c r="E5" i="9"/>
  <c r="F5" i="9"/>
  <c r="G5" i="9"/>
  <c r="H5" i="9"/>
  <c r="I5" i="9"/>
  <c r="J5" i="9"/>
  <c r="K5" i="9"/>
  <c r="L5" i="9"/>
  <c r="M5" i="9"/>
  <c r="B6" i="9"/>
  <c r="C6" i="9"/>
  <c r="D6" i="9"/>
  <c r="E6" i="9"/>
  <c r="F6" i="9"/>
  <c r="G6" i="9"/>
  <c r="H6" i="9"/>
  <c r="I6" i="9"/>
  <c r="J6" i="9"/>
  <c r="K6" i="9"/>
  <c r="L6" i="9"/>
  <c r="M6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B17" i="9"/>
  <c r="C17" i="9"/>
  <c r="D17" i="9"/>
  <c r="E17" i="9"/>
  <c r="F17" i="9"/>
  <c r="G17" i="9"/>
  <c r="H17" i="9"/>
  <c r="I17" i="9"/>
  <c r="J17" i="9"/>
  <c r="K17" i="9"/>
  <c r="L17" i="9"/>
  <c r="M17" i="9"/>
  <c r="B18" i="9"/>
  <c r="C18" i="9"/>
  <c r="D18" i="9"/>
  <c r="E18" i="9"/>
  <c r="F18" i="9"/>
  <c r="G18" i="9"/>
  <c r="H18" i="9"/>
  <c r="I18" i="9"/>
  <c r="J18" i="9"/>
  <c r="K18" i="9"/>
  <c r="L18" i="9"/>
  <c r="M18" i="9"/>
  <c r="B19" i="9"/>
  <c r="C19" i="9"/>
  <c r="D19" i="9"/>
  <c r="E19" i="9"/>
  <c r="F19" i="9"/>
  <c r="G19" i="9"/>
  <c r="H19" i="9"/>
  <c r="I19" i="9"/>
  <c r="J19" i="9"/>
  <c r="K19" i="9"/>
  <c r="L19" i="9"/>
  <c r="M19" i="9"/>
  <c r="B20" i="9"/>
  <c r="C20" i="9"/>
  <c r="D20" i="9"/>
  <c r="E20" i="9"/>
  <c r="F20" i="9"/>
  <c r="G20" i="9"/>
  <c r="H20" i="9"/>
  <c r="I20" i="9"/>
  <c r="J20" i="9"/>
  <c r="K20" i="9"/>
  <c r="L20" i="9"/>
  <c r="M20" i="9"/>
  <c r="B21" i="9"/>
  <c r="C21" i="9"/>
  <c r="D21" i="9"/>
  <c r="E21" i="9"/>
  <c r="F21" i="9"/>
  <c r="G21" i="9"/>
  <c r="H21" i="9"/>
  <c r="I21" i="9"/>
  <c r="J21" i="9"/>
  <c r="K21" i="9"/>
  <c r="L21" i="9"/>
  <c r="M21" i="9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B29" i="9"/>
  <c r="C29" i="9"/>
  <c r="D29" i="9"/>
  <c r="E29" i="9"/>
  <c r="F29" i="9"/>
  <c r="G29" i="9"/>
  <c r="H29" i="9"/>
  <c r="I29" i="9"/>
  <c r="J29" i="9"/>
  <c r="K29" i="9"/>
  <c r="L29" i="9"/>
  <c r="M29" i="9"/>
  <c r="B30" i="9"/>
  <c r="C30" i="9"/>
  <c r="D30" i="9"/>
  <c r="E30" i="9"/>
  <c r="F30" i="9"/>
  <c r="G30" i="9"/>
  <c r="H30" i="9"/>
  <c r="I30" i="9"/>
  <c r="J30" i="9"/>
  <c r="K30" i="9"/>
  <c r="L30" i="9"/>
  <c r="M30" i="9"/>
  <c r="B31" i="9"/>
  <c r="C31" i="9"/>
  <c r="D31" i="9"/>
  <c r="E31" i="9"/>
  <c r="F31" i="9"/>
  <c r="G31" i="9"/>
  <c r="H31" i="9"/>
  <c r="I31" i="9"/>
  <c r="J31" i="9"/>
  <c r="K31" i="9"/>
  <c r="L31" i="9"/>
  <c r="M31" i="9"/>
  <c r="B32" i="9"/>
  <c r="C32" i="9"/>
  <c r="D32" i="9"/>
  <c r="E32" i="9"/>
  <c r="F32" i="9"/>
  <c r="G32" i="9"/>
  <c r="H32" i="9"/>
  <c r="I32" i="9"/>
  <c r="J32" i="9"/>
  <c r="K32" i="9"/>
  <c r="L32" i="9"/>
  <c r="M32" i="9"/>
  <c r="C2" i="9"/>
  <c r="D2" i="9"/>
  <c r="E2" i="9"/>
  <c r="F2" i="9"/>
  <c r="G2" i="9"/>
  <c r="H2" i="9"/>
  <c r="I2" i="9"/>
  <c r="J2" i="9"/>
  <c r="K2" i="9"/>
  <c r="L2" i="9"/>
  <c r="M2" i="9"/>
  <c r="B2" i="9"/>
  <c r="B3" i="8"/>
  <c r="C3" i="8"/>
  <c r="D3" i="8"/>
  <c r="E3" i="8"/>
  <c r="F3" i="8"/>
  <c r="G3" i="8"/>
  <c r="H3" i="8"/>
  <c r="I3" i="8"/>
  <c r="J3" i="8"/>
  <c r="K3" i="8"/>
  <c r="L3" i="8"/>
  <c r="M3" i="8"/>
  <c r="B4" i="8"/>
  <c r="C4" i="8"/>
  <c r="D4" i="8"/>
  <c r="E4" i="8"/>
  <c r="F4" i="8"/>
  <c r="G4" i="8"/>
  <c r="H4" i="8"/>
  <c r="I4" i="8"/>
  <c r="J4" i="8"/>
  <c r="K4" i="8"/>
  <c r="L4" i="8"/>
  <c r="M4" i="8"/>
  <c r="B5" i="8"/>
  <c r="C5" i="8"/>
  <c r="D5" i="8"/>
  <c r="E5" i="8"/>
  <c r="F5" i="8"/>
  <c r="G5" i="8"/>
  <c r="H5" i="8"/>
  <c r="I5" i="8"/>
  <c r="J5" i="8"/>
  <c r="K5" i="8"/>
  <c r="L5" i="8"/>
  <c r="M5" i="8"/>
  <c r="B6" i="8"/>
  <c r="C6" i="8"/>
  <c r="D6" i="8"/>
  <c r="E6" i="8"/>
  <c r="F6" i="8"/>
  <c r="G6" i="8"/>
  <c r="H6" i="8"/>
  <c r="I6" i="8"/>
  <c r="J6" i="8"/>
  <c r="K6" i="8"/>
  <c r="L6" i="8"/>
  <c r="M6" i="8"/>
  <c r="B7" i="8"/>
  <c r="C7" i="8"/>
  <c r="D7" i="8"/>
  <c r="E7" i="8"/>
  <c r="F7" i="8"/>
  <c r="G7" i="8"/>
  <c r="H7" i="8"/>
  <c r="I7" i="8"/>
  <c r="J7" i="8"/>
  <c r="K7" i="8"/>
  <c r="L7" i="8"/>
  <c r="M7" i="8"/>
  <c r="B8" i="8"/>
  <c r="C8" i="8"/>
  <c r="D8" i="8"/>
  <c r="E8" i="8"/>
  <c r="F8" i="8"/>
  <c r="G8" i="8"/>
  <c r="H8" i="8"/>
  <c r="I8" i="8"/>
  <c r="J8" i="8"/>
  <c r="K8" i="8"/>
  <c r="L8" i="8"/>
  <c r="M8" i="8"/>
  <c r="B9" i="8"/>
  <c r="C9" i="8"/>
  <c r="D9" i="8"/>
  <c r="E9" i="8"/>
  <c r="F9" i="8"/>
  <c r="G9" i="8"/>
  <c r="H9" i="8"/>
  <c r="I9" i="8"/>
  <c r="J9" i="8"/>
  <c r="K9" i="8"/>
  <c r="L9" i="8"/>
  <c r="M9" i="8"/>
  <c r="B10" i="8"/>
  <c r="C10" i="8"/>
  <c r="D10" i="8"/>
  <c r="E10" i="8"/>
  <c r="F10" i="8"/>
  <c r="G10" i="8"/>
  <c r="H10" i="8"/>
  <c r="I10" i="8"/>
  <c r="J10" i="8"/>
  <c r="K10" i="8"/>
  <c r="L10" i="8"/>
  <c r="M10" i="8"/>
  <c r="B11" i="8"/>
  <c r="C11" i="8"/>
  <c r="D11" i="8"/>
  <c r="E11" i="8"/>
  <c r="F11" i="8"/>
  <c r="G11" i="8"/>
  <c r="H11" i="8"/>
  <c r="I11" i="8"/>
  <c r="J11" i="8"/>
  <c r="K11" i="8"/>
  <c r="L11" i="8"/>
  <c r="M11" i="8"/>
  <c r="B12" i="8"/>
  <c r="C12" i="8"/>
  <c r="D12" i="8"/>
  <c r="E12" i="8"/>
  <c r="F12" i="8"/>
  <c r="G12" i="8"/>
  <c r="H12" i="8"/>
  <c r="I12" i="8"/>
  <c r="J12" i="8"/>
  <c r="K12" i="8"/>
  <c r="L12" i="8"/>
  <c r="M12" i="8"/>
  <c r="B13" i="8"/>
  <c r="C13" i="8"/>
  <c r="D13" i="8"/>
  <c r="E13" i="8"/>
  <c r="F13" i="8"/>
  <c r="G13" i="8"/>
  <c r="H13" i="8"/>
  <c r="I13" i="8"/>
  <c r="J13" i="8"/>
  <c r="K13" i="8"/>
  <c r="L13" i="8"/>
  <c r="M13" i="8"/>
  <c r="B14" i="8"/>
  <c r="C14" i="8"/>
  <c r="D14" i="8"/>
  <c r="E14" i="8"/>
  <c r="F14" i="8"/>
  <c r="G14" i="8"/>
  <c r="H14" i="8"/>
  <c r="I14" i="8"/>
  <c r="J14" i="8"/>
  <c r="K14" i="8"/>
  <c r="L14" i="8"/>
  <c r="M14" i="8"/>
  <c r="B15" i="8"/>
  <c r="C15" i="8"/>
  <c r="D15" i="8"/>
  <c r="E15" i="8"/>
  <c r="F15" i="8"/>
  <c r="G15" i="8"/>
  <c r="H15" i="8"/>
  <c r="I15" i="8"/>
  <c r="J15" i="8"/>
  <c r="K15" i="8"/>
  <c r="L15" i="8"/>
  <c r="M15" i="8"/>
  <c r="B16" i="8"/>
  <c r="C16" i="8"/>
  <c r="D16" i="8"/>
  <c r="E16" i="8"/>
  <c r="F16" i="8"/>
  <c r="G16" i="8"/>
  <c r="H16" i="8"/>
  <c r="I16" i="8"/>
  <c r="J16" i="8"/>
  <c r="K16" i="8"/>
  <c r="L16" i="8"/>
  <c r="M16" i="8"/>
  <c r="B17" i="8"/>
  <c r="C17" i="8"/>
  <c r="D17" i="8"/>
  <c r="E17" i="8"/>
  <c r="F17" i="8"/>
  <c r="G17" i="8"/>
  <c r="H17" i="8"/>
  <c r="I17" i="8"/>
  <c r="J17" i="8"/>
  <c r="K17" i="8"/>
  <c r="L17" i="8"/>
  <c r="M17" i="8"/>
  <c r="B18" i="8"/>
  <c r="C18" i="8"/>
  <c r="D18" i="8"/>
  <c r="E18" i="8"/>
  <c r="F18" i="8"/>
  <c r="G18" i="8"/>
  <c r="H18" i="8"/>
  <c r="I18" i="8"/>
  <c r="J18" i="8"/>
  <c r="K18" i="8"/>
  <c r="L18" i="8"/>
  <c r="M18" i="8"/>
  <c r="B19" i="8"/>
  <c r="C19" i="8"/>
  <c r="D19" i="8"/>
  <c r="E19" i="8"/>
  <c r="F19" i="8"/>
  <c r="G19" i="8"/>
  <c r="H19" i="8"/>
  <c r="I19" i="8"/>
  <c r="J19" i="8"/>
  <c r="K19" i="8"/>
  <c r="L19" i="8"/>
  <c r="M19" i="8"/>
  <c r="B20" i="8"/>
  <c r="C20" i="8"/>
  <c r="D20" i="8"/>
  <c r="E20" i="8"/>
  <c r="F20" i="8"/>
  <c r="G20" i="8"/>
  <c r="H20" i="8"/>
  <c r="I20" i="8"/>
  <c r="J20" i="8"/>
  <c r="K20" i="8"/>
  <c r="L20" i="8"/>
  <c r="M20" i="8"/>
  <c r="B21" i="8"/>
  <c r="C21" i="8"/>
  <c r="D21" i="8"/>
  <c r="E21" i="8"/>
  <c r="F21" i="8"/>
  <c r="G21" i="8"/>
  <c r="H21" i="8"/>
  <c r="I21" i="8"/>
  <c r="J21" i="8"/>
  <c r="K21" i="8"/>
  <c r="L21" i="8"/>
  <c r="M21" i="8"/>
  <c r="B22" i="8"/>
  <c r="C22" i="8"/>
  <c r="D22" i="8"/>
  <c r="E22" i="8"/>
  <c r="F22" i="8"/>
  <c r="G22" i="8"/>
  <c r="H22" i="8"/>
  <c r="I22" i="8"/>
  <c r="J22" i="8"/>
  <c r="K22" i="8"/>
  <c r="L22" i="8"/>
  <c r="M22" i="8"/>
  <c r="B23" i="8"/>
  <c r="C23" i="8"/>
  <c r="D23" i="8"/>
  <c r="E23" i="8"/>
  <c r="F23" i="8"/>
  <c r="G23" i="8"/>
  <c r="H23" i="8"/>
  <c r="I23" i="8"/>
  <c r="J23" i="8"/>
  <c r="K23" i="8"/>
  <c r="L23" i="8"/>
  <c r="M23" i="8"/>
  <c r="B24" i="8"/>
  <c r="C24" i="8"/>
  <c r="D24" i="8"/>
  <c r="E24" i="8"/>
  <c r="F24" i="8"/>
  <c r="G24" i="8"/>
  <c r="H24" i="8"/>
  <c r="I24" i="8"/>
  <c r="J24" i="8"/>
  <c r="K24" i="8"/>
  <c r="L24" i="8"/>
  <c r="M24" i="8"/>
  <c r="B25" i="8"/>
  <c r="C25" i="8"/>
  <c r="D25" i="8"/>
  <c r="E25" i="8"/>
  <c r="F25" i="8"/>
  <c r="G25" i="8"/>
  <c r="H25" i="8"/>
  <c r="I25" i="8"/>
  <c r="J25" i="8"/>
  <c r="K25" i="8"/>
  <c r="L25" i="8"/>
  <c r="M25" i="8"/>
  <c r="B26" i="8"/>
  <c r="C26" i="8"/>
  <c r="D26" i="8"/>
  <c r="E26" i="8"/>
  <c r="F26" i="8"/>
  <c r="G26" i="8"/>
  <c r="H26" i="8"/>
  <c r="I26" i="8"/>
  <c r="J26" i="8"/>
  <c r="K26" i="8"/>
  <c r="L26" i="8"/>
  <c r="M26" i="8"/>
  <c r="B27" i="8"/>
  <c r="C27" i="8"/>
  <c r="D27" i="8"/>
  <c r="E27" i="8"/>
  <c r="F27" i="8"/>
  <c r="G27" i="8"/>
  <c r="H27" i="8"/>
  <c r="I27" i="8"/>
  <c r="J27" i="8"/>
  <c r="K27" i="8"/>
  <c r="L27" i="8"/>
  <c r="M27" i="8"/>
  <c r="B28" i="8"/>
  <c r="C28" i="8"/>
  <c r="D28" i="8"/>
  <c r="E28" i="8"/>
  <c r="F28" i="8"/>
  <c r="G28" i="8"/>
  <c r="H28" i="8"/>
  <c r="I28" i="8"/>
  <c r="J28" i="8"/>
  <c r="K28" i="8"/>
  <c r="L28" i="8"/>
  <c r="M28" i="8"/>
  <c r="B29" i="8"/>
  <c r="C29" i="8"/>
  <c r="D29" i="8"/>
  <c r="E29" i="8"/>
  <c r="F29" i="8"/>
  <c r="G29" i="8"/>
  <c r="H29" i="8"/>
  <c r="I29" i="8"/>
  <c r="J29" i="8"/>
  <c r="K29" i="8"/>
  <c r="L29" i="8"/>
  <c r="M29" i="8"/>
  <c r="B30" i="8"/>
  <c r="C30" i="8"/>
  <c r="D30" i="8"/>
  <c r="E30" i="8"/>
  <c r="F30" i="8"/>
  <c r="G30" i="8"/>
  <c r="H30" i="8"/>
  <c r="I30" i="8"/>
  <c r="J30" i="8"/>
  <c r="K30" i="8"/>
  <c r="L30" i="8"/>
  <c r="M30" i="8"/>
  <c r="B31" i="8"/>
  <c r="C31" i="8"/>
  <c r="D31" i="8"/>
  <c r="E31" i="8"/>
  <c r="F31" i="8"/>
  <c r="G31" i="8"/>
  <c r="H31" i="8"/>
  <c r="I31" i="8"/>
  <c r="J31" i="8"/>
  <c r="K31" i="8"/>
  <c r="L31" i="8"/>
  <c r="M31" i="8"/>
  <c r="B32" i="8"/>
  <c r="C32" i="8"/>
  <c r="D32" i="8"/>
  <c r="E32" i="8"/>
  <c r="F32" i="8"/>
  <c r="G32" i="8"/>
  <c r="H32" i="8"/>
  <c r="I32" i="8"/>
  <c r="J32" i="8"/>
  <c r="K32" i="8"/>
  <c r="L32" i="8"/>
  <c r="M32" i="8"/>
  <c r="C2" i="8"/>
  <c r="D2" i="8"/>
  <c r="E2" i="8"/>
  <c r="F2" i="8"/>
  <c r="G2" i="8"/>
  <c r="H2" i="8"/>
  <c r="I2" i="8"/>
  <c r="J2" i="8"/>
  <c r="K2" i="8"/>
  <c r="L2" i="8"/>
  <c r="M2" i="8"/>
  <c r="B2" i="8"/>
  <c r="C33" i="3"/>
  <c r="D33" i="3"/>
  <c r="E33" i="3"/>
  <c r="F33" i="3"/>
  <c r="G33" i="3"/>
  <c r="H33" i="3"/>
  <c r="I33" i="3"/>
  <c r="J33" i="3"/>
  <c r="K33" i="3"/>
  <c r="L33" i="3"/>
  <c r="M33" i="3"/>
  <c r="B33" i="3"/>
  <c r="K33" i="6"/>
  <c r="L33" i="6"/>
  <c r="M33" i="6"/>
  <c r="C33" i="6"/>
  <c r="D33" i="6"/>
  <c r="E33" i="6"/>
  <c r="F33" i="6"/>
  <c r="G33" i="6"/>
  <c r="H33" i="6"/>
  <c r="I33" i="6"/>
  <c r="J33" i="6"/>
  <c r="B33" i="6"/>
  <c r="I33" i="7"/>
  <c r="J33" i="7"/>
  <c r="K33" i="7"/>
  <c r="L33" i="7"/>
  <c r="M33" i="7"/>
  <c r="C33" i="4"/>
  <c r="D33" i="4"/>
  <c r="E33" i="4"/>
  <c r="F33" i="4"/>
  <c r="G33" i="4"/>
  <c r="H33" i="4"/>
  <c r="I33" i="4"/>
  <c r="J33" i="4"/>
  <c r="K33" i="4"/>
  <c r="L33" i="4"/>
  <c r="M33" i="4"/>
  <c r="B33" i="4"/>
  <c r="C33" i="7"/>
  <c r="D33" i="7"/>
  <c r="E33" i="7"/>
  <c r="F33" i="7"/>
  <c r="G33" i="7"/>
  <c r="H33" i="7"/>
  <c r="B33" i="7"/>
  <c r="L33" i="5"/>
  <c r="M33" i="5"/>
  <c r="J3" i="5"/>
  <c r="J4" i="5"/>
  <c r="J33" i="5" s="1"/>
  <c r="J5" i="5"/>
  <c r="J2" i="5"/>
  <c r="F33" i="5"/>
  <c r="G33" i="5"/>
  <c r="H33" i="5"/>
  <c r="I33" i="5"/>
  <c r="K33" i="5"/>
  <c r="C33" i="2"/>
  <c r="D33" i="2"/>
  <c r="E33" i="2"/>
  <c r="F33" i="2"/>
  <c r="G33" i="2"/>
  <c r="H33" i="2"/>
  <c r="I33" i="2"/>
  <c r="J33" i="2"/>
  <c r="K33" i="2"/>
  <c r="L33" i="2"/>
  <c r="M33" i="2"/>
  <c r="B33" i="2"/>
  <c r="C33" i="5"/>
  <c r="D33" i="5"/>
  <c r="E33" i="5"/>
  <c r="B33" i="5"/>
</calcChain>
</file>

<file path=xl/sharedStrings.xml><?xml version="1.0" encoding="utf-8"?>
<sst xmlns="http://schemas.openxmlformats.org/spreadsheetml/2006/main" count="421" uniqueCount="61">
  <si>
    <t>Jan</t>
  </si>
  <si>
    <t>May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</si>
  <si>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</si>
  <si>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</si>
  <si>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</si>
  <si>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</si>
  <si>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</si>
  <si>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</si>
  <si>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</si>
  <si>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</si>
  <si>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</si>
  <si>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</si>
  <si>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</si>
  <si>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</si>
  <si>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</si>
  <si>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</si>
  <si>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</si>
  <si>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</si>
  <si>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</si>
  <si>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</si>
  <si>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</si>
  <si>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</si>
  <si>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</si>
  <si>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</si>
  <si>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</si>
  <si>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</si>
  <si>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</si>
  <si>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</si>
  <si>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</si>
  <si>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</si>
  <si>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</si>
  <si>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</si>
  <si>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</si>
  <si>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date</t>
  </si>
  <si>
    <t>feb</t>
  </si>
  <si>
    <t>March</t>
  </si>
  <si>
    <t>April</t>
  </si>
  <si>
    <t>June</t>
  </si>
  <si>
    <t>July</t>
  </si>
  <si>
    <t>August</t>
  </si>
  <si>
    <t>September</t>
  </si>
  <si>
    <t>November</t>
  </si>
  <si>
    <t>December</t>
  </si>
  <si>
    <t>October</t>
  </si>
  <si>
    <t>Date</t>
  </si>
  <si>
    <t>January</t>
  </si>
  <si>
    <t>February</t>
  </si>
  <si>
    <t>MAX</t>
  </si>
  <si>
    <t>KM_2015</t>
  </si>
  <si>
    <t>KM_2014</t>
  </si>
  <si>
    <t>KM</t>
  </si>
  <si>
    <t>BOM</t>
  </si>
  <si>
    <t>d</t>
  </si>
  <si>
    <t>Sum</t>
  </si>
  <si>
    <t>0 rainfall</t>
  </si>
  <si>
    <t>0 Rainfall</t>
  </si>
  <si>
    <t>total</t>
  </si>
  <si>
    <t>total days</t>
  </si>
  <si>
    <t>extra days</t>
  </si>
  <si>
    <t>15 extra days</t>
  </si>
  <si>
    <t>50.7%j of data set is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</si>
</sst>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i/>
      <sz val="11"/>
      <color rgb="FF666666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4EF"/>
        <bgColor indexed="64"/>
      </patternFill>
    </fill>
    <fill>
      <patternFill patternType="solid">
        <fgColor rgb="FFE6E6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99"/>
      </left>
      <right style="medium">
        <color rgb="FFCCCC99"/>
      </right>
      <top style="medium">
        <color rgb="FFCCCC99"/>
      </top>
      <bottom style="medium">
        <color rgb="FFCCCC99"/>
      </bottom>
      <diagonal/>
    </border>
    <border>
      <left/>
      <right style="medium">
        <color rgb="FFCCCC99"/>
      </right>
      <top style="medium">
        <color rgb="FFCCCC99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2" borderId="2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2" fontId="0" fillId="0" borderId="0" xfId="0" applyNumberFormat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Sheet2!$A$3:$A$34</c:f>
              <c:numCache>
                <c:formatCode>General</c:formatCode>
                <c:ptCount val="32"/>
                <c:pt idx="0">
                  <c:v>62.7</c:v>
                </c:pt>
                <c:pt idx="1">
                  <c:v>6</c:v>
                </c:pt>
                <c:pt idx="2">
                  <c:v>23.6</c:v>
                </c:pt>
                <c:pt idx="3">
                  <c:v>59.4</c:v>
                </c:pt>
                <c:pt idx="4">
                  <c:v>53.7</c:v>
                </c:pt>
                <c:pt idx="5">
                  <c:v>79.8</c:v>
                </c:pt>
                <c:pt idx="6">
                  <c:v>89.100000000000009</c:v>
                </c:pt>
                <c:pt idx="7">
                  <c:v>37.699999999999996</c:v>
                </c:pt>
                <c:pt idx="8">
                  <c:v>131.39999999999998</c:v>
                </c:pt>
                <c:pt idx="9">
                  <c:v>64.400000000000006</c:v>
                </c:pt>
                <c:pt idx="10">
                  <c:v>75.400000000000006</c:v>
                </c:pt>
                <c:pt idx="11">
                  <c:v>68.7</c:v>
                </c:pt>
                <c:pt idx="12">
                  <c:v>67.099999999999994</c:v>
                </c:pt>
                <c:pt idx="13">
                  <c:v>53</c:v>
                </c:pt>
                <c:pt idx="14">
                  <c:v>1.5</c:v>
                </c:pt>
                <c:pt idx="15">
                  <c:v>26.7</c:v>
                </c:pt>
                <c:pt idx="16">
                  <c:v>41.5</c:v>
                </c:pt>
                <c:pt idx="17">
                  <c:v>16.5</c:v>
                </c:pt>
                <c:pt idx="18">
                  <c:v>47</c:v>
                </c:pt>
                <c:pt idx="19">
                  <c:v>12.5</c:v>
                </c:pt>
                <c:pt idx="20">
                  <c:v>35.299999999999997</c:v>
                </c:pt>
                <c:pt idx="21">
                  <c:v>11.299999999999999</c:v>
                </c:pt>
                <c:pt idx="22">
                  <c:v>36.1</c:v>
                </c:pt>
                <c:pt idx="23">
                  <c:v>35.5</c:v>
                </c:pt>
                <c:pt idx="24">
                  <c:v>4</c:v>
                </c:pt>
                <c:pt idx="25">
                  <c:v>56</c:v>
                </c:pt>
                <c:pt idx="26">
                  <c:v>17.5</c:v>
                </c:pt>
                <c:pt idx="27">
                  <c:v>6.3</c:v>
                </c:pt>
                <c:pt idx="28">
                  <c:v>37</c:v>
                </c:pt>
                <c:pt idx="29">
                  <c:v>35</c:v>
                </c:pt>
                <c:pt idx="30">
                  <c:v>36</c:v>
                </c:pt>
                <c:pt idx="31">
                  <c:v>53.6</c:v>
                </c:pt>
              </c:numCache>
            </c:numRef>
          </c:xVal>
          <c:yVal>
            <c:numRef>
              <c:f>Sheet2!$B$3:$B$34</c:f>
              <c:numCache>
                <c:formatCode>General</c:formatCode>
                <c:ptCount val="32"/>
                <c:pt idx="0">
                  <c:v>44.8</c:v>
                </c:pt>
                <c:pt idx="1">
                  <c:v>4.4000000000000012</c:v>
                </c:pt>
                <c:pt idx="2">
                  <c:v>27.2</c:v>
                </c:pt>
                <c:pt idx="3">
                  <c:v>36.4</c:v>
                </c:pt>
                <c:pt idx="4">
                  <c:v>46.999999999999993</c:v>
                </c:pt>
                <c:pt idx="5">
                  <c:v>66.40000000000002</c:v>
                </c:pt>
                <c:pt idx="6">
                  <c:v>63.400000000000013</c:v>
                </c:pt>
                <c:pt idx="7">
                  <c:v>30.599999999999998</c:v>
                </c:pt>
                <c:pt idx="8">
                  <c:v>99.800000000000011</c:v>
                </c:pt>
                <c:pt idx="9">
                  <c:v>77.399999999999977</c:v>
                </c:pt>
                <c:pt idx="10">
                  <c:v>39.799999999999997</c:v>
                </c:pt>
                <c:pt idx="11">
                  <c:v>77.400000000000006</c:v>
                </c:pt>
                <c:pt idx="12">
                  <c:v>30.799999999999997</c:v>
                </c:pt>
                <c:pt idx="13">
                  <c:v>54.800000000000004</c:v>
                </c:pt>
                <c:pt idx="14">
                  <c:v>5.4</c:v>
                </c:pt>
                <c:pt idx="15">
                  <c:v>35.20000000000001</c:v>
                </c:pt>
                <c:pt idx="16">
                  <c:v>30.8</c:v>
                </c:pt>
                <c:pt idx="17">
                  <c:v>18</c:v>
                </c:pt>
                <c:pt idx="18">
                  <c:v>63.999999999999993</c:v>
                </c:pt>
                <c:pt idx="19">
                  <c:v>19</c:v>
                </c:pt>
                <c:pt idx="20">
                  <c:v>27.799999999999997</c:v>
                </c:pt>
                <c:pt idx="21">
                  <c:v>21.4</c:v>
                </c:pt>
                <c:pt idx="22">
                  <c:v>51.000000000000007</c:v>
                </c:pt>
                <c:pt idx="23">
                  <c:v>43.2</c:v>
                </c:pt>
                <c:pt idx="24">
                  <c:v>8.4</c:v>
                </c:pt>
                <c:pt idx="25">
                  <c:v>65.600000000000009</c:v>
                </c:pt>
                <c:pt idx="26">
                  <c:v>17.799999999999997</c:v>
                </c:pt>
                <c:pt idx="27">
                  <c:v>31.200000000000003</c:v>
                </c:pt>
                <c:pt idx="28">
                  <c:v>47.2</c:v>
                </c:pt>
                <c:pt idx="29">
                  <c:v>36.4</c:v>
                </c:pt>
                <c:pt idx="30">
                  <c:v>50.199999999999996</c:v>
                </c:pt>
                <c:pt idx="31">
                  <c:v>41.400000000000006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4-44E8-B363-55289D451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368648"/>
        <c:axId val="474371600"/>
      </c:scatterChart>
      <c:valAx>
        <c:axId val="47436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71600"/>
        <c:crosses val="autoZero"/>
        <c:crossBetween val="midCat"/>
      </c:valAx>
      <c:valAx>
        <c:axId val="4743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18</xdr:row>
      <xdr:rowOff>28575</xdr:rowOff>
    </xdr:from>
    <xdr:to>
      <xdr:col>14</xdr:col>
      <xdr:colOff>28575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1F864-2B76-4564-8A26-78078B98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12F45-1FAD-44A3-9377-3DBF1A03C4D5}">
  <dimension ref="A1:O34"/>
  <sheetViews>
    <sheetView workbookViewId="0">
      <selection activeCell="O2" sqref="O2:O13"/>
    </sheetView>
  </sheetViews>
  <sheetFormatPr defaultRowHeight="15" x14ac:dyDescent="0.25"/>
  <cols>
    <col min="10" max="10" width="11.5703125" customWidth="1"/>
    <col min="12" max="12" width="12.5703125" customWidth="1"/>
    <col min="13" max="13" width="9.7109375" customWidth="1"/>
  </cols>
  <sheetData>
    <row r="1" spans="1:15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47</v>
      </c>
    </row>
    <row r="2" spans="1:15" ht="15.75" thickBot="1" x14ac:dyDescent="0.3">
      <c r="A2" s="1" t="s">
        <v>2</v>
      </c>
      <c r="H2">
        <v>1.8</v>
      </c>
      <c r="I2">
        <v>12.3</v>
      </c>
      <c r="J2">
        <f>14/4</f>
        <v>3.5</v>
      </c>
      <c r="O2" s="8">
        <v>62.7</v>
      </c>
    </row>
    <row r="3" spans="1:15" ht="15.75" thickBot="1" x14ac:dyDescent="0.3">
      <c r="A3" s="1" t="s">
        <v>3</v>
      </c>
      <c r="F3">
        <v>2</v>
      </c>
      <c r="I3">
        <v>3.5</v>
      </c>
      <c r="J3">
        <f t="shared" ref="J3:J5" si="0">14/4</f>
        <v>3.5</v>
      </c>
      <c r="K3">
        <v>16</v>
      </c>
      <c r="O3" s="8">
        <v>6</v>
      </c>
    </row>
    <row r="4" spans="1:15" ht="15.75" thickBot="1" x14ac:dyDescent="0.3">
      <c r="A4" s="1" t="s">
        <v>4</v>
      </c>
      <c r="G4">
        <v>5</v>
      </c>
      <c r="J4">
        <f t="shared" si="0"/>
        <v>3.5</v>
      </c>
      <c r="O4" s="8">
        <v>23.6</v>
      </c>
    </row>
    <row r="5" spans="1:15" ht="15.75" thickBot="1" x14ac:dyDescent="0.3">
      <c r="A5" s="1" t="s">
        <v>5</v>
      </c>
      <c r="C5">
        <v>3.5</v>
      </c>
      <c r="G5">
        <v>7.3</v>
      </c>
      <c r="H5">
        <v>2.5</v>
      </c>
      <c r="J5">
        <f t="shared" si="0"/>
        <v>3.5</v>
      </c>
      <c r="K5">
        <v>3</v>
      </c>
      <c r="O5" s="8">
        <v>59.4</v>
      </c>
    </row>
    <row r="6" spans="1:15" ht="15.75" thickBot="1" x14ac:dyDescent="0.3">
      <c r="A6" s="1" t="s">
        <v>6</v>
      </c>
      <c r="E6">
        <v>5</v>
      </c>
      <c r="H6">
        <v>27</v>
      </c>
      <c r="O6" s="8">
        <v>53.7</v>
      </c>
    </row>
    <row r="7" spans="1:15" ht="15.75" thickBot="1" x14ac:dyDescent="0.3">
      <c r="A7" s="1" t="s">
        <v>7</v>
      </c>
      <c r="B7">
        <v>16</v>
      </c>
      <c r="E7">
        <v>10</v>
      </c>
      <c r="H7">
        <v>20</v>
      </c>
      <c r="O7" s="8">
        <v>79.8</v>
      </c>
    </row>
    <row r="8" spans="1:15" ht="15.75" thickBot="1" x14ac:dyDescent="0.3">
      <c r="A8" s="1" t="s">
        <v>8</v>
      </c>
      <c r="E8">
        <v>0.5</v>
      </c>
      <c r="F8">
        <v>3</v>
      </c>
      <c r="G8">
        <v>1</v>
      </c>
      <c r="H8">
        <v>4.5</v>
      </c>
      <c r="L8">
        <v>2</v>
      </c>
      <c r="M8">
        <v>6</v>
      </c>
      <c r="O8" s="8">
        <v>89.100000000000009</v>
      </c>
    </row>
    <row r="9" spans="1:15" ht="15.75" thickBot="1" x14ac:dyDescent="0.3">
      <c r="A9" s="1" t="s">
        <v>9</v>
      </c>
      <c r="F9">
        <v>4</v>
      </c>
      <c r="H9">
        <v>0.2</v>
      </c>
      <c r="M9">
        <v>6.7</v>
      </c>
      <c r="O9" s="8">
        <v>37.699999999999996</v>
      </c>
    </row>
    <row r="10" spans="1:15" ht="15.75" thickBot="1" x14ac:dyDescent="0.3">
      <c r="A10" s="1" t="s">
        <v>10</v>
      </c>
      <c r="D10">
        <v>1.7</v>
      </c>
      <c r="F10">
        <v>19.5</v>
      </c>
      <c r="G10">
        <v>1</v>
      </c>
      <c r="I10">
        <v>2.5</v>
      </c>
      <c r="J10">
        <v>24.3</v>
      </c>
      <c r="K10">
        <v>2</v>
      </c>
      <c r="O10" s="8">
        <v>131.39999999999998</v>
      </c>
    </row>
    <row r="11" spans="1:15" ht="15.75" thickBot="1" x14ac:dyDescent="0.3">
      <c r="A11" s="1" t="s">
        <v>11</v>
      </c>
      <c r="D11">
        <v>9.1999999999999993</v>
      </c>
      <c r="G11">
        <v>3</v>
      </c>
      <c r="H11">
        <v>3.8</v>
      </c>
      <c r="I11">
        <v>4.0999999999999996</v>
      </c>
      <c r="J11">
        <v>3</v>
      </c>
      <c r="K11">
        <v>2.5</v>
      </c>
      <c r="O11" s="8">
        <v>64.400000000000006</v>
      </c>
    </row>
    <row r="12" spans="1:15" ht="15.75" thickBot="1" x14ac:dyDescent="0.3">
      <c r="A12" s="1" t="s">
        <v>12</v>
      </c>
      <c r="B12">
        <v>1</v>
      </c>
      <c r="G12">
        <v>1.8</v>
      </c>
      <c r="H12">
        <v>0.5</v>
      </c>
      <c r="J12">
        <v>2.7</v>
      </c>
      <c r="L12">
        <v>5</v>
      </c>
      <c r="O12" s="8">
        <v>75.400000000000006</v>
      </c>
    </row>
    <row r="13" spans="1:15" ht="15.75" thickBot="1" x14ac:dyDescent="0.3">
      <c r="A13" s="1" t="s">
        <v>13</v>
      </c>
      <c r="D13">
        <v>2.8</v>
      </c>
      <c r="E13">
        <v>1.9</v>
      </c>
      <c r="H13">
        <v>1</v>
      </c>
      <c r="I13">
        <v>1</v>
      </c>
      <c r="J13">
        <v>15</v>
      </c>
      <c r="K13">
        <v>5.7</v>
      </c>
      <c r="L13">
        <v>1.9</v>
      </c>
      <c r="O13" s="8">
        <v>68.7</v>
      </c>
    </row>
    <row r="14" spans="1:15" ht="15.75" thickBot="1" x14ac:dyDescent="0.3">
      <c r="A14" s="1" t="s">
        <v>14</v>
      </c>
      <c r="B14">
        <v>2</v>
      </c>
      <c r="D14">
        <v>2</v>
      </c>
      <c r="H14">
        <v>0.2</v>
      </c>
      <c r="J14">
        <v>28</v>
      </c>
      <c r="L14">
        <v>37</v>
      </c>
    </row>
    <row r="15" spans="1:15" ht="15.75" thickBot="1" x14ac:dyDescent="0.3">
      <c r="A15" s="1" t="s">
        <v>15</v>
      </c>
      <c r="J15">
        <v>4</v>
      </c>
    </row>
    <row r="16" spans="1:15" ht="15.75" thickBot="1" x14ac:dyDescent="0.3">
      <c r="A16" s="1" t="s">
        <v>16</v>
      </c>
      <c r="J16">
        <v>1.2</v>
      </c>
    </row>
    <row r="17" spans="1:13" ht="15.75" thickBot="1" x14ac:dyDescent="0.3">
      <c r="A17" s="1" t="s">
        <v>17</v>
      </c>
      <c r="E17">
        <v>4</v>
      </c>
      <c r="F17">
        <v>1.1000000000000001</v>
      </c>
      <c r="G17">
        <v>1</v>
      </c>
    </row>
    <row r="18" spans="1:13" ht="15.75" thickBot="1" x14ac:dyDescent="0.3">
      <c r="A18" s="1" t="s">
        <v>18</v>
      </c>
      <c r="D18">
        <v>4.9000000000000004</v>
      </c>
      <c r="G18">
        <v>20</v>
      </c>
      <c r="K18">
        <v>11.5</v>
      </c>
    </row>
    <row r="19" spans="1:13" ht="15.75" thickBot="1" x14ac:dyDescent="0.3">
      <c r="A19" s="1" t="s">
        <v>19</v>
      </c>
    </row>
    <row r="20" spans="1:13" ht="15.75" thickBot="1" x14ac:dyDescent="0.3">
      <c r="A20" s="1" t="s">
        <v>20</v>
      </c>
      <c r="B20">
        <v>1.5</v>
      </c>
      <c r="C20">
        <v>1</v>
      </c>
      <c r="D20">
        <v>1</v>
      </c>
      <c r="F20">
        <v>3.3</v>
      </c>
      <c r="G20">
        <v>10.5</v>
      </c>
      <c r="H20">
        <v>1</v>
      </c>
      <c r="I20">
        <v>5</v>
      </c>
      <c r="M20">
        <v>2.5</v>
      </c>
    </row>
    <row r="21" spans="1:13" ht="15.75" thickBot="1" x14ac:dyDescent="0.3">
      <c r="A21" s="1" t="s">
        <v>21</v>
      </c>
      <c r="B21">
        <v>7</v>
      </c>
      <c r="F21">
        <v>0.1</v>
      </c>
      <c r="G21">
        <v>11.2</v>
      </c>
      <c r="H21">
        <v>3</v>
      </c>
      <c r="I21">
        <v>1.5</v>
      </c>
      <c r="J21">
        <v>3</v>
      </c>
    </row>
    <row r="22" spans="1:13" ht="15.75" thickBot="1" x14ac:dyDescent="0.3">
      <c r="A22" s="1" t="s">
        <v>22</v>
      </c>
      <c r="B22">
        <v>1.5</v>
      </c>
      <c r="E22">
        <v>21</v>
      </c>
      <c r="H22">
        <v>10.9</v>
      </c>
      <c r="I22">
        <v>3.8</v>
      </c>
      <c r="J22">
        <v>8.5</v>
      </c>
      <c r="K22">
        <v>10.5</v>
      </c>
      <c r="L22">
        <v>11</v>
      </c>
    </row>
    <row r="23" spans="1:13" ht="15.75" thickBot="1" x14ac:dyDescent="0.3">
      <c r="A23" s="1" t="s">
        <v>23</v>
      </c>
      <c r="B23">
        <v>7</v>
      </c>
      <c r="F23">
        <v>1</v>
      </c>
      <c r="G23">
        <v>0.8</v>
      </c>
      <c r="H23">
        <v>3.4</v>
      </c>
      <c r="K23">
        <v>8.6999999999999993</v>
      </c>
      <c r="L23">
        <v>11.5</v>
      </c>
    </row>
    <row r="24" spans="1:13" ht="15.75" thickBot="1" x14ac:dyDescent="0.3">
      <c r="A24" s="1" t="s">
        <v>24</v>
      </c>
      <c r="C24">
        <v>1</v>
      </c>
      <c r="F24">
        <v>1</v>
      </c>
      <c r="G24">
        <v>8</v>
      </c>
      <c r="H24">
        <v>1</v>
      </c>
      <c r="L24">
        <v>7</v>
      </c>
    </row>
    <row r="25" spans="1:13" ht="15.75" thickBot="1" x14ac:dyDescent="0.3">
      <c r="A25" s="1" t="s">
        <v>25</v>
      </c>
      <c r="B25">
        <v>2</v>
      </c>
      <c r="C25">
        <v>0.5</v>
      </c>
      <c r="F25">
        <v>1</v>
      </c>
      <c r="G25">
        <v>0.5</v>
      </c>
      <c r="J25">
        <v>5</v>
      </c>
    </row>
    <row r="26" spans="1:13" ht="15.75" thickBot="1" x14ac:dyDescent="0.3">
      <c r="A26" s="1" t="s">
        <v>26</v>
      </c>
      <c r="B26">
        <v>1</v>
      </c>
      <c r="D26">
        <v>1</v>
      </c>
      <c r="F26">
        <v>7</v>
      </c>
      <c r="H26">
        <v>6</v>
      </c>
      <c r="I26">
        <v>2</v>
      </c>
    </row>
    <row r="27" spans="1:13" ht="15.75" thickBot="1" x14ac:dyDescent="0.3">
      <c r="A27" s="1" t="s">
        <v>27</v>
      </c>
      <c r="B27">
        <v>0.5</v>
      </c>
      <c r="D27">
        <v>1</v>
      </c>
      <c r="F27">
        <v>10.7</v>
      </c>
      <c r="G27">
        <v>0.3</v>
      </c>
      <c r="J27">
        <v>8</v>
      </c>
      <c r="K27">
        <v>3</v>
      </c>
    </row>
    <row r="28" spans="1:13" ht="15.75" thickBot="1" x14ac:dyDescent="0.3">
      <c r="A28" s="1" t="s">
        <v>28</v>
      </c>
      <c r="G28">
        <v>0.7</v>
      </c>
      <c r="J28">
        <v>2.5</v>
      </c>
      <c r="M28">
        <v>5.5</v>
      </c>
    </row>
    <row r="29" spans="1:13" ht="15.75" thickBot="1" x14ac:dyDescent="0.3">
      <c r="A29" s="1" t="s">
        <v>29</v>
      </c>
      <c r="B29">
        <v>11</v>
      </c>
      <c r="G29">
        <v>0.7</v>
      </c>
      <c r="J29">
        <v>10</v>
      </c>
    </row>
    <row r="30" spans="1:13" ht="15.75" thickBot="1" x14ac:dyDescent="0.3">
      <c r="A30" s="1" t="s">
        <v>30</v>
      </c>
      <c r="B30">
        <v>3.7</v>
      </c>
      <c r="E30">
        <v>3</v>
      </c>
      <c r="H30">
        <v>2</v>
      </c>
      <c r="M30">
        <v>48</v>
      </c>
    </row>
    <row r="31" spans="1:13" ht="15.75" thickBot="1" x14ac:dyDescent="0.3">
      <c r="A31" s="1" t="s">
        <v>31</v>
      </c>
      <c r="B31">
        <v>4.5</v>
      </c>
      <c r="E31">
        <v>14</v>
      </c>
      <c r="G31">
        <v>7</v>
      </c>
      <c r="H31">
        <v>0.3</v>
      </c>
      <c r="J31">
        <v>2.2000000000000002</v>
      </c>
      <c r="K31">
        <v>1.5</v>
      </c>
    </row>
    <row r="32" spans="1:13" ht="15.75" thickBot="1" x14ac:dyDescent="0.3">
      <c r="A32" s="1" t="s">
        <v>32</v>
      </c>
      <c r="B32">
        <v>4</v>
      </c>
      <c r="I32">
        <v>2</v>
      </c>
    </row>
    <row r="33" spans="2:13" x14ac:dyDescent="0.25">
      <c r="B33" s="8">
        <f>SUM(B1:B32)</f>
        <v>62.7</v>
      </c>
      <c r="C33" s="8">
        <f t="shared" ref="C33:E33" si="1">SUM(C1:C32)</f>
        <v>6</v>
      </c>
      <c r="D33" s="8">
        <f t="shared" si="1"/>
        <v>23.6</v>
      </c>
      <c r="E33" s="8">
        <f t="shared" si="1"/>
        <v>59.4</v>
      </c>
      <c r="F33" s="8">
        <f t="shared" ref="F33" si="2">SUM(F1:F32)</f>
        <v>53.7</v>
      </c>
      <c r="G33" s="8">
        <f t="shared" ref="G33" si="3">SUM(G1:G32)</f>
        <v>79.8</v>
      </c>
      <c r="H33" s="8">
        <f t="shared" ref="H33" si="4">SUM(H1:H32)</f>
        <v>89.100000000000009</v>
      </c>
      <c r="I33" s="8">
        <f t="shared" ref="I33" si="5">SUM(I1:I32)</f>
        <v>37.699999999999996</v>
      </c>
      <c r="J33" s="8">
        <f t="shared" ref="J33" si="6">SUM(J1:J32)</f>
        <v>131.39999999999998</v>
      </c>
      <c r="K33" s="8">
        <f t="shared" ref="K33" si="7">SUM(K1:K32)</f>
        <v>64.400000000000006</v>
      </c>
      <c r="L33" s="8">
        <f t="shared" ref="L33" si="8">SUM(L1:L32)</f>
        <v>75.400000000000006</v>
      </c>
      <c r="M33" s="8">
        <f t="shared" ref="M33" si="9">SUM(M1:M32)</f>
        <v>68.7</v>
      </c>
    </row>
    <row r="34" spans="2:13" x14ac:dyDescent="0.25">
      <c r="B34">
        <v>62.7</v>
      </c>
      <c r="C34">
        <v>6</v>
      </c>
      <c r="D34">
        <v>23.6</v>
      </c>
      <c r="E34">
        <v>59.4</v>
      </c>
      <c r="F34">
        <v>53.7</v>
      </c>
      <c r="G34">
        <v>79.8</v>
      </c>
      <c r="H34">
        <v>89.100000000000009</v>
      </c>
      <c r="I34">
        <v>37.699999999999996</v>
      </c>
      <c r="J34">
        <v>131.39999999999998</v>
      </c>
      <c r="K34">
        <v>64.400000000000006</v>
      </c>
      <c r="L34">
        <v>75.400000000000006</v>
      </c>
      <c r="M34">
        <v>68.7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396F-9156-481F-9CDA-7361E1C6C358}">
  <dimension ref="A1:O32"/>
  <sheetViews>
    <sheetView topLeftCell="A18" workbookViewId="0">
      <selection activeCell="H39" sqref="H39"/>
    </sheetView>
  </sheetViews>
  <sheetFormatPr defaultRowHeight="15" x14ac:dyDescent="0.25"/>
  <sheetData>
    <row r="1" spans="1:13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</row>
    <row r="2" spans="1:13" ht="15.75" thickBot="1" x14ac:dyDescent="0.3">
      <c r="A2" s="1" t="s">
        <v>2</v>
      </c>
      <c r="B2">
        <f>KM_2015!B2-'2015'!B2</f>
        <v>-0.8</v>
      </c>
      <c r="C2">
        <f>KM_2015!C2-'2015'!C2</f>
        <v>-16.8</v>
      </c>
      <c r="D2">
        <f>KM_2015!D2-'2015'!D2</f>
        <v>0</v>
      </c>
      <c r="E2">
        <f>KM_2015!E2-'2015'!E2</f>
        <v>0</v>
      </c>
      <c r="F2">
        <f>KM_2015!F2-'2015'!F2</f>
        <v>-5.4</v>
      </c>
      <c r="G2">
        <f>KM_2015!G2-'2015'!G2</f>
        <v>1</v>
      </c>
      <c r="H2">
        <f>KM_2015!H2-'2015'!H2</f>
        <v>-0.4</v>
      </c>
      <c r="I2">
        <f>KM_2015!I2-'2015'!I2</f>
        <v>0</v>
      </c>
      <c r="J2">
        <f>KM_2015!J2-'2015'!J2</f>
        <v>0</v>
      </c>
      <c r="K2">
        <f>KM_2015!K2-'2015'!K2</f>
        <v>-4.8</v>
      </c>
      <c r="L2">
        <f>KM_2015!L2-'2015'!L2</f>
        <v>3.4</v>
      </c>
      <c r="M2">
        <f>KM_2015!M2-'2015'!M2</f>
        <v>0</v>
      </c>
    </row>
    <row r="3" spans="1:13" ht="15.75" thickBot="1" x14ac:dyDescent="0.3">
      <c r="A3" s="1" t="s">
        <v>3</v>
      </c>
      <c r="B3">
        <f>KM_2015!B3-'2015'!B3</f>
        <v>0</v>
      </c>
      <c r="C3">
        <f>KM_2015!C3-'2015'!C3</f>
        <v>-1.4</v>
      </c>
      <c r="D3">
        <f>KM_2015!D3-'2015'!D3</f>
        <v>0</v>
      </c>
      <c r="E3">
        <f>KM_2015!E3-'2015'!E3</f>
        <v>-0.6</v>
      </c>
      <c r="F3">
        <f>KM_2015!F3-'2015'!F3</f>
        <v>0</v>
      </c>
      <c r="G3">
        <f>KM_2015!G3-'2015'!G3</f>
        <v>0.5</v>
      </c>
      <c r="H3">
        <f>KM_2015!H3-'2015'!H3</f>
        <v>-1.2</v>
      </c>
      <c r="I3">
        <f>KM_2015!I3-'2015'!I3</f>
        <v>2</v>
      </c>
      <c r="J3">
        <f>KM_2015!J3-'2015'!J3</f>
        <v>3</v>
      </c>
      <c r="K3">
        <f>KM_2015!K3-'2015'!K3</f>
        <v>0</v>
      </c>
      <c r="L3">
        <f>KM_2015!L3-'2015'!L3</f>
        <v>0.90000000000000013</v>
      </c>
      <c r="M3">
        <f>KM_2015!M3-'2015'!M3</f>
        <v>0</v>
      </c>
    </row>
    <row r="4" spans="1:13" ht="15.75" thickBot="1" x14ac:dyDescent="0.3">
      <c r="A4" s="1" t="s">
        <v>4</v>
      </c>
      <c r="B4">
        <f>KM_2015!B4-'2015'!B4</f>
        <v>7</v>
      </c>
      <c r="C4">
        <f>KM_2015!C4-'2015'!C4</f>
        <v>0</v>
      </c>
      <c r="D4">
        <f>KM_2015!D4-'2015'!D4</f>
        <v>0</v>
      </c>
      <c r="E4">
        <f>KM_2015!E4-'2015'!E4</f>
        <v>0</v>
      </c>
      <c r="F4">
        <f>KM_2015!F4-'2015'!F4</f>
        <v>0</v>
      </c>
      <c r="G4">
        <f>KM_2015!G4-'2015'!G4</f>
        <v>-0.6</v>
      </c>
      <c r="H4">
        <f>KM_2015!H4-'2015'!H4</f>
        <v>0</v>
      </c>
      <c r="I4">
        <f>KM_2015!I4-'2015'!I4</f>
        <v>-2.6</v>
      </c>
      <c r="J4">
        <f>KM_2015!J4-'2015'!J4</f>
        <v>-3.8</v>
      </c>
      <c r="K4">
        <f>KM_2015!K4-'2015'!K4</f>
        <v>0</v>
      </c>
      <c r="L4">
        <f>KM_2015!L4-'2015'!L4</f>
        <v>-1</v>
      </c>
      <c r="M4">
        <f>KM_2015!M4-'2015'!M4</f>
        <v>0</v>
      </c>
    </row>
    <row r="5" spans="1:13" ht="15.75" thickBot="1" x14ac:dyDescent="0.3">
      <c r="A5" s="1" t="s">
        <v>5</v>
      </c>
      <c r="B5">
        <f>KM_2015!B5-'2015'!B5</f>
        <v>-3.2</v>
      </c>
      <c r="C5">
        <f>KM_2015!C5-'2015'!C5</f>
        <v>0</v>
      </c>
      <c r="D5">
        <f>KM_2015!D5-'2015'!D5</f>
        <v>0</v>
      </c>
      <c r="E5">
        <f>KM_2015!E5-'2015'!E5</f>
        <v>0</v>
      </c>
      <c r="F5">
        <f>KM_2015!F5-'2015'!F5</f>
        <v>8</v>
      </c>
      <c r="G5">
        <f>KM_2015!G5-'2015'!G5</f>
        <v>2</v>
      </c>
      <c r="H5">
        <f>KM_2015!H5-'2015'!H5</f>
        <v>0</v>
      </c>
      <c r="I5">
        <f>KM_2015!I5-'2015'!I5</f>
        <v>0</v>
      </c>
      <c r="J5">
        <f>KM_2015!J5-'2015'!J5</f>
        <v>0</v>
      </c>
      <c r="K5">
        <f>KM_2015!K5-'2015'!K5</f>
        <v>0</v>
      </c>
      <c r="L5">
        <f>KM_2015!L5-'2015'!L5</f>
        <v>10</v>
      </c>
      <c r="M5">
        <f>KM_2015!M5-'2015'!M5</f>
        <v>0</v>
      </c>
    </row>
    <row r="6" spans="1:13" ht="15.75" thickBot="1" x14ac:dyDescent="0.3">
      <c r="A6" s="1" t="s">
        <v>6</v>
      </c>
      <c r="B6">
        <f>KM_2015!B6-'2015'!B6</f>
        <v>0</v>
      </c>
      <c r="C6">
        <f>KM_2015!C6-'2015'!C6</f>
        <v>-0.4</v>
      </c>
      <c r="D6">
        <f>KM_2015!D6-'2015'!D6</f>
        <v>-0.4</v>
      </c>
      <c r="E6">
        <f>KM_2015!E6-'2015'!E6</f>
        <v>0</v>
      </c>
      <c r="F6">
        <f>KM_2015!F6-'2015'!F6</f>
        <v>-1.9</v>
      </c>
      <c r="G6">
        <f>KM_2015!G6-'2015'!G6</f>
        <v>-4.2</v>
      </c>
      <c r="H6">
        <f>KM_2015!H6-'2015'!H6</f>
        <v>0.20000000000000018</v>
      </c>
      <c r="I6">
        <f>KM_2015!I6-'2015'!I6</f>
        <v>-1</v>
      </c>
      <c r="J6">
        <f>KM_2015!J6-'2015'!J6</f>
        <v>0</v>
      </c>
      <c r="K6">
        <f>KM_2015!K6-'2015'!K6</f>
        <v>0</v>
      </c>
      <c r="L6">
        <f>KM_2015!L6-'2015'!L6</f>
        <v>-5.3000000000000007</v>
      </c>
      <c r="M6">
        <f>KM_2015!M6-'2015'!M6</f>
        <v>0</v>
      </c>
    </row>
    <row r="7" spans="1:13" ht="15.75" thickBot="1" x14ac:dyDescent="0.3">
      <c r="A7" s="1" t="s">
        <v>7</v>
      </c>
      <c r="B7">
        <f>KM_2015!B7-'2015'!B7</f>
        <v>0.1</v>
      </c>
      <c r="C7">
        <f>KM_2015!C7-'2015'!C7</f>
        <v>0</v>
      </c>
      <c r="D7">
        <f>KM_2015!D7-'2015'!D7</f>
        <v>1</v>
      </c>
      <c r="E7">
        <f>KM_2015!E7-'2015'!E7</f>
        <v>0</v>
      </c>
      <c r="F7">
        <f>KM_2015!F7-'2015'!F7</f>
        <v>-0.4</v>
      </c>
      <c r="G7">
        <f>KM_2015!G7-'2015'!G7</f>
        <v>0</v>
      </c>
      <c r="H7">
        <f>KM_2015!H7-'2015'!H7</f>
        <v>1.2</v>
      </c>
      <c r="I7">
        <f>KM_2015!I7-'2015'!I7</f>
        <v>-0.2</v>
      </c>
      <c r="J7">
        <f>KM_2015!J7-'2015'!J7</f>
        <v>6</v>
      </c>
      <c r="K7">
        <f>KM_2015!K7-'2015'!K7</f>
        <v>0</v>
      </c>
      <c r="L7">
        <f>KM_2015!L7-'2015'!L7</f>
        <v>-23.6</v>
      </c>
      <c r="M7">
        <f>KM_2015!M7-'2015'!M7</f>
        <v>0</v>
      </c>
    </row>
    <row r="8" spans="1:13" ht="15.75" thickBot="1" x14ac:dyDescent="0.3">
      <c r="A8" s="1" t="s">
        <v>8</v>
      </c>
      <c r="B8">
        <f>KM_2015!B8-'2015'!B8</f>
        <v>20</v>
      </c>
      <c r="C8">
        <f>KM_2015!C8-'2015'!C8</f>
        <v>0</v>
      </c>
      <c r="D8">
        <f>KM_2015!D8-'2015'!D8</f>
        <v>-1.2</v>
      </c>
      <c r="E8">
        <f>KM_2015!E8-'2015'!E8</f>
        <v>8</v>
      </c>
      <c r="F8">
        <f>KM_2015!F8-'2015'!F8</f>
        <v>-0.4</v>
      </c>
      <c r="G8">
        <f>KM_2015!G8-'2015'!G8</f>
        <v>0</v>
      </c>
      <c r="H8">
        <f>KM_2015!H8-'2015'!H8</f>
        <v>-1.4</v>
      </c>
      <c r="I8">
        <f>KM_2015!I8-'2015'!I8</f>
        <v>1.4</v>
      </c>
      <c r="J8">
        <f>KM_2015!J8-'2015'!J8</f>
        <v>-5.2</v>
      </c>
      <c r="K8">
        <f>KM_2015!K8-'2015'!K8</f>
        <v>0</v>
      </c>
      <c r="L8">
        <f>KM_2015!L8-'2015'!L8</f>
        <v>0</v>
      </c>
      <c r="M8">
        <f>KM_2015!M8-'2015'!M8</f>
        <v>1</v>
      </c>
    </row>
    <row r="9" spans="1:13" ht="15.75" thickBot="1" x14ac:dyDescent="0.3">
      <c r="A9" s="1" t="s">
        <v>9</v>
      </c>
      <c r="B9">
        <f>KM_2015!B9-'2015'!B9</f>
        <v>3.2</v>
      </c>
      <c r="C9">
        <f>KM_2015!C9-'2015'!C9</f>
        <v>0</v>
      </c>
      <c r="D9">
        <f>KM_2015!D9-'2015'!D9</f>
        <v>0</v>
      </c>
      <c r="E9">
        <f>KM_2015!E9-'2015'!E9</f>
        <v>-10.199999999999999</v>
      </c>
      <c r="F9">
        <f>KM_2015!F9-'2015'!F9</f>
        <v>-1</v>
      </c>
      <c r="G9">
        <f>KM_2015!G9-'2015'!G9</f>
        <v>3</v>
      </c>
      <c r="H9">
        <f>KM_2015!H9-'2015'!H9</f>
        <v>0</v>
      </c>
      <c r="I9">
        <f>KM_2015!I9-'2015'!I9</f>
        <v>-0.4</v>
      </c>
      <c r="J9">
        <f>KM_2015!J9-'2015'!J9</f>
        <v>-1</v>
      </c>
      <c r="K9">
        <f>KM_2015!K9-'2015'!K9</f>
        <v>0</v>
      </c>
      <c r="L9">
        <f>KM_2015!L9-'2015'!L9</f>
        <v>0</v>
      </c>
      <c r="M9">
        <f>KM_2015!M9-'2015'!M9</f>
        <v>-1.4</v>
      </c>
    </row>
    <row r="10" spans="1:13" ht="15.75" thickBot="1" x14ac:dyDescent="0.3">
      <c r="A10" s="1" t="s">
        <v>10</v>
      </c>
      <c r="B10">
        <f>KM_2015!B10-'2015'!B10</f>
        <v>18.2</v>
      </c>
      <c r="C10">
        <f>KM_2015!C10-'2015'!C10</f>
        <v>0</v>
      </c>
      <c r="D10">
        <f>KM_2015!D10-'2015'!D10</f>
        <v>0</v>
      </c>
      <c r="E10">
        <f>KM_2015!E10-'2015'!E10</f>
        <v>0</v>
      </c>
      <c r="F10">
        <f>KM_2015!F10-'2015'!F10</f>
        <v>10</v>
      </c>
      <c r="G10">
        <f>KM_2015!G10-'2015'!G10</f>
        <v>-2.8</v>
      </c>
      <c r="H10">
        <f>KM_2015!H10-'2015'!H10</f>
        <v>0</v>
      </c>
      <c r="I10">
        <f>KM_2015!I10-'2015'!I10</f>
        <v>0</v>
      </c>
      <c r="J10">
        <f>KM_2015!J10-'2015'!J10</f>
        <v>-0.6</v>
      </c>
      <c r="K10">
        <f>KM_2015!K10-'2015'!K10</f>
        <v>0</v>
      </c>
      <c r="L10">
        <f>KM_2015!L10-'2015'!L10</f>
        <v>0</v>
      </c>
      <c r="M10">
        <f>KM_2015!M10-'2015'!M10</f>
        <v>0</v>
      </c>
    </row>
    <row r="11" spans="1:13" ht="15.75" thickBot="1" x14ac:dyDescent="0.3">
      <c r="A11" s="1" t="s">
        <v>11</v>
      </c>
      <c r="B11">
        <f>KM_2015!B11-'2015'!B11</f>
        <v>-10.8</v>
      </c>
      <c r="C11">
        <f>KM_2015!C11-'2015'!C11</f>
        <v>0</v>
      </c>
      <c r="D11">
        <f>KM_2015!D11-'2015'!D11</f>
        <v>0</v>
      </c>
      <c r="E11">
        <f>KM_2015!E11-'2015'!E11</f>
        <v>0</v>
      </c>
      <c r="F11">
        <f>KM_2015!F11-'2015'!F11</f>
        <v>-3.0999999999999996</v>
      </c>
      <c r="G11">
        <f>KM_2015!G11-'2015'!G11</f>
        <v>0</v>
      </c>
      <c r="H11">
        <f>KM_2015!H11-'2015'!H11</f>
        <v>0</v>
      </c>
      <c r="I11">
        <f>KM_2015!I11-'2015'!I11</f>
        <v>-0.6</v>
      </c>
      <c r="J11">
        <f>KM_2015!J11-'2015'!J11</f>
        <v>0</v>
      </c>
      <c r="K11">
        <f>KM_2015!K11-'2015'!K11</f>
        <v>0</v>
      </c>
      <c r="L11">
        <f>KM_2015!L11-'2015'!L11</f>
        <v>2.5</v>
      </c>
      <c r="M11">
        <f>KM_2015!M11-'2015'!M11</f>
        <v>0</v>
      </c>
    </row>
    <row r="12" spans="1:13" ht="15.75" thickBot="1" x14ac:dyDescent="0.3">
      <c r="A12" s="1" t="s">
        <v>12</v>
      </c>
      <c r="B12">
        <f>KM_2015!B12-'2015'!B12</f>
        <v>0</v>
      </c>
      <c r="C12">
        <f>KM_2015!C12-'2015'!C12</f>
        <v>0</v>
      </c>
      <c r="D12">
        <f>KM_2015!D12-'2015'!D12</f>
        <v>0</v>
      </c>
      <c r="E12">
        <f>KM_2015!E12-'2015'!E12</f>
        <v>0</v>
      </c>
      <c r="F12">
        <f>KM_2015!F12-'2015'!F12</f>
        <v>-3.2</v>
      </c>
      <c r="G12">
        <f>KM_2015!G12-'2015'!G12</f>
        <v>0</v>
      </c>
      <c r="H12">
        <f>KM_2015!H12-'2015'!H12</f>
        <v>0.39999999999999991</v>
      </c>
      <c r="I12">
        <f>KM_2015!I12-'2015'!I12</f>
        <v>-0.2</v>
      </c>
      <c r="J12">
        <f>KM_2015!J12-'2015'!J12</f>
        <v>0</v>
      </c>
      <c r="K12">
        <f>KM_2015!K12-'2015'!K12</f>
        <v>1.6</v>
      </c>
      <c r="L12">
        <f>KM_2015!L12-'2015'!L12</f>
        <v>-1.8</v>
      </c>
      <c r="M12">
        <f>KM_2015!M12-'2015'!M12</f>
        <v>0</v>
      </c>
    </row>
    <row r="13" spans="1:13" ht="15.75" thickBot="1" x14ac:dyDescent="0.3">
      <c r="A13" s="1" t="s">
        <v>13</v>
      </c>
      <c r="B13">
        <f>KM_2015!B13-'2015'!B13</f>
        <v>10</v>
      </c>
      <c r="C13">
        <f>KM_2015!C13-'2015'!C13</f>
        <v>0</v>
      </c>
      <c r="D13">
        <f>KM_2015!D13-'2015'!D13</f>
        <v>0</v>
      </c>
      <c r="E13">
        <f>KM_2015!E13-'2015'!E13</f>
        <v>0</v>
      </c>
      <c r="F13">
        <f>KM_2015!F13-'2015'!F13</f>
        <v>0</v>
      </c>
      <c r="G13">
        <f>KM_2015!G13-'2015'!G13</f>
        <v>0</v>
      </c>
      <c r="H13">
        <f>KM_2015!H13-'2015'!H13</f>
        <v>18.600000000000001</v>
      </c>
      <c r="I13">
        <f>KM_2015!I13-'2015'!I13</f>
        <v>0.2</v>
      </c>
      <c r="J13">
        <f>KM_2015!J13-'2015'!J13</f>
        <v>0</v>
      </c>
      <c r="K13">
        <f>KM_2015!K13-'2015'!K13</f>
        <v>-1.4</v>
      </c>
      <c r="L13">
        <f>KM_2015!L13-'2015'!L13</f>
        <v>0</v>
      </c>
      <c r="M13">
        <f>KM_2015!M13-'2015'!M13</f>
        <v>-0.6</v>
      </c>
    </row>
    <row r="14" spans="1:13" ht="15.75" thickBot="1" x14ac:dyDescent="0.3">
      <c r="A14" s="1" t="s">
        <v>14</v>
      </c>
      <c r="B14">
        <f>KM_2015!B14-'2015'!B14</f>
        <v>4</v>
      </c>
      <c r="C14">
        <f>KM_2015!C14-'2015'!C14</f>
        <v>30</v>
      </c>
      <c r="D14">
        <f>KM_2015!D14-'2015'!D14</f>
        <v>0</v>
      </c>
      <c r="E14">
        <f>KM_2015!E14-'2015'!E14</f>
        <v>2</v>
      </c>
      <c r="F14">
        <f>KM_2015!F14-'2015'!F14</f>
        <v>-0.7</v>
      </c>
      <c r="G14">
        <f>KM_2015!G14-'2015'!G14</f>
        <v>0</v>
      </c>
      <c r="H14">
        <f>KM_2015!H14-'2015'!H14</f>
        <v>-8.1999999999999993</v>
      </c>
      <c r="I14">
        <f>KM_2015!I14-'2015'!I14</f>
        <v>-1.6</v>
      </c>
      <c r="J14">
        <f>KM_2015!J14-'2015'!J14</f>
        <v>0</v>
      </c>
      <c r="K14">
        <f>KM_2015!K14-'2015'!K14</f>
        <v>0</v>
      </c>
      <c r="L14">
        <f>KM_2015!L14-'2015'!L14</f>
        <v>-0.2</v>
      </c>
      <c r="M14">
        <f>KM_2015!M14-'2015'!M14</f>
        <v>0</v>
      </c>
    </row>
    <row r="15" spans="1:13" ht="15.75" thickBot="1" x14ac:dyDescent="0.3">
      <c r="A15" s="1" t="s">
        <v>15</v>
      </c>
      <c r="B15">
        <f>KM_2015!B15-'2015'!B15</f>
        <v>-11</v>
      </c>
      <c r="C15">
        <f>KM_2015!C15-'2015'!C15</f>
        <v>-21.4</v>
      </c>
      <c r="D15">
        <f>KM_2015!D15-'2015'!D15</f>
        <v>0</v>
      </c>
      <c r="E15">
        <f>KM_2015!E15-'2015'!E15</f>
        <v>2.3000000000000003</v>
      </c>
      <c r="F15">
        <f>KM_2015!F15-'2015'!F15</f>
        <v>4</v>
      </c>
      <c r="G15">
        <f>KM_2015!G15-'2015'!G15</f>
        <v>0</v>
      </c>
      <c r="H15">
        <f>KM_2015!H15-'2015'!H15</f>
        <v>-1.8</v>
      </c>
      <c r="I15">
        <f>KM_2015!I15-'2015'!I15</f>
        <v>0</v>
      </c>
      <c r="J15">
        <f>KM_2015!J15-'2015'!J15</f>
        <v>10</v>
      </c>
      <c r="K15">
        <f>KM_2015!K15-'2015'!K15</f>
        <v>0</v>
      </c>
      <c r="L15">
        <f>KM_2015!L15-'2015'!L15</f>
        <v>0</v>
      </c>
      <c r="M15">
        <f>KM_2015!M15-'2015'!M15</f>
        <v>0</v>
      </c>
    </row>
    <row r="16" spans="1:13" ht="15.75" thickBot="1" x14ac:dyDescent="0.3">
      <c r="A16" s="1" t="s">
        <v>16</v>
      </c>
      <c r="B16">
        <f>KM_2015!B16-'2015'!B16</f>
        <v>0</v>
      </c>
      <c r="C16">
        <f>KM_2015!C16-'2015'!C16</f>
        <v>-0.2</v>
      </c>
      <c r="D16">
        <f>KM_2015!D16-'2015'!D16</f>
        <v>-1.2</v>
      </c>
      <c r="E16">
        <f>KM_2015!E16-'2015'!E16</f>
        <v>-1.8</v>
      </c>
      <c r="F16">
        <f>KM_2015!F16-'2015'!F16</f>
        <v>-3.6</v>
      </c>
      <c r="G16">
        <f>KM_2015!G16-'2015'!G16</f>
        <v>9</v>
      </c>
      <c r="H16">
        <f>KM_2015!H16-'2015'!H16</f>
        <v>-6.8</v>
      </c>
      <c r="I16">
        <f>KM_2015!I16-'2015'!I16</f>
        <v>-0.6</v>
      </c>
      <c r="J16">
        <f>KM_2015!J16-'2015'!J16</f>
        <v>-13.1</v>
      </c>
      <c r="K16">
        <f>KM_2015!K16-'2015'!K16</f>
        <v>0</v>
      </c>
      <c r="L16">
        <f>KM_2015!L16-'2015'!L16</f>
        <v>-0.2</v>
      </c>
      <c r="M16">
        <f>KM_2015!M16-'2015'!M16</f>
        <v>0</v>
      </c>
    </row>
    <row r="17" spans="1:15" ht="15.75" thickBot="1" x14ac:dyDescent="0.3">
      <c r="A17" s="1" t="s">
        <v>17</v>
      </c>
      <c r="B17">
        <f>KM_2015!B17-'2015'!B17</f>
        <v>0</v>
      </c>
      <c r="C17">
        <f>KM_2015!C17-'2015'!C17</f>
        <v>0</v>
      </c>
      <c r="D17">
        <f>KM_2015!D17-'2015'!D17</f>
        <v>0</v>
      </c>
      <c r="E17">
        <f>KM_2015!E17-'2015'!E17</f>
        <v>0</v>
      </c>
      <c r="F17">
        <f>KM_2015!F17-'2015'!F17</f>
        <v>0</v>
      </c>
      <c r="G17">
        <f>KM_2015!G17-'2015'!G17</f>
        <v>-6.8</v>
      </c>
      <c r="H17">
        <f>KM_2015!H17-'2015'!H17</f>
        <v>0</v>
      </c>
      <c r="I17">
        <f>KM_2015!I17-'2015'!I17</f>
        <v>0</v>
      </c>
      <c r="J17">
        <f>KM_2015!J17-'2015'!J17</f>
        <v>8</v>
      </c>
      <c r="K17">
        <f>KM_2015!K17-'2015'!K17</f>
        <v>0</v>
      </c>
      <c r="L17">
        <f>KM_2015!L17-'2015'!L17</f>
        <v>0</v>
      </c>
      <c r="M17">
        <f>KM_2015!M17-'2015'!M17</f>
        <v>0</v>
      </c>
    </row>
    <row r="18" spans="1:15" ht="15.75" thickBot="1" x14ac:dyDescent="0.3">
      <c r="A18" s="1" t="s">
        <v>18</v>
      </c>
      <c r="B18">
        <f>KM_2015!B18-'2015'!B18</f>
        <v>-0.2</v>
      </c>
      <c r="C18">
        <f>KM_2015!C18-'2015'!C18</f>
        <v>0</v>
      </c>
      <c r="D18">
        <f>KM_2015!D18-'2015'!D18</f>
        <v>0</v>
      </c>
      <c r="E18">
        <f>KM_2015!E18-'2015'!E18</f>
        <v>2</v>
      </c>
      <c r="F18">
        <f>KM_2015!F18-'2015'!F18</f>
        <v>0</v>
      </c>
      <c r="G18">
        <f>KM_2015!G18-'2015'!G18</f>
        <v>0</v>
      </c>
      <c r="H18">
        <f>KM_2015!H18-'2015'!H18</f>
        <v>-1</v>
      </c>
      <c r="I18">
        <f>KM_2015!I18-'2015'!I18</f>
        <v>-2.8</v>
      </c>
      <c r="J18">
        <f>KM_2015!J18-'2015'!J18</f>
        <v>-0.39999999999999997</v>
      </c>
      <c r="K18">
        <f>KM_2015!K18-'2015'!K18</f>
        <v>-0.4</v>
      </c>
      <c r="L18">
        <f>KM_2015!L18-'2015'!L18</f>
        <v>0</v>
      </c>
      <c r="M18">
        <f>KM_2015!M18-'2015'!M18</f>
        <v>0</v>
      </c>
    </row>
    <row r="19" spans="1:15" ht="15.75" thickBot="1" x14ac:dyDescent="0.3">
      <c r="A19" s="1" t="s">
        <v>19</v>
      </c>
      <c r="B19">
        <f>KM_2015!B19-'2015'!B19</f>
        <v>0</v>
      </c>
      <c r="C19">
        <f>KM_2015!C19-'2015'!C19</f>
        <v>0</v>
      </c>
      <c r="D19">
        <f>KM_2015!D19-'2015'!D19</f>
        <v>-1.8</v>
      </c>
      <c r="E19">
        <f>KM_2015!E19-'2015'!E19</f>
        <v>-0.60000000000000009</v>
      </c>
      <c r="F19">
        <f>KM_2015!F19-'2015'!F19</f>
        <v>0</v>
      </c>
      <c r="G19">
        <f>KM_2015!G19-'2015'!G19</f>
        <v>-1.2</v>
      </c>
      <c r="H19">
        <f>KM_2015!H19-'2015'!H19</f>
        <v>-4</v>
      </c>
      <c r="I19">
        <f>KM_2015!I19-'2015'!I19</f>
        <v>0</v>
      </c>
      <c r="J19">
        <f>KM_2015!J19-'2015'!J19</f>
        <v>-0.4</v>
      </c>
      <c r="K19">
        <f>KM_2015!K19-'2015'!K19</f>
        <v>0</v>
      </c>
      <c r="L19">
        <f>KM_2015!L19-'2015'!L19</f>
        <v>0</v>
      </c>
      <c r="M19">
        <f>KM_2015!M19-'2015'!M19</f>
        <v>1.5</v>
      </c>
    </row>
    <row r="20" spans="1:15" ht="15.75" thickBot="1" x14ac:dyDescent="0.3">
      <c r="A20" s="1" t="s">
        <v>20</v>
      </c>
      <c r="B20">
        <f>KM_2015!B20-'2015'!B20</f>
        <v>0</v>
      </c>
      <c r="C20">
        <f>KM_2015!C20-'2015'!C20</f>
        <v>-0.2</v>
      </c>
      <c r="D20">
        <f>KM_2015!D20-'2015'!D20</f>
        <v>0</v>
      </c>
      <c r="E20">
        <f>KM_2015!E20-'2015'!E20</f>
        <v>-2.5999999999999996</v>
      </c>
      <c r="F20">
        <f>KM_2015!F20-'2015'!F20</f>
        <v>3.8</v>
      </c>
      <c r="G20">
        <f>KM_2015!G20-'2015'!G20</f>
        <v>-0.2</v>
      </c>
      <c r="H20">
        <f>KM_2015!H20-'2015'!H20</f>
        <v>0</v>
      </c>
      <c r="I20">
        <f>KM_2015!I20-'2015'!I20</f>
        <v>-0.2</v>
      </c>
      <c r="J20">
        <f>KM_2015!J20-'2015'!J20</f>
        <v>0</v>
      </c>
      <c r="K20">
        <f>KM_2015!K20-'2015'!K20</f>
        <v>0</v>
      </c>
      <c r="L20">
        <f>KM_2015!L20-'2015'!L20</f>
        <v>0.3</v>
      </c>
      <c r="M20">
        <f>KM_2015!M20-'2015'!M20</f>
        <v>0</v>
      </c>
    </row>
    <row r="21" spans="1:15" ht="15.75" thickBot="1" x14ac:dyDescent="0.3">
      <c r="A21" s="1" t="s">
        <v>21</v>
      </c>
      <c r="B21">
        <f>KM_2015!B21-'2015'!B21</f>
        <v>0</v>
      </c>
      <c r="C21">
        <f>KM_2015!C21-'2015'!C21</f>
        <v>0</v>
      </c>
      <c r="D21">
        <f>KM_2015!D21-'2015'!D21</f>
        <v>-0.2</v>
      </c>
      <c r="E21">
        <f>KM_2015!E21-'2015'!E21</f>
        <v>-1.2</v>
      </c>
      <c r="F21">
        <f>KM_2015!F21-'2015'!F21</f>
        <v>1</v>
      </c>
      <c r="G21">
        <f>KM_2015!G21-'2015'!G21</f>
        <v>-0.2</v>
      </c>
      <c r="H21">
        <f>KM_2015!H21-'2015'!H21</f>
        <v>0</v>
      </c>
      <c r="I21">
        <f>KM_2015!I21-'2015'!I21</f>
        <v>0</v>
      </c>
      <c r="J21">
        <f>KM_2015!J21-'2015'!J21</f>
        <v>0</v>
      </c>
      <c r="K21">
        <f>KM_2015!K21-'2015'!K21</f>
        <v>0.5</v>
      </c>
      <c r="L21">
        <f>KM_2015!L21-'2015'!L21</f>
        <v>3.3</v>
      </c>
      <c r="M21">
        <f>KM_2015!M21-'2015'!M21</f>
        <v>0.4</v>
      </c>
    </row>
    <row r="22" spans="1:15" ht="15.75" thickBot="1" x14ac:dyDescent="0.3">
      <c r="A22" s="1" t="s">
        <v>22</v>
      </c>
      <c r="B22">
        <f>KM_2015!B22-'2015'!B22</f>
        <v>0</v>
      </c>
      <c r="C22">
        <f>KM_2015!C22-'2015'!C22</f>
        <v>0</v>
      </c>
      <c r="D22">
        <f>KM_2015!D22-'2015'!D22</f>
        <v>0</v>
      </c>
      <c r="E22">
        <f>KM_2015!E22-'2015'!E22</f>
        <v>0</v>
      </c>
      <c r="F22">
        <f>KM_2015!F22-'2015'!F22</f>
        <v>-1.4</v>
      </c>
      <c r="G22">
        <f>KM_2015!G22-'2015'!G22</f>
        <v>-0.4</v>
      </c>
      <c r="H22">
        <f>KM_2015!H22-'2015'!H22</f>
        <v>0</v>
      </c>
      <c r="I22">
        <f>KM_2015!I22-'2015'!I22</f>
        <v>0.1</v>
      </c>
      <c r="J22">
        <f>KM_2015!J22-'2015'!J22</f>
        <v>0</v>
      </c>
      <c r="K22">
        <f>KM_2015!K22-'2015'!K22</f>
        <v>2.4</v>
      </c>
      <c r="L22">
        <f>KM_2015!L22-'2015'!L22</f>
        <v>-2.8</v>
      </c>
      <c r="M22">
        <f>KM_2015!M22-'2015'!M22</f>
        <v>-2.2000000000000002</v>
      </c>
    </row>
    <row r="23" spans="1:15" ht="15.75" thickBot="1" x14ac:dyDescent="0.3">
      <c r="A23" s="1" t="s">
        <v>23</v>
      </c>
      <c r="B23">
        <f>KM_2015!B23-'2015'!B23</f>
        <v>0</v>
      </c>
      <c r="C23">
        <f>KM_2015!C23-'2015'!C23</f>
        <v>11</v>
      </c>
      <c r="D23">
        <f>KM_2015!D23-'2015'!D23</f>
        <v>0</v>
      </c>
      <c r="E23">
        <f>KM_2015!E23-'2015'!E23</f>
        <v>0</v>
      </c>
      <c r="F23">
        <f>KM_2015!F23-'2015'!F23</f>
        <v>-1</v>
      </c>
      <c r="G23">
        <f>KM_2015!G23-'2015'!G23</f>
        <v>0</v>
      </c>
      <c r="H23">
        <f>KM_2015!H23-'2015'!H23</f>
        <v>-3.8</v>
      </c>
      <c r="I23">
        <f>KM_2015!I23-'2015'!I23</f>
        <v>0</v>
      </c>
      <c r="J23">
        <f>KM_2015!J23-'2015'!J23</f>
        <v>3.2</v>
      </c>
      <c r="K23">
        <f>KM_2015!K23-'2015'!K23</f>
        <v>-5.2</v>
      </c>
      <c r="L23">
        <f>KM_2015!L23-'2015'!L23</f>
        <v>0</v>
      </c>
      <c r="M23">
        <f>KM_2015!M23-'2015'!M23</f>
        <v>0</v>
      </c>
    </row>
    <row r="24" spans="1:15" ht="15.75" thickBot="1" x14ac:dyDescent="0.3">
      <c r="A24" s="1" t="s">
        <v>24</v>
      </c>
      <c r="B24">
        <f>KM_2015!B24-'2015'!B24</f>
        <v>0</v>
      </c>
      <c r="C24">
        <f>KM_2015!C24-'2015'!C24</f>
        <v>0</v>
      </c>
      <c r="D24">
        <f>KM_2015!D24-'2015'!D24</f>
        <v>0.5</v>
      </c>
      <c r="E24">
        <f>KM_2015!E24-'2015'!E24</f>
        <v>0</v>
      </c>
      <c r="F24">
        <f>KM_2015!F24-'2015'!F24</f>
        <v>0</v>
      </c>
      <c r="G24">
        <f>KM_2015!G24-'2015'!G24</f>
        <v>0</v>
      </c>
      <c r="H24">
        <f>KM_2015!H24-'2015'!H24</f>
        <v>0</v>
      </c>
      <c r="I24">
        <f>KM_2015!I24-'2015'!I24</f>
        <v>0</v>
      </c>
      <c r="J24">
        <f>KM_2015!J24-'2015'!J24</f>
        <v>-2.2000000000000002</v>
      </c>
      <c r="K24">
        <f>KM_2015!K24-'2015'!K24</f>
        <v>-0.2</v>
      </c>
      <c r="L24">
        <f>KM_2015!L24-'2015'!L24</f>
        <v>0</v>
      </c>
      <c r="M24">
        <f>KM_2015!M24-'2015'!M24</f>
        <v>0</v>
      </c>
    </row>
    <row r="25" spans="1:15" ht="15.75" thickBot="1" x14ac:dyDescent="0.3">
      <c r="A25" s="1" t="s">
        <v>25</v>
      </c>
      <c r="B25">
        <f>KM_2015!B25-'2015'!B25</f>
        <v>0</v>
      </c>
      <c r="C25">
        <f>KM_2015!C25-'2015'!C25</f>
        <v>-14.4</v>
      </c>
      <c r="D25">
        <f>KM_2015!D25-'2015'!D25</f>
        <v>-0.4</v>
      </c>
      <c r="E25">
        <f>KM_2015!E25-'2015'!E25</f>
        <v>2.8</v>
      </c>
      <c r="F25">
        <f>KM_2015!F25-'2015'!F25</f>
        <v>0</v>
      </c>
      <c r="G25">
        <f>KM_2015!G25-'2015'!G25</f>
        <v>-0.6</v>
      </c>
      <c r="H25">
        <f>KM_2015!H25-'2015'!H25</f>
        <v>-1.2</v>
      </c>
      <c r="I25">
        <f>KM_2015!I25-'2015'!I25</f>
        <v>0.2</v>
      </c>
      <c r="J25">
        <f>KM_2015!J25-'2015'!J25</f>
        <v>0</v>
      </c>
      <c r="K25">
        <f>KM_2015!K25-'2015'!K25</f>
        <v>0</v>
      </c>
      <c r="L25">
        <f>KM_2015!L25-'2015'!L25</f>
        <v>0</v>
      </c>
      <c r="M25">
        <f>KM_2015!M25-'2015'!M25</f>
        <v>0</v>
      </c>
    </row>
    <row r="26" spans="1:15" ht="15.75" thickBot="1" x14ac:dyDescent="0.3">
      <c r="A26" s="1" t="s">
        <v>26</v>
      </c>
      <c r="B26">
        <f>KM_2015!B26-'2015'!B26</f>
        <v>-0.2</v>
      </c>
      <c r="C26">
        <f>KM_2015!C26-'2015'!C26</f>
        <v>0</v>
      </c>
      <c r="D26">
        <f>KM_2015!D26-'2015'!D26</f>
        <v>0</v>
      </c>
      <c r="E26">
        <f>KM_2015!E26-'2015'!E26</f>
        <v>-0.20000000000000018</v>
      </c>
      <c r="F26">
        <f>KM_2015!F26-'2015'!F26</f>
        <v>0</v>
      </c>
      <c r="G26">
        <f>KM_2015!G26-'2015'!G26</f>
        <v>0</v>
      </c>
      <c r="H26">
        <f>KM_2015!H26-'2015'!H26</f>
        <v>-3.8</v>
      </c>
      <c r="I26">
        <f>KM_2015!I26-'2015'!I26</f>
        <v>0</v>
      </c>
      <c r="J26">
        <f>KM_2015!J26-'2015'!J26</f>
        <v>0</v>
      </c>
      <c r="K26">
        <f>KM_2015!K26-'2015'!K26</f>
        <v>0.1</v>
      </c>
      <c r="L26">
        <f>KM_2015!L26-'2015'!L26</f>
        <v>0</v>
      </c>
      <c r="M26">
        <f>KM_2015!M26-'2015'!M26</f>
        <v>32</v>
      </c>
    </row>
    <row r="27" spans="1:15" ht="15.75" thickBot="1" x14ac:dyDescent="0.3">
      <c r="A27" s="1" t="s">
        <v>27</v>
      </c>
      <c r="B27">
        <f>KM_2015!B27-'2015'!B27</f>
        <v>0</v>
      </c>
      <c r="C27">
        <f>KM_2015!C27-'2015'!C27</f>
        <v>0</v>
      </c>
      <c r="D27">
        <f>KM_2015!D27-'2015'!D27</f>
        <v>-0.2</v>
      </c>
      <c r="E27">
        <f>KM_2015!E27-'2015'!E27</f>
        <v>-6.8</v>
      </c>
      <c r="F27">
        <f>KM_2015!F27-'2015'!F27</f>
        <v>0</v>
      </c>
      <c r="G27">
        <f>KM_2015!G27-'2015'!G27</f>
        <v>0</v>
      </c>
      <c r="H27">
        <f>KM_2015!H27-'2015'!H27</f>
        <v>-2.2000000000000002</v>
      </c>
      <c r="I27">
        <f>KM_2015!I27-'2015'!I27</f>
        <v>2</v>
      </c>
      <c r="J27">
        <f>KM_2015!J27-'2015'!J27</f>
        <v>4</v>
      </c>
      <c r="K27">
        <f>KM_2015!K27-'2015'!K27</f>
        <v>0.7</v>
      </c>
      <c r="L27">
        <f>KM_2015!L27-'2015'!L27</f>
        <v>0</v>
      </c>
      <c r="M27">
        <f>KM_2015!M27-'2015'!M27</f>
        <v>-37.200000000000003</v>
      </c>
      <c r="O27" t="s">
        <v>58</v>
      </c>
    </row>
    <row r="28" spans="1:15" ht="15.75" thickBot="1" x14ac:dyDescent="0.3">
      <c r="A28" s="1" t="s">
        <v>28</v>
      </c>
      <c r="B28">
        <f>KM_2015!B28-'2015'!B28</f>
        <v>0</v>
      </c>
      <c r="C28">
        <f>KM_2015!C28-'2015'!C28</f>
        <v>0</v>
      </c>
      <c r="D28">
        <f>KM_2015!D28-'2015'!D28</f>
        <v>0</v>
      </c>
      <c r="E28">
        <f>KM_2015!E28-'2015'!E28</f>
        <v>-0.2</v>
      </c>
      <c r="F28">
        <f>KM_2015!F28-'2015'!F28</f>
        <v>0</v>
      </c>
      <c r="G28">
        <f>KM_2015!G28-'2015'!G28</f>
        <v>0</v>
      </c>
      <c r="H28">
        <f>KM_2015!H28-'2015'!H28</f>
        <v>-0.6</v>
      </c>
      <c r="I28">
        <f>KM_2015!I28-'2015'!I28</f>
        <v>1.6</v>
      </c>
      <c r="J28">
        <f>KM_2015!J28-'2015'!J28</f>
        <v>0</v>
      </c>
      <c r="K28">
        <f>KM_2015!K28-'2015'!K28</f>
        <v>-0.4</v>
      </c>
      <c r="L28">
        <f>KM_2015!L28-'2015'!L28</f>
        <v>-0.4</v>
      </c>
      <c r="M28">
        <f>KM_2015!M28-'2015'!M28</f>
        <v>-1.2</v>
      </c>
      <c r="O28">
        <v>7</v>
      </c>
    </row>
    <row r="29" spans="1:15" ht="15.75" thickBot="1" x14ac:dyDescent="0.3">
      <c r="A29" s="1" t="s">
        <v>29</v>
      </c>
      <c r="B29">
        <f>KM_2015!B29-'2015'!B29</f>
        <v>0</v>
      </c>
      <c r="C29">
        <f>KM_2015!C29-'2015'!C29</f>
        <v>12</v>
      </c>
      <c r="D29">
        <f>KM_2015!D29-'2015'!D29</f>
        <v>0</v>
      </c>
      <c r="E29">
        <f>KM_2015!E29-'2015'!E29</f>
        <v>-1.2</v>
      </c>
      <c r="F29">
        <f>KM_2015!F29-'2015'!F29</f>
        <v>0</v>
      </c>
      <c r="G29">
        <f>KM_2015!G29-'2015'!G29</f>
        <v>0</v>
      </c>
      <c r="H29">
        <f>KM_2015!H29-'2015'!H29</f>
        <v>0</v>
      </c>
      <c r="I29">
        <f>KM_2015!I29-'2015'!I29</f>
        <v>-1.6</v>
      </c>
      <c r="J29">
        <f>KM_2015!J29-'2015'!J29</f>
        <v>0</v>
      </c>
      <c r="K29">
        <f>KM_2015!K29-'2015'!K29</f>
        <v>0</v>
      </c>
      <c r="L29">
        <f>KM_2015!L29-'2015'!L29</f>
        <v>0</v>
      </c>
      <c r="M29">
        <f>KM_2015!M29-'2015'!M29</f>
        <v>0</v>
      </c>
    </row>
    <row r="30" spans="1:15" ht="15.75" thickBot="1" x14ac:dyDescent="0.3">
      <c r="A30" s="1" t="s">
        <v>30</v>
      </c>
      <c r="B30">
        <f>KM_2015!B30-'2015'!B30</f>
        <v>0</v>
      </c>
      <c r="C30">
        <f>KM_2015!C30-'2015'!C30</f>
        <v>0</v>
      </c>
      <c r="D30">
        <f>KM_2015!D30-'2015'!D30</f>
        <v>0</v>
      </c>
      <c r="E30">
        <f>KM_2015!E30-'2015'!E30</f>
        <v>-0.2</v>
      </c>
      <c r="F30">
        <f>KM_2015!F30-'2015'!F30</f>
        <v>0</v>
      </c>
      <c r="G30">
        <f>KM_2015!G30-'2015'!G30</f>
        <v>0</v>
      </c>
      <c r="H30">
        <f>KM_2015!H30-'2015'!H30</f>
        <v>0</v>
      </c>
      <c r="I30">
        <f>KM_2015!I30-'2015'!I30</f>
        <v>0.19999999999999996</v>
      </c>
      <c r="J30">
        <f>KM_2015!J30-'2015'!J30</f>
        <v>0</v>
      </c>
      <c r="K30">
        <f>KM_2015!K30-'2015'!K30</f>
        <v>0</v>
      </c>
      <c r="L30">
        <f>KM_2015!L30-'2015'!L30</f>
        <v>0</v>
      </c>
      <c r="M30">
        <f>KM_2015!M30-'2015'!M30</f>
        <v>0</v>
      </c>
    </row>
    <row r="31" spans="1:15" ht="15.75" thickBot="1" x14ac:dyDescent="0.3">
      <c r="A31" s="1" t="s">
        <v>31</v>
      </c>
      <c r="B31">
        <f>KM_2015!B31-'2015'!B31</f>
        <v>0</v>
      </c>
      <c r="C31">
        <f>KM_2015!C31-'2015'!C31</f>
        <v>0</v>
      </c>
      <c r="D31">
        <f>KM_2015!D31-'2015'!D31</f>
        <v>0</v>
      </c>
      <c r="E31">
        <f>KM_2015!E31-'2015'!E31</f>
        <v>0</v>
      </c>
      <c r="F31">
        <f>KM_2015!F31-'2015'!F31</f>
        <v>0</v>
      </c>
      <c r="G31">
        <f>KM_2015!G31-'2015'!G31</f>
        <v>0</v>
      </c>
      <c r="H31">
        <f>KM_2015!H31-'2015'!H31</f>
        <v>0</v>
      </c>
      <c r="I31">
        <f>KM_2015!I31-'2015'!I31</f>
        <v>-2.4</v>
      </c>
      <c r="J31">
        <f>KM_2015!J31-'2015'!J31</f>
        <v>0</v>
      </c>
      <c r="K31">
        <f>KM_2015!K31-'2015'!K31</f>
        <v>0</v>
      </c>
      <c r="L31">
        <f>KM_2015!L31-'2015'!L31</f>
        <v>0</v>
      </c>
      <c r="M31">
        <f>KM_2015!M31-'2015'!M31</f>
        <v>0</v>
      </c>
    </row>
    <row r="32" spans="1:15" ht="15.75" thickBot="1" x14ac:dyDescent="0.3">
      <c r="A32" s="1" t="s">
        <v>32</v>
      </c>
      <c r="B32">
        <f>KM_2015!B32-'2015'!B32</f>
        <v>0</v>
      </c>
      <c r="C32">
        <f>KM_2015!C32-'2015'!C32</f>
        <v>0</v>
      </c>
      <c r="D32">
        <f>KM_2015!D32-'2015'!D32</f>
        <v>0</v>
      </c>
      <c r="E32">
        <f>KM_2015!E32-'2015'!E32</f>
        <v>0</v>
      </c>
      <c r="F32">
        <f>KM_2015!F32-'2015'!F32</f>
        <v>6</v>
      </c>
      <c r="G32">
        <f>KM_2015!G32-'2015'!G32</f>
        <v>0</v>
      </c>
      <c r="H32">
        <f>KM_2015!H32-'2015'!H32</f>
        <v>-1</v>
      </c>
      <c r="I32">
        <f>KM_2015!I32-'2015'!I32</f>
        <v>0</v>
      </c>
      <c r="J32">
        <f>KM_2015!J32-'2015'!J32</f>
        <v>0</v>
      </c>
      <c r="K32">
        <f>KM_2015!K32-'2015'!K32</f>
        <v>-3</v>
      </c>
      <c r="L32">
        <f>KM_2015!L32-'2015'!L32</f>
        <v>0</v>
      </c>
      <c r="M32">
        <f>KM_2015!M32-'2015'!M32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DB5B-F8AD-471D-9F18-DEF519BC0F6B}">
  <dimension ref="A1:O32"/>
  <sheetViews>
    <sheetView workbookViewId="0">
      <selection activeCell="P24" sqref="P24"/>
    </sheetView>
  </sheetViews>
  <sheetFormatPr defaultRowHeight="15" x14ac:dyDescent="0.25"/>
  <cols>
    <col min="10" max="10" width="14.42578125" customWidth="1"/>
  </cols>
  <sheetData>
    <row r="1" spans="1:15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</row>
    <row r="2" spans="1:15" ht="15.75" thickBot="1" x14ac:dyDescent="0.3">
      <c r="A2" s="1" t="s">
        <v>2</v>
      </c>
      <c r="B2">
        <f>KM_2014!B2-'2014'!B2</f>
        <v>0</v>
      </c>
      <c r="C2">
        <f>KM_2014!C2-'2014'!C2</f>
        <v>0</v>
      </c>
      <c r="D2">
        <f>KM_2014!D2-'2014'!D2</f>
        <v>0</v>
      </c>
      <c r="E2">
        <f>KM_2014!E2-'2014'!E2</f>
        <v>0</v>
      </c>
      <c r="F2">
        <f>KM_2014!F2-'2014'!F2</f>
        <v>0</v>
      </c>
      <c r="G2">
        <f>KM_2014!G2-'2014'!G2</f>
        <v>1</v>
      </c>
      <c r="H2">
        <f>KM_2014!H2-'2014'!H2</f>
        <v>-0.4</v>
      </c>
      <c r="I2">
        <f>KM_2014!I2-'2014'!I2</f>
        <v>-6.8</v>
      </c>
      <c r="J2">
        <f>KM_2014!J2-'2014'!J2</f>
        <v>2</v>
      </c>
      <c r="K2">
        <f>KM_2014!K2-'2014'!K2</f>
        <v>-0.40000000000000036</v>
      </c>
      <c r="L2">
        <f>KM_2014!L2-'2014'!L2</f>
        <v>-6</v>
      </c>
      <c r="M2">
        <f>KM_2014!M2-'2014'!M2</f>
        <v>0</v>
      </c>
    </row>
    <row r="3" spans="1:15" ht="15.75" thickBot="1" x14ac:dyDescent="0.3">
      <c r="A3" s="1" t="s">
        <v>3</v>
      </c>
      <c r="B3">
        <f>KM_2014!B3-'2014'!B3</f>
        <v>-1.6</v>
      </c>
      <c r="C3">
        <f>KM_2014!C3-'2014'!C3</f>
        <v>0</v>
      </c>
      <c r="D3">
        <f>KM_2014!D3-'2014'!D3</f>
        <v>0</v>
      </c>
      <c r="E3">
        <f>KM_2014!E3-'2014'!E3</f>
        <v>2</v>
      </c>
      <c r="F3">
        <f>KM_2014!F3-'2014'!F3</f>
        <v>0</v>
      </c>
      <c r="G3">
        <f>KM_2014!G3-'2014'!G3</f>
        <v>-3.5999999999999996</v>
      </c>
      <c r="H3">
        <f>KM_2014!H3-'2014'!H3</f>
        <v>0</v>
      </c>
      <c r="I3">
        <f>KM_2014!I3-'2014'!I3</f>
        <v>-6</v>
      </c>
      <c r="J3">
        <f>KM_2014!J3-'2014'!J3</f>
        <v>-6.4</v>
      </c>
      <c r="K3">
        <f>KM_2014!K3-'2014'!K3</f>
        <v>0</v>
      </c>
      <c r="L3">
        <f>KM_2014!L3-'2014'!L3</f>
        <v>-0.2</v>
      </c>
      <c r="M3">
        <f>KM_2014!M3-'2014'!M3</f>
        <v>-0.6</v>
      </c>
    </row>
    <row r="4" spans="1:15" ht="15.75" thickBot="1" x14ac:dyDescent="0.3">
      <c r="A4" s="1" t="s">
        <v>4</v>
      </c>
      <c r="B4">
        <f>KM_2014!B4-'2014'!B4</f>
        <v>0</v>
      </c>
      <c r="C4">
        <f>KM_2014!C4-'2014'!C4</f>
        <v>0</v>
      </c>
      <c r="D4">
        <f>KM_2014!D4-'2014'!D4</f>
        <v>0</v>
      </c>
      <c r="E4">
        <f>KM_2014!E4-'2014'!E4</f>
        <v>-0.2</v>
      </c>
      <c r="F4">
        <f>KM_2014!F4-'2014'!F4</f>
        <v>5.4</v>
      </c>
      <c r="G4">
        <f>KM_2014!G4-'2014'!G4</f>
        <v>-2.6</v>
      </c>
      <c r="H4">
        <f>KM_2014!H4-'2014'!H4</f>
        <v>0</v>
      </c>
      <c r="I4">
        <f>KM_2014!I4-'2014'!I4</f>
        <v>0</v>
      </c>
      <c r="J4">
        <f>KM_2014!J4-'2014'!J4</f>
        <v>-1.6</v>
      </c>
      <c r="K4">
        <f>KM_2014!K4-'2014'!K4</f>
        <v>0</v>
      </c>
      <c r="L4">
        <f>KM_2014!L4-'2014'!L4</f>
        <v>0</v>
      </c>
      <c r="M4">
        <f>KM_2014!M4-'2014'!M4</f>
        <v>12.8</v>
      </c>
    </row>
    <row r="5" spans="1:15" ht="15.75" thickBot="1" x14ac:dyDescent="0.3">
      <c r="A5" s="1" t="s">
        <v>5</v>
      </c>
      <c r="B5">
        <f>KM_2014!B5-'2014'!B5</f>
        <v>0</v>
      </c>
      <c r="C5">
        <f>KM_2014!C5-'2014'!C5</f>
        <v>-0.6</v>
      </c>
      <c r="D5">
        <f>KM_2014!D5-'2014'!D5</f>
        <v>0</v>
      </c>
      <c r="E5">
        <f>KM_2014!E5-'2014'!E5</f>
        <v>-0.2</v>
      </c>
      <c r="F5">
        <f>KM_2014!F5-'2014'!F5</f>
        <v>-3.8</v>
      </c>
      <c r="G5">
        <f>KM_2014!G5-'2014'!G5</f>
        <v>0</v>
      </c>
      <c r="H5">
        <f>KM_2014!H5-'2014'!H5</f>
        <v>0</v>
      </c>
      <c r="I5">
        <f>KM_2014!I5-'2014'!I5</f>
        <v>0</v>
      </c>
      <c r="J5">
        <f>KM_2014!J5-'2014'!J5</f>
        <v>0</v>
      </c>
      <c r="K5">
        <f>KM_2014!K5-'2014'!K5</f>
        <v>0</v>
      </c>
      <c r="L5">
        <f>KM_2014!L5-'2014'!L5</f>
        <v>0</v>
      </c>
      <c r="M5">
        <f>KM_2014!M5-'2014'!M5</f>
        <v>-11.2</v>
      </c>
    </row>
    <row r="6" spans="1:15" ht="15.75" thickBot="1" x14ac:dyDescent="0.3">
      <c r="A6" s="1" t="s">
        <v>6</v>
      </c>
      <c r="B6">
        <f>KM_2014!B6-'2014'!B6</f>
        <v>0</v>
      </c>
      <c r="C6">
        <f>KM_2014!C6-'2014'!C6</f>
        <v>0</v>
      </c>
      <c r="D6">
        <f>KM_2014!D6-'2014'!D6</f>
        <v>0</v>
      </c>
      <c r="E6">
        <f>KM_2014!E6-'2014'!E6</f>
        <v>0</v>
      </c>
      <c r="F6">
        <f>KM_2014!F6-'2014'!F6</f>
        <v>-1</v>
      </c>
      <c r="G6">
        <f>KM_2014!G6-'2014'!G6</f>
        <v>-3.4</v>
      </c>
      <c r="H6">
        <f>KM_2014!H6-'2014'!H6</f>
        <v>0</v>
      </c>
      <c r="I6">
        <f>KM_2014!I6-'2014'!I6</f>
        <v>0</v>
      </c>
      <c r="J6">
        <f>KM_2014!J6-'2014'!J6</f>
        <v>0</v>
      </c>
      <c r="K6">
        <f>KM_2014!K6-'2014'!K6</f>
        <v>0</v>
      </c>
      <c r="L6">
        <f>KM_2014!L6-'2014'!L6</f>
        <v>0</v>
      </c>
      <c r="M6">
        <f>KM_2014!M6-'2014'!M6</f>
        <v>12.5</v>
      </c>
    </row>
    <row r="7" spans="1:15" ht="15.75" thickBot="1" x14ac:dyDescent="0.3">
      <c r="A7" s="1" t="s">
        <v>7</v>
      </c>
      <c r="B7">
        <f>KM_2014!B7-'2014'!B7</f>
        <v>-0.4</v>
      </c>
      <c r="C7">
        <f>KM_2014!C7-'2014'!C7</f>
        <v>0</v>
      </c>
      <c r="D7">
        <f>KM_2014!D7-'2014'!D7</f>
        <v>0</v>
      </c>
      <c r="E7">
        <f>KM_2014!E7-'2014'!E7</f>
        <v>0</v>
      </c>
      <c r="F7">
        <f>KM_2014!F7-'2014'!F7</f>
        <v>-0.2</v>
      </c>
      <c r="G7">
        <f>KM_2014!G7-'2014'!G7</f>
        <v>0.5</v>
      </c>
      <c r="H7">
        <f>KM_2014!H7-'2014'!H7</f>
        <v>0</v>
      </c>
      <c r="I7">
        <f>KM_2014!I7-'2014'!I7</f>
        <v>1</v>
      </c>
      <c r="J7">
        <f>KM_2014!J7-'2014'!J7</f>
        <v>0</v>
      </c>
      <c r="K7">
        <f>KM_2014!K7-'2014'!K7</f>
        <v>3.5</v>
      </c>
      <c r="L7">
        <f>KM_2014!L7-'2014'!L7</f>
        <v>0</v>
      </c>
      <c r="M7">
        <f>KM_2014!M7-'2014'!M7</f>
        <v>16</v>
      </c>
    </row>
    <row r="8" spans="1:15" ht="15.75" thickBot="1" x14ac:dyDescent="0.3">
      <c r="A8" s="1" t="s">
        <v>8</v>
      </c>
      <c r="B8">
        <f>KM_2014!B8-'2014'!B8</f>
        <v>0</v>
      </c>
      <c r="C8">
        <f>KM_2014!C8-'2014'!C8</f>
        <v>0</v>
      </c>
      <c r="D8">
        <f>KM_2014!D8-'2014'!D8</f>
        <v>0</v>
      </c>
      <c r="E8">
        <f>KM_2014!E8-'2014'!E8</f>
        <v>0</v>
      </c>
      <c r="F8">
        <f>KM_2014!F8-'2014'!F8</f>
        <v>-0.6</v>
      </c>
      <c r="G8">
        <f>KM_2014!G8-'2014'!G8</f>
        <v>-0.2</v>
      </c>
      <c r="H8">
        <f>KM_2014!H8-'2014'!H8</f>
        <v>-0.2</v>
      </c>
      <c r="I8">
        <f>KM_2014!I8-'2014'!I8</f>
        <v>-0.8</v>
      </c>
      <c r="J8">
        <f>KM_2014!J8-'2014'!J8</f>
        <v>0</v>
      </c>
      <c r="K8">
        <f>KM_2014!K8-'2014'!K8</f>
        <v>-1.8</v>
      </c>
      <c r="L8">
        <f>KM_2014!L8-'2014'!L8</f>
        <v>0</v>
      </c>
      <c r="M8">
        <f>KM_2014!M8-'2014'!M8</f>
        <v>-10.8</v>
      </c>
    </row>
    <row r="9" spans="1:15" ht="15.75" thickBot="1" x14ac:dyDescent="0.3">
      <c r="A9" s="1" t="s">
        <v>9</v>
      </c>
      <c r="B9">
        <f>KM_2014!B9-'2014'!B9</f>
        <v>0</v>
      </c>
      <c r="C9">
        <f>KM_2014!C9-'2014'!C9</f>
        <v>0</v>
      </c>
      <c r="D9">
        <f>KM_2014!D9-'2014'!D9</f>
        <v>0</v>
      </c>
      <c r="E9">
        <f>KM_2014!E9-'2014'!E9</f>
        <v>16</v>
      </c>
      <c r="F9">
        <f>KM_2014!F9-'2014'!F9</f>
        <v>0</v>
      </c>
      <c r="G9">
        <f>KM_2014!G9-'2014'!G9</f>
        <v>-0.8</v>
      </c>
      <c r="H9">
        <f>KM_2014!H9-'2014'!H9</f>
        <v>0</v>
      </c>
      <c r="I9">
        <f>KM_2014!I9-'2014'!I9</f>
        <v>-0.6</v>
      </c>
      <c r="J9">
        <f>KM_2014!J9-'2014'!J9</f>
        <v>0</v>
      </c>
      <c r="K9">
        <f>KM_2014!K9-'2014'!K9</f>
        <v>-0.2</v>
      </c>
      <c r="L9">
        <f>KM_2014!L9-'2014'!L9</f>
        <v>0</v>
      </c>
      <c r="M9">
        <f>KM_2014!M9-'2014'!M9</f>
        <v>-0.6</v>
      </c>
    </row>
    <row r="10" spans="1:15" ht="15.75" thickBot="1" x14ac:dyDescent="0.3">
      <c r="A10" s="1" t="s">
        <v>10</v>
      </c>
      <c r="B10">
        <f>KM_2014!B10-'2014'!B10</f>
        <v>0</v>
      </c>
      <c r="C10">
        <f>KM_2014!C10-'2014'!C10</f>
        <v>0</v>
      </c>
      <c r="D10">
        <f>KM_2014!D10-'2014'!D10</f>
        <v>0</v>
      </c>
      <c r="E10">
        <f>KM_2014!E10-'2014'!E10</f>
        <v>0.39999999999999858</v>
      </c>
      <c r="F10">
        <f>KM_2014!F10-'2014'!F10</f>
        <v>1.5</v>
      </c>
      <c r="G10">
        <f>KM_2014!G10-'2014'!G10</f>
        <v>0</v>
      </c>
      <c r="H10">
        <f>KM_2014!H10-'2014'!H10</f>
        <v>-0.2</v>
      </c>
      <c r="I10">
        <f>KM_2014!I10-'2014'!I10</f>
        <v>0</v>
      </c>
      <c r="J10">
        <f>KM_2014!J10-'2014'!J10</f>
        <v>13</v>
      </c>
      <c r="K10">
        <f>KM_2014!K10-'2014'!K10</f>
        <v>-0.2</v>
      </c>
      <c r="L10">
        <f>KM_2014!L10-'2014'!L10</f>
        <v>-0.4</v>
      </c>
      <c r="M10">
        <f>KM_2014!M10-'2014'!M10</f>
        <v>0</v>
      </c>
    </row>
    <row r="11" spans="1:15" ht="15.75" thickBot="1" x14ac:dyDescent="0.3">
      <c r="A11" s="1" t="s">
        <v>11</v>
      </c>
      <c r="B11">
        <f>KM_2014!B11-'2014'!B11</f>
        <v>0</v>
      </c>
      <c r="C11">
        <f>KM_2014!C11-'2014'!C11</f>
        <v>0</v>
      </c>
      <c r="D11">
        <f>KM_2014!D11-'2014'!D11</f>
        <v>0</v>
      </c>
      <c r="E11">
        <f>KM_2014!E11-'2014'!E11</f>
        <v>-6.6000000000000014</v>
      </c>
      <c r="F11">
        <f>KM_2014!F11-'2014'!F11</f>
        <v>-5</v>
      </c>
      <c r="G11">
        <f>KM_2014!G11-'2014'!G11</f>
        <v>0</v>
      </c>
      <c r="H11">
        <f>KM_2014!H11-'2014'!H11</f>
        <v>-8</v>
      </c>
      <c r="I11">
        <f>KM_2014!I11-'2014'!I11</f>
        <v>2.9</v>
      </c>
      <c r="J11">
        <f>KM_2014!J11-'2014'!J11</f>
        <v>-9.1999999999999993</v>
      </c>
      <c r="K11">
        <f>KM_2014!K11-'2014'!K11</f>
        <v>0</v>
      </c>
      <c r="L11">
        <f>KM_2014!L11-'2014'!L11</f>
        <v>0</v>
      </c>
      <c r="M11">
        <f>KM_2014!M11-'2014'!M11</f>
        <v>0.1</v>
      </c>
    </row>
    <row r="12" spans="1:15" ht="15.75" thickBot="1" x14ac:dyDescent="0.3">
      <c r="A12" s="1" t="s">
        <v>12</v>
      </c>
      <c r="B12">
        <f>KM_2014!B12-'2014'!B12</f>
        <v>0</v>
      </c>
      <c r="C12">
        <f>KM_2014!C12-'2014'!C12</f>
        <v>0</v>
      </c>
      <c r="D12">
        <f>KM_2014!D12-'2014'!D12</f>
        <v>-0.4</v>
      </c>
      <c r="E12">
        <f>KM_2014!E12-'2014'!E12</f>
        <v>-8.1999999999999993</v>
      </c>
      <c r="F12">
        <f>KM_2014!F12-'2014'!F12</f>
        <v>-1.2</v>
      </c>
      <c r="G12">
        <f>KM_2014!G12-'2014'!G12</f>
        <v>0</v>
      </c>
      <c r="H12">
        <f>KM_2014!H12-'2014'!H12</f>
        <v>0</v>
      </c>
      <c r="I12">
        <f>KM_2014!I12-'2014'!I12</f>
        <v>-5.6</v>
      </c>
      <c r="J12">
        <f>KM_2014!J12-'2014'!J12</f>
        <v>-3.8</v>
      </c>
      <c r="K12">
        <f>KM_2014!K12-'2014'!K12</f>
        <v>0</v>
      </c>
      <c r="L12">
        <f>KM_2014!L12-'2014'!L12</f>
        <v>0</v>
      </c>
      <c r="M12">
        <f>KM_2014!M12-'2014'!M12</f>
        <v>-1.4</v>
      </c>
    </row>
    <row r="13" spans="1:15" ht="15.75" thickBot="1" x14ac:dyDescent="0.3">
      <c r="A13" s="1" t="s">
        <v>13</v>
      </c>
      <c r="B13">
        <f>KM_2014!B13-'2014'!B13</f>
        <v>0</v>
      </c>
      <c r="C13">
        <f>KM_2014!C13-'2014'!C13</f>
        <v>0</v>
      </c>
      <c r="D13">
        <f>KM_2014!D13-'2014'!D13</f>
        <v>-3.4</v>
      </c>
      <c r="E13">
        <f>KM_2014!E13-'2014'!E13</f>
        <v>-4.5999999999999996</v>
      </c>
      <c r="F13">
        <f>KM_2014!F13-'2014'!F13</f>
        <v>-0.4</v>
      </c>
      <c r="G13">
        <f>KM_2014!G13-'2014'!G13</f>
        <v>4</v>
      </c>
      <c r="H13">
        <f>KM_2014!H13-'2014'!H13</f>
        <v>-3.8</v>
      </c>
      <c r="I13">
        <f>KM_2014!I13-'2014'!I13</f>
        <v>-2.4</v>
      </c>
      <c r="J13">
        <f>KM_2014!J13-'2014'!J13</f>
        <v>0</v>
      </c>
      <c r="K13">
        <f>KM_2014!K13-'2014'!K13</f>
        <v>2</v>
      </c>
      <c r="L13">
        <f>KM_2014!L13-'2014'!L13</f>
        <v>0</v>
      </c>
      <c r="M13">
        <f>KM_2014!M13-'2014'!M13</f>
        <v>-0.4</v>
      </c>
    </row>
    <row r="14" spans="1:15" ht="15.75" thickBot="1" x14ac:dyDescent="0.3">
      <c r="A14" s="1" t="s">
        <v>14</v>
      </c>
      <c r="B14">
        <f>KM_2014!B14-'2014'!B14</f>
        <v>0</v>
      </c>
      <c r="C14">
        <f>KM_2014!C14-'2014'!C14</f>
        <v>0</v>
      </c>
      <c r="D14">
        <f>KM_2014!D14-'2014'!D14</f>
        <v>0</v>
      </c>
      <c r="E14">
        <f>KM_2014!E14-'2014'!E14</f>
        <v>0</v>
      </c>
      <c r="F14">
        <f>KM_2014!F14-'2014'!F14</f>
        <v>0</v>
      </c>
      <c r="G14">
        <f>KM_2014!G14-'2014'!G14</f>
        <v>-3.4</v>
      </c>
      <c r="H14">
        <f>KM_2014!H14-'2014'!H14</f>
        <v>-1.4</v>
      </c>
      <c r="I14">
        <f>KM_2014!I14-'2014'!I14</f>
        <v>0</v>
      </c>
      <c r="J14">
        <f>KM_2014!J14-'2014'!J14</f>
        <v>0</v>
      </c>
      <c r="K14">
        <f>KM_2014!K14-'2014'!K14</f>
        <v>8.3000000000000007</v>
      </c>
      <c r="L14">
        <f>KM_2014!L14-'2014'!L14</f>
        <v>0</v>
      </c>
      <c r="M14">
        <f>KM_2014!M14-'2014'!M14</f>
        <v>0</v>
      </c>
    </row>
    <row r="15" spans="1:15" ht="15.75" thickBot="1" x14ac:dyDescent="0.3">
      <c r="A15" s="1" t="s">
        <v>15</v>
      </c>
      <c r="B15">
        <f>KM_2014!B15-'2014'!B15</f>
        <v>0</v>
      </c>
      <c r="C15">
        <f>KM_2014!C15-'2014'!C15</f>
        <v>0</v>
      </c>
      <c r="D15">
        <f>KM_2014!D15-'2014'!D15</f>
        <v>0</v>
      </c>
      <c r="E15">
        <f>KM_2014!E15-'2014'!E15</f>
        <v>0</v>
      </c>
      <c r="F15">
        <f>KM_2014!F15-'2014'!F15</f>
        <v>0</v>
      </c>
      <c r="G15">
        <f>KM_2014!G15-'2014'!G15</f>
        <v>0</v>
      </c>
      <c r="H15">
        <f>KM_2014!H15-'2014'!H15</f>
        <v>-0.4</v>
      </c>
      <c r="I15">
        <f>KM_2014!I15-'2014'!I15</f>
        <v>-0.4</v>
      </c>
      <c r="J15">
        <f>KM_2014!J15-'2014'!J15</f>
        <v>1</v>
      </c>
      <c r="K15">
        <f>KM_2014!K15-'2014'!K15</f>
        <v>-7.6</v>
      </c>
      <c r="L15">
        <f>KM_2014!L15-'2014'!L15</f>
        <v>0</v>
      </c>
      <c r="M15">
        <f>KM_2014!M15-'2014'!M15</f>
        <v>0</v>
      </c>
      <c r="O15" t="s">
        <v>58</v>
      </c>
    </row>
    <row r="16" spans="1:15" ht="15.75" thickBot="1" x14ac:dyDescent="0.3">
      <c r="A16" s="1" t="s">
        <v>16</v>
      </c>
      <c r="B16">
        <f>KM_2014!B16-'2014'!B16</f>
        <v>0</v>
      </c>
      <c r="C16">
        <f>KM_2014!C16-'2014'!C16</f>
        <v>8</v>
      </c>
      <c r="D16">
        <f>KM_2014!D16-'2014'!D16</f>
        <v>3</v>
      </c>
      <c r="E16">
        <f>KM_2014!E16-'2014'!E16</f>
        <v>0</v>
      </c>
      <c r="F16">
        <f>KM_2014!F16-'2014'!F16</f>
        <v>0</v>
      </c>
      <c r="G16">
        <f>KM_2014!G16-'2014'!G16</f>
        <v>-5.8</v>
      </c>
      <c r="H16">
        <f>KM_2014!H16-'2014'!H16</f>
        <v>0</v>
      </c>
      <c r="I16">
        <f>KM_2014!I16-'2014'!I16</f>
        <v>0</v>
      </c>
      <c r="J16">
        <f>KM_2014!J16-'2014'!J16</f>
        <v>-0.4</v>
      </c>
      <c r="K16">
        <f>KM_2014!K16-'2014'!K16</f>
        <v>0</v>
      </c>
      <c r="L16">
        <f>KM_2014!L16-'2014'!L16</f>
        <v>34</v>
      </c>
      <c r="M16">
        <f>KM_2014!M16-'2014'!M16</f>
        <v>0</v>
      </c>
      <c r="O16">
        <v>2</v>
      </c>
    </row>
    <row r="17" spans="1:13" ht="15.75" thickBot="1" x14ac:dyDescent="0.3">
      <c r="A17" s="1" t="s">
        <v>17</v>
      </c>
      <c r="B17">
        <f>KM_2014!B17-'2014'!B17</f>
        <v>0.5</v>
      </c>
      <c r="C17">
        <f>KM_2014!C17-'2014'!C17</f>
        <v>-4.8</v>
      </c>
      <c r="D17">
        <f>KM_2014!D17-'2014'!D17</f>
        <v>-5.6</v>
      </c>
      <c r="E17">
        <f>KM_2014!E17-'2014'!E17</f>
        <v>-0.2</v>
      </c>
      <c r="F17">
        <f>KM_2014!F17-'2014'!F17</f>
        <v>0</v>
      </c>
      <c r="G17">
        <f>KM_2014!G17-'2014'!G17</f>
        <v>-0.4</v>
      </c>
      <c r="H17">
        <f>KM_2014!H17-'2014'!H17</f>
        <v>24.6</v>
      </c>
      <c r="I17">
        <f>KM_2014!I17-'2014'!I17</f>
        <v>0</v>
      </c>
      <c r="J17">
        <f>KM_2014!J17-'2014'!J17</f>
        <v>0</v>
      </c>
      <c r="K17">
        <f>KM_2014!K17-'2014'!K17</f>
        <v>0</v>
      </c>
      <c r="L17">
        <f>KM_2014!L17-'2014'!L17</f>
        <v>-36.799999999999997</v>
      </c>
      <c r="M17">
        <f>KM_2014!M17-'2014'!M17</f>
        <v>0</v>
      </c>
    </row>
    <row r="18" spans="1:13" ht="15.75" thickBot="1" x14ac:dyDescent="0.3">
      <c r="A18" s="1" t="s">
        <v>18</v>
      </c>
      <c r="B18">
        <f>KM_2014!B18-'2014'!B18</f>
        <v>3.5</v>
      </c>
      <c r="C18">
        <f>KM_2014!C18-'2014'!C18</f>
        <v>-0.2</v>
      </c>
      <c r="D18">
        <f>KM_2014!D18-'2014'!D18</f>
        <v>-1</v>
      </c>
      <c r="E18">
        <f>KM_2014!E18-'2014'!E18</f>
        <v>0</v>
      </c>
      <c r="F18">
        <f>KM_2014!F18-'2014'!F18</f>
        <v>0</v>
      </c>
      <c r="G18">
        <f>KM_2014!G18-'2014'!G18</f>
        <v>-1.8</v>
      </c>
      <c r="H18">
        <f>KM_2014!H18-'2014'!H18</f>
        <v>3</v>
      </c>
      <c r="I18">
        <f>KM_2014!I18-'2014'!I18</f>
        <v>0</v>
      </c>
      <c r="J18">
        <f>KM_2014!J18-'2014'!J18</f>
        <v>-2</v>
      </c>
      <c r="K18">
        <f>KM_2014!K18-'2014'!K18</f>
        <v>-1.4</v>
      </c>
      <c r="L18">
        <f>KM_2014!L18-'2014'!L18</f>
        <v>-0.4</v>
      </c>
      <c r="M18">
        <f>KM_2014!M18-'2014'!M18</f>
        <v>0</v>
      </c>
    </row>
    <row r="19" spans="1:13" ht="15.75" thickBot="1" x14ac:dyDescent="0.3">
      <c r="A19" s="1" t="s">
        <v>19</v>
      </c>
      <c r="B19">
        <f>KM_2014!B19-'2014'!B19</f>
        <v>0</v>
      </c>
      <c r="C19">
        <f>KM_2014!C19-'2014'!C19</f>
        <v>0</v>
      </c>
      <c r="D19">
        <f>KM_2014!D19-'2014'!D19</f>
        <v>0</v>
      </c>
      <c r="E19">
        <f>KM_2014!E19-'2014'!E19</f>
        <v>0</v>
      </c>
      <c r="F19">
        <f>KM_2014!F19-'2014'!F19</f>
        <v>0</v>
      </c>
      <c r="G19">
        <f>KM_2014!G19-'2014'!G19</f>
        <v>0</v>
      </c>
      <c r="H19">
        <f>KM_2014!H19-'2014'!H19</f>
        <v>-2.5</v>
      </c>
      <c r="I19">
        <f>KM_2014!I19-'2014'!I19</f>
        <v>0</v>
      </c>
      <c r="J19">
        <f>KM_2014!J19-'2014'!J19</f>
        <v>-0.6</v>
      </c>
      <c r="K19">
        <f>KM_2014!K19-'2014'!K19</f>
        <v>0</v>
      </c>
      <c r="L19">
        <f>KM_2014!L19-'2014'!L19</f>
        <v>-0.4</v>
      </c>
      <c r="M19">
        <f>KM_2014!M19-'2014'!M19</f>
        <v>0</v>
      </c>
    </row>
    <row r="20" spans="1:13" ht="15.75" thickBot="1" x14ac:dyDescent="0.3">
      <c r="A20" s="1" t="s">
        <v>20</v>
      </c>
      <c r="B20">
        <f>KM_2014!B20-'2014'!B20</f>
        <v>0</v>
      </c>
      <c r="C20">
        <f>KM_2014!C20-'2014'!C20</f>
        <v>0</v>
      </c>
      <c r="D20">
        <f>KM_2014!D20-'2014'!D20</f>
        <v>0</v>
      </c>
      <c r="E20">
        <f>KM_2014!E20-'2014'!E20</f>
        <v>-2</v>
      </c>
      <c r="F20">
        <f>KM_2014!F20-'2014'!F20</f>
        <v>-0.2</v>
      </c>
      <c r="G20">
        <f>KM_2014!G20-'2014'!G20</f>
        <v>0</v>
      </c>
      <c r="H20">
        <f>KM_2014!H20-'2014'!H20</f>
        <v>-0.7</v>
      </c>
      <c r="I20">
        <f>KM_2014!I20-'2014'!I20</f>
        <v>-3.8</v>
      </c>
      <c r="J20">
        <f>KM_2014!J20-'2014'!J20</f>
        <v>0</v>
      </c>
      <c r="K20">
        <f>KM_2014!K20-'2014'!K20</f>
        <v>0</v>
      </c>
      <c r="L20">
        <f>KM_2014!L20-'2014'!L20</f>
        <v>0</v>
      </c>
      <c r="M20">
        <f>KM_2014!M20-'2014'!M20</f>
        <v>-2.2000000000000002</v>
      </c>
    </row>
    <row r="21" spans="1:13" ht="15.75" thickBot="1" x14ac:dyDescent="0.3">
      <c r="A21" s="1" t="s">
        <v>21</v>
      </c>
      <c r="B21">
        <f>KM_2014!B21-'2014'!B21</f>
        <v>0</v>
      </c>
      <c r="C21">
        <f>KM_2014!C21-'2014'!C21</f>
        <v>-7.8</v>
      </c>
      <c r="D21">
        <f>KM_2014!D21-'2014'!D21</f>
        <v>0</v>
      </c>
      <c r="E21">
        <f>KM_2014!E21-'2014'!E21</f>
        <v>0</v>
      </c>
      <c r="F21">
        <f>KM_2014!F21-'2014'!F21</f>
        <v>0</v>
      </c>
      <c r="G21">
        <f>KM_2014!G21-'2014'!G21</f>
        <v>0</v>
      </c>
      <c r="H21">
        <f>KM_2014!H21-'2014'!H21</f>
        <v>0</v>
      </c>
      <c r="I21">
        <f>KM_2014!I21-'2014'!I21</f>
        <v>0</v>
      </c>
      <c r="J21">
        <f>KM_2014!J21-'2014'!J21</f>
        <v>0</v>
      </c>
      <c r="K21">
        <f>KM_2014!K21-'2014'!K21</f>
        <v>0</v>
      </c>
      <c r="L21">
        <f>KM_2014!L21-'2014'!L21</f>
        <v>0</v>
      </c>
      <c r="M21">
        <f>KM_2014!M21-'2014'!M21</f>
        <v>0</v>
      </c>
    </row>
    <row r="22" spans="1:13" ht="15.75" thickBot="1" x14ac:dyDescent="0.3">
      <c r="A22" s="1" t="s">
        <v>22</v>
      </c>
      <c r="B22">
        <f>KM_2014!B22-'2014'!B22</f>
        <v>0</v>
      </c>
      <c r="C22">
        <f>KM_2014!C22-'2014'!C22</f>
        <v>0</v>
      </c>
      <c r="D22">
        <f>KM_2014!D22-'2014'!D22</f>
        <v>1</v>
      </c>
      <c r="E22">
        <f>KM_2014!E22-'2014'!E22</f>
        <v>0</v>
      </c>
      <c r="F22">
        <f>KM_2014!F22-'2014'!F22</f>
        <v>0</v>
      </c>
      <c r="G22">
        <f>KM_2014!G22-'2014'!G22</f>
        <v>-0.2</v>
      </c>
      <c r="H22">
        <f>KM_2014!H22-'2014'!H22</f>
        <v>6</v>
      </c>
      <c r="I22">
        <f>KM_2014!I22-'2014'!I22</f>
        <v>0</v>
      </c>
      <c r="J22">
        <f>KM_2014!J22-'2014'!J22</f>
        <v>0</v>
      </c>
      <c r="K22">
        <f>KM_2014!K22-'2014'!K22</f>
        <v>0</v>
      </c>
      <c r="L22">
        <f>KM_2014!L22-'2014'!L22</f>
        <v>0</v>
      </c>
      <c r="M22">
        <f>KM_2014!M22-'2014'!M22</f>
        <v>0</v>
      </c>
    </row>
    <row r="23" spans="1:13" ht="15.75" thickBot="1" x14ac:dyDescent="0.3">
      <c r="A23" s="1" t="s">
        <v>23</v>
      </c>
      <c r="B23">
        <f>KM_2014!B23-'2014'!B23</f>
        <v>-0.2</v>
      </c>
      <c r="C23">
        <f>KM_2014!C23-'2014'!C23</f>
        <v>-0.6</v>
      </c>
      <c r="D23">
        <f>KM_2014!D23-'2014'!D23</f>
        <v>0</v>
      </c>
      <c r="E23">
        <f>KM_2014!E23-'2014'!E23</f>
        <v>-1.4</v>
      </c>
      <c r="F23">
        <f>KM_2014!F23-'2014'!F23</f>
        <v>2</v>
      </c>
      <c r="G23">
        <f>KM_2014!G23-'2014'!G23</f>
        <v>0</v>
      </c>
      <c r="H23">
        <f>KM_2014!H23-'2014'!H23</f>
        <v>0</v>
      </c>
      <c r="I23">
        <f>KM_2014!I23-'2014'!I23</f>
        <v>0</v>
      </c>
      <c r="J23">
        <f>KM_2014!J23-'2014'!J23</f>
        <v>0</v>
      </c>
      <c r="K23">
        <f>KM_2014!K23-'2014'!K23</f>
        <v>0</v>
      </c>
      <c r="L23">
        <f>KM_2014!L23-'2014'!L23</f>
        <v>0</v>
      </c>
      <c r="M23">
        <f>KM_2014!M23-'2014'!M23</f>
        <v>0</v>
      </c>
    </row>
    <row r="24" spans="1:13" ht="15.75" thickBot="1" x14ac:dyDescent="0.3">
      <c r="A24" s="1" t="s">
        <v>24</v>
      </c>
      <c r="B24">
        <f>KM_2014!B24-'2014'!B24</f>
        <v>0</v>
      </c>
      <c r="C24">
        <f>KM_2014!C24-'2014'!C24</f>
        <v>0</v>
      </c>
      <c r="D24">
        <f>KM_2014!D24-'2014'!D24</f>
        <v>0</v>
      </c>
      <c r="E24">
        <f>KM_2014!E24-'2014'!E24</f>
        <v>-3</v>
      </c>
      <c r="F24">
        <f>KM_2014!F24-'2014'!F24</f>
        <v>-3.2</v>
      </c>
      <c r="G24">
        <f>KM_2014!G24-'2014'!G24</f>
        <v>0</v>
      </c>
      <c r="H24">
        <f>KM_2014!H24-'2014'!H24</f>
        <v>0</v>
      </c>
      <c r="I24">
        <f>KM_2014!I24-'2014'!I24</f>
        <v>0</v>
      </c>
      <c r="J24">
        <f>KM_2014!J24-'2014'!J24</f>
        <v>0</v>
      </c>
      <c r="K24">
        <f>KM_2014!K24-'2014'!K24</f>
        <v>0</v>
      </c>
      <c r="L24">
        <f>KM_2014!L24-'2014'!L24</f>
        <v>0</v>
      </c>
      <c r="M24">
        <f>KM_2014!M24-'2014'!M24</f>
        <v>-0.6</v>
      </c>
    </row>
    <row r="25" spans="1:13" ht="15.75" thickBot="1" x14ac:dyDescent="0.3">
      <c r="A25" s="1" t="s">
        <v>25</v>
      </c>
      <c r="B25">
        <f>KM_2014!B25-'2014'!B25</f>
        <v>-1.8</v>
      </c>
      <c r="C25">
        <f>KM_2014!C25-'2014'!C25</f>
        <v>0</v>
      </c>
      <c r="D25">
        <f>KM_2014!D25-'2014'!D25</f>
        <v>0</v>
      </c>
      <c r="E25">
        <f>KM_2014!E25-'2014'!E25</f>
        <v>-0.6</v>
      </c>
      <c r="F25">
        <f>KM_2014!F25-'2014'!F25</f>
        <v>0</v>
      </c>
      <c r="G25">
        <f>KM_2014!G25-'2014'!G25</f>
        <v>-2.8</v>
      </c>
      <c r="H25">
        <f>KM_2014!H25-'2014'!H25</f>
        <v>0</v>
      </c>
      <c r="I25">
        <f>KM_2014!I25-'2014'!I25</f>
        <v>-9.9999999999999978E-2</v>
      </c>
      <c r="J25">
        <f>KM_2014!J25-'2014'!J25</f>
        <v>14</v>
      </c>
      <c r="K25">
        <f>KM_2014!K25-'2014'!K25</f>
        <v>0</v>
      </c>
      <c r="L25">
        <f>KM_2014!L25-'2014'!L25</f>
        <v>1</v>
      </c>
      <c r="M25">
        <f>KM_2014!M25-'2014'!M25</f>
        <v>-2</v>
      </c>
    </row>
    <row r="26" spans="1:13" ht="15.75" thickBot="1" x14ac:dyDescent="0.3">
      <c r="A26" s="1" t="s">
        <v>26</v>
      </c>
      <c r="B26">
        <f>KM_2014!B26-'2014'!B26</f>
        <v>-4.4000000000000004</v>
      </c>
      <c r="C26">
        <f>KM_2014!C26-'2014'!C26</f>
        <v>0</v>
      </c>
      <c r="D26">
        <f>KM_2014!D26-'2014'!D26</f>
        <v>-1</v>
      </c>
      <c r="E26">
        <f>KM_2014!E26-'2014'!E26</f>
        <v>0</v>
      </c>
      <c r="F26">
        <f>KM_2014!F26-'2014'!F26</f>
        <v>0</v>
      </c>
      <c r="G26">
        <f>KM_2014!G26-'2014'!G26</f>
        <v>-7</v>
      </c>
      <c r="H26">
        <f>KM_2014!H26-'2014'!H26</f>
        <v>0</v>
      </c>
      <c r="I26">
        <f>KM_2014!I26-'2014'!I26</f>
        <v>0.9</v>
      </c>
      <c r="J26">
        <f>KM_2014!J26-'2014'!J26</f>
        <v>-16.2</v>
      </c>
      <c r="K26">
        <f>KM_2014!K26-'2014'!K26</f>
        <v>0</v>
      </c>
      <c r="L26">
        <f>KM_2014!L26-'2014'!L26</f>
        <v>-4.8</v>
      </c>
      <c r="M26">
        <f>KM_2014!M26-'2014'!M26</f>
        <v>2</v>
      </c>
    </row>
    <row r="27" spans="1:13" ht="15.75" thickBot="1" x14ac:dyDescent="0.3">
      <c r="A27" s="1" t="s">
        <v>27</v>
      </c>
      <c r="B27">
        <f>KM_2014!B27-'2014'!B27</f>
        <v>0</v>
      </c>
      <c r="C27">
        <f>KM_2014!C27-'2014'!C27</f>
        <v>0</v>
      </c>
      <c r="D27">
        <f>KM_2014!D27-'2014'!D27</f>
        <v>4.5</v>
      </c>
      <c r="E27">
        <f>KM_2014!E27-'2014'!E27</f>
        <v>0</v>
      </c>
      <c r="F27">
        <f>KM_2014!F27-'2014'!F27</f>
        <v>0</v>
      </c>
      <c r="G27">
        <f>KM_2014!G27-'2014'!G27</f>
        <v>-0.2</v>
      </c>
      <c r="H27">
        <f>KM_2014!H27-'2014'!H27</f>
        <v>0</v>
      </c>
      <c r="I27">
        <f>KM_2014!I27-'2014'!I27</f>
        <v>-2.8</v>
      </c>
      <c r="J27">
        <f>KM_2014!J27-'2014'!J27</f>
        <v>0</v>
      </c>
      <c r="K27">
        <f>KM_2014!K27-'2014'!K27</f>
        <v>10</v>
      </c>
      <c r="L27">
        <f>KM_2014!L27-'2014'!L27</f>
        <v>0</v>
      </c>
      <c r="M27">
        <f>KM_2014!M27-'2014'!M27</f>
        <v>-1.2</v>
      </c>
    </row>
    <row r="28" spans="1:13" ht="15.75" thickBot="1" x14ac:dyDescent="0.3">
      <c r="A28" s="1" t="s">
        <v>28</v>
      </c>
      <c r="B28">
        <f>KM_2014!B28-'2014'!B28</f>
        <v>0</v>
      </c>
      <c r="C28">
        <f>KM_2014!C28-'2014'!C28</f>
        <v>0</v>
      </c>
      <c r="D28">
        <f>KM_2014!D28-'2014'!D28</f>
        <v>-5.6</v>
      </c>
      <c r="E28">
        <f>KM_2014!E28-'2014'!E28</f>
        <v>-0.2</v>
      </c>
      <c r="F28">
        <f>KM_2014!F28-'2014'!F28</f>
        <v>0</v>
      </c>
      <c r="G28">
        <f>KM_2014!G28-'2014'!G28</f>
        <v>0</v>
      </c>
      <c r="H28">
        <f>KM_2014!H28-'2014'!H28</f>
        <v>-0.6</v>
      </c>
      <c r="I28">
        <f>KM_2014!I28-'2014'!I28</f>
        <v>0</v>
      </c>
      <c r="J28">
        <f>KM_2014!J28-'2014'!J28</f>
        <v>0</v>
      </c>
      <c r="K28">
        <f>KM_2014!K28-'2014'!K28</f>
        <v>-17.2</v>
      </c>
      <c r="L28">
        <f>KM_2014!L28-'2014'!L28</f>
        <v>-0.2</v>
      </c>
      <c r="M28">
        <f>KM_2014!M28-'2014'!M28</f>
        <v>0</v>
      </c>
    </row>
    <row r="29" spans="1:13" ht="15.75" thickBot="1" x14ac:dyDescent="0.3">
      <c r="A29" s="1" t="s">
        <v>29</v>
      </c>
      <c r="B29">
        <f>KM_2014!B29-'2014'!B29</f>
        <v>0</v>
      </c>
      <c r="C29">
        <f>KM_2014!C29-'2014'!C29</f>
        <v>0</v>
      </c>
      <c r="D29">
        <f>KM_2014!D29-'2014'!D29</f>
        <v>-8</v>
      </c>
      <c r="E29">
        <f>KM_2014!E29-'2014'!E29</f>
        <v>2</v>
      </c>
      <c r="F29">
        <f>KM_2014!F29-'2014'!F29</f>
        <v>-0.4</v>
      </c>
      <c r="G29">
        <f>KM_2014!G29-'2014'!G29</f>
        <v>0</v>
      </c>
      <c r="H29">
        <f>KM_2014!H29-'2014'!H29</f>
        <v>0</v>
      </c>
      <c r="I29">
        <f>KM_2014!I29-'2014'!I29</f>
        <v>-0.2</v>
      </c>
      <c r="J29">
        <f>KM_2014!J29-'2014'!J29</f>
        <v>0</v>
      </c>
      <c r="K29">
        <f>KM_2014!K29-'2014'!K29</f>
        <v>-0.8</v>
      </c>
      <c r="L29">
        <f>KM_2014!L29-'2014'!L29</f>
        <v>0</v>
      </c>
      <c r="M29">
        <f>KM_2014!M29-'2014'!M29</f>
        <v>0</v>
      </c>
    </row>
    <row r="30" spans="1:13" ht="15.75" thickBot="1" x14ac:dyDescent="0.3">
      <c r="A30" s="1" t="s">
        <v>30</v>
      </c>
      <c r="B30">
        <f>KM_2014!B30-'2014'!B30</f>
        <v>0</v>
      </c>
      <c r="C30">
        <f>KM_2014!C30-'2014'!C30</f>
        <v>0</v>
      </c>
      <c r="D30">
        <f>KM_2014!D30-'2014'!D30</f>
        <v>1</v>
      </c>
      <c r="E30">
        <f>KM_2014!E30-'2014'!E30</f>
        <v>5</v>
      </c>
      <c r="F30">
        <f>KM_2014!F30-'2014'!F30</f>
        <v>-0.2</v>
      </c>
      <c r="G30">
        <f>KM_2014!G30-'2014'!G30</f>
        <v>-1.6</v>
      </c>
      <c r="H30">
        <f>KM_2014!H30-'2014'!H30</f>
        <v>0</v>
      </c>
      <c r="I30">
        <f>KM_2014!I30-'2014'!I30</f>
        <v>-0.2</v>
      </c>
      <c r="J30">
        <f>KM_2014!J30-'2014'!J30</f>
        <v>0</v>
      </c>
      <c r="K30">
        <f>KM_2014!K30-'2014'!K30</f>
        <v>-0.6</v>
      </c>
      <c r="L30">
        <f>KM_2014!L30-'2014'!L30</f>
        <v>0</v>
      </c>
      <c r="M30">
        <f>KM_2014!M30-'2014'!M30</f>
        <v>1</v>
      </c>
    </row>
    <row r="31" spans="1:13" ht="15.75" thickBot="1" x14ac:dyDescent="0.3">
      <c r="A31" s="1" t="s">
        <v>31</v>
      </c>
      <c r="B31">
        <f>KM_2014!B31-'2014'!B31</f>
        <v>0</v>
      </c>
      <c r="C31">
        <f>KM_2014!C31-'2014'!C31</f>
        <v>0</v>
      </c>
      <c r="D31">
        <f>KM_2014!D31-'2014'!D31</f>
        <v>-0.4</v>
      </c>
      <c r="E31">
        <f>KM_2014!E31-'2014'!E31</f>
        <v>-7.8</v>
      </c>
      <c r="F31">
        <f>KM_2014!F31-'2014'!F31</f>
        <v>0</v>
      </c>
      <c r="G31">
        <f>KM_2014!G31-'2014'!G31</f>
        <v>-5.8</v>
      </c>
      <c r="H31">
        <f>KM_2014!H31-'2014'!H31</f>
        <v>0</v>
      </c>
      <c r="I31">
        <f>KM_2014!I31-'2014'!I31</f>
        <v>0</v>
      </c>
      <c r="J31">
        <f>KM_2014!J31-'2014'!J31</f>
        <v>0</v>
      </c>
      <c r="K31">
        <f>KM_2014!K31-'2014'!K31</f>
        <v>0</v>
      </c>
      <c r="L31">
        <f>KM_2014!L31-'2014'!L31</f>
        <v>0</v>
      </c>
      <c r="M31">
        <f>KM_2014!M31-'2014'!M31</f>
        <v>-1.2</v>
      </c>
    </row>
    <row r="32" spans="1:13" ht="15.75" thickBot="1" x14ac:dyDescent="0.3">
      <c r="A32" s="1" t="s">
        <v>32</v>
      </c>
      <c r="B32">
        <f>KM_2014!B32-'2014'!B32</f>
        <v>0</v>
      </c>
      <c r="C32">
        <f>KM_2014!C32-'2014'!C32</f>
        <v>0</v>
      </c>
      <c r="D32">
        <f>KM_2014!D32-'2014'!D32</f>
        <v>0</v>
      </c>
      <c r="E32">
        <f>KM_2014!E32-'2014'!E32</f>
        <v>0</v>
      </c>
      <c r="F32">
        <f>KM_2014!F32-'2014'!F32</f>
        <v>7</v>
      </c>
      <c r="G32">
        <f>KM_2014!G32-'2014'!G32</f>
        <v>0</v>
      </c>
      <c r="H32">
        <f>KM_2014!H32-'2014'!H32</f>
        <v>4</v>
      </c>
      <c r="I32">
        <f>KM_2014!I32-'2014'!I32</f>
        <v>0</v>
      </c>
      <c r="J32">
        <f>KM_2014!J32-'2014'!J32</f>
        <v>0</v>
      </c>
      <c r="K32">
        <f>KM_2014!K32-'2014'!K32</f>
        <v>5</v>
      </c>
      <c r="L32">
        <f>KM_2014!L32-'2014'!L32</f>
        <v>0</v>
      </c>
      <c r="M32">
        <f>KM_2014!M32-'2014'!M32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68008-3AF9-4FF8-A453-27DB01056681}">
  <dimension ref="A1:A32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0">
        <f>KM_2016!O2-'2016'!O2</f>
        <v>17.900000000000006</v>
      </c>
    </row>
    <row r="2" spans="1:1" x14ac:dyDescent="0.25">
      <c r="A2" s="10">
        <f>KM_2016!O3-'2016'!O3</f>
        <v>1.5999999999999988</v>
      </c>
    </row>
    <row r="3" spans="1:1" x14ac:dyDescent="0.25">
      <c r="A3" s="10">
        <f>KM_2016!O4-'2016'!O4</f>
        <v>-3.5999999999999979</v>
      </c>
    </row>
    <row r="4" spans="1:1" x14ac:dyDescent="0.25">
      <c r="A4" s="10">
        <f>KM_2016!O5-'2016'!O5</f>
        <v>23</v>
      </c>
    </row>
    <row r="5" spans="1:1" x14ac:dyDescent="0.25">
      <c r="A5" s="10">
        <f>KM_2016!O6-'2016'!O6</f>
        <v>6.7000000000000099</v>
      </c>
    </row>
    <row r="6" spans="1:1" x14ac:dyDescent="0.25">
      <c r="A6" s="10">
        <f>KM_2016!O7-'2016'!O7</f>
        <v>13.399999999999977</v>
      </c>
    </row>
    <row r="7" spans="1:1" x14ac:dyDescent="0.25">
      <c r="A7" s="10">
        <f>KM_2016!O8-'2016'!O8</f>
        <v>25.699999999999996</v>
      </c>
    </row>
    <row r="8" spans="1:1" x14ac:dyDescent="0.25">
      <c r="A8" s="10">
        <f>KM_2016!O9-'2016'!O9</f>
        <v>7.0999999999999979</v>
      </c>
    </row>
    <row r="9" spans="1:1" x14ac:dyDescent="0.25">
      <c r="A9" s="10">
        <f>KM_2016!O10-'2016'!O10</f>
        <v>31.599999999999966</v>
      </c>
    </row>
    <row r="10" spans="1:1" x14ac:dyDescent="0.25">
      <c r="A10" s="10">
        <f>KM_2016!O11-'2016'!O11</f>
        <v>-12.999999999999972</v>
      </c>
    </row>
    <row r="11" spans="1:1" x14ac:dyDescent="0.25">
      <c r="A11" s="10">
        <f>KM_2016!O12-'2016'!O12</f>
        <v>35.600000000000009</v>
      </c>
    </row>
    <row r="12" spans="1:1" x14ac:dyDescent="0.25">
      <c r="A12" s="10">
        <f>KM_2016!O13-'2016'!O13</f>
        <v>-8.7000000000000028</v>
      </c>
    </row>
    <row r="13" spans="1:1" x14ac:dyDescent="0.25">
      <c r="A13" s="8">
        <f>KM_2015!O2-'2015'!O2</f>
        <v>36.299999999999997</v>
      </c>
    </row>
    <row r="14" spans="1:1" x14ac:dyDescent="0.25">
      <c r="A14" s="8">
        <f>KM_2015!O3-'2015'!O3</f>
        <v>-1.8000000000000043</v>
      </c>
    </row>
    <row r="15" spans="1:1" x14ac:dyDescent="0.25">
      <c r="A15" s="8">
        <f>KM_2015!O4-'2015'!O4</f>
        <v>-3.9000000000000004</v>
      </c>
    </row>
    <row r="16" spans="1:1" x14ac:dyDescent="0.25">
      <c r="A16" s="8">
        <f>KM_2015!O5-'2015'!O5</f>
        <v>-8.5000000000000107</v>
      </c>
    </row>
    <row r="17" spans="1:1" x14ac:dyDescent="0.25">
      <c r="A17" s="8">
        <f>KM_2015!O6-'2015'!O6</f>
        <v>10.7</v>
      </c>
    </row>
    <row r="18" spans="1:1" x14ac:dyDescent="0.25">
      <c r="A18" s="8">
        <f>KM_2015!O7-'2015'!O7</f>
        <v>-1.5</v>
      </c>
    </row>
    <row r="19" spans="1:1" x14ac:dyDescent="0.25">
      <c r="A19" s="8">
        <f>KM_2015!O8-'2015'!O8</f>
        <v>-16.999999999999993</v>
      </c>
    </row>
    <row r="20" spans="1:1" x14ac:dyDescent="0.25">
      <c r="A20" s="8">
        <f>KM_2015!O9-'2015'!O9</f>
        <v>-6.5</v>
      </c>
    </row>
    <row r="21" spans="1:1" x14ac:dyDescent="0.25">
      <c r="A21" s="8">
        <f>KM_2015!O10-'2015'!O10</f>
        <v>7.5</v>
      </c>
    </row>
    <row r="22" spans="1:1" x14ac:dyDescent="0.25">
      <c r="A22" s="8">
        <f>KM_2015!O11-'2015'!O11</f>
        <v>-10.1</v>
      </c>
    </row>
    <row r="23" spans="1:1" x14ac:dyDescent="0.25">
      <c r="A23" s="8">
        <f>KM_2015!O12-'2015'!O12</f>
        <v>-14.900000000000006</v>
      </c>
    </row>
    <row r="24" spans="1:1" x14ac:dyDescent="0.25">
      <c r="A24" s="8">
        <f>KM_2015!O13-'2015'!O13</f>
        <v>-7.7000000000000028</v>
      </c>
    </row>
    <row r="25" spans="1:1" x14ac:dyDescent="0.25">
      <c r="A25" s="11">
        <f>KM_2014!O2-'2014'!O2</f>
        <v>-4.4000000000000004</v>
      </c>
    </row>
    <row r="26" spans="1:1" x14ac:dyDescent="0.25">
      <c r="A26" s="11">
        <f>KM_2014!O5-'2014'!O5</f>
        <v>-9.6000000000000085</v>
      </c>
    </row>
    <row r="27" spans="1:1" x14ac:dyDescent="0.25">
      <c r="A27" s="11">
        <f>KM_2014!O6-'2014'!O6</f>
        <v>-0.29999999999999716</v>
      </c>
    </row>
    <row r="28" spans="1:1" x14ac:dyDescent="0.25">
      <c r="A28" s="11">
        <f>KM_2014!O9-'2014'!O9</f>
        <v>-24.900000000000002</v>
      </c>
    </row>
    <row r="29" spans="1:1" x14ac:dyDescent="0.25">
      <c r="A29" s="11">
        <f>KM_2014!O10-'2014'!O10</f>
        <v>-10.200000000000003</v>
      </c>
    </row>
    <row r="30" spans="1:1" x14ac:dyDescent="0.25">
      <c r="A30" s="11">
        <f>KM_2014!O11-'2014'!O11</f>
        <v>-1.3999999999999986</v>
      </c>
    </row>
    <row r="31" spans="1:1" x14ac:dyDescent="0.25">
      <c r="A31" s="11">
        <f>KM_2014!O12-'2014'!O12</f>
        <v>-14.199999999999996</v>
      </c>
    </row>
    <row r="32" spans="1:1" x14ac:dyDescent="0.25">
      <c r="A32" s="11">
        <f>KM_2014!O13-'2014'!O13</f>
        <v>12.199999999999996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2AF89-6670-48BA-97E1-061EE73590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4F08-BF44-44D0-B28F-C3BC092E9956}">
  <dimension ref="A2:F34"/>
  <sheetViews>
    <sheetView workbookViewId="0">
      <selection activeCell="C2" sqref="C2"/>
    </sheetView>
  </sheetViews>
  <sheetFormatPr defaultRowHeight="15" x14ac:dyDescent="0.25"/>
  <cols>
    <col min="3" max="6" width="9.140625" style="15"/>
  </cols>
  <sheetData>
    <row r="2" spans="1:3" x14ac:dyDescent="0.25">
      <c r="A2" t="s">
        <v>50</v>
      </c>
      <c r="B2" t="s">
        <v>51</v>
      </c>
      <c r="C2" s="16" t="s">
        <v>52</v>
      </c>
    </row>
    <row r="3" spans="1:3" x14ac:dyDescent="0.25">
      <c r="A3" s="8">
        <v>62.7</v>
      </c>
      <c r="B3" s="12">
        <v>44.8</v>
      </c>
      <c r="C3" s="15">
        <f>A3-B3</f>
        <v>17.900000000000006</v>
      </c>
    </row>
    <row r="4" spans="1:3" x14ac:dyDescent="0.25">
      <c r="A4" s="8">
        <v>6</v>
      </c>
      <c r="B4" s="12">
        <v>4.4000000000000012</v>
      </c>
      <c r="C4" s="15">
        <f t="shared" ref="C4:C34" si="0">A4-B4</f>
        <v>1.5999999999999988</v>
      </c>
    </row>
    <row r="5" spans="1:3" x14ac:dyDescent="0.25">
      <c r="A5" s="8">
        <v>23.6</v>
      </c>
      <c r="B5" s="12">
        <v>27.2</v>
      </c>
      <c r="C5" s="15">
        <f t="shared" si="0"/>
        <v>-3.5999999999999979</v>
      </c>
    </row>
    <row r="6" spans="1:3" x14ac:dyDescent="0.25">
      <c r="A6" s="8">
        <v>59.4</v>
      </c>
      <c r="B6" s="12">
        <v>36.4</v>
      </c>
      <c r="C6" s="15">
        <f t="shared" si="0"/>
        <v>23</v>
      </c>
    </row>
    <row r="7" spans="1:3" x14ac:dyDescent="0.25">
      <c r="A7" s="8">
        <v>53.7</v>
      </c>
      <c r="B7" s="12">
        <v>46.999999999999993</v>
      </c>
      <c r="C7" s="15">
        <f t="shared" si="0"/>
        <v>6.7000000000000099</v>
      </c>
    </row>
    <row r="8" spans="1:3" x14ac:dyDescent="0.25">
      <c r="A8" s="8">
        <v>79.8</v>
      </c>
      <c r="B8" s="12">
        <v>66.40000000000002</v>
      </c>
      <c r="C8" s="15">
        <f t="shared" si="0"/>
        <v>13.399999999999977</v>
      </c>
    </row>
    <row r="9" spans="1:3" x14ac:dyDescent="0.25">
      <c r="A9" s="8">
        <v>89.100000000000009</v>
      </c>
      <c r="B9" s="12">
        <v>63.400000000000013</v>
      </c>
      <c r="C9" s="15">
        <f t="shared" si="0"/>
        <v>25.699999999999996</v>
      </c>
    </row>
    <row r="10" spans="1:3" x14ac:dyDescent="0.25">
      <c r="A10" s="8">
        <v>37.699999999999996</v>
      </c>
      <c r="B10" s="12">
        <v>30.599999999999998</v>
      </c>
      <c r="C10" s="15">
        <f t="shared" si="0"/>
        <v>7.0999999999999979</v>
      </c>
    </row>
    <row r="11" spans="1:3" x14ac:dyDescent="0.25">
      <c r="A11" s="8">
        <v>131.39999999999998</v>
      </c>
      <c r="B11" s="12">
        <v>99.800000000000011</v>
      </c>
      <c r="C11" s="15">
        <f t="shared" si="0"/>
        <v>31.599999999999966</v>
      </c>
    </row>
    <row r="12" spans="1:3" x14ac:dyDescent="0.25">
      <c r="A12" s="8">
        <v>64.400000000000006</v>
      </c>
      <c r="B12" s="12">
        <v>77.399999999999977</v>
      </c>
      <c r="C12" s="15">
        <f t="shared" si="0"/>
        <v>-12.999999999999972</v>
      </c>
    </row>
    <row r="13" spans="1:3" x14ac:dyDescent="0.25">
      <c r="A13" s="8">
        <v>75.400000000000006</v>
      </c>
      <c r="B13" s="12">
        <v>39.799999999999997</v>
      </c>
      <c r="C13" s="15">
        <f t="shared" si="0"/>
        <v>35.600000000000009</v>
      </c>
    </row>
    <row r="14" spans="1:3" x14ac:dyDescent="0.25">
      <c r="A14" s="8">
        <v>68.7</v>
      </c>
      <c r="B14" s="12">
        <v>77.400000000000006</v>
      </c>
      <c r="C14" s="15">
        <f t="shared" si="0"/>
        <v>-8.7000000000000028</v>
      </c>
    </row>
    <row r="15" spans="1:3" x14ac:dyDescent="0.25">
      <c r="A15" s="8">
        <v>67.099999999999994</v>
      </c>
      <c r="B15" s="12">
        <v>30.799999999999997</v>
      </c>
      <c r="C15" s="15">
        <f t="shared" si="0"/>
        <v>36.299999999999997</v>
      </c>
    </row>
    <row r="16" spans="1:3" x14ac:dyDescent="0.25">
      <c r="A16" s="8">
        <v>53</v>
      </c>
      <c r="B16" s="12">
        <v>54.800000000000004</v>
      </c>
      <c r="C16" s="15">
        <f t="shared" si="0"/>
        <v>-1.8000000000000043</v>
      </c>
    </row>
    <row r="17" spans="1:3" x14ac:dyDescent="0.25">
      <c r="A17" s="8">
        <v>1.5</v>
      </c>
      <c r="B17" s="12">
        <v>5.4</v>
      </c>
      <c r="C17" s="15">
        <f t="shared" si="0"/>
        <v>-3.9000000000000004</v>
      </c>
    </row>
    <row r="18" spans="1:3" x14ac:dyDescent="0.25">
      <c r="A18" s="8">
        <v>26.7</v>
      </c>
      <c r="B18" s="12">
        <v>35.20000000000001</v>
      </c>
      <c r="C18" s="15">
        <f t="shared" si="0"/>
        <v>-8.5000000000000107</v>
      </c>
    </row>
    <row r="19" spans="1:3" x14ac:dyDescent="0.25">
      <c r="A19" s="8">
        <v>41.5</v>
      </c>
      <c r="B19" s="12">
        <v>30.8</v>
      </c>
      <c r="C19" s="15">
        <f t="shared" si="0"/>
        <v>10.7</v>
      </c>
    </row>
    <row r="20" spans="1:3" x14ac:dyDescent="0.25">
      <c r="A20" s="8">
        <v>16.5</v>
      </c>
      <c r="B20" s="12">
        <v>18</v>
      </c>
      <c r="C20" s="15">
        <f t="shared" si="0"/>
        <v>-1.5</v>
      </c>
    </row>
    <row r="21" spans="1:3" x14ac:dyDescent="0.25">
      <c r="A21" s="8">
        <v>47</v>
      </c>
      <c r="B21" s="12">
        <v>63.999999999999993</v>
      </c>
      <c r="C21" s="15">
        <f t="shared" si="0"/>
        <v>-16.999999999999993</v>
      </c>
    </row>
    <row r="22" spans="1:3" x14ac:dyDescent="0.25">
      <c r="A22" s="8">
        <v>12.5</v>
      </c>
      <c r="B22" s="12">
        <v>19</v>
      </c>
      <c r="C22" s="15">
        <f t="shared" si="0"/>
        <v>-6.5</v>
      </c>
    </row>
    <row r="23" spans="1:3" x14ac:dyDescent="0.25">
      <c r="A23" s="8">
        <v>35.299999999999997</v>
      </c>
      <c r="B23" s="12">
        <v>27.799999999999997</v>
      </c>
      <c r="C23" s="15">
        <f t="shared" si="0"/>
        <v>7.5</v>
      </c>
    </row>
    <row r="24" spans="1:3" x14ac:dyDescent="0.25">
      <c r="A24" s="8">
        <v>11.299999999999999</v>
      </c>
      <c r="B24" s="12">
        <v>21.4</v>
      </c>
      <c r="C24" s="15">
        <f t="shared" si="0"/>
        <v>-10.1</v>
      </c>
    </row>
    <row r="25" spans="1:3" x14ac:dyDescent="0.25">
      <c r="A25" s="8">
        <v>36.1</v>
      </c>
      <c r="B25" s="12">
        <v>51.000000000000007</v>
      </c>
      <c r="C25" s="15">
        <f t="shared" si="0"/>
        <v>-14.900000000000006</v>
      </c>
    </row>
    <row r="26" spans="1:3" x14ac:dyDescent="0.25">
      <c r="A26" s="8">
        <v>35.5</v>
      </c>
      <c r="B26" s="12">
        <v>43.2</v>
      </c>
      <c r="C26" s="15">
        <f t="shared" si="0"/>
        <v>-7.7000000000000028</v>
      </c>
    </row>
    <row r="27" spans="1:3" x14ac:dyDescent="0.25">
      <c r="A27" s="8">
        <v>4</v>
      </c>
      <c r="B27" s="12">
        <v>8.4</v>
      </c>
      <c r="C27" s="15">
        <f t="shared" si="0"/>
        <v>-4.4000000000000004</v>
      </c>
    </row>
    <row r="28" spans="1:3" x14ac:dyDescent="0.25">
      <c r="A28" s="8">
        <v>56</v>
      </c>
      <c r="B28" s="12">
        <v>65.600000000000009</v>
      </c>
      <c r="C28" s="15">
        <f t="shared" si="0"/>
        <v>-9.6000000000000085</v>
      </c>
    </row>
    <row r="29" spans="1:3" x14ac:dyDescent="0.25">
      <c r="A29" s="8">
        <v>17.5</v>
      </c>
      <c r="B29" s="12">
        <v>17.799999999999997</v>
      </c>
      <c r="C29" s="15">
        <f t="shared" si="0"/>
        <v>-0.29999999999999716</v>
      </c>
    </row>
    <row r="30" spans="1:3" x14ac:dyDescent="0.25">
      <c r="A30" s="8">
        <v>6.3</v>
      </c>
      <c r="B30" s="12">
        <v>31.200000000000003</v>
      </c>
      <c r="C30" s="15">
        <f t="shared" si="0"/>
        <v>-24.900000000000002</v>
      </c>
    </row>
    <row r="31" spans="1:3" x14ac:dyDescent="0.25">
      <c r="A31" s="8">
        <v>37</v>
      </c>
      <c r="B31" s="12">
        <v>47.2</v>
      </c>
      <c r="C31" s="15">
        <f t="shared" si="0"/>
        <v>-10.200000000000003</v>
      </c>
    </row>
    <row r="32" spans="1:3" x14ac:dyDescent="0.25">
      <c r="A32" s="8">
        <v>35</v>
      </c>
      <c r="B32" s="12">
        <v>36.4</v>
      </c>
      <c r="C32" s="15">
        <f t="shared" si="0"/>
        <v>-1.3999999999999986</v>
      </c>
    </row>
    <row r="33" spans="1:3" x14ac:dyDescent="0.25">
      <c r="A33" s="8">
        <v>36</v>
      </c>
      <c r="B33" s="12">
        <v>50.199999999999996</v>
      </c>
      <c r="C33" s="15">
        <f t="shared" si="0"/>
        <v>-14.199999999999996</v>
      </c>
    </row>
    <row r="34" spans="1:3" x14ac:dyDescent="0.25">
      <c r="A34" s="8">
        <v>53.6</v>
      </c>
      <c r="B34" s="12">
        <v>41.400000000000006</v>
      </c>
      <c r="C34" s="15">
        <f t="shared" si="0"/>
        <v>12.199999999999996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4731D-7D33-48C7-BDDD-23CF5A5D1D22}">
  <dimension ref="A1:N15"/>
  <sheetViews>
    <sheetView tabSelected="1" workbookViewId="0">
      <selection activeCell="N12" sqref="N12"/>
    </sheetView>
  </sheetViews>
  <sheetFormatPr defaultRowHeight="15" x14ac:dyDescent="0.25"/>
  <sheetData>
    <row r="1" spans="1:14" x14ac:dyDescent="0.25">
      <c r="G1" s="17"/>
      <c r="H1" s="17"/>
    </row>
    <row r="2" spans="1:14" x14ac:dyDescent="0.25">
      <c r="A2" t="s">
        <v>50</v>
      </c>
      <c r="B2" t="s">
        <v>51</v>
      </c>
      <c r="C2" t="s">
        <v>48</v>
      </c>
      <c r="D2">
        <v>2015</v>
      </c>
      <c r="E2" t="s">
        <v>49</v>
      </c>
      <c r="F2">
        <v>2014</v>
      </c>
      <c r="G2" t="s">
        <v>50</v>
      </c>
      <c r="H2" t="s">
        <v>51</v>
      </c>
      <c r="J2" t="s">
        <v>54</v>
      </c>
      <c r="K2" t="s">
        <v>57</v>
      </c>
    </row>
    <row r="3" spans="1:14" x14ac:dyDescent="0.25">
      <c r="A3" s="8">
        <v>62.7</v>
      </c>
      <c r="B3" s="12">
        <v>44.8</v>
      </c>
      <c r="C3" s="8">
        <v>67.099999999999994</v>
      </c>
      <c r="D3" s="12">
        <v>30.799999999999997</v>
      </c>
      <c r="E3" s="8">
        <v>4</v>
      </c>
      <c r="F3" s="12">
        <v>8.4</v>
      </c>
      <c r="G3" s="14">
        <f>(A3+C3+E3)/3</f>
        <v>44.6</v>
      </c>
      <c r="H3" s="14">
        <f>(B3+D3+F3)/3</f>
        <v>28</v>
      </c>
      <c r="I3">
        <v>2014</v>
      </c>
      <c r="J3">
        <v>242</v>
      </c>
      <c r="K3">
        <v>245</v>
      </c>
    </row>
    <row r="4" spans="1:14" x14ac:dyDescent="0.25">
      <c r="A4" s="8">
        <v>6</v>
      </c>
      <c r="B4" s="12">
        <v>4.4000000000000012</v>
      </c>
      <c r="C4" s="8">
        <v>53</v>
      </c>
      <c r="D4" s="12">
        <v>54.800000000000004</v>
      </c>
      <c r="E4" s="13">
        <v>8</v>
      </c>
      <c r="F4" s="13">
        <v>13.999999999999998</v>
      </c>
      <c r="G4" s="14">
        <f t="shared" ref="G4:G14" si="0">(A4+C4+E4)/3</f>
        <v>22.333333333333332</v>
      </c>
      <c r="H4" s="14">
        <f t="shared" ref="H4:H14" si="1">(B4+D4+F4)/3</f>
        <v>24.400000000000002</v>
      </c>
      <c r="I4">
        <v>2015</v>
      </c>
      <c r="J4">
        <v>235</v>
      </c>
      <c r="K4">
        <v>365</v>
      </c>
    </row>
    <row r="5" spans="1:14" x14ac:dyDescent="0.25">
      <c r="A5" s="8">
        <v>23.6</v>
      </c>
      <c r="B5" s="12">
        <v>27.2</v>
      </c>
      <c r="C5" s="8">
        <v>1.5</v>
      </c>
      <c r="D5" s="12">
        <v>5.4</v>
      </c>
      <c r="E5" s="13">
        <v>9.5</v>
      </c>
      <c r="F5" s="13">
        <v>25.4</v>
      </c>
      <c r="G5" s="14">
        <f t="shared" si="0"/>
        <v>11.533333333333333</v>
      </c>
      <c r="H5" s="14">
        <f t="shared" si="1"/>
        <v>19.333333333333332</v>
      </c>
      <c r="I5">
        <v>2016</v>
      </c>
      <c r="J5">
        <v>207</v>
      </c>
      <c r="K5">
        <v>366</v>
      </c>
    </row>
    <row r="6" spans="1:14" x14ac:dyDescent="0.25">
      <c r="A6" s="8">
        <v>59.4</v>
      </c>
      <c r="B6" s="12">
        <v>36.4</v>
      </c>
      <c r="C6" s="8">
        <v>26.7</v>
      </c>
      <c r="D6" s="12">
        <v>35.20000000000001</v>
      </c>
      <c r="E6" s="8">
        <v>56</v>
      </c>
      <c r="F6" s="12">
        <v>65.600000000000009</v>
      </c>
      <c r="G6" s="14">
        <f t="shared" si="0"/>
        <v>47.366666666666667</v>
      </c>
      <c r="H6" s="14">
        <f t="shared" si="1"/>
        <v>45.733333333333341</v>
      </c>
      <c r="I6" t="s">
        <v>56</v>
      </c>
      <c r="J6">
        <f>SUM(J3:J5)</f>
        <v>684</v>
      </c>
      <c r="K6">
        <f>SUM(K3:K5)</f>
        <v>976</v>
      </c>
      <c r="N6" t="s">
        <v>59</v>
      </c>
    </row>
    <row r="7" spans="1:14" x14ac:dyDescent="0.25">
      <c r="A7" s="8">
        <v>53.7</v>
      </c>
      <c r="B7" s="12">
        <v>46.999999999999993</v>
      </c>
      <c r="C7" s="8">
        <v>41.5</v>
      </c>
      <c r="D7" s="12">
        <v>30.8</v>
      </c>
      <c r="E7" s="8">
        <v>17.5</v>
      </c>
      <c r="F7" s="12">
        <v>17.799999999999997</v>
      </c>
      <c r="G7" s="14">
        <f t="shared" si="0"/>
        <v>37.56666666666667</v>
      </c>
      <c r="H7" s="14">
        <f t="shared" si="1"/>
        <v>31.866666666666664</v>
      </c>
      <c r="J7">
        <f>J6-15</f>
        <v>669</v>
      </c>
      <c r="N7">
        <f>991-15</f>
        <v>976</v>
      </c>
    </row>
    <row r="8" spans="1:14" x14ac:dyDescent="0.25">
      <c r="A8" s="8">
        <v>79.8</v>
      </c>
      <c r="B8" s="12">
        <v>66.40000000000002</v>
      </c>
      <c r="C8" s="8">
        <v>16.5</v>
      </c>
      <c r="D8" s="12">
        <v>18</v>
      </c>
      <c r="E8" s="13">
        <v>10.3</v>
      </c>
      <c r="F8" s="13">
        <v>44.4</v>
      </c>
      <c r="G8" s="14">
        <f t="shared" si="0"/>
        <v>35.533333333333331</v>
      </c>
      <c r="H8" s="14">
        <f t="shared" si="1"/>
        <v>42.933333333333337</v>
      </c>
      <c r="J8">
        <f>J7/K6</f>
        <v>0.68545081967213117</v>
      </c>
    </row>
    <row r="9" spans="1:14" x14ac:dyDescent="0.25">
      <c r="A9" s="8">
        <v>89.100000000000009</v>
      </c>
      <c r="B9" s="12">
        <v>63.400000000000013</v>
      </c>
      <c r="C9" s="8">
        <v>47</v>
      </c>
      <c r="D9" s="12">
        <v>63.999999999999993</v>
      </c>
      <c r="E9" s="13">
        <v>40</v>
      </c>
      <c r="F9" s="13">
        <v>20.600000000000005</v>
      </c>
      <c r="G9" s="14">
        <f t="shared" si="0"/>
        <v>58.70000000000001</v>
      </c>
      <c r="H9" s="14">
        <f t="shared" si="1"/>
        <v>49.333333333333336</v>
      </c>
    </row>
    <row r="10" spans="1:14" x14ac:dyDescent="0.25">
      <c r="A10" s="8">
        <v>37.699999999999996</v>
      </c>
      <c r="B10" s="12">
        <v>30.599999999999998</v>
      </c>
      <c r="C10" s="8">
        <v>12.5</v>
      </c>
      <c r="D10" s="12">
        <v>19</v>
      </c>
      <c r="E10" s="8">
        <v>6.3</v>
      </c>
      <c r="F10" s="12">
        <v>31.200000000000003</v>
      </c>
      <c r="G10" s="14">
        <f t="shared" si="0"/>
        <v>18.833333333333332</v>
      </c>
      <c r="H10" s="14">
        <f t="shared" si="1"/>
        <v>26.933333333333334</v>
      </c>
      <c r="J10">
        <v>495</v>
      </c>
    </row>
    <row r="11" spans="1:14" x14ac:dyDescent="0.25">
      <c r="A11" s="8">
        <v>131.39999999999998</v>
      </c>
      <c r="B11" s="12">
        <v>99.800000000000011</v>
      </c>
      <c r="C11" s="8">
        <v>35.299999999999997</v>
      </c>
      <c r="D11" s="12">
        <v>27.799999999999997</v>
      </c>
      <c r="E11" s="8">
        <v>37</v>
      </c>
      <c r="F11" s="12">
        <v>47.2</v>
      </c>
      <c r="G11" s="14">
        <f t="shared" si="0"/>
        <v>67.899999999999991</v>
      </c>
      <c r="H11" s="14">
        <f t="shared" si="1"/>
        <v>58.266666666666673</v>
      </c>
      <c r="J11">
        <f>J10/K6</f>
        <v>0.50717213114754101</v>
      </c>
      <c r="K11" t="s">
        <v>60</v>
      </c>
      <c r="N11">
        <f>J10-481</f>
        <v>14</v>
      </c>
    </row>
    <row r="12" spans="1:14" x14ac:dyDescent="0.25">
      <c r="A12" s="8">
        <v>64.400000000000006</v>
      </c>
      <c r="B12" s="12">
        <v>77.399999999999977</v>
      </c>
      <c r="C12" s="8">
        <v>11.299999999999999</v>
      </c>
      <c r="D12" s="12">
        <v>21.4</v>
      </c>
      <c r="E12" s="8">
        <v>35</v>
      </c>
      <c r="F12" s="12">
        <v>36.4</v>
      </c>
      <c r="G12" s="14">
        <f t="shared" si="0"/>
        <v>36.9</v>
      </c>
      <c r="H12" s="14">
        <f t="shared" si="1"/>
        <v>45.066666666666663</v>
      </c>
    </row>
    <row r="13" spans="1:14" x14ac:dyDescent="0.25">
      <c r="A13" s="8">
        <v>75.400000000000006</v>
      </c>
      <c r="B13" s="12">
        <v>39.799999999999997</v>
      </c>
      <c r="C13" s="8">
        <v>36.1</v>
      </c>
      <c r="D13" s="12">
        <v>51.000000000000007</v>
      </c>
      <c r="E13" s="8">
        <v>36</v>
      </c>
      <c r="F13" s="12">
        <v>50.199999999999996</v>
      </c>
      <c r="G13" s="14">
        <f t="shared" si="0"/>
        <v>49.166666666666664</v>
      </c>
      <c r="H13" s="14">
        <f t="shared" si="1"/>
        <v>47</v>
      </c>
    </row>
    <row r="14" spans="1:14" x14ac:dyDescent="0.25">
      <c r="A14" s="8">
        <v>68.7</v>
      </c>
      <c r="B14" s="12">
        <v>77.400000000000006</v>
      </c>
      <c r="C14" s="8">
        <v>35.5</v>
      </c>
      <c r="D14" s="12">
        <v>43.2</v>
      </c>
      <c r="E14" s="8">
        <v>53.6</v>
      </c>
      <c r="F14" s="12">
        <v>41.400000000000006</v>
      </c>
      <c r="G14" s="14">
        <f t="shared" si="0"/>
        <v>52.6</v>
      </c>
      <c r="H14" s="14">
        <f t="shared" si="1"/>
        <v>54</v>
      </c>
    </row>
    <row r="15" spans="1:14" x14ac:dyDescent="0.25">
      <c r="A15">
        <f>SUM(A3:A14)</f>
        <v>751.90000000000009</v>
      </c>
      <c r="B15">
        <f t="shared" ref="B15:F15" si="2">SUM(B3:B14)</f>
        <v>614.6</v>
      </c>
      <c r="C15">
        <f t="shared" si="2"/>
        <v>384</v>
      </c>
      <c r="D15">
        <f t="shared" si="2"/>
        <v>401.4</v>
      </c>
      <c r="E15">
        <f t="shared" si="2"/>
        <v>313.20000000000005</v>
      </c>
      <c r="F15">
        <f t="shared" si="2"/>
        <v>402.59999999999991</v>
      </c>
    </row>
  </sheetData>
  <mergeCells count="1">
    <mergeCell ref="G1:H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87EE-BD14-4A90-9781-0C374BA9557F}">
  <dimension ref="A1:O34"/>
  <sheetViews>
    <sheetView topLeftCell="A13" workbookViewId="0">
      <selection activeCell="O26" sqref="O26"/>
    </sheetView>
  </sheetViews>
  <sheetFormatPr defaultRowHeight="15" x14ac:dyDescent="0.25"/>
  <sheetData>
    <row r="1" spans="1:15" ht="15.75" thickBot="1" x14ac:dyDescent="0.3">
      <c r="A1" t="s">
        <v>33</v>
      </c>
      <c r="B1" t="s">
        <v>0</v>
      </c>
      <c r="C1" t="s">
        <v>34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47</v>
      </c>
    </row>
    <row r="2" spans="1:15" ht="15.75" thickBot="1" x14ac:dyDescent="0.3">
      <c r="A2" s="1" t="s">
        <v>2</v>
      </c>
      <c r="B2" s="2">
        <v>0</v>
      </c>
      <c r="C2" s="2">
        <v>0.6</v>
      </c>
      <c r="D2" s="3">
        <v>0</v>
      </c>
      <c r="E2" s="2">
        <v>0</v>
      </c>
      <c r="F2" s="2">
        <v>6.6</v>
      </c>
      <c r="G2" s="2">
        <v>0</v>
      </c>
      <c r="H2" s="2">
        <v>3.6</v>
      </c>
      <c r="I2" s="2">
        <v>2.6</v>
      </c>
      <c r="J2" s="2">
        <v>1</v>
      </c>
      <c r="K2" s="2">
        <v>2</v>
      </c>
      <c r="L2" s="2">
        <v>0.2</v>
      </c>
      <c r="M2" s="3">
        <v>0</v>
      </c>
      <c r="O2" s="8">
        <v>44.8</v>
      </c>
    </row>
    <row r="3" spans="1:15" ht="15.75" thickBot="1" x14ac:dyDescent="0.3">
      <c r="A3" s="1" t="s">
        <v>3</v>
      </c>
      <c r="B3" s="2">
        <v>0</v>
      </c>
      <c r="C3" s="2">
        <v>0</v>
      </c>
      <c r="D3" s="3">
        <v>0</v>
      </c>
      <c r="E3" s="2">
        <v>0</v>
      </c>
      <c r="F3" s="2">
        <v>0</v>
      </c>
      <c r="G3" s="2">
        <v>0</v>
      </c>
      <c r="H3" s="2">
        <v>0</v>
      </c>
      <c r="I3" s="2">
        <v>9.1999999999999993</v>
      </c>
      <c r="J3" s="2">
        <v>4.4000000000000004</v>
      </c>
      <c r="K3" s="2">
        <v>0</v>
      </c>
      <c r="L3" s="2">
        <v>1.4</v>
      </c>
      <c r="M3" s="3">
        <v>0</v>
      </c>
      <c r="O3" s="8">
        <v>4.4000000000000012</v>
      </c>
    </row>
    <row r="4" spans="1:15" ht="15.75" thickBot="1" x14ac:dyDescent="0.3">
      <c r="A4" s="1" t="s">
        <v>4</v>
      </c>
      <c r="B4" s="2">
        <v>0</v>
      </c>
      <c r="C4" s="2">
        <v>0.2</v>
      </c>
      <c r="D4" s="3">
        <v>0</v>
      </c>
      <c r="E4" s="2">
        <v>0</v>
      </c>
      <c r="F4" s="2">
        <v>0</v>
      </c>
      <c r="G4" s="2">
        <v>0</v>
      </c>
      <c r="H4" s="2">
        <v>0</v>
      </c>
      <c r="I4" s="2">
        <v>2.4</v>
      </c>
      <c r="J4" s="2">
        <v>1.2</v>
      </c>
      <c r="K4" s="2">
        <v>11.4</v>
      </c>
      <c r="L4" s="2">
        <v>0</v>
      </c>
      <c r="M4" s="3">
        <v>0</v>
      </c>
      <c r="O4" s="8">
        <v>27.2</v>
      </c>
    </row>
    <row r="5" spans="1:15" ht="15.75" thickBot="1" x14ac:dyDescent="0.3">
      <c r="A5" s="1" t="s">
        <v>5</v>
      </c>
      <c r="B5" s="2">
        <v>0</v>
      </c>
      <c r="C5" s="2">
        <v>1.6</v>
      </c>
      <c r="D5" s="3">
        <v>0</v>
      </c>
      <c r="E5" s="2">
        <v>0</v>
      </c>
      <c r="F5" s="2">
        <v>0.8</v>
      </c>
      <c r="G5" s="2">
        <v>5.4</v>
      </c>
      <c r="H5" s="2">
        <v>0</v>
      </c>
      <c r="I5" s="2">
        <v>0.4</v>
      </c>
      <c r="J5" s="2">
        <v>0.2</v>
      </c>
      <c r="K5" s="2">
        <v>0.4</v>
      </c>
      <c r="L5" s="2">
        <v>0</v>
      </c>
      <c r="M5" s="3">
        <v>0</v>
      </c>
      <c r="O5" s="8">
        <v>36.4</v>
      </c>
    </row>
    <row r="6" spans="1:15" ht="15.75" thickBot="1" x14ac:dyDescent="0.3">
      <c r="A6" s="1" t="s">
        <v>6</v>
      </c>
      <c r="B6" s="2">
        <v>0.2</v>
      </c>
      <c r="C6" s="2">
        <v>0</v>
      </c>
      <c r="D6" s="3">
        <v>0</v>
      </c>
      <c r="E6" s="2">
        <v>0</v>
      </c>
      <c r="F6" s="2">
        <v>0</v>
      </c>
      <c r="G6" s="2">
        <v>4</v>
      </c>
      <c r="H6" s="2">
        <v>2</v>
      </c>
      <c r="I6" s="2">
        <v>0</v>
      </c>
      <c r="J6" s="2">
        <v>0</v>
      </c>
      <c r="K6" s="2">
        <v>2.8</v>
      </c>
      <c r="L6" s="2">
        <v>0</v>
      </c>
      <c r="M6" s="3">
        <v>1</v>
      </c>
      <c r="O6" s="8">
        <v>46.999999999999993</v>
      </c>
    </row>
    <row r="7" spans="1:15" ht="15.75" thickBot="1" x14ac:dyDescent="0.3">
      <c r="A7" s="1" t="s">
        <v>7</v>
      </c>
      <c r="B7" s="2">
        <v>0</v>
      </c>
      <c r="C7" s="2">
        <v>0</v>
      </c>
      <c r="D7" s="3">
        <v>0</v>
      </c>
      <c r="E7" s="2">
        <v>8</v>
      </c>
      <c r="F7" s="2">
        <v>0</v>
      </c>
      <c r="G7" s="2">
        <v>5</v>
      </c>
      <c r="H7" s="2">
        <v>24</v>
      </c>
      <c r="I7" s="2">
        <v>0</v>
      </c>
      <c r="J7" s="2">
        <v>0</v>
      </c>
      <c r="K7" s="2">
        <v>0.2</v>
      </c>
      <c r="L7" s="2">
        <v>0</v>
      </c>
      <c r="M7" s="3">
        <v>0</v>
      </c>
      <c r="O7" s="8">
        <v>66.40000000000002</v>
      </c>
    </row>
    <row r="8" spans="1:15" ht="15.75" thickBot="1" x14ac:dyDescent="0.3">
      <c r="A8" s="1" t="s">
        <v>8</v>
      </c>
      <c r="B8" s="2">
        <v>0</v>
      </c>
      <c r="C8" s="2">
        <v>0</v>
      </c>
      <c r="D8" s="3">
        <v>0</v>
      </c>
      <c r="E8" s="2">
        <v>3.4</v>
      </c>
      <c r="F8" s="2">
        <v>0</v>
      </c>
      <c r="G8" s="2">
        <v>0</v>
      </c>
      <c r="H8" s="2">
        <v>10.6</v>
      </c>
      <c r="I8" s="2">
        <v>0</v>
      </c>
      <c r="J8" s="2">
        <v>0</v>
      </c>
      <c r="K8" s="2">
        <v>0</v>
      </c>
      <c r="L8" s="2">
        <v>0</v>
      </c>
      <c r="M8" s="3">
        <v>0</v>
      </c>
      <c r="O8" s="8">
        <v>63.400000000000013</v>
      </c>
    </row>
    <row r="9" spans="1:15" ht="15.75" thickBot="1" x14ac:dyDescent="0.3">
      <c r="A9" s="1" t="s">
        <v>9</v>
      </c>
      <c r="B9" s="2">
        <v>0</v>
      </c>
      <c r="C9" s="2">
        <v>0</v>
      </c>
      <c r="D9" s="3">
        <v>0</v>
      </c>
      <c r="E9" s="2">
        <v>0</v>
      </c>
      <c r="F9" s="2">
        <v>4</v>
      </c>
      <c r="G9" s="2">
        <v>1.6</v>
      </c>
      <c r="H9" s="2">
        <v>0.6</v>
      </c>
      <c r="I9" s="2">
        <v>0</v>
      </c>
      <c r="J9" s="2">
        <v>0</v>
      </c>
      <c r="K9" s="2">
        <v>0.2</v>
      </c>
      <c r="L9" s="2">
        <v>0.6</v>
      </c>
      <c r="M9" s="3">
        <v>3.2</v>
      </c>
      <c r="O9" s="8">
        <v>30.599999999999998</v>
      </c>
    </row>
    <row r="10" spans="1:15" ht="15.75" thickBot="1" x14ac:dyDescent="0.3">
      <c r="A10" s="1" t="s">
        <v>10</v>
      </c>
      <c r="B10" s="2">
        <v>0</v>
      </c>
      <c r="C10" s="2">
        <v>0</v>
      </c>
      <c r="D10" s="3">
        <v>0</v>
      </c>
      <c r="E10" s="2">
        <v>0</v>
      </c>
      <c r="F10" s="2">
        <v>1.6</v>
      </c>
      <c r="G10" s="2">
        <v>1</v>
      </c>
      <c r="H10" s="2">
        <v>0</v>
      </c>
      <c r="I10" s="2">
        <v>0</v>
      </c>
      <c r="J10" s="2">
        <v>1.4</v>
      </c>
      <c r="K10" s="2">
        <v>0</v>
      </c>
      <c r="L10" s="2">
        <v>0</v>
      </c>
      <c r="M10" s="3">
        <v>2.2000000000000002</v>
      </c>
      <c r="O10" s="8">
        <v>99.800000000000011</v>
      </c>
    </row>
    <row r="11" spans="1:15" ht="15.75" thickBot="1" x14ac:dyDescent="0.3">
      <c r="A11" s="1" t="s">
        <v>11</v>
      </c>
      <c r="B11" s="2">
        <v>0</v>
      </c>
      <c r="C11" s="2">
        <v>0</v>
      </c>
      <c r="D11" s="3">
        <v>2.4</v>
      </c>
      <c r="E11" s="2">
        <v>0</v>
      </c>
      <c r="F11" s="2">
        <v>10.6</v>
      </c>
      <c r="G11" s="2">
        <v>0.4</v>
      </c>
      <c r="H11" s="2">
        <v>0</v>
      </c>
      <c r="I11" s="2">
        <v>0.6</v>
      </c>
      <c r="J11" s="2">
        <v>13.4</v>
      </c>
      <c r="K11" s="2">
        <v>0.6</v>
      </c>
      <c r="L11" s="2">
        <v>0</v>
      </c>
      <c r="M11" s="3">
        <v>0</v>
      </c>
      <c r="O11" s="8">
        <v>77.399999999999977</v>
      </c>
    </row>
    <row r="12" spans="1:15" ht="15.75" thickBot="1" x14ac:dyDescent="0.3">
      <c r="A12" s="1" t="s">
        <v>12</v>
      </c>
      <c r="B12" s="2">
        <v>0</v>
      </c>
      <c r="C12" s="2">
        <v>0</v>
      </c>
      <c r="D12" s="3">
        <v>9.8000000000000007</v>
      </c>
      <c r="E12" s="2">
        <v>0</v>
      </c>
      <c r="F12" s="2">
        <v>0</v>
      </c>
      <c r="G12" s="2">
        <v>5.4</v>
      </c>
      <c r="H12" s="2">
        <v>3</v>
      </c>
      <c r="I12" s="2">
        <v>3.8</v>
      </c>
      <c r="J12" s="2">
        <v>1.2</v>
      </c>
      <c r="K12" s="2">
        <v>3.8</v>
      </c>
      <c r="L12" s="2">
        <v>0</v>
      </c>
      <c r="M12" s="3">
        <v>1.4</v>
      </c>
      <c r="O12" s="8">
        <v>39.799999999999997</v>
      </c>
    </row>
    <row r="13" spans="1:15" ht="15.75" thickBot="1" x14ac:dyDescent="0.3">
      <c r="A13" s="1" t="s">
        <v>13</v>
      </c>
      <c r="B13" s="2">
        <v>0.4</v>
      </c>
      <c r="C13" s="2">
        <v>0</v>
      </c>
      <c r="D13" s="3">
        <v>0</v>
      </c>
      <c r="E13" s="2">
        <v>0</v>
      </c>
      <c r="F13" s="2">
        <v>0</v>
      </c>
      <c r="G13" s="2">
        <v>0.4</v>
      </c>
      <c r="H13" s="2">
        <v>0</v>
      </c>
      <c r="I13" s="2">
        <v>0</v>
      </c>
      <c r="J13" s="2">
        <v>1.6</v>
      </c>
      <c r="K13" s="2">
        <v>0.2</v>
      </c>
      <c r="L13" s="2">
        <v>3.8</v>
      </c>
      <c r="M13" s="3">
        <v>0</v>
      </c>
      <c r="O13" s="8">
        <v>77.400000000000006</v>
      </c>
    </row>
    <row r="14" spans="1:15" ht="15.75" thickBot="1" x14ac:dyDescent="0.3">
      <c r="A14" s="1" t="s">
        <v>14</v>
      </c>
      <c r="B14" s="2">
        <v>0</v>
      </c>
      <c r="C14" s="2">
        <v>0</v>
      </c>
      <c r="D14" s="3">
        <v>1</v>
      </c>
      <c r="E14" s="2">
        <v>0</v>
      </c>
      <c r="F14" s="2">
        <v>0</v>
      </c>
      <c r="G14" s="2">
        <v>0</v>
      </c>
      <c r="H14" s="2">
        <v>0.8</v>
      </c>
      <c r="I14" s="2">
        <v>0.6</v>
      </c>
      <c r="J14" s="2">
        <v>12.4</v>
      </c>
      <c r="K14" s="2">
        <v>3.2</v>
      </c>
      <c r="L14" s="2">
        <v>2.2000000000000002</v>
      </c>
      <c r="M14" s="3">
        <v>0</v>
      </c>
      <c r="O14" t="s">
        <v>55</v>
      </c>
    </row>
    <row r="15" spans="1:15" ht="15.75" thickBot="1" x14ac:dyDescent="0.3">
      <c r="A15" s="1" t="s">
        <v>15</v>
      </c>
      <c r="B15" s="2">
        <v>0.8</v>
      </c>
      <c r="C15" s="2">
        <v>0.4</v>
      </c>
      <c r="D15" s="3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20.399999999999999</v>
      </c>
      <c r="K15" s="2">
        <v>0</v>
      </c>
      <c r="L15" s="2">
        <v>11.2</v>
      </c>
      <c r="M15" s="3">
        <v>0</v>
      </c>
      <c r="O15">
        <f>COUNTIF(B2:M32,0)</f>
        <v>207</v>
      </c>
    </row>
    <row r="16" spans="1:15" ht="15.75" thickBot="1" x14ac:dyDescent="0.3">
      <c r="A16" s="1" t="s">
        <v>16</v>
      </c>
      <c r="B16" s="2">
        <v>1.4</v>
      </c>
      <c r="C16" s="2">
        <v>0</v>
      </c>
      <c r="D16" s="3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3.2</v>
      </c>
      <c r="K16" s="2">
        <v>0</v>
      </c>
      <c r="L16" s="2">
        <v>0</v>
      </c>
      <c r="M16" s="3">
        <v>0</v>
      </c>
    </row>
    <row r="17" spans="1:15" ht="15.75" thickBot="1" x14ac:dyDescent="0.3">
      <c r="A17" s="1" t="s">
        <v>17</v>
      </c>
      <c r="B17" s="2">
        <v>0.6</v>
      </c>
      <c r="C17" s="2">
        <v>0.8</v>
      </c>
      <c r="D17" s="3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1.6</v>
      </c>
      <c r="K17" s="2">
        <v>0</v>
      </c>
      <c r="L17" s="2">
        <v>0</v>
      </c>
      <c r="M17" s="3">
        <v>0</v>
      </c>
    </row>
    <row r="18" spans="1:15" ht="15.75" thickBot="1" x14ac:dyDescent="0.3">
      <c r="A18" s="1" t="s">
        <v>18</v>
      </c>
      <c r="B18" s="2">
        <v>0</v>
      </c>
      <c r="C18" s="2">
        <v>0</v>
      </c>
      <c r="D18" s="3">
        <v>0</v>
      </c>
      <c r="E18" s="2">
        <v>1.4</v>
      </c>
      <c r="F18" s="2">
        <v>0.4</v>
      </c>
      <c r="G18" s="2">
        <v>3.2</v>
      </c>
      <c r="H18" s="2">
        <v>0</v>
      </c>
      <c r="I18" s="2">
        <v>0.4</v>
      </c>
      <c r="J18" s="2">
        <v>0</v>
      </c>
      <c r="K18" s="2">
        <v>7.6</v>
      </c>
      <c r="L18" s="2">
        <v>0</v>
      </c>
      <c r="M18" s="3">
        <v>0</v>
      </c>
    </row>
    <row r="19" spans="1:15" ht="15.75" thickBot="1" x14ac:dyDescent="0.3">
      <c r="A19" s="1" t="s">
        <v>19</v>
      </c>
      <c r="B19" s="2">
        <v>0</v>
      </c>
      <c r="C19" s="2">
        <v>0.2</v>
      </c>
      <c r="D19" s="3">
        <v>8.1999999999999993</v>
      </c>
      <c r="E19" s="2">
        <v>0</v>
      </c>
      <c r="F19" s="2">
        <v>0</v>
      </c>
      <c r="G19" s="2">
        <v>16.600000000000001</v>
      </c>
      <c r="H19" s="2">
        <v>0</v>
      </c>
      <c r="I19" s="2">
        <v>0</v>
      </c>
      <c r="J19" s="2">
        <v>0.4</v>
      </c>
      <c r="K19" s="2">
        <v>0.6</v>
      </c>
      <c r="L19" s="2">
        <v>0</v>
      </c>
      <c r="M19" s="3">
        <v>0</v>
      </c>
    </row>
    <row r="20" spans="1:15" ht="15.75" thickBot="1" x14ac:dyDescent="0.3">
      <c r="A20" s="1" t="s">
        <v>20</v>
      </c>
      <c r="B20" s="2">
        <v>0</v>
      </c>
      <c r="C20" s="2">
        <v>0</v>
      </c>
      <c r="D20" s="3">
        <v>3</v>
      </c>
      <c r="E20" s="2">
        <v>0</v>
      </c>
      <c r="F20" s="2">
        <v>0</v>
      </c>
      <c r="G20" s="2">
        <v>0.2</v>
      </c>
      <c r="H20" s="2">
        <v>0</v>
      </c>
      <c r="I20" s="2">
        <v>0</v>
      </c>
      <c r="J20" s="2">
        <v>2.8</v>
      </c>
      <c r="K20" s="2">
        <v>3.4</v>
      </c>
      <c r="L20" s="2">
        <v>0</v>
      </c>
      <c r="M20" s="3">
        <v>0</v>
      </c>
    </row>
    <row r="21" spans="1:15" ht="15.75" thickBot="1" x14ac:dyDescent="0.3">
      <c r="A21" s="1" t="s">
        <v>21</v>
      </c>
      <c r="B21" s="2">
        <v>1.8</v>
      </c>
      <c r="C21" s="2">
        <v>0</v>
      </c>
      <c r="D21" s="3">
        <v>1.2</v>
      </c>
      <c r="E21" s="2">
        <v>0</v>
      </c>
      <c r="F21" s="2">
        <v>1</v>
      </c>
      <c r="G21" s="2">
        <v>7</v>
      </c>
      <c r="H21" s="2">
        <v>1</v>
      </c>
      <c r="I21" s="2">
        <v>6</v>
      </c>
      <c r="J21" s="2">
        <v>0</v>
      </c>
      <c r="K21" s="2">
        <v>0</v>
      </c>
      <c r="L21" s="2">
        <v>0</v>
      </c>
      <c r="M21" s="3">
        <v>2.4</v>
      </c>
    </row>
    <row r="22" spans="1:15" ht="15.75" thickBot="1" x14ac:dyDescent="0.3">
      <c r="A22" s="1" t="s">
        <v>22</v>
      </c>
      <c r="B22" s="2">
        <v>0.8</v>
      </c>
      <c r="C22" s="2">
        <v>0</v>
      </c>
      <c r="D22" s="3">
        <v>0</v>
      </c>
      <c r="E22" s="2">
        <v>0</v>
      </c>
      <c r="F22" s="2">
        <v>0</v>
      </c>
      <c r="G22" s="2">
        <v>5.2</v>
      </c>
      <c r="H22" s="2">
        <v>2.6</v>
      </c>
      <c r="I22" s="2">
        <v>0.4</v>
      </c>
      <c r="J22" s="2">
        <v>3</v>
      </c>
      <c r="K22" s="2">
        <v>0</v>
      </c>
      <c r="L22" s="2">
        <v>0</v>
      </c>
      <c r="M22" s="3">
        <v>0</v>
      </c>
    </row>
    <row r="23" spans="1:15" ht="15.75" thickBot="1" x14ac:dyDescent="0.3">
      <c r="A23" s="1" t="s">
        <v>23</v>
      </c>
      <c r="B23" s="2">
        <v>0.6</v>
      </c>
      <c r="C23" s="2">
        <v>0</v>
      </c>
      <c r="D23" s="3">
        <v>0</v>
      </c>
      <c r="E23" s="2">
        <v>17.8</v>
      </c>
      <c r="F23" s="2">
        <v>0</v>
      </c>
      <c r="G23" s="2">
        <v>0.2</v>
      </c>
      <c r="H23" s="2">
        <v>8.4</v>
      </c>
      <c r="I23" s="2">
        <v>1.8</v>
      </c>
      <c r="J23" s="2">
        <v>2.2000000000000002</v>
      </c>
      <c r="K23" s="2">
        <v>13.2</v>
      </c>
      <c r="L23" s="2">
        <v>8.1999999999999993</v>
      </c>
      <c r="M23" s="3">
        <v>0</v>
      </c>
    </row>
    <row r="24" spans="1:15" ht="15.75" thickBot="1" x14ac:dyDescent="0.3">
      <c r="A24" s="1" t="s">
        <v>24</v>
      </c>
      <c r="B24" s="2">
        <v>5.4</v>
      </c>
      <c r="C24" s="2">
        <v>0</v>
      </c>
      <c r="D24" s="3">
        <v>0</v>
      </c>
      <c r="E24" s="2">
        <v>0.2</v>
      </c>
      <c r="F24" s="2">
        <v>0.8</v>
      </c>
      <c r="G24" s="2">
        <v>0</v>
      </c>
      <c r="H24" s="2">
        <v>1.2</v>
      </c>
      <c r="I24" s="2">
        <v>2</v>
      </c>
      <c r="J24" s="2">
        <v>0.2</v>
      </c>
      <c r="K24" s="2">
        <v>24.8</v>
      </c>
      <c r="L24" s="2">
        <v>8</v>
      </c>
      <c r="M24" s="3">
        <v>0</v>
      </c>
      <c r="O24">
        <f>12*30</f>
        <v>360</v>
      </c>
    </row>
    <row r="25" spans="1:15" ht="15.75" thickBot="1" x14ac:dyDescent="0.3">
      <c r="A25" s="1" t="s">
        <v>25</v>
      </c>
      <c r="B25" s="2">
        <v>0</v>
      </c>
      <c r="C25" s="2">
        <v>0.2</v>
      </c>
      <c r="D25" s="3">
        <v>0.6</v>
      </c>
      <c r="E25" s="2">
        <v>0.2</v>
      </c>
      <c r="F25" s="2">
        <v>1.6</v>
      </c>
      <c r="G25" s="2">
        <v>10.4</v>
      </c>
      <c r="H25" s="2">
        <v>0.4</v>
      </c>
      <c r="I25" s="2">
        <v>0.2</v>
      </c>
      <c r="J25" s="2">
        <v>0</v>
      </c>
      <c r="K25" s="2">
        <v>0.6</v>
      </c>
      <c r="L25" s="2">
        <v>3.2</v>
      </c>
      <c r="M25" s="3">
        <v>1.4</v>
      </c>
      <c r="O25">
        <f>6+O24</f>
        <v>366</v>
      </c>
    </row>
    <row r="26" spans="1:15" ht="15.75" thickBot="1" x14ac:dyDescent="0.3">
      <c r="A26" s="1" t="s">
        <v>26</v>
      </c>
      <c r="B26" s="2">
        <v>1.4</v>
      </c>
      <c r="C26" s="2">
        <v>0.4</v>
      </c>
      <c r="D26" s="3">
        <v>0.2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11.6</v>
      </c>
      <c r="K26" s="2">
        <v>0</v>
      </c>
      <c r="L26" s="2">
        <v>0</v>
      </c>
      <c r="M26" s="3">
        <v>0</v>
      </c>
    </row>
    <row r="27" spans="1:15" ht="15.75" thickBot="1" x14ac:dyDescent="0.3">
      <c r="A27" s="1" t="s">
        <v>27</v>
      </c>
      <c r="B27" s="2">
        <v>0</v>
      </c>
      <c r="C27" s="2">
        <v>0</v>
      </c>
      <c r="D27" s="3">
        <v>0</v>
      </c>
      <c r="E27" s="2">
        <v>0</v>
      </c>
      <c r="F27" s="2">
        <v>11.4</v>
      </c>
      <c r="G27" s="2">
        <v>0</v>
      </c>
      <c r="H27" s="2">
        <v>2.6</v>
      </c>
      <c r="I27" s="2">
        <v>0.2</v>
      </c>
      <c r="J27" s="2">
        <v>0.4</v>
      </c>
      <c r="K27" s="2">
        <v>0</v>
      </c>
      <c r="L27" s="2">
        <v>0</v>
      </c>
      <c r="M27" s="3">
        <v>0</v>
      </c>
    </row>
    <row r="28" spans="1:15" ht="15.75" thickBot="1" x14ac:dyDescent="0.3">
      <c r="A28" s="1" t="s">
        <v>28</v>
      </c>
      <c r="B28" s="2">
        <v>0</v>
      </c>
      <c r="C28" s="2">
        <v>0</v>
      </c>
      <c r="D28" s="3">
        <v>0.8</v>
      </c>
      <c r="E28" s="2">
        <v>0</v>
      </c>
      <c r="F28" s="2">
        <v>6.4</v>
      </c>
      <c r="G28" s="2">
        <v>0.2</v>
      </c>
      <c r="H28" s="2">
        <v>0.2</v>
      </c>
      <c r="I28" s="2">
        <v>0</v>
      </c>
      <c r="J28" s="2">
        <v>9</v>
      </c>
      <c r="K28" s="2">
        <v>1.8</v>
      </c>
      <c r="L28" s="2">
        <v>0</v>
      </c>
      <c r="M28" s="3">
        <v>1.6</v>
      </c>
    </row>
    <row r="29" spans="1:15" ht="15.75" thickBot="1" x14ac:dyDescent="0.3">
      <c r="A29" s="1" t="s">
        <v>29</v>
      </c>
      <c r="B29" s="2">
        <v>0.2</v>
      </c>
      <c r="C29" s="2">
        <v>0</v>
      </c>
      <c r="D29" s="3">
        <v>0</v>
      </c>
      <c r="E29" s="2">
        <v>0</v>
      </c>
      <c r="F29" s="2">
        <v>0.4</v>
      </c>
      <c r="G29" s="2">
        <v>0.2</v>
      </c>
      <c r="H29" s="2">
        <v>0</v>
      </c>
      <c r="I29" s="2">
        <v>0</v>
      </c>
      <c r="J29" s="2">
        <v>2</v>
      </c>
      <c r="K29" s="2">
        <v>0</v>
      </c>
      <c r="L29" s="2">
        <v>1</v>
      </c>
      <c r="M29" s="3">
        <v>1.4</v>
      </c>
    </row>
    <row r="30" spans="1:15" ht="15.75" thickBot="1" x14ac:dyDescent="0.3">
      <c r="A30" s="1" t="s">
        <v>30</v>
      </c>
      <c r="B30" s="2">
        <v>14.6</v>
      </c>
      <c r="C30" s="2">
        <v>0</v>
      </c>
      <c r="D30" s="3">
        <v>0</v>
      </c>
      <c r="E30" s="2">
        <v>0.8</v>
      </c>
      <c r="F30" s="2">
        <v>1.4</v>
      </c>
      <c r="G30" s="2">
        <v>0</v>
      </c>
      <c r="H30" s="2">
        <v>0</v>
      </c>
      <c r="I30" s="2">
        <v>0</v>
      </c>
      <c r="J30" s="2">
        <v>4.4000000000000004</v>
      </c>
      <c r="K30" s="2">
        <v>0</v>
      </c>
      <c r="L30" s="2">
        <v>0</v>
      </c>
      <c r="M30" s="3">
        <v>0</v>
      </c>
    </row>
    <row r="31" spans="1:15" ht="15.75" thickBot="1" x14ac:dyDescent="0.3">
      <c r="A31" s="1" t="s">
        <v>31</v>
      </c>
      <c r="B31" s="2">
        <v>7.8</v>
      </c>
      <c r="C31" s="4"/>
      <c r="D31" s="3">
        <v>0</v>
      </c>
      <c r="E31" s="2">
        <v>4.5999999999999996</v>
      </c>
      <c r="F31" s="2">
        <v>0</v>
      </c>
      <c r="G31" s="2">
        <v>0</v>
      </c>
      <c r="H31" s="2">
        <v>2.2000000000000002</v>
      </c>
      <c r="I31" s="2">
        <v>0</v>
      </c>
      <c r="J31" s="2">
        <v>1.8</v>
      </c>
      <c r="K31" s="2">
        <v>0</v>
      </c>
      <c r="L31" s="2">
        <v>0</v>
      </c>
      <c r="M31" s="3">
        <v>62.8</v>
      </c>
    </row>
    <row r="32" spans="1:15" ht="15.75" thickBot="1" x14ac:dyDescent="0.3">
      <c r="A32" s="1" t="s">
        <v>32</v>
      </c>
      <c r="B32" s="5">
        <v>8.8000000000000007</v>
      </c>
      <c r="C32" s="4"/>
      <c r="D32" s="6">
        <v>0</v>
      </c>
      <c r="E32" s="4"/>
      <c r="F32" s="5">
        <v>0</v>
      </c>
      <c r="G32" s="4"/>
      <c r="H32" s="5">
        <v>0.2</v>
      </c>
      <c r="I32" s="5">
        <v>0</v>
      </c>
      <c r="J32" s="4"/>
      <c r="K32" s="5">
        <v>0.6</v>
      </c>
      <c r="L32" s="4"/>
      <c r="M32" s="6">
        <v>0</v>
      </c>
    </row>
    <row r="33" spans="2:13" x14ac:dyDescent="0.25">
      <c r="B33" s="8">
        <f t="shared" ref="B33:M33" si="0">SUM(B1:B32)</f>
        <v>44.8</v>
      </c>
      <c r="C33" s="8">
        <f t="shared" si="0"/>
        <v>4.4000000000000012</v>
      </c>
      <c r="D33" s="8">
        <f t="shared" si="0"/>
        <v>27.2</v>
      </c>
      <c r="E33" s="8">
        <f t="shared" si="0"/>
        <v>36.4</v>
      </c>
      <c r="F33" s="8">
        <f t="shared" si="0"/>
        <v>46.999999999999993</v>
      </c>
      <c r="G33" s="8">
        <f t="shared" si="0"/>
        <v>66.40000000000002</v>
      </c>
      <c r="H33" s="8">
        <f t="shared" si="0"/>
        <v>63.400000000000013</v>
      </c>
      <c r="I33" s="8">
        <f t="shared" si="0"/>
        <v>30.599999999999998</v>
      </c>
      <c r="J33" s="8">
        <f t="shared" si="0"/>
        <v>99.800000000000011</v>
      </c>
      <c r="K33" s="8">
        <f t="shared" si="0"/>
        <v>77.399999999999977</v>
      </c>
      <c r="L33" s="8">
        <f t="shared" si="0"/>
        <v>39.799999999999997</v>
      </c>
      <c r="M33" s="8">
        <f t="shared" si="0"/>
        <v>77.400000000000006</v>
      </c>
    </row>
    <row r="34" spans="2:13" x14ac:dyDescent="0.25">
      <c r="B34">
        <v>44.8</v>
      </c>
      <c r="C34">
        <v>4.4000000000000012</v>
      </c>
      <c r="D34">
        <v>27.2</v>
      </c>
      <c r="E34">
        <v>36.4</v>
      </c>
      <c r="F34">
        <v>46.999999999999993</v>
      </c>
      <c r="G34">
        <v>66.40000000000002</v>
      </c>
      <c r="H34">
        <v>63.400000000000013</v>
      </c>
      <c r="I34">
        <v>30.599999999999998</v>
      </c>
      <c r="J34">
        <v>99.800000000000011</v>
      </c>
      <c r="K34">
        <v>77.399999999999977</v>
      </c>
      <c r="L34">
        <v>39.799999999999997</v>
      </c>
      <c r="M34">
        <v>77.400000000000006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89D3-D35D-4EA2-A767-F158FDC962A0}">
  <dimension ref="A1:O34"/>
  <sheetViews>
    <sheetView workbookViewId="0">
      <selection activeCell="O2" sqref="O2:O13"/>
    </sheetView>
  </sheetViews>
  <sheetFormatPr defaultRowHeight="15" x14ac:dyDescent="0.25"/>
  <cols>
    <col min="12" max="12" width="11.7109375" customWidth="1"/>
  </cols>
  <sheetData>
    <row r="1" spans="1:15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47</v>
      </c>
    </row>
    <row r="2" spans="1:15" ht="15.75" thickBot="1" x14ac:dyDescent="0.3">
      <c r="A2" s="1" t="s">
        <v>2</v>
      </c>
      <c r="G2">
        <v>1</v>
      </c>
      <c r="L2">
        <v>5</v>
      </c>
      <c r="O2" s="8">
        <v>67.099999999999994</v>
      </c>
    </row>
    <row r="3" spans="1:15" ht="15.75" thickBot="1" x14ac:dyDescent="0.3">
      <c r="A3" s="1" t="s">
        <v>3</v>
      </c>
      <c r="G3">
        <v>1.5</v>
      </c>
      <c r="I3">
        <v>2</v>
      </c>
      <c r="J3">
        <v>3</v>
      </c>
      <c r="L3">
        <v>1.1000000000000001</v>
      </c>
      <c r="O3" s="8">
        <v>53</v>
      </c>
    </row>
    <row r="4" spans="1:15" ht="15.75" thickBot="1" x14ac:dyDescent="0.3">
      <c r="A4" s="1" t="s">
        <v>4</v>
      </c>
      <c r="B4">
        <v>7</v>
      </c>
      <c r="O4" s="8">
        <v>1.5</v>
      </c>
    </row>
    <row r="5" spans="1:15" ht="15.75" thickBot="1" x14ac:dyDescent="0.3">
      <c r="A5" s="1" t="s">
        <v>5</v>
      </c>
      <c r="F5">
        <v>8</v>
      </c>
      <c r="G5">
        <v>2</v>
      </c>
      <c r="L5">
        <v>10</v>
      </c>
      <c r="O5" s="8">
        <v>26.7</v>
      </c>
    </row>
    <row r="6" spans="1:15" ht="15.75" thickBot="1" x14ac:dyDescent="0.3">
      <c r="A6" s="1" t="s">
        <v>6</v>
      </c>
      <c r="F6">
        <v>1.5</v>
      </c>
      <c r="H6">
        <v>3</v>
      </c>
      <c r="L6">
        <v>12.5</v>
      </c>
      <c r="O6" s="8">
        <v>41.5</v>
      </c>
    </row>
    <row r="7" spans="1:15" ht="15.75" thickBot="1" x14ac:dyDescent="0.3">
      <c r="A7" s="1" t="s">
        <v>7</v>
      </c>
      <c r="B7">
        <v>0.1</v>
      </c>
      <c r="D7">
        <v>1</v>
      </c>
      <c r="H7">
        <v>3</v>
      </c>
      <c r="J7">
        <v>6</v>
      </c>
      <c r="L7">
        <v>1</v>
      </c>
      <c r="O7" s="8">
        <v>16.5</v>
      </c>
    </row>
    <row r="8" spans="1:15" ht="15.75" thickBot="1" x14ac:dyDescent="0.3">
      <c r="A8" s="1" t="s">
        <v>8</v>
      </c>
      <c r="B8">
        <v>20</v>
      </c>
      <c r="E8">
        <v>8</v>
      </c>
      <c r="I8">
        <v>2</v>
      </c>
      <c r="M8">
        <v>1</v>
      </c>
      <c r="O8" s="8">
        <v>47</v>
      </c>
    </row>
    <row r="9" spans="1:15" ht="15.75" thickBot="1" x14ac:dyDescent="0.3">
      <c r="A9" s="1" t="s">
        <v>9</v>
      </c>
      <c r="B9">
        <v>5</v>
      </c>
      <c r="G9">
        <v>3</v>
      </c>
      <c r="O9" s="8">
        <v>12.5</v>
      </c>
    </row>
    <row r="10" spans="1:15" ht="15.75" thickBot="1" x14ac:dyDescent="0.3">
      <c r="A10" s="1" t="s">
        <v>10</v>
      </c>
      <c r="B10">
        <v>21</v>
      </c>
      <c r="F10">
        <v>10</v>
      </c>
      <c r="O10" s="8">
        <v>35.299999999999997</v>
      </c>
    </row>
    <row r="11" spans="1:15" ht="15.75" thickBot="1" x14ac:dyDescent="0.3">
      <c r="A11" s="1" t="s">
        <v>11</v>
      </c>
      <c r="F11">
        <v>2.5</v>
      </c>
      <c r="L11">
        <v>2.5</v>
      </c>
      <c r="O11" s="8">
        <v>11.299999999999999</v>
      </c>
    </row>
    <row r="12" spans="1:15" ht="15.75" thickBot="1" x14ac:dyDescent="0.3">
      <c r="A12" s="1" t="s">
        <v>12</v>
      </c>
      <c r="H12">
        <v>2</v>
      </c>
      <c r="K12">
        <v>4</v>
      </c>
      <c r="O12" s="8">
        <v>36.1</v>
      </c>
    </row>
    <row r="13" spans="1:15" ht="15.75" thickBot="1" x14ac:dyDescent="0.3">
      <c r="A13" s="1" t="s">
        <v>13</v>
      </c>
      <c r="B13">
        <v>10</v>
      </c>
      <c r="F13">
        <v>0.2</v>
      </c>
      <c r="H13">
        <v>21</v>
      </c>
      <c r="I13">
        <v>0.2</v>
      </c>
      <c r="O13" s="8">
        <v>35.5</v>
      </c>
    </row>
    <row r="14" spans="1:15" ht="15.75" thickBot="1" x14ac:dyDescent="0.3">
      <c r="A14" s="1" t="s">
        <v>14</v>
      </c>
      <c r="B14">
        <v>4</v>
      </c>
      <c r="C14">
        <v>30</v>
      </c>
      <c r="E14">
        <v>2</v>
      </c>
      <c r="F14">
        <v>0.3</v>
      </c>
      <c r="H14">
        <v>18</v>
      </c>
    </row>
    <row r="15" spans="1:15" ht="15.75" thickBot="1" x14ac:dyDescent="0.3">
      <c r="A15" s="1" t="s">
        <v>15</v>
      </c>
      <c r="E15">
        <v>3.7</v>
      </c>
      <c r="F15">
        <v>5</v>
      </c>
      <c r="J15">
        <v>10</v>
      </c>
    </row>
    <row r="16" spans="1:15" ht="15.75" thickBot="1" x14ac:dyDescent="0.3">
      <c r="A16" s="1" t="s">
        <v>16</v>
      </c>
      <c r="G16">
        <v>9</v>
      </c>
      <c r="J16">
        <v>0.1</v>
      </c>
    </row>
    <row r="17" spans="1:13" ht="15.75" thickBot="1" x14ac:dyDescent="0.3">
      <c r="A17" s="1" t="s">
        <v>17</v>
      </c>
      <c r="J17">
        <v>8</v>
      </c>
    </row>
    <row r="18" spans="1:13" ht="15.75" thickBot="1" x14ac:dyDescent="0.3">
      <c r="A18" s="1" t="s">
        <v>18</v>
      </c>
      <c r="E18">
        <v>2</v>
      </c>
      <c r="J18">
        <v>0.2</v>
      </c>
    </row>
    <row r="19" spans="1:13" ht="15.75" thickBot="1" x14ac:dyDescent="0.3">
      <c r="A19" s="1" t="s">
        <v>19</v>
      </c>
      <c r="E19">
        <v>2</v>
      </c>
      <c r="M19">
        <v>1.5</v>
      </c>
    </row>
    <row r="20" spans="1:13" ht="15.75" thickBot="1" x14ac:dyDescent="0.3">
      <c r="A20" s="1" t="s">
        <v>20</v>
      </c>
      <c r="E20">
        <v>2</v>
      </c>
      <c r="F20">
        <v>4</v>
      </c>
      <c r="L20">
        <v>0.5</v>
      </c>
    </row>
    <row r="21" spans="1:13" ht="15.75" thickBot="1" x14ac:dyDescent="0.3">
      <c r="A21" s="1" t="s">
        <v>21</v>
      </c>
      <c r="F21">
        <v>3</v>
      </c>
      <c r="K21">
        <v>0.5</v>
      </c>
      <c r="L21">
        <v>3.5</v>
      </c>
      <c r="M21">
        <v>1</v>
      </c>
    </row>
    <row r="22" spans="1:13" ht="15.75" thickBot="1" x14ac:dyDescent="0.3">
      <c r="A22" s="1" t="s">
        <v>22</v>
      </c>
      <c r="F22">
        <v>1</v>
      </c>
      <c r="I22">
        <v>0.1</v>
      </c>
      <c r="K22">
        <v>5</v>
      </c>
    </row>
    <row r="23" spans="1:13" ht="15.75" thickBot="1" x14ac:dyDescent="0.3">
      <c r="A23" s="1" t="s">
        <v>23</v>
      </c>
      <c r="C23">
        <v>11</v>
      </c>
      <c r="J23">
        <v>4</v>
      </c>
      <c r="K23">
        <v>1</v>
      </c>
    </row>
    <row r="24" spans="1:13" ht="15.75" thickBot="1" x14ac:dyDescent="0.3">
      <c r="A24" s="1" t="s">
        <v>24</v>
      </c>
      <c r="D24">
        <v>0.5</v>
      </c>
    </row>
    <row r="25" spans="1:13" ht="15.75" thickBot="1" x14ac:dyDescent="0.3">
      <c r="A25" s="1" t="s">
        <v>25</v>
      </c>
      <c r="E25">
        <v>3</v>
      </c>
      <c r="I25">
        <v>0.2</v>
      </c>
    </row>
    <row r="26" spans="1:13" ht="15.75" thickBot="1" x14ac:dyDescent="0.3">
      <c r="A26" s="1" t="s">
        <v>26</v>
      </c>
      <c r="E26">
        <v>4</v>
      </c>
      <c r="K26">
        <v>0.1</v>
      </c>
      <c r="M26">
        <v>32</v>
      </c>
    </row>
    <row r="27" spans="1:13" ht="15.75" thickBot="1" x14ac:dyDescent="0.3">
      <c r="A27" s="1" t="s">
        <v>27</v>
      </c>
      <c r="I27">
        <v>2</v>
      </c>
      <c r="J27">
        <v>4</v>
      </c>
      <c r="K27">
        <v>0.7</v>
      </c>
    </row>
    <row r="28" spans="1:13" ht="15.75" thickBot="1" x14ac:dyDescent="0.3">
      <c r="A28" s="1" t="s">
        <v>28</v>
      </c>
      <c r="I28">
        <v>3</v>
      </c>
    </row>
    <row r="29" spans="1:13" ht="15.75" thickBot="1" x14ac:dyDescent="0.3">
      <c r="A29" s="1" t="s">
        <v>29</v>
      </c>
      <c r="C29">
        <v>12</v>
      </c>
      <c r="I29">
        <v>1</v>
      </c>
    </row>
    <row r="30" spans="1:13" ht="15.75" thickBot="1" x14ac:dyDescent="0.3">
      <c r="A30" s="1" t="s">
        <v>30</v>
      </c>
      <c r="I30">
        <v>2</v>
      </c>
    </row>
    <row r="31" spans="1:13" ht="15.75" thickBot="1" x14ac:dyDescent="0.3">
      <c r="A31" s="1" t="s">
        <v>31</v>
      </c>
    </row>
    <row r="32" spans="1:13" ht="15.75" thickBot="1" x14ac:dyDescent="0.3">
      <c r="A32" s="1" t="s">
        <v>32</v>
      </c>
      <c r="F32">
        <v>6</v>
      </c>
    </row>
    <row r="33" spans="2:13" x14ac:dyDescent="0.25">
      <c r="B33" s="8">
        <f>SUM(B1:B32)</f>
        <v>67.099999999999994</v>
      </c>
      <c r="C33" s="8">
        <f t="shared" ref="C33:J33" si="0">SUM(C1:C32)</f>
        <v>53</v>
      </c>
      <c r="D33" s="8">
        <f t="shared" si="0"/>
        <v>1.5</v>
      </c>
      <c r="E33" s="8">
        <f t="shared" si="0"/>
        <v>26.7</v>
      </c>
      <c r="F33" s="8">
        <f t="shared" si="0"/>
        <v>41.5</v>
      </c>
      <c r="G33" s="8">
        <f t="shared" si="0"/>
        <v>16.5</v>
      </c>
      <c r="H33" s="8">
        <f t="shared" si="0"/>
        <v>47</v>
      </c>
      <c r="I33" s="8">
        <f t="shared" si="0"/>
        <v>12.5</v>
      </c>
      <c r="J33" s="8">
        <f t="shared" si="0"/>
        <v>35.299999999999997</v>
      </c>
      <c r="K33" s="8">
        <f>SUM(K1:K32)</f>
        <v>11.299999999999999</v>
      </c>
      <c r="L33" s="8">
        <f t="shared" ref="L33" si="1">SUM(L1:L32)</f>
        <v>36.1</v>
      </c>
      <c r="M33" s="8">
        <f t="shared" ref="M33" si="2">SUM(M1:M32)</f>
        <v>35.5</v>
      </c>
    </row>
    <row r="34" spans="2:13" x14ac:dyDescent="0.25">
      <c r="B34">
        <v>67.099999999999994</v>
      </c>
      <c r="C34">
        <v>53</v>
      </c>
      <c r="D34">
        <v>1.5</v>
      </c>
      <c r="E34">
        <v>26.7</v>
      </c>
      <c r="F34">
        <v>41.5</v>
      </c>
      <c r="G34">
        <v>16.5</v>
      </c>
      <c r="H34">
        <v>47</v>
      </c>
      <c r="I34">
        <v>12.5</v>
      </c>
      <c r="J34">
        <v>35.299999999999997</v>
      </c>
      <c r="K34">
        <v>11.299999999999999</v>
      </c>
      <c r="L34">
        <v>36.1</v>
      </c>
      <c r="M34">
        <v>35.5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576D6-2B1B-4B7F-9A1B-BEF7DDBA401A}">
  <dimension ref="A1:O34"/>
  <sheetViews>
    <sheetView topLeftCell="A14" workbookViewId="0">
      <selection activeCell="O25" sqref="O25"/>
    </sheetView>
  </sheetViews>
  <sheetFormatPr defaultRowHeight="15" x14ac:dyDescent="0.25"/>
  <cols>
    <col min="12" max="12" width="13.28515625" customWidth="1"/>
  </cols>
  <sheetData>
    <row r="1" spans="1:15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47</v>
      </c>
    </row>
    <row r="2" spans="1:15" ht="15.75" thickBot="1" x14ac:dyDescent="0.3">
      <c r="A2" s="2">
        <v>0</v>
      </c>
      <c r="B2" s="2">
        <v>0.8</v>
      </c>
      <c r="C2" s="2">
        <v>16.8</v>
      </c>
      <c r="D2" s="2">
        <v>0</v>
      </c>
      <c r="E2" s="2">
        <v>0</v>
      </c>
      <c r="F2" s="2">
        <v>5.4</v>
      </c>
      <c r="G2" s="2">
        <v>0</v>
      </c>
      <c r="H2" s="2">
        <v>0.4</v>
      </c>
      <c r="I2" s="2">
        <v>0</v>
      </c>
      <c r="J2" s="2">
        <v>0</v>
      </c>
      <c r="K2" s="2">
        <v>4.8</v>
      </c>
      <c r="L2" s="2">
        <v>1.6</v>
      </c>
      <c r="M2" s="7"/>
      <c r="O2" s="8">
        <v>30.799999999999997</v>
      </c>
    </row>
    <row r="3" spans="1:15" ht="15.75" thickBot="1" x14ac:dyDescent="0.3">
      <c r="A3" s="1" t="s">
        <v>3</v>
      </c>
      <c r="B3" s="2">
        <v>0</v>
      </c>
      <c r="C3" s="2">
        <v>1.4</v>
      </c>
      <c r="D3" s="2">
        <v>0</v>
      </c>
      <c r="E3" s="2">
        <v>0.6</v>
      </c>
      <c r="F3" s="2">
        <v>0</v>
      </c>
      <c r="G3" s="2">
        <v>1</v>
      </c>
      <c r="H3" s="2">
        <v>1.2</v>
      </c>
      <c r="I3" s="2">
        <v>0</v>
      </c>
      <c r="J3" s="2">
        <v>0</v>
      </c>
      <c r="K3" s="2">
        <v>0</v>
      </c>
      <c r="L3" s="2">
        <v>0.2</v>
      </c>
      <c r="M3" s="2">
        <v>0</v>
      </c>
      <c r="O3" s="8">
        <v>54.800000000000004</v>
      </c>
    </row>
    <row r="4" spans="1:15" ht="15.75" thickBot="1" x14ac:dyDescent="0.3">
      <c r="A4" s="1" t="s">
        <v>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0.6</v>
      </c>
      <c r="H4" s="2">
        <v>0</v>
      </c>
      <c r="I4" s="2">
        <v>2.6</v>
      </c>
      <c r="J4" s="2">
        <v>3.8</v>
      </c>
      <c r="K4" s="2">
        <v>0</v>
      </c>
      <c r="L4" s="2">
        <v>1</v>
      </c>
      <c r="M4" s="2">
        <v>0</v>
      </c>
      <c r="O4" s="8">
        <v>5.4</v>
      </c>
    </row>
    <row r="5" spans="1:15" ht="15.75" thickBot="1" x14ac:dyDescent="0.3">
      <c r="A5" s="1" t="s">
        <v>5</v>
      </c>
      <c r="B5" s="2">
        <v>3.2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O5" s="8">
        <v>35.20000000000001</v>
      </c>
    </row>
    <row r="6" spans="1:15" ht="15.75" thickBot="1" x14ac:dyDescent="0.3">
      <c r="A6" s="1" t="s">
        <v>6</v>
      </c>
      <c r="B6" s="2">
        <v>0</v>
      </c>
      <c r="C6" s="2">
        <v>0.4</v>
      </c>
      <c r="D6" s="2">
        <v>0.4</v>
      </c>
      <c r="E6" s="2">
        <v>0</v>
      </c>
      <c r="F6" s="2">
        <v>3.4</v>
      </c>
      <c r="G6" s="2">
        <v>4.2</v>
      </c>
      <c r="H6" s="2">
        <v>2.8</v>
      </c>
      <c r="I6" s="2">
        <v>1</v>
      </c>
      <c r="J6" s="2">
        <v>0</v>
      </c>
      <c r="K6" s="2">
        <v>0</v>
      </c>
      <c r="L6" s="2">
        <v>17.8</v>
      </c>
      <c r="M6" s="2">
        <v>0</v>
      </c>
      <c r="O6" s="8">
        <v>30.8</v>
      </c>
    </row>
    <row r="7" spans="1:15" ht="15.75" thickBot="1" x14ac:dyDescent="0.3">
      <c r="A7" s="1" t="s">
        <v>7</v>
      </c>
      <c r="B7" s="2">
        <v>0</v>
      </c>
      <c r="C7" s="2">
        <v>0</v>
      </c>
      <c r="D7" s="2">
        <v>0</v>
      </c>
      <c r="E7" s="2">
        <v>0</v>
      </c>
      <c r="F7" s="2">
        <v>0.4</v>
      </c>
      <c r="G7" s="2">
        <v>0</v>
      </c>
      <c r="H7" s="2">
        <v>1.8</v>
      </c>
      <c r="I7" s="2">
        <v>0.2</v>
      </c>
      <c r="J7" s="2">
        <v>0</v>
      </c>
      <c r="K7" s="2">
        <v>0</v>
      </c>
      <c r="L7" s="2">
        <v>24.6</v>
      </c>
      <c r="M7" s="2">
        <v>0</v>
      </c>
      <c r="O7" s="8">
        <v>18</v>
      </c>
    </row>
    <row r="8" spans="1:15" ht="15.75" thickBot="1" x14ac:dyDescent="0.3">
      <c r="A8" s="1" t="s">
        <v>8</v>
      </c>
      <c r="B8" s="2">
        <v>0</v>
      </c>
      <c r="C8" s="2">
        <v>0</v>
      </c>
      <c r="D8" s="2">
        <v>1.2</v>
      </c>
      <c r="E8" s="2">
        <v>0</v>
      </c>
      <c r="F8" s="2">
        <v>0.4</v>
      </c>
      <c r="G8" s="2">
        <v>0</v>
      </c>
      <c r="H8" s="2">
        <v>1.4</v>
      </c>
      <c r="I8" s="2">
        <v>0.6</v>
      </c>
      <c r="J8" s="2">
        <v>5.2</v>
      </c>
      <c r="K8" s="2">
        <v>0</v>
      </c>
      <c r="L8" s="2">
        <v>0</v>
      </c>
      <c r="M8" s="2">
        <v>0</v>
      </c>
      <c r="O8" s="8">
        <v>63.999999999999993</v>
      </c>
    </row>
    <row r="9" spans="1:15" ht="15.75" thickBot="1" x14ac:dyDescent="0.3">
      <c r="A9" s="1" t="s">
        <v>9</v>
      </c>
      <c r="B9" s="2">
        <v>1.8</v>
      </c>
      <c r="C9" s="2">
        <v>0</v>
      </c>
      <c r="D9" s="2">
        <v>0</v>
      </c>
      <c r="E9" s="2">
        <v>10.199999999999999</v>
      </c>
      <c r="F9" s="2">
        <v>1</v>
      </c>
      <c r="G9" s="2">
        <v>0</v>
      </c>
      <c r="H9" s="2">
        <v>0</v>
      </c>
      <c r="I9" s="2">
        <v>0.4</v>
      </c>
      <c r="J9" s="2">
        <v>1</v>
      </c>
      <c r="K9" s="2">
        <v>0</v>
      </c>
      <c r="L9" s="2">
        <v>0</v>
      </c>
      <c r="M9" s="2">
        <v>1.4</v>
      </c>
      <c r="O9" s="8">
        <v>19</v>
      </c>
    </row>
    <row r="10" spans="1:15" ht="15.75" thickBot="1" x14ac:dyDescent="0.3">
      <c r="A10" s="1" t="s">
        <v>10</v>
      </c>
      <c r="B10" s="2">
        <v>2.8</v>
      </c>
      <c r="C10" s="2">
        <v>0</v>
      </c>
      <c r="D10" s="2">
        <v>0</v>
      </c>
      <c r="E10" s="2">
        <v>0</v>
      </c>
      <c r="F10" s="2">
        <v>0</v>
      </c>
      <c r="G10" s="2">
        <v>2.8</v>
      </c>
      <c r="H10" s="2">
        <v>0</v>
      </c>
      <c r="I10" s="2">
        <v>0</v>
      </c>
      <c r="J10" s="2">
        <v>0.6</v>
      </c>
      <c r="K10" s="2">
        <v>0</v>
      </c>
      <c r="L10" s="2">
        <v>0</v>
      </c>
      <c r="M10" s="2">
        <v>0</v>
      </c>
      <c r="O10" s="8">
        <v>27.799999999999997</v>
      </c>
    </row>
    <row r="11" spans="1:15" ht="15.75" thickBot="1" x14ac:dyDescent="0.3">
      <c r="A11" s="1" t="s">
        <v>11</v>
      </c>
      <c r="B11" s="2">
        <v>10.8</v>
      </c>
      <c r="C11" s="2">
        <v>0</v>
      </c>
      <c r="D11" s="2">
        <v>0</v>
      </c>
      <c r="E11" s="2">
        <v>0</v>
      </c>
      <c r="F11" s="2">
        <v>5.6</v>
      </c>
      <c r="G11" s="2">
        <v>0</v>
      </c>
      <c r="H11" s="2">
        <v>0</v>
      </c>
      <c r="I11" s="2">
        <v>0.6</v>
      </c>
      <c r="J11" s="2">
        <v>0</v>
      </c>
      <c r="K11" s="2">
        <v>0</v>
      </c>
      <c r="L11" s="2">
        <v>0</v>
      </c>
      <c r="M11" s="2">
        <v>0</v>
      </c>
      <c r="O11" s="8">
        <v>21.4</v>
      </c>
    </row>
    <row r="12" spans="1:15" ht="15.75" thickBot="1" x14ac:dyDescent="0.3">
      <c r="A12" s="1" t="s">
        <v>12</v>
      </c>
      <c r="B12" s="2">
        <v>0</v>
      </c>
      <c r="C12" s="2">
        <v>0</v>
      </c>
      <c r="D12" s="2">
        <v>0</v>
      </c>
      <c r="E12" s="2">
        <v>0</v>
      </c>
      <c r="F12" s="2">
        <v>3.2</v>
      </c>
      <c r="G12" s="2">
        <v>0</v>
      </c>
      <c r="H12" s="2">
        <v>1.6</v>
      </c>
      <c r="I12" s="2">
        <v>0.2</v>
      </c>
      <c r="J12" s="2">
        <v>0</v>
      </c>
      <c r="K12" s="2">
        <v>2.4</v>
      </c>
      <c r="L12" s="2">
        <v>1.8</v>
      </c>
      <c r="M12" s="2">
        <v>0</v>
      </c>
      <c r="O12" s="8">
        <v>51.000000000000007</v>
      </c>
    </row>
    <row r="13" spans="1:15" ht="15.75" thickBot="1" x14ac:dyDescent="0.3">
      <c r="A13" s="1" t="s">
        <v>13</v>
      </c>
      <c r="B13" s="2">
        <v>0</v>
      </c>
      <c r="C13" s="2">
        <v>0</v>
      </c>
      <c r="D13" s="2">
        <v>0</v>
      </c>
      <c r="E13" s="2">
        <v>0</v>
      </c>
      <c r="F13" s="2">
        <v>0.2</v>
      </c>
      <c r="G13" s="2">
        <v>0</v>
      </c>
      <c r="H13" s="2">
        <v>2.4</v>
      </c>
      <c r="I13" s="2">
        <v>0</v>
      </c>
      <c r="J13" s="2">
        <v>0</v>
      </c>
      <c r="K13" s="2">
        <v>1.4</v>
      </c>
      <c r="L13" s="2">
        <v>0</v>
      </c>
      <c r="M13" s="2">
        <v>0.6</v>
      </c>
      <c r="O13" s="8">
        <v>43.2</v>
      </c>
    </row>
    <row r="14" spans="1:15" ht="15.75" thickBot="1" x14ac:dyDescent="0.3">
      <c r="A14" s="1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26.2</v>
      </c>
      <c r="I14" s="2">
        <v>1.6</v>
      </c>
      <c r="J14" s="2">
        <v>0</v>
      </c>
      <c r="K14" s="2">
        <v>0</v>
      </c>
      <c r="L14" s="2">
        <v>0.2</v>
      </c>
      <c r="M14" s="2">
        <v>0</v>
      </c>
      <c r="O14" t="s">
        <v>54</v>
      </c>
    </row>
    <row r="15" spans="1:15" ht="15.75" thickBot="1" x14ac:dyDescent="0.3">
      <c r="A15" s="1" t="s">
        <v>15</v>
      </c>
      <c r="B15" s="2">
        <v>11</v>
      </c>
      <c r="C15" s="2">
        <v>21.4</v>
      </c>
      <c r="D15" s="2">
        <v>0</v>
      </c>
      <c r="E15" s="2">
        <v>1.4</v>
      </c>
      <c r="F15" s="2">
        <v>1</v>
      </c>
      <c r="G15" s="2">
        <v>0</v>
      </c>
      <c r="H15" s="2">
        <v>1.8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O15">
        <f>COUNTIF(B2:M32,0)</f>
        <v>235</v>
      </c>
    </row>
    <row r="16" spans="1:15" ht="15.75" thickBot="1" x14ac:dyDescent="0.3">
      <c r="A16" s="1" t="s">
        <v>16</v>
      </c>
      <c r="B16" s="2">
        <v>0</v>
      </c>
      <c r="C16" s="2">
        <v>0.2</v>
      </c>
      <c r="D16" s="2">
        <v>1.2</v>
      </c>
      <c r="E16" s="2">
        <v>1.8</v>
      </c>
      <c r="F16" s="2">
        <v>3.6</v>
      </c>
      <c r="G16" s="2">
        <v>0</v>
      </c>
      <c r="H16" s="2">
        <v>6.8</v>
      </c>
      <c r="I16" s="2">
        <v>0.6</v>
      </c>
      <c r="J16" s="2">
        <v>13.2</v>
      </c>
      <c r="K16" s="2">
        <v>0</v>
      </c>
      <c r="L16" s="2">
        <v>0.2</v>
      </c>
      <c r="M16" s="2">
        <v>0</v>
      </c>
    </row>
    <row r="17" spans="1:15" ht="15.75" thickBot="1" x14ac:dyDescent="0.3">
      <c r="A17" s="1" t="s">
        <v>17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6.8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</row>
    <row r="18" spans="1:15" ht="15.75" thickBot="1" x14ac:dyDescent="0.3">
      <c r="A18" s="1" t="s">
        <v>18</v>
      </c>
      <c r="B18" s="2">
        <v>0.2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1</v>
      </c>
      <c r="I18" s="2">
        <v>2.8</v>
      </c>
      <c r="J18" s="2">
        <v>0.6</v>
      </c>
      <c r="K18" s="2">
        <v>0.4</v>
      </c>
      <c r="L18" s="2">
        <v>0</v>
      </c>
      <c r="M18" s="2">
        <v>0</v>
      </c>
    </row>
    <row r="19" spans="1:15" ht="15.75" thickBot="1" x14ac:dyDescent="0.3">
      <c r="A19" s="1" t="s">
        <v>19</v>
      </c>
      <c r="B19" s="2">
        <v>0</v>
      </c>
      <c r="C19" s="2">
        <v>0</v>
      </c>
      <c r="D19" s="2">
        <v>1.8</v>
      </c>
      <c r="E19" s="2">
        <v>2.6</v>
      </c>
      <c r="F19" s="2">
        <v>0</v>
      </c>
      <c r="G19" s="2">
        <v>1.2</v>
      </c>
      <c r="H19" s="2">
        <v>4</v>
      </c>
      <c r="I19" s="2">
        <v>0</v>
      </c>
      <c r="J19" s="2">
        <v>0.4</v>
      </c>
      <c r="K19" s="2">
        <v>0</v>
      </c>
      <c r="L19" s="2">
        <v>0</v>
      </c>
      <c r="M19" s="2">
        <v>0</v>
      </c>
    </row>
    <row r="20" spans="1:15" ht="15.75" thickBot="1" x14ac:dyDescent="0.3">
      <c r="A20" s="1" t="s">
        <v>20</v>
      </c>
      <c r="B20" s="2">
        <v>0</v>
      </c>
      <c r="C20" s="2">
        <v>0.2</v>
      </c>
      <c r="D20" s="2">
        <v>0</v>
      </c>
      <c r="E20" s="2">
        <v>4.5999999999999996</v>
      </c>
      <c r="F20" s="2">
        <v>0.2</v>
      </c>
      <c r="G20" s="2">
        <v>0.2</v>
      </c>
      <c r="H20" s="2">
        <v>0</v>
      </c>
      <c r="I20" s="2">
        <v>0.2</v>
      </c>
      <c r="J20" s="2">
        <v>0</v>
      </c>
      <c r="K20" s="2">
        <v>0</v>
      </c>
      <c r="L20" s="2">
        <v>0.2</v>
      </c>
      <c r="M20" s="2">
        <v>0</v>
      </c>
    </row>
    <row r="21" spans="1:15" ht="15.75" thickBot="1" x14ac:dyDescent="0.3">
      <c r="A21" s="1" t="s">
        <v>21</v>
      </c>
      <c r="B21" s="2">
        <v>0</v>
      </c>
      <c r="C21" s="2">
        <v>0</v>
      </c>
      <c r="D21" s="2">
        <v>0.2</v>
      </c>
      <c r="E21" s="2">
        <v>1.2</v>
      </c>
      <c r="F21" s="2">
        <v>2</v>
      </c>
      <c r="G21" s="2">
        <v>0.2</v>
      </c>
      <c r="H21" s="2">
        <v>0</v>
      </c>
      <c r="I21" s="2">
        <v>0</v>
      </c>
      <c r="J21" s="2">
        <v>0</v>
      </c>
      <c r="K21" s="2">
        <v>0</v>
      </c>
      <c r="L21" s="2">
        <v>0.2</v>
      </c>
      <c r="M21" s="2">
        <v>0.6</v>
      </c>
    </row>
    <row r="22" spans="1:15" ht="15.75" thickBot="1" x14ac:dyDescent="0.3">
      <c r="A22" s="1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2.4</v>
      </c>
      <c r="G22" s="2">
        <v>0.4</v>
      </c>
      <c r="H22" s="2">
        <v>0</v>
      </c>
      <c r="I22" s="2">
        <v>0</v>
      </c>
      <c r="J22" s="2">
        <v>0</v>
      </c>
      <c r="K22" s="2">
        <v>2.6</v>
      </c>
      <c r="L22" s="2">
        <v>2.8</v>
      </c>
      <c r="M22" s="2">
        <v>2.2000000000000002</v>
      </c>
    </row>
    <row r="23" spans="1:15" ht="15.75" thickBot="1" x14ac:dyDescent="0.3">
      <c r="A23" s="1" t="s">
        <v>23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3.8</v>
      </c>
      <c r="I23" s="2">
        <v>0</v>
      </c>
      <c r="J23" s="2">
        <v>0.8</v>
      </c>
      <c r="K23" s="2">
        <v>6.2</v>
      </c>
      <c r="L23" s="2">
        <v>0</v>
      </c>
      <c r="M23" s="2">
        <v>0</v>
      </c>
      <c r="O23">
        <f>12*30</f>
        <v>360</v>
      </c>
    </row>
    <row r="24" spans="1:15" ht="15.75" thickBot="1" x14ac:dyDescent="0.3">
      <c r="A24" s="1" t="s">
        <v>24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2.2000000000000002</v>
      </c>
      <c r="K24" s="2">
        <v>0.2</v>
      </c>
      <c r="L24" s="2">
        <v>0</v>
      </c>
      <c r="M24" s="2">
        <v>0</v>
      </c>
      <c r="O24">
        <f>360+5</f>
        <v>365</v>
      </c>
    </row>
    <row r="25" spans="1:15" ht="15.75" thickBot="1" x14ac:dyDescent="0.3">
      <c r="A25" s="1" t="s">
        <v>25</v>
      </c>
      <c r="B25" s="2">
        <v>0</v>
      </c>
      <c r="C25" s="2">
        <v>14.4</v>
      </c>
      <c r="D25" s="2">
        <v>0.4</v>
      </c>
      <c r="E25" s="2">
        <v>0.2</v>
      </c>
      <c r="F25" s="2">
        <v>0</v>
      </c>
      <c r="G25" s="2">
        <v>0.6</v>
      </c>
      <c r="H25" s="2">
        <v>1.2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</row>
    <row r="26" spans="1:15" ht="15.75" thickBot="1" x14ac:dyDescent="0.3">
      <c r="A26" s="1" t="s">
        <v>26</v>
      </c>
      <c r="B26" s="2">
        <v>0.2</v>
      </c>
      <c r="C26" s="2">
        <v>0</v>
      </c>
      <c r="D26" s="2">
        <v>0</v>
      </c>
      <c r="E26" s="2">
        <v>4.2</v>
      </c>
      <c r="F26" s="2">
        <v>0</v>
      </c>
      <c r="G26" s="2">
        <v>0</v>
      </c>
      <c r="H26" s="2">
        <v>3.8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</row>
    <row r="27" spans="1:15" ht="15.75" thickBot="1" x14ac:dyDescent="0.3">
      <c r="A27" s="1" t="s">
        <v>27</v>
      </c>
      <c r="B27" s="2">
        <v>0</v>
      </c>
      <c r="C27" s="2">
        <v>0</v>
      </c>
      <c r="D27" s="2">
        <v>0.2</v>
      </c>
      <c r="E27" s="2">
        <v>6.8</v>
      </c>
      <c r="F27" s="2">
        <v>0</v>
      </c>
      <c r="G27" s="2">
        <v>0</v>
      </c>
      <c r="H27" s="2">
        <v>2.2000000000000002</v>
      </c>
      <c r="I27" s="2">
        <v>0</v>
      </c>
      <c r="J27" s="2">
        <v>0</v>
      </c>
      <c r="K27" s="2">
        <v>0</v>
      </c>
      <c r="L27" s="2">
        <v>0</v>
      </c>
      <c r="M27" s="2">
        <v>37.200000000000003</v>
      </c>
    </row>
    <row r="28" spans="1:15" ht="15.75" thickBot="1" x14ac:dyDescent="0.3">
      <c r="A28" s="1" t="s">
        <v>28</v>
      </c>
      <c r="B28" s="2">
        <v>0</v>
      </c>
      <c r="C28" s="2">
        <v>0</v>
      </c>
      <c r="D28" s="2">
        <v>0</v>
      </c>
      <c r="E28" s="2">
        <v>0.2</v>
      </c>
      <c r="F28" s="2">
        <v>0</v>
      </c>
      <c r="G28" s="2">
        <v>0</v>
      </c>
      <c r="H28" s="2">
        <v>0.6</v>
      </c>
      <c r="I28" s="2">
        <v>1.4</v>
      </c>
      <c r="J28" s="2">
        <v>0</v>
      </c>
      <c r="K28" s="2">
        <v>0.4</v>
      </c>
      <c r="L28" s="2">
        <v>0.4</v>
      </c>
      <c r="M28" s="2">
        <v>1.2</v>
      </c>
    </row>
    <row r="29" spans="1:15" ht="15.75" thickBot="1" x14ac:dyDescent="0.3">
      <c r="A29" s="1" t="s">
        <v>29</v>
      </c>
      <c r="B29" s="2">
        <v>0</v>
      </c>
      <c r="C29" s="2">
        <v>0</v>
      </c>
      <c r="D29" s="2">
        <v>0</v>
      </c>
      <c r="E29" s="2">
        <v>1.2</v>
      </c>
      <c r="F29" s="2">
        <v>0</v>
      </c>
      <c r="G29" s="2">
        <v>0</v>
      </c>
      <c r="H29" s="2">
        <v>0</v>
      </c>
      <c r="I29" s="2">
        <v>2.6</v>
      </c>
      <c r="J29" s="2">
        <v>0</v>
      </c>
      <c r="K29" s="2">
        <v>0</v>
      </c>
      <c r="L29" s="2">
        <v>0</v>
      </c>
      <c r="M29" s="2">
        <v>0</v>
      </c>
    </row>
    <row r="30" spans="1:15" ht="15.75" thickBot="1" x14ac:dyDescent="0.3">
      <c r="A30" s="1" t="s">
        <v>30</v>
      </c>
      <c r="B30" s="2">
        <v>0</v>
      </c>
      <c r="C30" s="4"/>
      <c r="D30" s="2">
        <v>0</v>
      </c>
      <c r="E30" s="2">
        <v>0.2</v>
      </c>
      <c r="F30" s="2">
        <v>0</v>
      </c>
      <c r="G30" s="2">
        <v>0</v>
      </c>
      <c r="H30" s="2">
        <v>0</v>
      </c>
      <c r="I30" s="2">
        <v>1.8</v>
      </c>
      <c r="J30" s="2">
        <v>0</v>
      </c>
      <c r="K30" s="2">
        <v>0</v>
      </c>
      <c r="L30" s="2">
        <v>0</v>
      </c>
      <c r="M30" s="2">
        <v>0</v>
      </c>
    </row>
    <row r="31" spans="1:15" ht="15.75" thickBot="1" x14ac:dyDescent="0.3">
      <c r="A31" s="1" t="s">
        <v>31</v>
      </c>
      <c r="B31" s="2">
        <v>0</v>
      </c>
      <c r="C31" s="4"/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2.4</v>
      </c>
      <c r="J31" s="2">
        <v>0</v>
      </c>
      <c r="K31" s="2">
        <v>0</v>
      </c>
      <c r="L31" s="2">
        <v>0</v>
      </c>
      <c r="M31" s="2">
        <v>0</v>
      </c>
    </row>
    <row r="32" spans="1:15" ht="15.75" thickBot="1" x14ac:dyDescent="0.3">
      <c r="A32" s="1" t="s">
        <v>32</v>
      </c>
      <c r="B32" s="5">
        <v>0</v>
      </c>
      <c r="C32" s="4"/>
      <c r="D32" s="5">
        <v>0</v>
      </c>
      <c r="E32" s="4"/>
      <c r="F32" s="5">
        <v>0</v>
      </c>
      <c r="G32" s="4"/>
      <c r="H32" s="5">
        <v>1</v>
      </c>
      <c r="I32" s="5">
        <v>0</v>
      </c>
      <c r="J32" s="4"/>
      <c r="K32" s="5">
        <v>3</v>
      </c>
      <c r="L32" s="4"/>
      <c r="M32" s="5">
        <v>0</v>
      </c>
    </row>
    <row r="33" spans="2:13" x14ac:dyDescent="0.25">
      <c r="B33" s="8">
        <f>SUM(B1:B32)</f>
        <v>30.799999999999997</v>
      </c>
      <c r="C33" s="8">
        <f t="shared" ref="C33:M33" si="0">SUM(C1:C32)</f>
        <v>54.800000000000004</v>
      </c>
      <c r="D33" s="8">
        <f t="shared" si="0"/>
        <v>5.4</v>
      </c>
      <c r="E33" s="8">
        <f t="shared" si="0"/>
        <v>35.20000000000001</v>
      </c>
      <c r="F33" s="8">
        <f t="shared" si="0"/>
        <v>30.8</v>
      </c>
      <c r="G33" s="8">
        <f t="shared" si="0"/>
        <v>18</v>
      </c>
      <c r="H33" s="8">
        <f t="shared" si="0"/>
        <v>63.999999999999993</v>
      </c>
      <c r="I33" s="8">
        <f t="shared" si="0"/>
        <v>19</v>
      </c>
      <c r="J33" s="8">
        <f t="shared" si="0"/>
        <v>27.799999999999997</v>
      </c>
      <c r="K33" s="8">
        <f t="shared" si="0"/>
        <v>21.4</v>
      </c>
      <c r="L33" s="8">
        <f t="shared" si="0"/>
        <v>51.000000000000007</v>
      </c>
      <c r="M33" s="8">
        <f t="shared" si="0"/>
        <v>43.2</v>
      </c>
    </row>
    <row r="34" spans="2:13" x14ac:dyDescent="0.25">
      <c r="B34">
        <v>30.799999999999997</v>
      </c>
      <c r="C34">
        <v>54.800000000000004</v>
      </c>
      <c r="D34">
        <v>5.4</v>
      </c>
      <c r="E34">
        <v>35.20000000000001</v>
      </c>
      <c r="F34">
        <v>30.8</v>
      </c>
      <c r="G34">
        <v>18</v>
      </c>
      <c r="H34">
        <v>63.999999999999993</v>
      </c>
      <c r="I34">
        <v>19</v>
      </c>
      <c r="J34">
        <v>27.799999999999997</v>
      </c>
      <c r="K34">
        <v>21.4</v>
      </c>
      <c r="L34">
        <v>51.000000000000007</v>
      </c>
      <c r="M34">
        <v>43.2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D7D5-6CE0-474A-8057-3D7CEADA0297}">
  <dimension ref="A1:O34"/>
  <sheetViews>
    <sheetView workbookViewId="0">
      <selection activeCell="O13" activeCellId="1" sqref="O2:O13 O13"/>
    </sheetView>
  </sheetViews>
  <sheetFormatPr defaultRowHeight="15" x14ac:dyDescent="0.25"/>
  <sheetData>
    <row r="1" spans="1:15" ht="15.75" thickBot="1" x14ac:dyDescent="0.3">
      <c r="A1" t="s">
        <v>44</v>
      </c>
      <c r="B1" t="s">
        <v>45</v>
      </c>
      <c r="C1" s="9" t="s">
        <v>46</v>
      </c>
      <c r="D1" s="9" t="s">
        <v>35</v>
      </c>
      <c r="E1" t="s">
        <v>36</v>
      </c>
      <c r="F1" t="s">
        <v>1</v>
      </c>
      <c r="G1" s="9" t="s">
        <v>37</v>
      </c>
      <c r="H1" s="9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47</v>
      </c>
    </row>
    <row r="2" spans="1:15" ht="15.75" thickBot="1" x14ac:dyDescent="0.3">
      <c r="A2" s="1" t="s">
        <v>2</v>
      </c>
      <c r="C2" s="9"/>
      <c r="D2" s="9"/>
      <c r="G2" s="9">
        <v>3.8</v>
      </c>
      <c r="H2" s="9"/>
      <c r="J2">
        <v>2</v>
      </c>
      <c r="K2">
        <v>4</v>
      </c>
      <c r="L2">
        <v>1</v>
      </c>
      <c r="O2" s="8">
        <v>4</v>
      </c>
    </row>
    <row r="3" spans="1:15" ht="15.75" thickBot="1" x14ac:dyDescent="0.3">
      <c r="A3" s="1" t="s">
        <v>3</v>
      </c>
      <c r="C3" s="9"/>
      <c r="D3" s="9"/>
      <c r="E3">
        <v>2</v>
      </c>
      <c r="G3" s="9">
        <v>2</v>
      </c>
      <c r="H3" s="9"/>
      <c r="J3">
        <v>3</v>
      </c>
      <c r="O3" s="8">
        <v>8</v>
      </c>
    </row>
    <row r="4" spans="1:15" ht="15.75" thickBot="1" x14ac:dyDescent="0.3">
      <c r="A4" s="1" t="s">
        <v>4</v>
      </c>
      <c r="C4" s="9"/>
      <c r="D4" s="9"/>
      <c r="F4">
        <v>6</v>
      </c>
      <c r="G4" s="9"/>
      <c r="H4" s="9"/>
      <c r="M4">
        <v>13</v>
      </c>
      <c r="O4" s="8">
        <v>9.5</v>
      </c>
    </row>
    <row r="5" spans="1:15" ht="15.75" thickBot="1" x14ac:dyDescent="0.3">
      <c r="A5" s="1" t="s">
        <v>5</v>
      </c>
      <c r="C5" s="9"/>
      <c r="D5" s="9"/>
      <c r="F5">
        <v>1</v>
      </c>
      <c r="G5" s="9"/>
      <c r="H5" s="9"/>
      <c r="O5" s="8">
        <v>56</v>
      </c>
    </row>
    <row r="6" spans="1:15" ht="15.75" thickBot="1" x14ac:dyDescent="0.3">
      <c r="A6" s="1" t="s">
        <v>6</v>
      </c>
      <c r="C6" s="9"/>
      <c r="D6" s="9"/>
      <c r="G6" s="9"/>
      <c r="H6" s="9"/>
      <c r="M6">
        <v>12.5</v>
      </c>
      <c r="O6" s="8">
        <v>17.5</v>
      </c>
    </row>
    <row r="7" spans="1:15" ht="15.75" thickBot="1" x14ac:dyDescent="0.3">
      <c r="A7" s="1" t="s">
        <v>7</v>
      </c>
      <c r="C7" s="9"/>
      <c r="D7" s="9"/>
      <c r="G7" s="9">
        <v>0.5</v>
      </c>
      <c r="H7" s="9"/>
      <c r="I7">
        <v>1</v>
      </c>
      <c r="K7">
        <v>3.5</v>
      </c>
      <c r="M7">
        <v>21</v>
      </c>
      <c r="O7" s="8">
        <v>10.3</v>
      </c>
    </row>
    <row r="8" spans="1:15" ht="15.75" thickBot="1" x14ac:dyDescent="0.3">
      <c r="A8" s="1" t="s">
        <v>8</v>
      </c>
      <c r="C8" s="9"/>
      <c r="D8" s="9"/>
      <c r="G8" s="9"/>
      <c r="H8" s="9"/>
      <c r="M8">
        <v>4</v>
      </c>
      <c r="O8" s="8">
        <v>40</v>
      </c>
    </row>
    <row r="9" spans="1:15" ht="15.75" thickBot="1" x14ac:dyDescent="0.3">
      <c r="A9" s="1" t="s">
        <v>9</v>
      </c>
      <c r="C9" s="9"/>
      <c r="D9" s="9"/>
      <c r="E9">
        <v>16</v>
      </c>
      <c r="G9" s="9"/>
      <c r="H9" s="9"/>
      <c r="O9" s="8">
        <v>6.3</v>
      </c>
    </row>
    <row r="10" spans="1:15" ht="15.75" thickBot="1" x14ac:dyDescent="0.3">
      <c r="A10" s="1" t="s">
        <v>10</v>
      </c>
      <c r="C10" s="9"/>
      <c r="D10" s="9"/>
      <c r="E10">
        <v>17</v>
      </c>
      <c r="F10">
        <v>1.5</v>
      </c>
      <c r="G10" s="9"/>
      <c r="H10" s="9"/>
      <c r="J10">
        <v>13</v>
      </c>
      <c r="O10" s="8">
        <v>37</v>
      </c>
    </row>
    <row r="11" spans="1:15" ht="15.75" thickBot="1" x14ac:dyDescent="0.3">
      <c r="A11" s="1" t="s">
        <v>11</v>
      </c>
      <c r="C11" s="9"/>
      <c r="D11" s="9"/>
      <c r="E11">
        <v>11</v>
      </c>
      <c r="G11" s="9"/>
      <c r="H11" s="9"/>
      <c r="I11">
        <v>3.3</v>
      </c>
      <c r="J11">
        <v>4</v>
      </c>
      <c r="M11">
        <v>0.1</v>
      </c>
      <c r="O11" s="8">
        <v>35</v>
      </c>
    </row>
    <row r="12" spans="1:15" ht="15.75" thickBot="1" x14ac:dyDescent="0.3">
      <c r="A12" s="1" t="s">
        <v>12</v>
      </c>
      <c r="C12" s="9"/>
      <c r="D12" s="9"/>
      <c r="E12">
        <v>3</v>
      </c>
      <c r="G12" s="9"/>
      <c r="H12" s="9"/>
      <c r="O12" s="8">
        <v>36</v>
      </c>
    </row>
    <row r="13" spans="1:15" ht="15.75" thickBot="1" x14ac:dyDescent="0.3">
      <c r="A13" s="1" t="s">
        <v>13</v>
      </c>
      <c r="C13" s="9"/>
      <c r="D13" s="9"/>
      <c r="G13" s="9">
        <v>4</v>
      </c>
      <c r="H13" s="9"/>
      <c r="K13">
        <v>2</v>
      </c>
      <c r="O13" s="8">
        <v>53.6</v>
      </c>
    </row>
    <row r="14" spans="1:15" ht="15.75" thickBot="1" x14ac:dyDescent="0.3">
      <c r="A14" s="1" t="s">
        <v>14</v>
      </c>
      <c r="C14" s="9"/>
      <c r="D14" s="9"/>
      <c r="G14" s="9"/>
      <c r="H14" s="9"/>
      <c r="K14">
        <v>10.5</v>
      </c>
    </row>
    <row r="15" spans="1:15" ht="15.75" thickBot="1" x14ac:dyDescent="0.3">
      <c r="A15" s="1" t="s">
        <v>15</v>
      </c>
      <c r="C15" s="9"/>
      <c r="D15" s="9"/>
      <c r="G15" s="9"/>
      <c r="H15" s="9"/>
      <c r="J15">
        <v>1</v>
      </c>
    </row>
    <row r="16" spans="1:15" ht="15.75" thickBot="1" x14ac:dyDescent="0.3">
      <c r="A16" s="1" t="s">
        <v>16</v>
      </c>
      <c r="C16" s="9">
        <v>8</v>
      </c>
      <c r="D16" s="9">
        <v>3</v>
      </c>
      <c r="G16" s="9"/>
      <c r="H16" s="9"/>
      <c r="L16">
        <v>34</v>
      </c>
    </row>
    <row r="17" spans="1:13" ht="15.75" thickBot="1" x14ac:dyDescent="0.3">
      <c r="A17" s="1" t="s">
        <v>17</v>
      </c>
      <c r="B17">
        <v>0.5</v>
      </c>
      <c r="C17" s="9"/>
      <c r="D17" s="9"/>
      <c r="G17" s="9"/>
      <c r="H17" s="9">
        <v>25</v>
      </c>
    </row>
    <row r="18" spans="1:13" ht="15.75" thickBot="1" x14ac:dyDescent="0.3">
      <c r="A18" s="1" t="s">
        <v>18</v>
      </c>
      <c r="B18">
        <v>3.5</v>
      </c>
      <c r="C18" s="9"/>
      <c r="D18" s="9"/>
      <c r="G18" s="9"/>
      <c r="H18" s="9">
        <v>3</v>
      </c>
    </row>
    <row r="19" spans="1:13" ht="15.75" thickBot="1" x14ac:dyDescent="0.3">
      <c r="A19" s="1" t="s">
        <v>19</v>
      </c>
      <c r="C19" s="9"/>
      <c r="D19" s="9"/>
      <c r="G19" s="9"/>
      <c r="H19" s="9">
        <v>1.5</v>
      </c>
    </row>
    <row r="20" spans="1:13" ht="15.75" thickBot="1" x14ac:dyDescent="0.3">
      <c r="A20" s="1" t="s">
        <v>20</v>
      </c>
      <c r="C20" s="9"/>
      <c r="D20" s="9"/>
      <c r="G20" s="9"/>
      <c r="H20" s="9">
        <v>0.5</v>
      </c>
    </row>
    <row r="21" spans="1:13" ht="15.75" thickBot="1" x14ac:dyDescent="0.3">
      <c r="A21" s="1" t="s">
        <v>21</v>
      </c>
      <c r="C21" s="9"/>
      <c r="D21" s="9"/>
      <c r="G21" s="9"/>
      <c r="H21" s="9"/>
    </row>
    <row r="22" spans="1:13" ht="15.75" thickBot="1" x14ac:dyDescent="0.3">
      <c r="A22" s="1" t="s">
        <v>22</v>
      </c>
      <c r="C22" s="9"/>
      <c r="D22" s="9">
        <v>1</v>
      </c>
      <c r="G22" s="9"/>
      <c r="H22" s="9">
        <v>6</v>
      </c>
    </row>
    <row r="23" spans="1:13" ht="15.75" thickBot="1" x14ac:dyDescent="0.3">
      <c r="A23" s="1" t="s">
        <v>23</v>
      </c>
      <c r="C23" s="9"/>
      <c r="D23" s="9"/>
      <c r="F23">
        <v>2</v>
      </c>
      <c r="G23" s="9"/>
      <c r="H23" s="9"/>
    </row>
    <row r="24" spans="1:13" ht="15.75" thickBot="1" x14ac:dyDescent="0.3">
      <c r="A24" s="1" t="s">
        <v>24</v>
      </c>
      <c r="C24" s="9"/>
      <c r="D24" s="9"/>
      <c r="G24" s="9"/>
      <c r="H24" s="9"/>
    </row>
    <row r="25" spans="1:13" ht="15.75" thickBot="1" x14ac:dyDescent="0.3">
      <c r="A25" s="1" t="s">
        <v>25</v>
      </c>
      <c r="C25" s="9"/>
      <c r="D25" s="9"/>
      <c r="G25" s="9"/>
      <c r="H25" s="9"/>
      <c r="I25">
        <v>0.5</v>
      </c>
      <c r="J25">
        <v>14</v>
      </c>
      <c r="L25">
        <v>1</v>
      </c>
    </row>
    <row r="26" spans="1:13" ht="15.75" thickBot="1" x14ac:dyDescent="0.3">
      <c r="A26" s="1" t="s">
        <v>26</v>
      </c>
      <c r="C26" s="9"/>
      <c r="D26" s="9"/>
      <c r="G26" s="9"/>
      <c r="H26" s="9"/>
      <c r="I26">
        <v>1.5</v>
      </c>
      <c r="M26">
        <v>2</v>
      </c>
    </row>
    <row r="27" spans="1:13" ht="15.75" thickBot="1" x14ac:dyDescent="0.3">
      <c r="A27" s="1" t="s">
        <v>27</v>
      </c>
      <c r="C27" s="9"/>
      <c r="D27" s="9">
        <v>4.5</v>
      </c>
      <c r="G27" s="9"/>
      <c r="H27" s="9"/>
      <c r="K27">
        <v>10</v>
      </c>
    </row>
    <row r="28" spans="1:13" ht="15.75" thickBot="1" x14ac:dyDescent="0.3">
      <c r="A28" s="1" t="s">
        <v>28</v>
      </c>
      <c r="C28" s="9"/>
      <c r="D28" s="9"/>
      <c r="G28" s="9"/>
      <c r="H28" s="9"/>
    </row>
    <row r="29" spans="1:13" ht="15.75" thickBot="1" x14ac:dyDescent="0.3">
      <c r="A29" s="1" t="s">
        <v>29</v>
      </c>
      <c r="C29" s="9"/>
      <c r="D29" s="9"/>
      <c r="E29">
        <v>2</v>
      </c>
      <c r="G29" s="9"/>
      <c r="H29" s="9"/>
    </row>
    <row r="30" spans="1:13" ht="15.75" thickBot="1" x14ac:dyDescent="0.3">
      <c r="A30" s="1" t="s">
        <v>30</v>
      </c>
      <c r="C30" s="9"/>
      <c r="D30" s="9">
        <v>1</v>
      </c>
      <c r="E30">
        <v>5</v>
      </c>
      <c r="G30" s="9"/>
      <c r="H30" s="9"/>
      <c r="M30">
        <v>1</v>
      </c>
    </row>
    <row r="31" spans="1:13" ht="15.75" thickBot="1" x14ac:dyDescent="0.3">
      <c r="A31" s="1" t="s">
        <v>31</v>
      </c>
      <c r="C31" s="9"/>
      <c r="D31" s="9"/>
      <c r="G31" s="9"/>
      <c r="H31" s="9"/>
    </row>
    <row r="32" spans="1:13" ht="15.75" thickBot="1" x14ac:dyDescent="0.3">
      <c r="A32" s="1" t="s">
        <v>32</v>
      </c>
      <c r="C32" s="9"/>
      <c r="D32" s="9"/>
      <c r="F32">
        <v>7</v>
      </c>
      <c r="G32" s="9"/>
      <c r="H32" s="9">
        <v>4</v>
      </c>
      <c r="K32">
        <v>5</v>
      </c>
    </row>
    <row r="33" spans="2:13" x14ac:dyDescent="0.25">
      <c r="B33" s="8">
        <f>SUM(B1:B32)</f>
        <v>4</v>
      </c>
      <c r="C33" s="8">
        <f t="shared" ref="C33:H33" si="0">SUM(C1:C32)</f>
        <v>8</v>
      </c>
      <c r="D33" s="8">
        <f t="shared" si="0"/>
        <v>9.5</v>
      </c>
      <c r="E33" s="8">
        <f t="shared" si="0"/>
        <v>56</v>
      </c>
      <c r="F33" s="8">
        <f t="shared" si="0"/>
        <v>17.5</v>
      </c>
      <c r="G33" s="8">
        <f t="shared" si="0"/>
        <v>10.3</v>
      </c>
      <c r="H33" s="8">
        <f t="shared" si="0"/>
        <v>40</v>
      </c>
      <c r="I33" s="8">
        <f t="shared" ref="I33" si="1">SUM(I1:I32)</f>
        <v>6.3</v>
      </c>
      <c r="J33" s="8">
        <f t="shared" ref="J33" si="2">SUM(J1:J32)</f>
        <v>37</v>
      </c>
      <c r="K33" s="8">
        <f t="shared" ref="K33" si="3">SUM(K1:K32)</f>
        <v>35</v>
      </c>
      <c r="L33" s="8">
        <f t="shared" ref="L33" si="4">SUM(L1:L32)</f>
        <v>36</v>
      </c>
      <c r="M33" s="8">
        <f t="shared" ref="M33" si="5">SUM(M1:M32)</f>
        <v>53.6</v>
      </c>
    </row>
    <row r="34" spans="2:13" x14ac:dyDescent="0.25">
      <c r="B34">
        <v>4</v>
      </c>
      <c r="C34">
        <v>8</v>
      </c>
      <c r="D34">
        <v>9.5</v>
      </c>
      <c r="E34">
        <v>56</v>
      </c>
      <c r="F34">
        <v>17.5</v>
      </c>
      <c r="G34">
        <v>10.3</v>
      </c>
      <c r="H34">
        <v>40</v>
      </c>
      <c r="I34">
        <v>6.3</v>
      </c>
      <c r="J34">
        <v>37</v>
      </c>
      <c r="K34">
        <v>35</v>
      </c>
      <c r="L34">
        <v>36</v>
      </c>
      <c r="M34">
        <v>53.6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28DC-7616-4118-A187-95B9DF30C8F4}">
  <dimension ref="A1:O34"/>
  <sheetViews>
    <sheetView topLeftCell="A12" workbookViewId="0">
      <selection activeCell="O27" sqref="O27"/>
    </sheetView>
  </sheetViews>
  <sheetFormatPr defaultRowHeight="15" x14ac:dyDescent="0.25"/>
  <cols>
    <col min="10" max="10" width="10.85546875" customWidth="1"/>
    <col min="11" max="11" width="9.7109375" customWidth="1"/>
    <col min="12" max="12" width="10.85546875" customWidth="1"/>
    <col min="13" max="13" width="10.42578125" customWidth="1"/>
  </cols>
  <sheetData>
    <row r="1" spans="1:15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  <c r="O1" t="s">
        <v>53</v>
      </c>
    </row>
    <row r="2" spans="1:15" ht="15.75" thickBot="1" x14ac:dyDescent="0.3">
      <c r="A2" s="1" t="s">
        <v>2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2.8</v>
      </c>
      <c r="H2" s="2">
        <v>0.4</v>
      </c>
      <c r="I2" s="2">
        <v>6.8</v>
      </c>
      <c r="J2" s="2">
        <v>0</v>
      </c>
      <c r="K2" s="2">
        <v>4.4000000000000004</v>
      </c>
      <c r="L2" s="2">
        <v>7</v>
      </c>
      <c r="M2" s="2">
        <v>0</v>
      </c>
      <c r="O2" s="8">
        <v>8.4</v>
      </c>
    </row>
    <row r="3" spans="1:15" ht="15.75" thickBot="1" x14ac:dyDescent="0.3">
      <c r="A3" s="1" t="s">
        <v>3</v>
      </c>
      <c r="B3" s="2">
        <v>1.6</v>
      </c>
      <c r="C3" s="2">
        <v>0</v>
      </c>
      <c r="D3" s="2">
        <v>0</v>
      </c>
      <c r="E3" s="2">
        <v>0</v>
      </c>
      <c r="F3" s="2">
        <v>0</v>
      </c>
      <c r="G3" s="2">
        <v>5.6</v>
      </c>
      <c r="H3" s="2">
        <v>0</v>
      </c>
      <c r="I3" s="2">
        <v>6</v>
      </c>
      <c r="J3" s="2">
        <v>9.4</v>
      </c>
      <c r="K3" s="2">
        <v>0</v>
      </c>
      <c r="L3" s="2">
        <v>0.2</v>
      </c>
      <c r="M3" s="2">
        <v>0.6</v>
      </c>
      <c r="O3" s="8">
        <v>13.999999999999998</v>
      </c>
    </row>
    <row r="4" spans="1:15" ht="15.75" thickBot="1" x14ac:dyDescent="0.3">
      <c r="A4" s="1" t="s">
        <v>4</v>
      </c>
      <c r="B4" s="2">
        <v>0</v>
      </c>
      <c r="C4" s="2">
        <v>0</v>
      </c>
      <c r="D4" s="2">
        <v>0</v>
      </c>
      <c r="E4" s="2">
        <v>0.2</v>
      </c>
      <c r="F4" s="2">
        <v>0.6</v>
      </c>
      <c r="G4" s="2">
        <v>2.6</v>
      </c>
      <c r="H4" s="2">
        <v>0</v>
      </c>
      <c r="I4" s="2">
        <v>0</v>
      </c>
      <c r="J4" s="2">
        <v>1.6</v>
      </c>
      <c r="K4" s="2">
        <v>0</v>
      </c>
      <c r="L4" s="2">
        <v>0</v>
      </c>
      <c r="M4" s="2">
        <v>0.2</v>
      </c>
      <c r="O4" s="8">
        <v>25.4</v>
      </c>
    </row>
    <row r="5" spans="1:15" ht="15.75" thickBot="1" x14ac:dyDescent="0.3">
      <c r="A5" s="1" t="s">
        <v>5</v>
      </c>
      <c r="B5" s="2">
        <v>0</v>
      </c>
      <c r="C5" s="2">
        <v>0.6</v>
      </c>
      <c r="D5" s="2">
        <v>0</v>
      </c>
      <c r="E5" s="2">
        <v>0.2</v>
      </c>
      <c r="F5" s="2">
        <v>4.8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11.2</v>
      </c>
      <c r="O5" s="8">
        <v>65.600000000000009</v>
      </c>
    </row>
    <row r="6" spans="1:15" ht="15.75" thickBot="1" x14ac:dyDescent="0.3">
      <c r="A6" s="1" t="s">
        <v>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 s="2">
        <v>3.4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O6" s="8">
        <v>17.799999999999997</v>
      </c>
    </row>
    <row r="7" spans="1:15" ht="15.75" thickBot="1" x14ac:dyDescent="0.3">
      <c r="A7" s="1" t="s">
        <v>7</v>
      </c>
      <c r="B7" s="2">
        <v>0.4</v>
      </c>
      <c r="C7" s="2">
        <v>0</v>
      </c>
      <c r="D7" s="2">
        <v>0</v>
      </c>
      <c r="E7" s="2">
        <v>0</v>
      </c>
      <c r="F7" s="2">
        <v>0.2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5</v>
      </c>
      <c r="O7" s="8">
        <v>44.4</v>
      </c>
    </row>
    <row r="8" spans="1:15" ht="15.75" thickBot="1" x14ac:dyDescent="0.3">
      <c r="A8" s="1" t="s">
        <v>8</v>
      </c>
      <c r="B8" s="2">
        <v>0</v>
      </c>
      <c r="C8" s="2">
        <v>0</v>
      </c>
      <c r="D8" s="2">
        <v>0</v>
      </c>
      <c r="E8" s="2">
        <v>0</v>
      </c>
      <c r="F8" s="2">
        <v>0.6</v>
      </c>
      <c r="G8" s="2">
        <v>0.2</v>
      </c>
      <c r="H8" s="2">
        <v>0.2</v>
      </c>
      <c r="I8" s="2">
        <v>0.8</v>
      </c>
      <c r="J8" s="2">
        <v>0</v>
      </c>
      <c r="K8" s="2">
        <v>1.8</v>
      </c>
      <c r="L8" s="2">
        <v>0</v>
      </c>
      <c r="M8" s="2">
        <v>14.8</v>
      </c>
      <c r="O8" s="8">
        <v>20.600000000000005</v>
      </c>
    </row>
    <row r="9" spans="1:15" ht="15.75" thickBot="1" x14ac:dyDescent="0.3">
      <c r="A9" s="1" t="s">
        <v>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0.8</v>
      </c>
      <c r="H9" s="2">
        <v>0</v>
      </c>
      <c r="I9" s="2">
        <v>0.6</v>
      </c>
      <c r="J9" s="2">
        <v>0</v>
      </c>
      <c r="K9" s="2">
        <v>0.2</v>
      </c>
      <c r="L9" s="2">
        <v>0</v>
      </c>
      <c r="M9" s="2">
        <v>0.6</v>
      </c>
      <c r="O9" s="8">
        <v>31.200000000000003</v>
      </c>
    </row>
    <row r="10" spans="1:15" ht="15.75" thickBot="1" x14ac:dyDescent="0.3">
      <c r="A10" s="1" t="s">
        <v>10</v>
      </c>
      <c r="B10" s="2">
        <v>0</v>
      </c>
      <c r="C10" s="2">
        <v>0</v>
      </c>
      <c r="D10" s="2">
        <v>0</v>
      </c>
      <c r="E10" s="2">
        <v>16.600000000000001</v>
      </c>
      <c r="F10" s="2">
        <v>0</v>
      </c>
      <c r="G10" s="2">
        <v>0</v>
      </c>
      <c r="H10" s="2">
        <v>0.2</v>
      </c>
      <c r="I10" s="2">
        <v>0</v>
      </c>
      <c r="J10" s="2">
        <v>0</v>
      </c>
      <c r="K10" s="2">
        <v>0.2</v>
      </c>
      <c r="L10" s="2">
        <v>0.4</v>
      </c>
      <c r="M10" s="2">
        <v>0</v>
      </c>
      <c r="O10" s="8">
        <v>47.2</v>
      </c>
    </row>
    <row r="11" spans="1:15" ht="15.75" thickBot="1" x14ac:dyDescent="0.3">
      <c r="A11" s="1" t="s">
        <v>11</v>
      </c>
      <c r="B11" s="2">
        <v>0</v>
      </c>
      <c r="C11" s="2">
        <v>0</v>
      </c>
      <c r="D11" s="2">
        <v>0</v>
      </c>
      <c r="E11" s="2">
        <v>17.600000000000001</v>
      </c>
      <c r="F11" s="2">
        <v>5</v>
      </c>
      <c r="G11" s="2">
        <v>0</v>
      </c>
      <c r="H11" s="2">
        <v>8</v>
      </c>
      <c r="I11" s="2">
        <v>0.4</v>
      </c>
      <c r="J11" s="2">
        <v>13.2</v>
      </c>
      <c r="K11" s="2">
        <v>0</v>
      </c>
      <c r="L11" s="2">
        <v>0</v>
      </c>
      <c r="M11" s="2">
        <v>0</v>
      </c>
      <c r="O11" s="8">
        <v>36.4</v>
      </c>
    </row>
    <row r="12" spans="1:15" ht="15.75" thickBot="1" x14ac:dyDescent="0.3">
      <c r="A12" s="1" t="s">
        <v>12</v>
      </c>
      <c r="B12" s="2">
        <v>0</v>
      </c>
      <c r="C12" s="2">
        <v>0</v>
      </c>
      <c r="D12" s="2">
        <v>0.4</v>
      </c>
      <c r="E12" s="2">
        <v>11.2</v>
      </c>
      <c r="F12" s="2">
        <v>1.2</v>
      </c>
      <c r="G12" s="2">
        <v>0</v>
      </c>
      <c r="H12" s="2">
        <v>0</v>
      </c>
      <c r="I12" s="2">
        <v>5.6</v>
      </c>
      <c r="J12" s="2">
        <v>3.8</v>
      </c>
      <c r="K12" s="2">
        <v>0</v>
      </c>
      <c r="L12" s="2">
        <v>0</v>
      </c>
      <c r="M12" s="2">
        <v>1.4</v>
      </c>
      <c r="O12" s="8">
        <v>50.199999999999996</v>
      </c>
    </row>
    <row r="13" spans="1:15" ht="15.75" thickBot="1" x14ac:dyDescent="0.3">
      <c r="A13" s="1" t="s">
        <v>13</v>
      </c>
      <c r="B13" s="2">
        <v>0</v>
      </c>
      <c r="C13" s="2">
        <v>0</v>
      </c>
      <c r="D13" s="2">
        <v>3.4</v>
      </c>
      <c r="E13" s="2">
        <v>4.5999999999999996</v>
      </c>
      <c r="F13" s="2">
        <v>0.4</v>
      </c>
      <c r="G13" s="2">
        <v>0</v>
      </c>
      <c r="H13" s="2">
        <v>3.8</v>
      </c>
      <c r="I13" s="2">
        <v>2.4</v>
      </c>
      <c r="J13" s="2">
        <v>0</v>
      </c>
      <c r="K13" s="2">
        <v>0</v>
      </c>
      <c r="L13" s="2">
        <v>0</v>
      </c>
      <c r="M13" s="2">
        <v>0.4</v>
      </c>
      <c r="O13" s="8">
        <v>41.400000000000006</v>
      </c>
    </row>
    <row r="14" spans="1:15" ht="15.75" thickBot="1" x14ac:dyDescent="0.3">
      <c r="A14" s="1" t="s">
        <v>14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3.4</v>
      </c>
      <c r="H14" s="2">
        <v>1.4</v>
      </c>
      <c r="I14" s="2">
        <v>0</v>
      </c>
      <c r="J14" s="2">
        <v>0</v>
      </c>
      <c r="K14" s="2">
        <v>2.2000000000000002</v>
      </c>
      <c r="L14" s="2">
        <v>0</v>
      </c>
      <c r="M14" s="2">
        <v>0</v>
      </c>
      <c r="O14" t="s">
        <v>54</v>
      </c>
    </row>
    <row r="15" spans="1:15" ht="15.75" thickBot="1" x14ac:dyDescent="0.3">
      <c r="A15" s="1" t="s">
        <v>15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0.4</v>
      </c>
      <c r="I15" s="2">
        <v>0.4</v>
      </c>
      <c r="J15" s="2">
        <v>0</v>
      </c>
      <c r="K15" s="2">
        <v>7.6</v>
      </c>
      <c r="L15" s="2">
        <v>0</v>
      </c>
      <c r="M15" s="2">
        <v>0</v>
      </c>
      <c r="O15">
        <f>COUNTIF(B2:M32,0)</f>
        <v>242</v>
      </c>
    </row>
    <row r="16" spans="1:15" ht="15.75" thickBot="1" x14ac:dyDescent="0.3">
      <c r="A16" s="1" t="s">
        <v>16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5.8</v>
      </c>
      <c r="H16" s="2">
        <v>0</v>
      </c>
      <c r="I16" s="2">
        <v>0</v>
      </c>
      <c r="J16" s="2">
        <v>0.4</v>
      </c>
      <c r="K16" s="2">
        <v>0</v>
      </c>
      <c r="L16" s="2">
        <v>0</v>
      </c>
      <c r="M16" s="2">
        <v>0</v>
      </c>
      <c r="O16">
        <f>365-O15</f>
        <v>123</v>
      </c>
    </row>
    <row r="17" spans="1:15" ht="15.75" thickBot="1" x14ac:dyDescent="0.3">
      <c r="A17" s="1" t="s">
        <v>17</v>
      </c>
      <c r="B17" s="2">
        <v>0</v>
      </c>
      <c r="C17" s="2">
        <v>4.8</v>
      </c>
      <c r="D17" s="2">
        <v>5.6</v>
      </c>
      <c r="E17" s="2">
        <v>0.2</v>
      </c>
      <c r="F17" s="2">
        <v>0</v>
      </c>
      <c r="G17" s="2">
        <v>0.4</v>
      </c>
      <c r="H17" s="2">
        <v>0.4</v>
      </c>
      <c r="I17" s="2">
        <v>0</v>
      </c>
      <c r="J17" s="2">
        <v>0</v>
      </c>
      <c r="K17" s="2">
        <v>0</v>
      </c>
      <c r="L17" s="2">
        <v>36.799999999999997</v>
      </c>
      <c r="M17" s="2">
        <v>0</v>
      </c>
      <c r="O17">
        <f>O16/12</f>
        <v>10.25</v>
      </c>
    </row>
    <row r="18" spans="1:15" ht="15.75" thickBot="1" x14ac:dyDescent="0.3">
      <c r="A18" s="1" t="s">
        <v>18</v>
      </c>
      <c r="B18" s="2">
        <v>0</v>
      </c>
      <c r="C18" s="2">
        <v>0.2</v>
      </c>
      <c r="D18" s="2">
        <v>1</v>
      </c>
      <c r="E18" s="2">
        <v>0</v>
      </c>
      <c r="F18" s="2">
        <v>0</v>
      </c>
      <c r="G18" s="2">
        <v>1.8</v>
      </c>
      <c r="H18" s="2">
        <v>0</v>
      </c>
      <c r="I18" s="2">
        <v>0</v>
      </c>
      <c r="J18" s="2">
        <v>2</v>
      </c>
      <c r="K18" s="2">
        <v>1.4</v>
      </c>
      <c r="L18" s="2">
        <v>0.4</v>
      </c>
      <c r="M18" s="2">
        <v>0</v>
      </c>
    </row>
    <row r="19" spans="1:15" ht="15.75" thickBot="1" x14ac:dyDescent="0.3">
      <c r="A19" s="1" t="s">
        <v>19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4</v>
      </c>
      <c r="I19" s="2">
        <v>0</v>
      </c>
      <c r="J19" s="2">
        <v>0.6</v>
      </c>
      <c r="K19" s="2">
        <v>0</v>
      </c>
      <c r="L19" s="2">
        <v>0.4</v>
      </c>
      <c r="M19" s="2">
        <v>0</v>
      </c>
    </row>
    <row r="20" spans="1:15" ht="15.75" thickBot="1" x14ac:dyDescent="0.3">
      <c r="A20" s="1" t="s">
        <v>20</v>
      </c>
      <c r="B20" s="2">
        <v>0</v>
      </c>
      <c r="C20" s="2">
        <v>0</v>
      </c>
      <c r="D20" s="2">
        <v>0</v>
      </c>
      <c r="E20" s="2">
        <v>2</v>
      </c>
      <c r="F20" s="2">
        <v>0.2</v>
      </c>
      <c r="G20" s="2">
        <v>0</v>
      </c>
      <c r="H20" s="2">
        <v>1.2</v>
      </c>
      <c r="I20" s="2">
        <v>3.8</v>
      </c>
      <c r="J20" s="2">
        <v>0</v>
      </c>
      <c r="K20" s="2">
        <v>0</v>
      </c>
      <c r="L20" s="2">
        <v>0</v>
      </c>
      <c r="M20" s="2">
        <v>2.2000000000000002</v>
      </c>
    </row>
    <row r="21" spans="1:15" ht="15.75" thickBot="1" x14ac:dyDescent="0.3">
      <c r="A21" s="1" t="s">
        <v>21</v>
      </c>
      <c r="B21" s="2">
        <v>0</v>
      </c>
      <c r="C21" s="2">
        <v>7.8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</row>
    <row r="22" spans="1:15" ht="15.75" thickBot="1" x14ac:dyDescent="0.3">
      <c r="A22" s="1" t="s">
        <v>22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0.2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</row>
    <row r="23" spans="1:15" ht="15.75" thickBot="1" x14ac:dyDescent="0.3">
      <c r="A23" s="1" t="s">
        <v>23</v>
      </c>
      <c r="B23" s="2">
        <v>0.2</v>
      </c>
      <c r="C23" s="2">
        <v>0.6</v>
      </c>
      <c r="D23" s="2">
        <v>0</v>
      </c>
      <c r="E23" s="2">
        <v>1.4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</row>
    <row r="24" spans="1:15" ht="15.75" thickBot="1" x14ac:dyDescent="0.3">
      <c r="A24" s="1" t="s">
        <v>24</v>
      </c>
      <c r="B24" s="2">
        <v>0</v>
      </c>
      <c r="C24" s="2">
        <v>0</v>
      </c>
      <c r="D24" s="2">
        <v>0</v>
      </c>
      <c r="E24" s="2">
        <v>3</v>
      </c>
      <c r="F24" s="2">
        <v>3.2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0.6</v>
      </c>
      <c r="O24">
        <f>12*30</f>
        <v>360</v>
      </c>
    </row>
    <row r="25" spans="1:15" ht="15.75" thickBot="1" x14ac:dyDescent="0.3">
      <c r="A25" s="1" t="s">
        <v>25</v>
      </c>
      <c r="B25" s="2">
        <v>1.8</v>
      </c>
      <c r="C25" s="2">
        <v>0</v>
      </c>
      <c r="D25" s="2">
        <v>0</v>
      </c>
      <c r="E25" s="2">
        <v>0.6</v>
      </c>
      <c r="F25" s="2">
        <v>0</v>
      </c>
      <c r="G25" s="2">
        <v>2.8</v>
      </c>
      <c r="H25" s="2">
        <v>0</v>
      </c>
      <c r="I25" s="2">
        <v>0.6</v>
      </c>
      <c r="J25" s="2">
        <v>0</v>
      </c>
      <c r="K25" s="2">
        <v>0</v>
      </c>
      <c r="L25" s="2">
        <v>0</v>
      </c>
      <c r="M25" s="2">
        <v>2</v>
      </c>
      <c r="O25">
        <f>365</f>
        <v>365</v>
      </c>
    </row>
    <row r="26" spans="1:15" ht="15.75" thickBot="1" x14ac:dyDescent="0.3">
      <c r="A26" s="1" t="s">
        <v>26</v>
      </c>
      <c r="B26" s="2">
        <v>4.4000000000000004</v>
      </c>
      <c r="C26" s="2">
        <v>0</v>
      </c>
      <c r="D26" s="2">
        <v>1</v>
      </c>
      <c r="E26" s="2">
        <v>0</v>
      </c>
      <c r="F26" s="2">
        <v>0</v>
      </c>
      <c r="G26" s="2">
        <v>7</v>
      </c>
      <c r="H26" s="2">
        <v>0</v>
      </c>
      <c r="I26" s="2">
        <v>0.6</v>
      </c>
      <c r="J26" s="2">
        <v>16.2</v>
      </c>
      <c r="K26" s="2">
        <v>0</v>
      </c>
      <c r="L26" s="2">
        <v>4.8</v>
      </c>
      <c r="M26" s="2">
        <v>0</v>
      </c>
      <c r="O26">
        <f>365-28-31-30-31</f>
        <v>245</v>
      </c>
    </row>
    <row r="27" spans="1:15" ht="15.75" thickBot="1" x14ac:dyDescent="0.3">
      <c r="A27" s="1" t="s">
        <v>27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0.2</v>
      </c>
      <c r="H27" s="2">
        <v>0</v>
      </c>
      <c r="I27" s="2">
        <v>2.8</v>
      </c>
      <c r="J27" s="2">
        <v>0</v>
      </c>
      <c r="K27" s="2">
        <v>0</v>
      </c>
      <c r="L27" s="2">
        <v>0</v>
      </c>
      <c r="M27" s="2">
        <v>1.2</v>
      </c>
    </row>
    <row r="28" spans="1:15" ht="15.75" thickBot="1" x14ac:dyDescent="0.3">
      <c r="A28" s="1" t="s">
        <v>28</v>
      </c>
      <c r="B28" s="2">
        <v>0</v>
      </c>
      <c r="C28" s="2">
        <v>0</v>
      </c>
      <c r="D28" s="2">
        <v>5.6</v>
      </c>
      <c r="E28" s="2">
        <v>0.2</v>
      </c>
      <c r="F28" s="2">
        <v>0</v>
      </c>
      <c r="G28" s="2">
        <v>0</v>
      </c>
      <c r="H28" s="2">
        <v>0.6</v>
      </c>
      <c r="I28" s="2">
        <v>0</v>
      </c>
      <c r="J28" s="2">
        <v>0</v>
      </c>
      <c r="K28" s="2">
        <v>17.2</v>
      </c>
      <c r="L28" s="2">
        <v>0.2</v>
      </c>
      <c r="M28" s="2">
        <v>0</v>
      </c>
    </row>
    <row r="29" spans="1:15" ht="15.75" thickBot="1" x14ac:dyDescent="0.3">
      <c r="A29" s="1" t="s">
        <v>29</v>
      </c>
      <c r="B29" s="2">
        <v>0</v>
      </c>
      <c r="C29" s="2">
        <v>0</v>
      </c>
      <c r="D29" s="2">
        <v>8</v>
      </c>
      <c r="E29" s="2">
        <v>0</v>
      </c>
      <c r="F29" s="2">
        <v>0.4</v>
      </c>
      <c r="G29" s="2">
        <v>0</v>
      </c>
      <c r="H29" s="2">
        <v>0</v>
      </c>
      <c r="I29" s="2">
        <v>0.2</v>
      </c>
      <c r="J29" s="2">
        <v>0</v>
      </c>
      <c r="K29" s="2">
        <v>0.8</v>
      </c>
      <c r="L29" s="2">
        <v>0</v>
      </c>
      <c r="M29" s="2">
        <v>0</v>
      </c>
    </row>
    <row r="30" spans="1:15" ht="15.75" thickBot="1" x14ac:dyDescent="0.3">
      <c r="A30" s="1" t="s">
        <v>30</v>
      </c>
      <c r="B30" s="2">
        <v>0</v>
      </c>
      <c r="C30" s="4"/>
      <c r="D30" s="2">
        <v>0</v>
      </c>
      <c r="E30" s="2">
        <v>0</v>
      </c>
      <c r="F30" s="2">
        <v>0.2</v>
      </c>
      <c r="G30" s="2">
        <v>1.6</v>
      </c>
      <c r="H30" s="2">
        <v>0</v>
      </c>
      <c r="I30" s="2">
        <v>0.2</v>
      </c>
      <c r="J30" s="2">
        <v>0</v>
      </c>
      <c r="K30" s="2">
        <v>0.6</v>
      </c>
      <c r="L30" s="2">
        <v>0</v>
      </c>
      <c r="M30" s="2">
        <v>0</v>
      </c>
    </row>
    <row r="31" spans="1:15" ht="15.75" thickBot="1" x14ac:dyDescent="0.3">
      <c r="A31" s="1" t="s">
        <v>31</v>
      </c>
      <c r="B31" s="2">
        <v>0</v>
      </c>
      <c r="C31" s="4"/>
      <c r="D31" s="2">
        <v>0.4</v>
      </c>
      <c r="E31" s="2">
        <v>7.8</v>
      </c>
      <c r="F31" s="2">
        <v>0</v>
      </c>
      <c r="G31" s="2">
        <v>5.8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1.2</v>
      </c>
    </row>
    <row r="32" spans="1:15" ht="15.75" thickBot="1" x14ac:dyDescent="0.3">
      <c r="A32" s="1" t="s">
        <v>32</v>
      </c>
      <c r="B32" s="5">
        <v>0</v>
      </c>
      <c r="C32" s="4"/>
      <c r="D32" s="5">
        <v>0</v>
      </c>
      <c r="E32" s="4"/>
      <c r="F32" s="5">
        <v>0</v>
      </c>
      <c r="G32" s="4"/>
      <c r="H32" s="5">
        <v>0</v>
      </c>
      <c r="I32" s="5">
        <v>0</v>
      </c>
      <c r="J32" s="4"/>
      <c r="K32" s="5">
        <v>0</v>
      </c>
      <c r="L32" s="4"/>
      <c r="M32" s="5">
        <v>0</v>
      </c>
    </row>
    <row r="33" spans="2:13" x14ac:dyDescent="0.25">
      <c r="B33" s="8">
        <f t="shared" ref="B33" si="0">SUM(B1:B32)</f>
        <v>8.4</v>
      </c>
      <c r="C33" s="8">
        <f t="shared" ref="C33" si="1">SUM(C1:C32)</f>
        <v>13.999999999999998</v>
      </c>
      <c r="D33" s="8">
        <f t="shared" ref="D33" si="2">SUM(D1:D32)</f>
        <v>25.4</v>
      </c>
      <c r="E33" s="8">
        <f t="shared" ref="E33" si="3">SUM(E1:E32)</f>
        <v>65.600000000000009</v>
      </c>
      <c r="F33" s="8">
        <f t="shared" ref="F33" si="4">SUM(F1:F32)</f>
        <v>17.799999999999997</v>
      </c>
      <c r="G33" s="8">
        <f t="shared" ref="G33" si="5">SUM(G1:G32)</f>
        <v>44.4</v>
      </c>
      <c r="H33" s="8">
        <f t="shared" ref="H33" si="6">SUM(H1:H32)</f>
        <v>20.600000000000005</v>
      </c>
      <c r="I33" s="8">
        <f t="shared" ref="I33" si="7">SUM(I1:I32)</f>
        <v>31.200000000000003</v>
      </c>
      <c r="J33" s="8">
        <f t="shared" ref="J33" si="8">SUM(J1:J32)</f>
        <v>47.2</v>
      </c>
      <c r="K33" s="8">
        <f t="shared" ref="K33" si="9">SUM(K1:K32)</f>
        <v>36.4</v>
      </c>
      <c r="L33" s="8">
        <f t="shared" ref="L33" si="10">SUM(L1:L32)</f>
        <v>50.199999999999996</v>
      </c>
      <c r="M33" s="8">
        <f t="shared" ref="M33" si="11">SUM(M1:M32)</f>
        <v>41.400000000000006</v>
      </c>
    </row>
    <row r="34" spans="2:13" x14ac:dyDescent="0.25">
      <c r="B34">
        <v>8.4</v>
      </c>
      <c r="C34">
        <v>13.999999999999998</v>
      </c>
      <c r="D34">
        <v>25.4</v>
      </c>
      <c r="E34">
        <v>65.600000000000009</v>
      </c>
      <c r="F34">
        <v>17.799999999999997</v>
      </c>
      <c r="G34">
        <v>44.4</v>
      </c>
      <c r="H34">
        <v>20.600000000000005</v>
      </c>
      <c r="I34">
        <v>31.200000000000003</v>
      </c>
      <c r="J34">
        <v>47.2</v>
      </c>
      <c r="K34">
        <v>36.4</v>
      </c>
      <c r="L34">
        <v>50.199999999999996</v>
      </c>
      <c r="M34">
        <v>41.400000000000006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D8623-1EA3-4C4D-B6DB-3FB4355BBB5B}">
  <dimension ref="A1:O32"/>
  <sheetViews>
    <sheetView workbookViewId="0">
      <selection activeCell="B6" sqref="B6"/>
    </sheetView>
  </sheetViews>
  <sheetFormatPr defaultRowHeight="15" x14ac:dyDescent="0.25"/>
  <sheetData>
    <row r="1" spans="1:13" ht="15.75" thickBot="1" x14ac:dyDescent="0.3">
      <c r="A1" t="s">
        <v>44</v>
      </c>
      <c r="B1" t="s">
        <v>45</v>
      </c>
      <c r="C1" t="s">
        <v>46</v>
      </c>
      <c r="D1" t="s">
        <v>35</v>
      </c>
      <c r="E1" t="s">
        <v>36</v>
      </c>
      <c r="F1" t="s">
        <v>1</v>
      </c>
      <c r="G1" t="s">
        <v>37</v>
      </c>
      <c r="H1" t="s">
        <v>38</v>
      </c>
      <c r="I1" t="s">
        <v>39</v>
      </c>
      <c r="J1" t="s">
        <v>40</v>
      </c>
      <c r="K1" t="s">
        <v>43</v>
      </c>
      <c r="L1" t="s">
        <v>41</v>
      </c>
      <c r="M1" t="s">
        <v>42</v>
      </c>
    </row>
    <row r="2" spans="1:13" ht="15.75" thickBot="1" x14ac:dyDescent="0.3">
      <c r="A2" s="1" t="s">
        <v>2</v>
      </c>
      <c r="B2">
        <f>KM_2016!B2-'2016'!B2</f>
        <v>0</v>
      </c>
      <c r="C2">
        <f>KM_2016!C2-'2016'!C2</f>
        <v>-0.6</v>
      </c>
      <c r="D2">
        <f>KM_2016!D2-'2016'!D2</f>
        <v>0</v>
      </c>
      <c r="E2">
        <f>KM_2016!E2-'2016'!E2</f>
        <v>0</v>
      </c>
      <c r="F2">
        <f>KM_2016!F2-'2016'!F2</f>
        <v>-6.6</v>
      </c>
      <c r="G2">
        <f>KM_2016!G2-'2016'!G2</f>
        <v>0</v>
      </c>
      <c r="H2">
        <f>KM_2016!H2-'2016'!H2</f>
        <v>-1.8</v>
      </c>
      <c r="I2">
        <f>KM_2016!I2-'2016'!I2</f>
        <v>9.7000000000000011</v>
      </c>
      <c r="J2">
        <f>KM_2016!J2-'2016'!J2</f>
        <v>2.5</v>
      </c>
      <c r="K2">
        <f>KM_2016!K2-'2016'!K2</f>
        <v>-2</v>
      </c>
      <c r="L2">
        <f>KM_2016!L2-'2016'!L2</f>
        <v>-0.2</v>
      </c>
      <c r="M2">
        <f>KM_2016!M2-'2016'!M2</f>
        <v>0</v>
      </c>
    </row>
    <row r="3" spans="1:13" ht="15.75" thickBot="1" x14ac:dyDescent="0.3">
      <c r="A3" s="1" t="s">
        <v>3</v>
      </c>
      <c r="B3">
        <f>KM_2016!B3-'2016'!B3</f>
        <v>0</v>
      </c>
      <c r="C3">
        <f>KM_2016!C3-'2016'!C3</f>
        <v>0</v>
      </c>
      <c r="D3">
        <f>KM_2016!D3-'2016'!D3</f>
        <v>0</v>
      </c>
      <c r="E3">
        <f>KM_2016!E3-'2016'!E3</f>
        <v>0</v>
      </c>
      <c r="F3">
        <f>KM_2016!F3-'2016'!F3</f>
        <v>2</v>
      </c>
      <c r="G3">
        <f>KM_2016!G3-'2016'!G3</f>
        <v>0</v>
      </c>
      <c r="H3">
        <f>KM_2016!H3-'2016'!H3</f>
        <v>0</v>
      </c>
      <c r="I3">
        <f>KM_2016!I3-'2016'!I3</f>
        <v>-5.6999999999999993</v>
      </c>
      <c r="J3">
        <f>KM_2016!J3-'2016'!J3</f>
        <v>-0.90000000000000036</v>
      </c>
      <c r="K3">
        <f>KM_2016!K3-'2016'!K3</f>
        <v>16</v>
      </c>
      <c r="L3">
        <f>KM_2016!L3-'2016'!L3</f>
        <v>-1.4</v>
      </c>
      <c r="M3">
        <f>KM_2016!M3-'2016'!M3</f>
        <v>0</v>
      </c>
    </row>
    <row r="4" spans="1:13" ht="15.75" thickBot="1" x14ac:dyDescent="0.3">
      <c r="A4" s="1" t="s">
        <v>4</v>
      </c>
      <c r="B4">
        <f>KM_2016!B4-'2016'!B4</f>
        <v>0</v>
      </c>
      <c r="C4">
        <f>KM_2016!C4-'2016'!C4</f>
        <v>-0.2</v>
      </c>
      <c r="D4">
        <f>KM_2016!D4-'2016'!D4</f>
        <v>0</v>
      </c>
      <c r="E4">
        <f>KM_2016!E4-'2016'!E4</f>
        <v>0</v>
      </c>
      <c r="F4">
        <f>KM_2016!F4-'2016'!F4</f>
        <v>0</v>
      </c>
      <c r="G4">
        <f>KM_2016!G4-'2016'!G4</f>
        <v>5</v>
      </c>
      <c r="H4">
        <f>KM_2016!H4-'2016'!H4</f>
        <v>0</v>
      </c>
      <c r="I4">
        <f>KM_2016!I4-'2016'!I4</f>
        <v>-2.4</v>
      </c>
      <c r="J4">
        <f>KM_2016!J4-'2016'!J4</f>
        <v>2.2999999999999998</v>
      </c>
      <c r="K4">
        <f>KM_2016!K4-'2016'!K4</f>
        <v>-11.4</v>
      </c>
      <c r="L4">
        <f>KM_2016!L4-'2016'!L4</f>
        <v>0</v>
      </c>
      <c r="M4">
        <f>KM_2016!M4-'2016'!M4</f>
        <v>0</v>
      </c>
    </row>
    <row r="5" spans="1:13" ht="15.75" thickBot="1" x14ac:dyDescent="0.3">
      <c r="A5" s="1" t="s">
        <v>5</v>
      </c>
      <c r="B5">
        <f>KM_2016!B5-'2016'!B5</f>
        <v>0</v>
      </c>
      <c r="C5">
        <f>KM_2016!C5-'2016'!C5</f>
        <v>1.9</v>
      </c>
      <c r="D5">
        <f>KM_2016!D5-'2016'!D5</f>
        <v>0</v>
      </c>
      <c r="E5">
        <f>KM_2016!E5-'2016'!E5</f>
        <v>0</v>
      </c>
      <c r="F5">
        <f>KM_2016!F5-'2016'!F5</f>
        <v>-0.8</v>
      </c>
      <c r="G5">
        <f>KM_2016!G5-'2016'!G5</f>
        <v>1.8999999999999995</v>
      </c>
      <c r="H5">
        <f>KM_2016!H5-'2016'!H5</f>
        <v>2.5</v>
      </c>
      <c r="I5">
        <f>KM_2016!I5-'2016'!I5</f>
        <v>-0.4</v>
      </c>
      <c r="J5">
        <f>KM_2016!J5-'2016'!J5</f>
        <v>3.3</v>
      </c>
      <c r="K5">
        <f>KM_2016!K5-'2016'!K5</f>
        <v>2.6</v>
      </c>
      <c r="L5">
        <f>KM_2016!L5-'2016'!L5</f>
        <v>0</v>
      </c>
      <c r="M5">
        <f>KM_2016!M5-'2016'!M5</f>
        <v>0</v>
      </c>
    </row>
    <row r="6" spans="1:13" ht="15.75" thickBot="1" x14ac:dyDescent="0.3">
      <c r="A6" s="1" t="s">
        <v>6</v>
      </c>
      <c r="B6">
        <f>KM_2016!B6-'2016'!B6</f>
        <v>-0.2</v>
      </c>
      <c r="C6">
        <f>KM_2016!C6-'2016'!C6</f>
        <v>0</v>
      </c>
      <c r="D6">
        <f>KM_2016!D6-'2016'!D6</f>
        <v>0</v>
      </c>
      <c r="E6">
        <f>KM_2016!E6-'2016'!E6</f>
        <v>5</v>
      </c>
      <c r="F6">
        <f>KM_2016!F6-'2016'!F6</f>
        <v>0</v>
      </c>
      <c r="G6">
        <f>KM_2016!G6-'2016'!G6</f>
        <v>-4</v>
      </c>
      <c r="H6">
        <f>KM_2016!H6-'2016'!H6</f>
        <v>25</v>
      </c>
      <c r="I6">
        <f>KM_2016!I6-'2016'!I6</f>
        <v>0</v>
      </c>
      <c r="J6">
        <f>KM_2016!J6-'2016'!J6</f>
        <v>0</v>
      </c>
      <c r="K6">
        <f>KM_2016!K6-'2016'!K6</f>
        <v>-2.8</v>
      </c>
      <c r="L6">
        <f>KM_2016!L6-'2016'!L6</f>
        <v>0</v>
      </c>
      <c r="M6">
        <f>KM_2016!M6-'2016'!M6</f>
        <v>-1</v>
      </c>
    </row>
    <row r="7" spans="1:13" ht="15.75" thickBot="1" x14ac:dyDescent="0.3">
      <c r="A7" s="1" t="s">
        <v>7</v>
      </c>
      <c r="B7">
        <f>KM_2016!B7-'2016'!B7</f>
        <v>16</v>
      </c>
      <c r="C7">
        <f>KM_2016!C7-'2016'!C7</f>
        <v>0</v>
      </c>
      <c r="D7">
        <f>KM_2016!D7-'2016'!D7</f>
        <v>0</v>
      </c>
      <c r="E7">
        <f>KM_2016!E7-'2016'!E7</f>
        <v>2</v>
      </c>
      <c r="F7">
        <f>KM_2016!F7-'2016'!F7</f>
        <v>0</v>
      </c>
      <c r="G7">
        <f>KM_2016!G7-'2016'!G7</f>
        <v>-5</v>
      </c>
      <c r="H7">
        <f>KM_2016!H7-'2016'!H7</f>
        <v>-4</v>
      </c>
      <c r="I7">
        <f>KM_2016!I7-'2016'!I7</f>
        <v>0</v>
      </c>
      <c r="J7">
        <f>KM_2016!J7-'2016'!J7</f>
        <v>0</v>
      </c>
      <c r="K7">
        <f>KM_2016!K7-'2016'!K7</f>
        <v>-0.2</v>
      </c>
      <c r="L7">
        <f>KM_2016!L7-'2016'!L7</f>
        <v>0</v>
      </c>
      <c r="M7">
        <f>KM_2016!M7-'2016'!M7</f>
        <v>0</v>
      </c>
    </row>
    <row r="8" spans="1:13" ht="15.75" thickBot="1" x14ac:dyDescent="0.3">
      <c r="A8" s="1" t="s">
        <v>8</v>
      </c>
      <c r="B8">
        <f>KM_2016!B8-'2016'!B8</f>
        <v>0</v>
      </c>
      <c r="C8">
        <f>KM_2016!C8-'2016'!C8</f>
        <v>0</v>
      </c>
      <c r="D8">
        <f>KM_2016!D8-'2016'!D8</f>
        <v>0</v>
      </c>
      <c r="E8">
        <f>KM_2016!E8-'2016'!E8</f>
        <v>-2.9</v>
      </c>
      <c r="F8">
        <f>KM_2016!F8-'2016'!F8</f>
        <v>3</v>
      </c>
      <c r="G8">
        <f>KM_2016!G8-'2016'!G8</f>
        <v>1</v>
      </c>
      <c r="H8">
        <f>KM_2016!H8-'2016'!H8</f>
        <v>-6.1</v>
      </c>
      <c r="I8">
        <f>KM_2016!I8-'2016'!I8</f>
        <v>0</v>
      </c>
      <c r="J8">
        <f>KM_2016!J8-'2016'!J8</f>
        <v>0</v>
      </c>
      <c r="K8">
        <f>KM_2016!K8-'2016'!K8</f>
        <v>0</v>
      </c>
      <c r="L8">
        <f>KM_2016!L8-'2016'!L8</f>
        <v>2</v>
      </c>
      <c r="M8">
        <f>KM_2016!M8-'2016'!M8</f>
        <v>6</v>
      </c>
    </row>
    <row r="9" spans="1:13" ht="15.75" thickBot="1" x14ac:dyDescent="0.3">
      <c r="A9" s="1" t="s">
        <v>9</v>
      </c>
      <c r="B9">
        <f>KM_2016!B9-'2016'!B9</f>
        <v>0</v>
      </c>
      <c r="C9">
        <f>KM_2016!C9-'2016'!C9</f>
        <v>0</v>
      </c>
      <c r="D9">
        <f>KM_2016!D9-'2016'!D9</f>
        <v>0</v>
      </c>
      <c r="E9">
        <f>KM_2016!E9-'2016'!E9</f>
        <v>0</v>
      </c>
      <c r="F9">
        <f>KM_2016!F9-'2016'!F9</f>
        <v>0</v>
      </c>
      <c r="G9">
        <f>KM_2016!G9-'2016'!G9</f>
        <v>-1.6</v>
      </c>
      <c r="H9">
        <f>KM_2016!H9-'2016'!H9</f>
        <v>-0.39999999999999997</v>
      </c>
      <c r="I9">
        <f>KM_2016!I9-'2016'!I9</f>
        <v>0</v>
      </c>
      <c r="J9">
        <f>KM_2016!J9-'2016'!J9</f>
        <v>0</v>
      </c>
      <c r="K9">
        <f>KM_2016!K9-'2016'!K9</f>
        <v>-0.2</v>
      </c>
      <c r="L9">
        <f>KM_2016!L9-'2016'!L9</f>
        <v>-0.6</v>
      </c>
      <c r="M9">
        <f>KM_2016!M9-'2016'!M9</f>
        <v>3.5</v>
      </c>
    </row>
    <row r="10" spans="1:13" ht="15.75" thickBot="1" x14ac:dyDescent="0.3">
      <c r="A10" s="1" t="s">
        <v>10</v>
      </c>
      <c r="B10">
        <f>KM_2016!B10-'2016'!B10</f>
        <v>0</v>
      </c>
      <c r="C10">
        <f>KM_2016!C10-'2016'!C10</f>
        <v>0</v>
      </c>
      <c r="D10">
        <f>KM_2016!D10-'2016'!D10</f>
        <v>1.7</v>
      </c>
      <c r="E10">
        <f>KM_2016!E10-'2016'!E10</f>
        <v>0</v>
      </c>
      <c r="F10">
        <f>KM_2016!F10-'2016'!F10</f>
        <v>17.899999999999999</v>
      </c>
      <c r="G10">
        <f>KM_2016!G10-'2016'!G10</f>
        <v>0</v>
      </c>
      <c r="H10">
        <f>KM_2016!H10-'2016'!H10</f>
        <v>0</v>
      </c>
      <c r="I10">
        <f>KM_2016!I10-'2016'!I10</f>
        <v>2.5</v>
      </c>
      <c r="J10">
        <f>KM_2016!J10-'2016'!J10</f>
        <v>22.900000000000002</v>
      </c>
      <c r="K10">
        <f>KM_2016!K10-'2016'!K10</f>
        <v>2</v>
      </c>
      <c r="L10">
        <f>KM_2016!L10-'2016'!L10</f>
        <v>0</v>
      </c>
      <c r="M10">
        <f>KM_2016!M10-'2016'!M10</f>
        <v>-2.2000000000000002</v>
      </c>
    </row>
    <row r="11" spans="1:13" ht="15.75" thickBot="1" x14ac:dyDescent="0.3">
      <c r="A11" s="1" t="s">
        <v>11</v>
      </c>
      <c r="B11">
        <f>KM_2016!B11-'2016'!B11</f>
        <v>0</v>
      </c>
      <c r="C11">
        <f>KM_2016!C11-'2016'!C11</f>
        <v>0</v>
      </c>
      <c r="D11">
        <f>KM_2016!D11-'2016'!D11</f>
        <v>6.7999999999999989</v>
      </c>
      <c r="E11">
        <f>KM_2016!E11-'2016'!E11</f>
        <v>0</v>
      </c>
      <c r="F11">
        <f>KM_2016!F11-'2016'!F11</f>
        <v>-10.6</v>
      </c>
      <c r="G11">
        <f>KM_2016!G11-'2016'!G11</f>
        <v>2.6</v>
      </c>
      <c r="H11">
        <f>KM_2016!H11-'2016'!H11</f>
        <v>3.8</v>
      </c>
      <c r="I11">
        <f>KM_2016!I11-'2016'!I11</f>
        <v>3.4999999999999996</v>
      </c>
      <c r="J11">
        <f>KM_2016!J11-'2016'!J11</f>
        <v>-10.4</v>
      </c>
      <c r="K11">
        <f>KM_2016!K11-'2016'!K11</f>
        <v>1.9</v>
      </c>
      <c r="L11">
        <f>KM_2016!L11-'2016'!L11</f>
        <v>0</v>
      </c>
      <c r="M11">
        <f>KM_2016!M11-'2016'!M11</f>
        <v>0</v>
      </c>
    </row>
    <row r="12" spans="1:13" ht="15.75" thickBot="1" x14ac:dyDescent="0.3">
      <c r="A12" s="1" t="s">
        <v>12</v>
      </c>
      <c r="B12">
        <f>KM_2016!B12-'2016'!B12</f>
        <v>1</v>
      </c>
      <c r="C12">
        <f>KM_2016!C12-'2016'!C12</f>
        <v>0</v>
      </c>
      <c r="D12">
        <f>KM_2016!D12-'2016'!D12</f>
        <v>-9.8000000000000007</v>
      </c>
      <c r="E12">
        <f>KM_2016!E12-'2016'!E12</f>
        <v>0</v>
      </c>
      <c r="F12">
        <f>KM_2016!F12-'2016'!F12</f>
        <v>0</v>
      </c>
      <c r="G12">
        <f>KM_2016!G12-'2016'!G12</f>
        <v>-3.6000000000000005</v>
      </c>
      <c r="H12">
        <f>KM_2016!H12-'2016'!H12</f>
        <v>-2.5</v>
      </c>
      <c r="I12">
        <f>KM_2016!I12-'2016'!I12</f>
        <v>-3.8</v>
      </c>
      <c r="J12">
        <f>KM_2016!J12-'2016'!J12</f>
        <v>1.5000000000000002</v>
      </c>
      <c r="K12">
        <f>KM_2016!K12-'2016'!K12</f>
        <v>-3.8</v>
      </c>
      <c r="L12">
        <f>KM_2016!L12-'2016'!L12</f>
        <v>5</v>
      </c>
      <c r="M12">
        <f>KM_2016!M12-'2016'!M12</f>
        <v>-1.4</v>
      </c>
    </row>
    <row r="13" spans="1:13" ht="15.75" thickBot="1" x14ac:dyDescent="0.3">
      <c r="A13" s="1" t="s">
        <v>13</v>
      </c>
      <c r="B13">
        <f>KM_2016!B13-'2016'!B13</f>
        <v>-0.4</v>
      </c>
      <c r="C13">
        <f>KM_2016!C13-'2016'!C13</f>
        <v>0</v>
      </c>
      <c r="D13">
        <f>KM_2016!D13-'2016'!D13</f>
        <v>2.8</v>
      </c>
      <c r="E13">
        <f>KM_2016!E13-'2016'!E13</f>
        <v>1.9</v>
      </c>
      <c r="F13">
        <f>KM_2016!F13-'2016'!F13</f>
        <v>0</v>
      </c>
      <c r="G13">
        <f>KM_2016!G13-'2016'!G13</f>
        <v>-0.4</v>
      </c>
      <c r="H13">
        <f>KM_2016!H13-'2016'!H13</f>
        <v>1</v>
      </c>
      <c r="I13">
        <f>KM_2016!I13-'2016'!I13</f>
        <v>1</v>
      </c>
      <c r="J13">
        <f>KM_2016!J13-'2016'!J13</f>
        <v>13.4</v>
      </c>
      <c r="K13">
        <f>KM_2016!K13-'2016'!K13</f>
        <v>5.5</v>
      </c>
      <c r="L13">
        <f>KM_2016!L13-'2016'!L13</f>
        <v>-1.9</v>
      </c>
      <c r="M13">
        <f>KM_2016!M13-'2016'!M13</f>
        <v>0</v>
      </c>
    </row>
    <row r="14" spans="1:13" ht="15.75" thickBot="1" x14ac:dyDescent="0.3">
      <c r="A14" s="1" t="s">
        <v>14</v>
      </c>
      <c r="B14">
        <f>KM_2016!B14-'2016'!B14</f>
        <v>2</v>
      </c>
      <c r="C14">
        <f>KM_2016!C14-'2016'!C14</f>
        <v>0</v>
      </c>
      <c r="D14">
        <f>KM_2016!D14-'2016'!D14</f>
        <v>1</v>
      </c>
      <c r="E14">
        <f>KM_2016!E14-'2016'!E14</f>
        <v>0</v>
      </c>
      <c r="F14">
        <f>KM_2016!F14-'2016'!F14</f>
        <v>0</v>
      </c>
      <c r="G14">
        <f>KM_2016!G14-'2016'!G14</f>
        <v>0</v>
      </c>
      <c r="H14">
        <f>KM_2016!H14-'2016'!H14</f>
        <v>-0.60000000000000009</v>
      </c>
      <c r="I14">
        <f>KM_2016!I14-'2016'!I14</f>
        <v>-0.6</v>
      </c>
      <c r="J14">
        <f>KM_2016!J14-'2016'!J14</f>
        <v>15.6</v>
      </c>
      <c r="K14">
        <f>KM_2016!K14-'2016'!K14</f>
        <v>-3.2</v>
      </c>
      <c r="L14">
        <f>KM_2016!L14-'2016'!L14</f>
        <v>34.799999999999997</v>
      </c>
      <c r="M14">
        <f>KM_2016!M14-'2016'!M14</f>
        <v>0</v>
      </c>
    </row>
    <row r="15" spans="1:13" ht="15.75" thickBot="1" x14ac:dyDescent="0.3">
      <c r="A15" s="1" t="s">
        <v>15</v>
      </c>
      <c r="B15">
        <f>KM_2016!B15-'2016'!B15</f>
        <v>-0.8</v>
      </c>
      <c r="C15">
        <f>KM_2016!C15-'2016'!C15</f>
        <v>-0.4</v>
      </c>
      <c r="D15">
        <f>KM_2016!D15-'2016'!D15</f>
        <v>0</v>
      </c>
      <c r="E15">
        <f>KM_2016!E15-'2016'!E15</f>
        <v>0</v>
      </c>
      <c r="F15">
        <f>KM_2016!F15-'2016'!F15</f>
        <v>0</v>
      </c>
      <c r="G15">
        <f>KM_2016!G15-'2016'!G15</f>
        <v>0</v>
      </c>
      <c r="H15">
        <f>KM_2016!H15-'2016'!H15</f>
        <v>0</v>
      </c>
      <c r="I15">
        <f>KM_2016!I15-'2016'!I15</f>
        <v>0</v>
      </c>
      <c r="J15">
        <f>KM_2016!J15-'2016'!J15</f>
        <v>-16.399999999999999</v>
      </c>
      <c r="K15">
        <f>KM_2016!K15-'2016'!K15</f>
        <v>0</v>
      </c>
      <c r="L15">
        <f>KM_2016!L15-'2016'!L15</f>
        <v>-11.2</v>
      </c>
      <c r="M15">
        <f>KM_2016!M15-'2016'!M15</f>
        <v>0</v>
      </c>
    </row>
    <row r="16" spans="1:13" ht="15.75" thickBot="1" x14ac:dyDescent="0.3">
      <c r="A16" s="1" t="s">
        <v>16</v>
      </c>
      <c r="B16">
        <f>KM_2016!B16-'2016'!B16</f>
        <v>-1.4</v>
      </c>
      <c r="C16">
        <f>KM_2016!C16-'2016'!C16</f>
        <v>0</v>
      </c>
      <c r="D16">
        <f>KM_2016!D16-'2016'!D16</f>
        <v>0</v>
      </c>
      <c r="E16">
        <f>KM_2016!E16-'2016'!E16</f>
        <v>0</v>
      </c>
      <c r="F16">
        <f>KM_2016!F16-'2016'!F16</f>
        <v>0</v>
      </c>
      <c r="G16">
        <f>KM_2016!G16-'2016'!G16</f>
        <v>0</v>
      </c>
      <c r="H16">
        <f>KM_2016!H16-'2016'!H16</f>
        <v>0</v>
      </c>
      <c r="I16">
        <f>KM_2016!I16-'2016'!I16</f>
        <v>0</v>
      </c>
      <c r="J16">
        <f>KM_2016!J16-'2016'!J16</f>
        <v>-2</v>
      </c>
      <c r="K16">
        <f>KM_2016!K16-'2016'!K16</f>
        <v>0</v>
      </c>
      <c r="L16">
        <f>KM_2016!L16-'2016'!L16</f>
        <v>0</v>
      </c>
      <c r="M16">
        <f>KM_2016!M16-'2016'!M16</f>
        <v>0</v>
      </c>
    </row>
    <row r="17" spans="1:15" ht="15.75" thickBot="1" x14ac:dyDescent="0.3">
      <c r="A17" s="1" t="s">
        <v>17</v>
      </c>
      <c r="B17">
        <f>KM_2016!B17-'2016'!B17</f>
        <v>-0.6</v>
      </c>
      <c r="C17">
        <f>KM_2016!C17-'2016'!C17</f>
        <v>-0.8</v>
      </c>
      <c r="D17">
        <f>KM_2016!D17-'2016'!D17</f>
        <v>0</v>
      </c>
      <c r="E17">
        <f>KM_2016!E17-'2016'!E17</f>
        <v>4</v>
      </c>
      <c r="F17">
        <f>KM_2016!F17-'2016'!F17</f>
        <v>1.1000000000000001</v>
      </c>
      <c r="G17">
        <f>KM_2016!G17-'2016'!G17</f>
        <v>1</v>
      </c>
      <c r="H17">
        <f>KM_2016!H17-'2016'!H17</f>
        <v>0</v>
      </c>
      <c r="I17">
        <f>KM_2016!I17-'2016'!I17</f>
        <v>0</v>
      </c>
      <c r="J17">
        <f>KM_2016!J17-'2016'!J17</f>
        <v>-1.6</v>
      </c>
      <c r="K17">
        <f>KM_2016!K17-'2016'!K17</f>
        <v>0</v>
      </c>
      <c r="L17">
        <f>KM_2016!L17-'2016'!L17</f>
        <v>0</v>
      </c>
      <c r="M17">
        <f>KM_2016!M17-'2016'!M17</f>
        <v>0</v>
      </c>
    </row>
    <row r="18" spans="1:15" ht="15.75" thickBot="1" x14ac:dyDescent="0.3">
      <c r="A18" s="1" t="s">
        <v>18</v>
      </c>
      <c r="B18">
        <f>KM_2016!B18-'2016'!B18</f>
        <v>0</v>
      </c>
      <c r="C18">
        <f>KM_2016!C18-'2016'!C18</f>
        <v>0</v>
      </c>
      <c r="D18">
        <f>KM_2016!D18-'2016'!D18</f>
        <v>4.9000000000000004</v>
      </c>
      <c r="E18">
        <f>KM_2016!E18-'2016'!E18</f>
        <v>-1.4</v>
      </c>
      <c r="F18">
        <f>KM_2016!F18-'2016'!F18</f>
        <v>-0.4</v>
      </c>
      <c r="G18">
        <f>KM_2016!G18-'2016'!G18</f>
        <v>16.8</v>
      </c>
      <c r="H18">
        <f>KM_2016!H18-'2016'!H18</f>
        <v>0</v>
      </c>
      <c r="I18">
        <f>KM_2016!I18-'2016'!I18</f>
        <v>-0.4</v>
      </c>
      <c r="J18">
        <f>KM_2016!J18-'2016'!J18</f>
        <v>0</v>
      </c>
      <c r="K18">
        <f>KM_2016!K18-'2016'!K18</f>
        <v>3.9000000000000004</v>
      </c>
      <c r="L18">
        <f>KM_2016!L18-'2016'!L18</f>
        <v>0</v>
      </c>
      <c r="M18">
        <f>KM_2016!M18-'2016'!M18</f>
        <v>0</v>
      </c>
    </row>
    <row r="19" spans="1:15" ht="15.75" thickBot="1" x14ac:dyDescent="0.3">
      <c r="A19" s="1" t="s">
        <v>19</v>
      </c>
      <c r="B19">
        <f>KM_2016!B19-'2016'!B19</f>
        <v>0</v>
      </c>
      <c r="C19">
        <f>KM_2016!C19-'2016'!C19</f>
        <v>-0.2</v>
      </c>
      <c r="D19">
        <f>KM_2016!D19-'2016'!D19</f>
        <v>-8.1999999999999993</v>
      </c>
      <c r="E19">
        <f>KM_2016!E19-'2016'!E19</f>
        <v>0</v>
      </c>
      <c r="F19">
        <f>KM_2016!F19-'2016'!F19</f>
        <v>0</v>
      </c>
      <c r="G19">
        <f>KM_2016!G19-'2016'!G19</f>
        <v>-16.600000000000001</v>
      </c>
      <c r="H19">
        <f>KM_2016!H19-'2016'!H19</f>
        <v>0</v>
      </c>
      <c r="I19">
        <f>KM_2016!I19-'2016'!I19</f>
        <v>0</v>
      </c>
      <c r="J19">
        <f>KM_2016!J19-'2016'!J19</f>
        <v>-0.4</v>
      </c>
      <c r="K19">
        <f>KM_2016!K19-'2016'!K19</f>
        <v>-0.6</v>
      </c>
      <c r="L19">
        <f>KM_2016!L19-'2016'!L19</f>
        <v>0</v>
      </c>
      <c r="M19">
        <f>KM_2016!M19-'2016'!M19</f>
        <v>0</v>
      </c>
    </row>
    <row r="20" spans="1:15" ht="15.75" thickBot="1" x14ac:dyDescent="0.3">
      <c r="A20" s="1" t="s">
        <v>20</v>
      </c>
      <c r="B20">
        <f>KM_2016!B20-'2016'!B20</f>
        <v>1.5</v>
      </c>
      <c r="C20">
        <f>KM_2016!C20-'2016'!C20</f>
        <v>1</v>
      </c>
      <c r="D20">
        <f>KM_2016!D20-'2016'!D20</f>
        <v>-2</v>
      </c>
      <c r="E20">
        <f>KM_2016!E20-'2016'!E20</f>
        <v>0</v>
      </c>
      <c r="F20">
        <f>KM_2016!F20-'2016'!F20</f>
        <v>3.3</v>
      </c>
      <c r="G20">
        <f>KM_2016!G20-'2016'!G20</f>
        <v>10.3</v>
      </c>
      <c r="H20">
        <f>KM_2016!H20-'2016'!H20</f>
        <v>1</v>
      </c>
      <c r="I20">
        <f>KM_2016!I20-'2016'!I20</f>
        <v>5</v>
      </c>
      <c r="J20">
        <f>KM_2016!J20-'2016'!J20</f>
        <v>-2.8</v>
      </c>
      <c r="K20">
        <f>KM_2016!K20-'2016'!K20</f>
        <v>-3.4</v>
      </c>
      <c r="L20">
        <f>KM_2016!L20-'2016'!L20</f>
        <v>0</v>
      </c>
      <c r="M20">
        <f>KM_2016!M20-'2016'!M20</f>
        <v>2.5</v>
      </c>
    </row>
    <row r="21" spans="1:15" ht="15.75" thickBot="1" x14ac:dyDescent="0.3">
      <c r="A21" s="1" t="s">
        <v>21</v>
      </c>
      <c r="B21">
        <f>KM_2016!B21-'2016'!B21</f>
        <v>5.2</v>
      </c>
      <c r="C21">
        <f>KM_2016!C21-'2016'!C21</f>
        <v>0</v>
      </c>
      <c r="D21">
        <f>KM_2016!D21-'2016'!D21</f>
        <v>-1.2</v>
      </c>
      <c r="E21">
        <f>KM_2016!E21-'2016'!E21</f>
        <v>0</v>
      </c>
      <c r="F21">
        <f>KM_2016!F21-'2016'!F21</f>
        <v>-0.9</v>
      </c>
      <c r="G21">
        <f>KM_2016!G21-'2016'!G21</f>
        <v>4.1999999999999993</v>
      </c>
      <c r="H21">
        <f>KM_2016!H21-'2016'!H21</f>
        <v>2</v>
      </c>
      <c r="I21">
        <f>KM_2016!I21-'2016'!I21</f>
        <v>-4.5</v>
      </c>
      <c r="J21">
        <f>KM_2016!J21-'2016'!J21</f>
        <v>3</v>
      </c>
      <c r="K21">
        <f>KM_2016!K21-'2016'!K21</f>
        <v>0</v>
      </c>
      <c r="L21">
        <f>KM_2016!L21-'2016'!L21</f>
        <v>0</v>
      </c>
      <c r="M21">
        <f>KM_2016!M21-'2016'!M21</f>
        <v>-2.4</v>
      </c>
    </row>
    <row r="22" spans="1:15" ht="15.75" thickBot="1" x14ac:dyDescent="0.3">
      <c r="A22" s="1" t="s">
        <v>22</v>
      </c>
      <c r="B22">
        <f>KM_2016!B22-'2016'!B22</f>
        <v>0.7</v>
      </c>
      <c r="C22">
        <f>KM_2016!C22-'2016'!C22</f>
        <v>0</v>
      </c>
      <c r="D22">
        <f>KM_2016!D22-'2016'!D22</f>
        <v>0</v>
      </c>
      <c r="E22">
        <f>KM_2016!E22-'2016'!E22</f>
        <v>21</v>
      </c>
      <c r="F22">
        <f>KM_2016!F22-'2016'!F22</f>
        <v>0</v>
      </c>
      <c r="G22">
        <f>KM_2016!G22-'2016'!G22</f>
        <v>-5.2</v>
      </c>
      <c r="H22">
        <f>KM_2016!H22-'2016'!H22</f>
        <v>8.3000000000000007</v>
      </c>
      <c r="I22">
        <f>KM_2016!I22-'2016'!I22</f>
        <v>3.4</v>
      </c>
      <c r="J22">
        <f>KM_2016!J22-'2016'!J22</f>
        <v>5.5</v>
      </c>
      <c r="K22">
        <f>KM_2016!K22-'2016'!K22</f>
        <v>10.5</v>
      </c>
      <c r="L22">
        <f>KM_2016!L22-'2016'!L22</f>
        <v>11</v>
      </c>
      <c r="M22">
        <f>KM_2016!M22-'2016'!M22</f>
        <v>0</v>
      </c>
    </row>
    <row r="23" spans="1:15" ht="15.75" thickBot="1" x14ac:dyDescent="0.3">
      <c r="A23" s="1" t="s">
        <v>23</v>
      </c>
      <c r="B23">
        <f>KM_2016!B23-'2016'!B23</f>
        <v>6.4</v>
      </c>
      <c r="C23">
        <f>KM_2016!C23-'2016'!C23</f>
        <v>0</v>
      </c>
      <c r="D23">
        <f>KM_2016!D23-'2016'!D23</f>
        <v>0</v>
      </c>
      <c r="E23">
        <f>KM_2016!E23-'2016'!E23</f>
        <v>-17.8</v>
      </c>
      <c r="F23">
        <f>KM_2016!F23-'2016'!F23</f>
        <v>1</v>
      </c>
      <c r="G23">
        <f>KM_2016!G23-'2016'!G23</f>
        <v>0.60000000000000009</v>
      </c>
      <c r="H23">
        <f>KM_2016!H23-'2016'!H23</f>
        <v>-5</v>
      </c>
      <c r="I23">
        <f>KM_2016!I23-'2016'!I23</f>
        <v>-1.8</v>
      </c>
      <c r="J23">
        <f>KM_2016!J23-'2016'!J23</f>
        <v>-2.2000000000000002</v>
      </c>
      <c r="K23">
        <f>KM_2016!K23-'2016'!K23</f>
        <v>-4.5</v>
      </c>
      <c r="L23">
        <f>KM_2016!L23-'2016'!L23</f>
        <v>3.3000000000000007</v>
      </c>
      <c r="M23">
        <f>KM_2016!M23-'2016'!M23</f>
        <v>0</v>
      </c>
    </row>
    <row r="24" spans="1:15" ht="15.75" thickBot="1" x14ac:dyDescent="0.3">
      <c r="A24" s="1" t="s">
        <v>24</v>
      </c>
      <c r="B24">
        <f>KM_2016!B24-'2016'!B24</f>
        <v>-5.4</v>
      </c>
      <c r="C24">
        <f>KM_2016!C24-'2016'!C24</f>
        <v>1</v>
      </c>
      <c r="D24">
        <f>KM_2016!D24-'2016'!D24</f>
        <v>0</v>
      </c>
      <c r="E24">
        <f>KM_2016!E24-'2016'!E24</f>
        <v>-0.2</v>
      </c>
      <c r="F24">
        <f>KM_2016!F24-'2016'!F24</f>
        <v>0.19999999999999996</v>
      </c>
      <c r="G24">
        <f>KM_2016!G24-'2016'!G24</f>
        <v>8</v>
      </c>
      <c r="H24">
        <f>KM_2016!H24-'2016'!H24</f>
        <v>-0.19999999999999996</v>
      </c>
      <c r="I24">
        <f>KM_2016!I24-'2016'!I24</f>
        <v>-2</v>
      </c>
      <c r="J24">
        <f>KM_2016!J24-'2016'!J24</f>
        <v>-0.2</v>
      </c>
      <c r="K24">
        <f>KM_2016!K24-'2016'!K24</f>
        <v>-24.8</v>
      </c>
      <c r="L24">
        <f>KM_2016!L24-'2016'!L24</f>
        <v>-1</v>
      </c>
      <c r="M24">
        <f>KM_2016!M24-'2016'!M24</f>
        <v>0</v>
      </c>
    </row>
    <row r="25" spans="1:15" ht="15.75" thickBot="1" x14ac:dyDescent="0.3">
      <c r="A25" s="1" t="s">
        <v>25</v>
      </c>
      <c r="B25">
        <f>KM_2016!B25-'2016'!B25</f>
        <v>2</v>
      </c>
      <c r="C25">
        <f>KM_2016!C25-'2016'!C25</f>
        <v>0.3</v>
      </c>
      <c r="D25">
        <f>KM_2016!D25-'2016'!D25</f>
        <v>-0.6</v>
      </c>
      <c r="E25">
        <f>KM_2016!E25-'2016'!E25</f>
        <v>-0.2</v>
      </c>
      <c r="F25">
        <f>KM_2016!F25-'2016'!F25</f>
        <v>-0.60000000000000009</v>
      </c>
      <c r="G25">
        <f>KM_2016!G25-'2016'!G25</f>
        <v>-9.9</v>
      </c>
      <c r="H25">
        <f>KM_2016!H25-'2016'!H25</f>
        <v>-0.4</v>
      </c>
      <c r="I25">
        <f>KM_2016!I25-'2016'!I25</f>
        <v>-0.2</v>
      </c>
      <c r="J25">
        <f>KM_2016!J25-'2016'!J25</f>
        <v>5</v>
      </c>
      <c r="K25">
        <f>KM_2016!K25-'2016'!K25</f>
        <v>-0.6</v>
      </c>
      <c r="L25">
        <f>KM_2016!L25-'2016'!L25</f>
        <v>-3.2</v>
      </c>
      <c r="M25">
        <f>KM_2016!M25-'2016'!M25</f>
        <v>-1.4</v>
      </c>
    </row>
    <row r="26" spans="1:15" ht="15.75" thickBot="1" x14ac:dyDescent="0.3">
      <c r="A26" s="1" t="s">
        <v>26</v>
      </c>
      <c r="B26">
        <f>KM_2016!B26-'2016'!B26</f>
        <v>-0.39999999999999991</v>
      </c>
      <c r="C26">
        <f>KM_2016!C26-'2016'!C26</f>
        <v>-0.4</v>
      </c>
      <c r="D26">
        <f>KM_2016!D26-'2016'!D26</f>
        <v>0.8</v>
      </c>
      <c r="E26">
        <f>KM_2016!E26-'2016'!E26</f>
        <v>0</v>
      </c>
      <c r="F26">
        <f>KM_2016!F26-'2016'!F26</f>
        <v>7</v>
      </c>
      <c r="G26">
        <f>KM_2016!G26-'2016'!G26</f>
        <v>0</v>
      </c>
      <c r="H26">
        <f>KM_2016!H26-'2016'!H26</f>
        <v>6</v>
      </c>
      <c r="I26">
        <f>KM_2016!I26-'2016'!I26</f>
        <v>2</v>
      </c>
      <c r="J26">
        <f>KM_2016!J26-'2016'!J26</f>
        <v>-11.6</v>
      </c>
      <c r="K26">
        <f>KM_2016!K26-'2016'!K26</f>
        <v>0</v>
      </c>
      <c r="L26">
        <f>KM_2016!L26-'2016'!L26</f>
        <v>0</v>
      </c>
      <c r="M26">
        <f>KM_2016!M26-'2016'!M26</f>
        <v>0</v>
      </c>
      <c r="O26" t="s">
        <v>58</v>
      </c>
    </row>
    <row r="27" spans="1:15" ht="15.75" thickBot="1" x14ac:dyDescent="0.3">
      <c r="A27" s="1" t="s">
        <v>27</v>
      </c>
      <c r="B27">
        <f>KM_2016!B27-'2016'!B27</f>
        <v>0.5</v>
      </c>
      <c r="C27">
        <f>KM_2016!C27-'2016'!C27</f>
        <v>0</v>
      </c>
      <c r="D27">
        <f>KM_2016!D27-'2016'!D27</f>
        <v>1</v>
      </c>
      <c r="E27">
        <f>KM_2016!E27-'2016'!E27</f>
        <v>0</v>
      </c>
      <c r="F27">
        <f>KM_2016!F27-'2016'!F27</f>
        <v>-0.70000000000000107</v>
      </c>
      <c r="G27">
        <f>KM_2016!G27-'2016'!G27</f>
        <v>0.3</v>
      </c>
      <c r="H27">
        <f>KM_2016!H27-'2016'!H27</f>
        <v>-2.6</v>
      </c>
      <c r="I27">
        <f>KM_2016!I27-'2016'!I27</f>
        <v>-0.2</v>
      </c>
      <c r="J27">
        <f>KM_2016!J27-'2016'!J27</f>
        <v>7.6</v>
      </c>
      <c r="K27">
        <f>KM_2016!K27-'2016'!K27</f>
        <v>3</v>
      </c>
      <c r="L27">
        <f>KM_2016!L27-'2016'!L27</f>
        <v>0</v>
      </c>
      <c r="M27">
        <f>KM_2016!M27-'2016'!M27</f>
        <v>0</v>
      </c>
      <c r="O27">
        <v>6</v>
      </c>
    </row>
    <row r="28" spans="1:15" ht="15.75" thickBot="1" x14ac:dyDescent="0.3">
      <c r="A28" s="1" t="s">
        <v>28</v>
      </c>
      <c r="B28">
        <f>KM_2016!B28-'2016'!B28</f>
        <v>0</v>
      </c>
      <c r="C28">
        <f>KM_2016!C28-'2016'!C28</f>
        <v>0</v>
      </c>
      <c r="D28">
        <f>KM_2016!D28-'2016'!D28</f>
        <v>-0.8</v>
      </c>
      <c r="E28">
        <f>KM_2016!E28-'2016'!E28</f>
        <v>0</v>
      </c>
      <c r="F28">
        <f>KM_2016!F28-'2016'!F28</f>
        <v>-6.4</v>
      </c>
      <c r="G28">
        <f>KM_2016!G28-'2016'!G28</f>
        <v>0.49999999999999994</v>
      </c>
      <c r="H28">
        <f>KM_2016!H28-'2016'!H28</f>
        <v>-0.2</v>
      </c>
      <c r="I28">
        <f>KM_2016!I28-'2016'!I28</f>
        <v>0</v>
      </c>
      <c r="J28">
        <f>KM_2016!J28-'2016'!J28</f>
        <v>-6.5</v>
      </c>
      <c r="K28">
        <f>KM_2016!K28-'2016'!K28</f>
        <v>-1.8</v>
      </c>
      <c r="L28">
        <f>KM_2016!L28-'2016'!L28</f>
        <v>0</v>
      </c>
      <c r="M28">
        <f>KM_2016!M28-'2016'!M28</f>
        <v>3.9</v>
      </c>
    </row>
    <row r="29" spans="1:15" ht="15.75" thickBot="1" x14ac:dyDescent="0.3">
      <c r="A29" s="1" t="s">
        <v>29</v>
      </c>
      <c r="B29">
        <f>KM_2016!B29-'2016'!B29</f>
        <v>10.8</v>
      </c>
      <c r="C29">
        <f>KM_2016!C29-'2016'!C29</f>
        <v>0</v>
      </c>
      <c r="D29">
        <f>KM_2016!D29-'2016'!D29</f>
        <v>0</v>
      </c>
      <c r="E29">
        <f>KM_2016!E29-'2016'!E29</f>
        <v>0</v>
      </c>
      <c r="F29">
        <f>KM_2016!F29-'2016'!F29</f>
        <v>-0.4</v>
      </c>
      <c r="G29">
        <f>KM_2016!G29-'2016'!G29</f>
        <v>0.49999999999999994</v>
      </c>
      <c r="H29">
        <f>KM_2016!H29-'2016'!H29</f>
        <v>0</v>
      </c>
      <c r="I29">
        <f>KM_2016!I29-'2016'!I29</f>
        <v>0</v>
      </c>
      <c r="J29">
        <f>KM_2016!J29-'2016'!J29</f>
        <v>8</v>
      </c>
      <c r="K29">
        <f>KM_2016!K29-'2016'!K29</f>
        <v>0</v>
      </c>
      <c r="L29">
        <f>KM_2016!L29-'2016'!L29</f>
        <v>-1</v>
      </c>
      <c r="M29">
        <f>KM_2016!M29-'2016'!M29</f>
        <v>-1.4</v>
      </c>
    </row>
    <row r="30" spans="1:15" ht="15.75" thickBot="1" x14ac:dyDescent="0.3">
      <c r="A30" s="1" t="s">
        <v>30</v>
      </c>
      <c r="B30">
        <f>KM_2016!B30-'2016'!B30</f>
        <v>-10.899999999999999</v>
      </c>
      <c r="C30">
        <f>KM_2016!C30-'2016'!C30</f>
        <v>0</v>
      </c>
      <c r="D30">
        <f>KM_2016!D30-'2016'!D30</f>
        <v>0</v>
      </c>
      <c r="E30">
        <f>KM_2016!E30-'2016'!E30</f>
        <v>2.2000000000000002</v>
      </c>
      <c r="F30">
        <f>KM_2016!F30-'2016'!F30</f>
        <v>-1.4</v>
      </c>
      <c r="G30">
        <f>KM_2016!G30-'2016'!G30</f>
        <v>0</v>
      </c>
      <c r="H30">
        <f>KM_2016!H30-'2016'!H30</f>
        <v>2</v>
      </c>
      <c r="I30">
        <f>KM_2016!I30-'2016'!I30</f>
        <v>0</v>
      </c>
      <c r="J30">
        <f>KM_2016!J30-'2016'!J30</f>
        <v>-4.4000000000000004</v>
      </c>
      <c r="K30">
        <f>KM_2016!K30-'2016'!K30</f>
        <v>0</v>
      </c>
      <c r="L30">
        <f>KM_2016!L30-'2016'!L30</f>
        <v>0</v>
      </c>
      <c r="M30">
        <f>KM_2016!M30-'2016'!M30</f>
        <v>48</v>
      </c>
    </row>
    <row r="31" spans="1:15" ht="15.75" thickBot="1" x14ac:dyDescent="0.3">
      <c r="A31" s="1" t="s">
        <v>31</v>
      </c>
      <c r="B31">
        <f>KM_2016!B31-'2016'!B31</f>
        <v>-3.3</v>
      </c>
      <c r="C31">
        <f>KM_2016!C31-'2016'!C31</f>
        <v>0</v>
      </c>
      <c r="D31">
        <f>KM_2016!D31-'2016'!D31</f>
        <v>0</v>
      </c>
      <c r="E31">
        <f>KM_2016!E31-'2016'!E31</f>
        <v>9.4</v>
      </c>
      <c r="F31">
        <f>KM_2016!F31-'2016'!F31</f>
        <v>0</v>
      </c>
      <c r="G31">
        <f>KM_2016!G31-'2016'!G31</f>
        <v>7</v>
      </c>
      <c r="H31">
        <f>KM_2016!H31-'2016'!H31</f>
        <v>-1.9000000000000001</v>
      </c>
      <c r="I31">
        <f>KM_2016!I31-'2016'!I31</f>
        <v>0</v>
      </c>
      <c r="J31">
        <f>KM_2016!J31-'2016'!J31</f>
        <v>0.40000000000000013</v>
      </c>
      <c r="K31">
        <f>KM_2016!K31-'2016'!K31</f>
        <v>1.5</v>
      </c>
      <c r="L31">
        <f>KM_2016!L31-'2016'!L31</f>
        <v>0</v>
      </c>
      <c r="M31">
        <f>KM_2016!M31-'2016'!M31</f>
        <v>-62.8</v>
      </c>
    </row>
    <row r="32" spans="1:15" ht="15.75" thickBot="1" x14ac:dyDescent="0.3">
      <c r="A32" s="1" t="s">
        <v>32</v>
      </c>
      <c r="B32">
        <f>KM_2016!B32-'2016'!B32</f>
        <v>-4.8000000000000007</v>
      </c>
      <c r="C32">
        <f>KM_2016!C32-'2016'!C32</f>
        <v>0</v>
      </c>
      <c r="D32">
        <f>KM_2016!D32-'2016'!D32</f>
        <v>0</v>
      </c>
      <c r="E32">
        <f>KM_2016!E32-'2016'!E32</f>
        <v>0</v>
      </c>
      <c r="F32">
        <f>KM_2016!F32-'2016'!F32</f>
        <v>0</v>
      </c>
      <c r="G32">
        <f>KM_2016!G32-'2016'!G32</f>
        <v>0</v>
      </c>
      <c r="H32">
        <f>KM_2016!H32-'2016'!H32</f>
        <v>-0.2</v>
      </c>
      <c r="I32">
        <f>KM_2016!I32-'2016'!I32</f>
        <v>2</v>
      </c>
      <c r="J32">
        <f>KM_2016!J32-'2016'!J32</f>
        <v>0</v>
      </c>
      <c r="K32">
        <f>KM_2016!K32-'2016'!K32</f>
        <v>-0.6</v>
      </c>
      <c r="L32">
        <f>KM_2016!L32-'2016'!L32</f>
        <v>0</v>
      </c>
      <c r="M32">
        <f>KM_2016!M32-'2016'!M32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KM_2016</vt:lpstr>
      <vt:lpstr>Sheet2</vt:lpstr>
      <vt:lpstr>Sheet3</vt:lpstr>
      <vt:lpstr>2016</vt:lpstr>
      <vt:lpstr>KM_2015</vt:lpstr>
      <vt:lpstr>2015</vt:lpstr>
      <vt:lpstr>KM_2014</vt:lpstr>
      <vt:lpstr>2014</vt:lpstr>
      <vt:lpstr>d2016</vt:lpstr>
      <vt:lpstr>d2015</vt:lpstr>
      <vt:lpstr>d2014</vt:lpstr>
      <vt:lpstr>dMonthly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</dc:creator>
  <cp:lastModifiedBy>sherr</cp:lastModifiedBy>
  <dcterms:created xsi:type="dcterms:W3CDTF">2017-10-20T01:22:19Z</dcterms:created>
  <dcterms:modified xsi:type="dcterms:W3CDTF">2017-10-21T11:53:21Z</dcterms:modified>
</cp:coreProperties>
</file>