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ideaProject\py\jyp\试验记录\"/>
    </mc:Choice>
  </mc:AlternateContent>
  <xr:revisionPtr revIDLastSave="0" documentId="13_ncr:1_{85D99AA0-9BA2-4827-8A24-F69D819FA4C8}" xr6:coauthVersionLast="45" xr6:coauthVersionMax="45" xr10:uidLastSave="{00000000-0000-0000-0000-000000000000}"/>
  <bookViews>
    <workbookView xWindow="-156" yWindow="-156" windowWidth="23352" windowHeight="12672" xr2:uid="{00000000-000D-0000-FFFF-FFFF00000000}"/>
  </bookViews>
  <sheets>
    <sheet name="第1页" sheetId="1" r:id="rId1"/>
  </sheets>
  <definedNames>
    <definedName name="_xlnm.Print_Area" localSheetId="0">第1页!$B$2:$AG$37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AJ25" i="1"/>
  <c r="AJ26" i="1" s="1"/>
  <c r="AK25" i="1"/>
  <c r="AK26" i="1" s="1"/>
  <c r="AI25" i="1"/>
  <c r="AK22" i="1"/>
  <c r="AK23" i="1" s="1"/>
  <c r="AJ22" i="1"/>
  <c r="AJ23" i="1" s="1"/>
  <c r="AI22" i="1"/>
  <c r="AI23" i="1" l="1"/>
  <c r="E22" i="1" s="1"/>
  <c r="AI26" i="1"/>
  <c r="E25" i="1" l="1"/>
</calcChain>
</file>

<file path=xl/sharedStrings.xml><?xml version="1.0" encoding="utf-8"?>
<sst xmlns="http://schemas.openxmlformats.org/spreadsheetml/2006/main" count="77" uniqueCount="62">
  <si>
    <t>交流电动机检查试运转记录</t>
  </si>
  <si>
    <t>工程名称</t>
  </si>
  <si>
    <t>编  号</t>
  </si>
  <si>
    <t>检查日期</t>
  </si>
  <si>
    <t>检查部位</t>
  </si>
  <si>
    <t>检查项目</t>
  </si>
  <si>
    <t>铭牌</t>
  </si>
  <si>
    <t>型号</t>
  </si>
  <si>
    <t>额定功率（kW）</t>
  </si>
  <si>
    <t>接法</t>
  </si>
  <si>
    <t>△</t>
  </si>
  <si>
    <t>额定电压（V）</t>
  </si>
  <si>
    <t>额定电流（A）</t>
  </si>
  <si>
    <t>制造厂</t>
  </si>
  <si>
    <t>功率因数</t>
  </si>
  <si>
    <t>绝缘等级</t>
  </si>
  <si>
    <t>出厂日期</t>
  </si>
  <si>
    <t>频率（Hz）</t>
  </si>
  <si>
    <t>50HZ</t>
  </si>
  <si>
    <t>转速（r/min）</t>
  </si>
  <si>
    <t>出厂编号</t>
  </si>
  <si>
    <t>绝                 缘              电                 阻
M
Ω</t>
  </si>
  <si>
    <t>测 量 时 间</t>
  </si>
  <si>
    <t>绕组别</t>
  </si>
  <si>
    <t>A-B</t>
  </si>
  <si>
    <t>B-C</t>
  </si>
  <si>
    <t>C-A</t>
  </si>
  <si>
    <t>A-E</t>
  </si>
  <si>
    <t>B-E</t>
  </si>
  <si>
    <t>C-E</t>
  </si>
  <si>
    <t>备注</t>
  </si>
  <si>
    <t>R60"</t>
  </si>
  <si>
    <t>R15"</t>
  </si>
  <si>
    <t>试
运
前
检
查
内
容</t>
  </si>
  <si>
    <t>轴承及润滑脂（油）检查</t>
  </si>
  <si>
    <t>轴承转动灵活，无松动，润滑油无变色，变质</t>
  </si>
  <si>
    <t>电刷、换向器、集电环检查</t>
  </si>
  <si>
    <t>光滑清洁，无伤痕和锈蚀现象</t>
  </si>
  <si>
    <t>电动机接线检查</t>
  </si>
  <si>
    <t>连接紧密，固定牢靠，相位正确</t>
  </si>
  <si>
    <t>电动机控制、保护回路检查</t>
  </si>
  <si>
    <t>接线正确</t>
  </si>
  <si>
    <t>盘车检查</t>
  </si>
  <si>
    <t>转动灵活，无碰卡等现象</t>
  </si>
  <si>
    <t>接地检查</t>
  </si>
  <si>
    <t>连接紧密，接触良好</t>
  </si>
  <si>
    <t>试
运
转
记
录</t>
  </si>
  <si>
    <t>检查结论：</t>
  </si>
  <si>
    <t xml:space="preserve">经调试，设备运行正常，可以投入使用。 </t>
  </si>
  <si>
    <t>签
字
栏</t>
  </si>
  <si>
    <t>分包单位</t>
  </si>
  <si>
    <t>专业技术负责人</t>
  </si>
  <si>
    <t>专业调试人</t>
  </si>
  <si>
    <t>总包单位</t>
  </si>
  <si>
    <t>监理单位</t>
  </si>
  <si>
    <t>专业监理工程师</t>
  </si>
  <si>
    <t>MΩ</t>
  </si>
  <si>
    <t xml:space="preserve">WUHUANG CONSTRUCTION ET COMMERCE RDC SAS </t>
    <phoneticPr fontId="20" type="noConversion"/>
  </si>
  <si>
    <t>北方工程刚果（金）股份有限公司</t>
    <phoneticPr fontId="20" type="noConversion"/>
  </si>
  <si>
    <t>鑫诚建设监理咨询有限公司</t>
    <phoneticPr fontId="20" type="noConversion"/>
  </si>
  <si>
    <t>IP55</t>
    <phoneticPr fontId="20" type="noConversion"/>
  </si>
  <si>
    <t>/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</si>
</sst>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0.00_);[Red]\(0.00\)"/>
    <numFmt numFmtId="178" formatCode="0_ "/>
  </numFmts>
  <fonts count="25" x14ac:knownFonts="1">
    <font>
      <sz val="10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5"/>
      <color indexed="49"/>
      <name val="宋体"/>
      <charset val="134"/>
    </font>
    <font>
      <b/>
      <sz val="11"/>
      <color indexed="49"/>
      <name val="宋体"/>
      <charset val="134"/>
    </font>
    <font>
      <b/>
      <sz val="18"/>
      <color indexed="49"/>
      <name val="宋体"/>
      <charset val="134"/>
    </font>
    <font>
      <sz val="11"/>
      <color indexed="52"/>
      <name val="宋体"/>
      <charset val="134"/>
    </font>
    <font>
      <sz val="11"/>
      <color indexed="19"/>
      <name val="宋体"/>
      <charset val="134"/>
    </font>
    <font>
      <sz val="11"/>
      <color indexed="54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3"/>
      <color indexed="49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7"/>
      <color indexed="8"/>
      <name val="黑体"/>
      <family val="3"/>
      <charset val="134"/>
    </font>
    <font>
      <sz val="17"/>
      <name val="黑体"/>
      <family val="3"/>
      <charset val="134"/>
    </font>
    <font>
      <sz val="10"/>
      <color indexed="8"/>
      <name val="宋体"/>
      <charset val="134"/>
    </font>
    <font>
      <b/>
      <sz val="17"/>
      <name val="黑体"/>
      <family val="3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19" fillId="8" borderId="9" applyNumberFormat="0" applyFont="0" applyAlignment="0" applyProtection="0">
      <alignment vertical="center"/>
    </xf>
  </cellStyleXfs>
  <cellXfs count="75">
    <xf numFmtId="0" fontId="0" fillId="0" borderId="0" xfId="0"/>
    <xf numFmtId="0" fontId="0" fillId="0" borderId="0" xfId="0" applyFill="1"/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vertical="center" wrapText="1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Fill="1"/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24" fillId="0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NumberFormat="1" applyFont="1" applyFill="1" applyBorder="1" applyAlignment="1" applyProtection="1">
      <alignment vertical="center" wrapText="1"/>
    </xf>
    <xf numFmtId="0" fontId="0" fillId="0" borderId="14" xfId="0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26" xfId="0" applyNumberFormat="1" applyFont="1" applyFill="1" applyBorder="1" applyAlignment="1" applyProtection="1">
      <alignment horizontal="center" vertical="center" wrapText="1"/>
    </xf>
    <xf numFmtId="0" fontId="0" fillId="0" borderId="31" xfId="0" applyNumberFormat="1" applyFont="1" applyFill="1" applyBorder="1" applyAlignment="1" applyProtection="1">
      <alignment horizontal="center" vertical="center" wrapText="1"/>
    </xf>
    <xf numFmtId="0" fontId="0" fillId="0" borderId="35" xfId="0" applyNumberFormat="1" applyFont="1" applyFill="1" applyBorder="1" applyAlignment="1" applyProtection="1">
      <alignment horizontal="center" vertical="center" wrapText="1"/>
    </xf>
    <xf numFmtId="0" fontId="0" fillId="0" borderId="11" xfId="0" applyNumberFormat="1" applyFont="1" applyFill="1" applyBorder="1" applyAlignment="1" applyProtection="1">
      <alignment horizontal="center" vertical="center" wrapText="1"/>
    </xf>
    <xf numFmtId="0" fontId="0" fillId="0" borderId="12" xfId="0" applyNumberFormat="1" applyFont="1" applyFill="1" applyBorder="1" applyAlignment="1" applyProtection="1">
      <alignment horizontal="center" vertical="center" wrapText="1"/>
    </xf>
    <xf numFmtId="0" fontId="0" fillId="0" borderId="13" xfId="0" applyNumberFormat="1" applyFont="1" applyFill="1" applyBorder="1" applyAlignment="1" applyProtection="1">
      <alignment horizontal="center" vertical="center" wrapText="1"/>
    </xf>
    <xf numFmtId="0" fontId="0" fillId="0" borderId="15" xfId="0" applyNumberFormat="1" applyFont="1" applyFill="1" applyBorder="1" applyAlignment="1" applyProtection="1">
      <alignment horizontal="left" vertical="center" wrapText="1"/>
    </xf>
    <xf numFmtId="0" fontId="19" fillId="0" borderId="15" xfId="0" applyNumberFormat="1" applyFont="1" applyFill="1" applyBorder="1" applyAlignment="1" applyProtection="1">
      <alignment vertical="center" wrapText="1"/>
    </xf>
    <xf numFmtId="0" fontId="0" fillId="0" borderId="14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24" xfId="0" applyNumberFormat="1" applyFont="1" applyFill="1" applyBorder="1" applyAlignment="1" applyProtection="1">
      <alignment horizontal="center" vertical="center" wrapText="1"/>
    </xf>
    <xf numFmtId="0" fontId="0" fillId="0" borderId="19" xfId="0" applyNumberFormat="1" applyFont="1" applyFill="1" applyBorder="1" applyAlignment="1" applyProtection="1">
      <alignment horizontal="center" vertical="center" wrapText="1"/>
    </xf>
    <xf numFmtId="0" fontId="0" fillId="0" borderId="25" xfId="0" applyNumberFormat="1" applyFont="1" applyFill="1" applyBorder="1" applyAlignment="1" applyProtection="1">
      <alignment horizontal="center" vertical="center" wrapText="1"/>
    </xf>
    <xf numFmtId="0" fontId="17" fillId="0" borderId="19" xfId="0" applyNumberFormat="1" applyFont="1" applyFill="1" applyBorder="1" applyAlignment="1" applyProtection="1">
      <alignment horizontal="left" vertical="center" wrapText="1"/>
    </xf>
    <xf numFmtId="0" fontId="0" fillId="0" borderId="27" xfId="0" applyNumberFormat="1" applyFont="1" applyFill="1" applyBorder="1" applyAlignment="1" applyProtection="1">
      <alignment horizontal="left" vertical="center" wrapText="1"/>
    </xf>
    <xf numFmtId="0" fontId="0" fillId="0" borderId="28" xfId="0" applyNumberFormat="1" applyFont="1" applyFill="1" applyBorder="1" applyAlignment="1" applyProtection="1">
      <alignment horizontal="left" vertical="center" wrapText="1"/>
    </xf>
    <xf numFmtId="31" fontId="17" fillId="0" borderId="13" xfId="0" applyNumberFormat="1" applyFont="1" applyFill="1" applyBorder="1" applyAlignment="1" applyProtection="1">
      <alignment horizontal="center" vertical="center" wrapText="1"/>
    </xf>
    <xf numFmtId="31" fontId="17" fillId="0" borderId="15" xfId="0" applyNumberFormat="1" applyFont="1" applyFill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16" fillId="0" borderId="16" xfId="0" applyNumberFormat="1" applyFont="1" applyFill="1" applyBorder="1" applyAlignment="1" applyProtection="1">
      <alignment horizontal="center" vertical="center" wrapText="1"/>
    </xf>
    <xf numFmtId="0" fontId="17" fillId="0" borderId="17" xfId="0" applyNumberFormat="1" applyFont="1" applyFill="1" applyBorder="1" applyAlignment="1" applyProtection="1">
      <alignment horizontal="center" vertical="center" wrapText="1"/>
    </xf>
    <xf numFmtId="0" fontId="0" fillId="0" borderId="18" xfId="0" applyNumberFormat="1" applyFont="1" applyFill="1" applyBorder="1" applyAlignment="1" applyProtection="1">
      <alignment horizontal="center" vertical="center" wrapText="1"/>
    </xf>
    <xf numFmtId="0" fontId="17" fillId="0" borderId="18" xfId="0" applyNumberFormat="1" applyFont="1" applyFill="1" applyBorder="1" applyAlignment="1" applyProtection="1">
      <alignment horizontal="center" vertical="center" wrapText="1"/>
    </xf>
    <xf numFmtId="0" fontId="0" fillId="0" borderId="20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0" borderId="15" xfId="0" applyNumberFormat="1" applyFont="1" applyFill="1" applyBorder="1" applyAlignment="1" applyProtection="1">
      <alignment horizontal="center" vertical="center" wrapText="1"/>
    </xf>
    <xf numFmtId="0" fontId="0" fillId="0" borderId="32" xfId="0" applyNumberFormat="1" applyFont="1" applyFill="1" applyBorder="1" applyAlignment="1" applyProtection="1">
      <alignment horizontal="center" vertical="center" wrapText="1"/>
    </xf>
    <xf numFmtId="0" fontId="0" fillId="0" borderId="29" xfId="0" applyNumberFormat="1" applyFont="1" applyFill="1" applyBorder="1" applyAlignment="1" applyProtection="1">
      <alignment horizontal="center" vertical="center" wrapText="1"/>
    </xf>
    <xf numFmtId="0" fontId="0" fillId="0" borderId="33" xfId="0" applyNumberFormat="1" applyFont="1" applyFill="1" applyBorder="1" applyAlignment="1" applyProtection="1">
      <alignment horizontal="center" vertical="center" wrapText="1"/>
    </xf>
    <xf numFmtId="0" fontId="17" fillId="0" borderId="19" xfId="0" applyNumberFormat="1" applyFont="1" applyFill="1" applyBorder="1" applyAlignment="1" applyProtection="1">
      <alignment horizontal="center" vertical="center" wrapText="1"/>
    </xf>
    <xf numFmtId="0" fontId="17" fillId="0" borderId="15" xfId="0" applyNumberFormat="1" applyFont="1" applyFill="1" applyBorder="1" applyAlignment="1" applyProtection="1">
      <alignment horizontal="center" vertical="center" wrapText="1"/>
    </xf>
    <xf numFmtId="0" fontId="17" fillId="0" borderId="32" xfId="0" applyNumberFormat="1" applyFont="1" applyFill="1" applyBorder="1" applyAlignment="1" applyProtection="1">
      <alignment horizontal="center" vertical="center" wrapText="1"/>
    </xf>
    <xf numFmtId="0" fontId="17" fillId="0" borderId="21" xfId="0" applyNumberFormat="1" applyFont="1" applyFill="1" applyBorder="1" applyAlignment="1" applyProtection="1">
      <alignment horizontal="center" vertical="center" wrapText="1"/>
    </xf>
    <xf numFmtId="0" fontId="17" fillId="0" borderId="34" xfId="0" applyNumberFormat="1" applyFont="1" applyFill="1" applyBorder="1" applyAlignment="1" applyProtection="1">
      <alignment horizontal="center" vertical="center" wrapText="1"/>
    </xf>
    <xf numFmtId="0" fontId="17" fillId="0" borderId="14" xfId="0" applyNumberFormat="1" applyFont="1" applyFill="1" applyBorder="1" applyAlignment="1" applyProtection="1">
      <alignment horizontal="center" vertical="center" wrapText="1"/>
    </xf>
    <xf numFmtId="0" fontId="22" fillId="0" borderId="36" xfId="0" applyNumberFormat="1" applyFont="1" applyFill="1" applyBorder="1" applyAlignment="1" applyProtection="1">
      <alignment horizontal="center" vertical="center" wrapText="1"/>
    </xf>
    <xf numFmtId="0" fontId="17" fillId="0" borderId="36" xfId="0" applyNumberFormat="1" applyFont="1" applyFill="1" applyBorder="1" applyAlignment="1" applyProtection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2" fillId="0" borderId="14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horizontal="center" vertical="center" wrapText="1"/>
    </xf>
    <xf numFmtId="0" fontId="17" fillId="0" borderId="13" xfId="0" applyNumberFormat="1" applyFont="1" applyFill="1" applyBorder="1" applyAlignment="1" applyProtection="1">
      <alignment horizontal="center" vertical="center" wrapText="1"/>
    </xf>
    <xf numFmtId="0" fontId="0" fillId="0" borderId="29" xfId="0" applyNumberFormat="1" applyFill="1" applyBorder="1" applyAlignment="1" applyProtection="1">
      <alignment horizontal="center" vertical="center" wrapText="1"/>
    </xf>
    <xf numFmtId="0" fontId="0" fillId="0" borderId="30" xfId="0" applyNumberFormat="1" applyFont="1" applyFill="1" applyBorder="1" applyAlignment="1" applyProtection="1">
      <alignment horizontal="center" vertical="center" wrapText="1"/>
    </xf>
    <xf numFmtId="0" fontId="0" fillId="0" borderId="37" xfId="0" applyNumberFormat="1" applyFill="1" applyBorder="1" applyAlignment="1" applyProtection="1">
      <alignment horizontal="center" vertical="center" wrapText="1"/>
    </xf>
    <xf numFmtId="0" fontId="0" fillId="0" borderId="37" xfId="0" applyNumberFormat="1" applyFont="1" applyFill="1" applyBorder="1" applyAlignment="1" applyProtection="1">
      <alignment horizontal="center" vertical="center" wrapText="1"/>
    </xf>
    <xf numFmtId="0" fontId="0" fillId="0" borderId="23" xfId="0" applyNumberFormat="1" applyFont="1" applyFill="1" applyBorder="1" applyAlignment="1" applyProtection="1">
      <alignment horizontal="center" vertical="center" wrapText="1"/>
    </xf>
    <xf numFmtId="0" fontId="0" fillId="0" borderId="27" xfId="0" applyNumberFormat="1" applyFont="1" applyFill="1" applyBorder="1" applyAlignment="1" applyProtection="1">
      <alignment horizontal="center" vertical="center" wrapText="1"/>
    </xf>
    <xf numFmtId="0" fontId="23" fillId="0" borderId="27" xfId="0" applyNumberFormat="1" applyFont="1" applyFill="1" applyBorder="1" applyAlignment="1" applyProtection="1">
      <alignment horizontal="center" vertical="center" wrapText="1"/>
    </xf>
    <xf numFmtId="176" fontId="0" fillId="0" borderId="23" xfId="0" applyNumberFormat="1" applyFont="1" applyFill="1" applyBorder="1" applyAlignment="1" applyProtection="1">
      <alignment horizontal="center" vertical="center" wrapText="1"/>
    </xf>
    <xf numFmtId="176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15" xfId="0" applyNumberFormat="1" applyFill="1" applyBorder="1" applyAlignment="1" applyProtection="1">
      <alignment horizontal="center" vertical="center" wrapText="1"/>
    </xf>
    <xf numFmtId="178" fontId="0" fillId="0" borderId="27" xfId="0" applyNumberFormat="1" applyFont="1" applyFill="1" applyBorder="1" applyAlignment="1" applyProtection="1">
      <alignment horizontal="center" vertical="center" wrapText="1"/>
    </xf>
    <xf numFmtId="49" fontId="17" fillId="0" borderId="18" xfId="0" applyNumberFormat="1" applyFont="1" applyFill="1" applyBorder="1" applyAlignment="1" applyProtection="1">
      <alignment horizontal="center" vertical="center" wrapText="1"/>
    </xf>
    <xf numFmtId="0" fontId="0" fillId="0" borderId="38" xfId="0" applyNumberFormat="1" applyFont="1" applyFill="1" applyBorder="1" applyAlignment="1" applyProtection="1">
      <alignment horizontal="center" vertical="center" wrapText="1"/>
    </xf>
    <xf numFmtId="31" fontId="17" fillId="0" borderId="10" xfId="0" applyNumberFormat="1" applyFont="1" applyFill="1" applyBorder="1" applyAlignment="1" applyProtection="1">
      <alignment horizontal="center" vertical="center" wrapText="1"/>
    </xf>
    <xf numFmtId="177" fontId="21" fillId="0" borderId="15" xfId="0" applyNumberFormat="1" applyFont="1" applyFill="1" applyBorder="1" applyAlignment="1" applyProtection="1">
      <alignment horizontal="center" vertical="center" wrapTex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E0E0E0"/>
      <rgbColor rgb="00003300"/>
      <rgbColor rgb="00DFDFDF"/>
      <rgbColor rgb="00ACA899"/>
      <rgbColor rgb="00F0CAA6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38"/>
  <sheetViews>
    <sheetView tabSelected="1" topLeftCell="A16" workbookViewId="0">
      <selection activeCell="B28" sqref="B28:AG28"/>
    </sheetView>
  </sheetViews>
  <sheetFormatPr defaultColWidth="9.109375" defaultRowHeight="14.25" customHeight="1" x14ac:dyDescent="0.15"/>
  <cols>
    <col min="1" max="1" width="0.6640625" style="1" customWidth="1"/>
    <col min="2" max="6" width="3.109375" style="1" customWidth="1"/>
    <col min="7" max="22" width="3" style="1" customWidth="1"/>
    <col min="23" max="32" width="3.109375" style="1" customWidth="1"/>
    <col min="33" max="33" width="16.88671875" style="1" customWidth="1"/>
    <col min="34" max="40" width="0" style="1" hidden="1" customWidth="1"/>
    <col min="41" max="16384" width="9.109375" style="1"/>
  </cols>
  <sheetData>
    <row r="1" spans="1:33" ht="3.75" customHeight="1" x14ac:dyDescent="0.1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22.5" customHeight="1" x14ac:dyDescent="0.15">
      <c r="A2" s="21"/>
      <c r="B2" s="33" t="s">
        <v>0</v>
      </c>
      <c r="C2" s="34"/>
      <c r="D2" s="34"/>
      <c r="E2" s="34"/>
      <c r="F2" s="34"/>
      <c r="G2" s="34"/>
      <c r="H2" s="34"/>
      <c r="I2" s="35"/>
      <c r="J2" s="35"/>
      <c r="K2" s="35"/>
      <c r="L2" s="35"/>
      <c r="M2" s="35"/>
      <c r="N2" s="35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3" ht="22.5" customHeight="1" x14ac:dyDescent="0.15">
      <c r="A3" s="21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spans="1:33" ht="24" customHeight="1" x14ac:dyDescent="0.15">
      <c r="A4" s="21"/>
      <c r="B4" s="37" t="s">
        <v>1</v>
      </c>
      <c r="C4" s="38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 t="s">
        <v>2</v>
      </c>
      <c r="X4" s="38"/>
      <c r="Y4" s="38"/>
      <c r="Z4" s="38"/>
      <c r="AA4" s="71"/>
      <c r="AB4" s="38"/>
      <c r="AC4" s="38"/>
      <c r="AD4" s="38"/>
      <c r="AE4" s="38"/>
      <c r="AF4" s="38"/>
      <c r="AG4" s="72"/>
    </row>
    <row r="5" spans="1:33" ht="24" customHeight="1" x14ac:dyDescent="0.15">
      <c r="A5" s="21"/>
      <c r="B5" s="2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48" t="s">
        <v>3</v>
      </c>
      <c r="X5" s="8"/>
      <c r="Y5" s="8"/>
      <c r="Z5" s="8"/>
      <c r="AA5" s="30"/>
      <c r="AB5" s="30"/>
      <c r="AC5" s="30"/>
      <c r="AD5" s="30"/>
      <c r="AE5" s="30"/>
      <c r="AF5" s="30"/>
      <c r="AG5" s="73"/>
    </row>
    <row r="6" spans="1:33" ht="24" customHeight="1" x14ac:dyDescent="0.15">
      <c r="A6" s="21"/>
      <c r="B6" s="47" t="s">
        <v>4</v>
      </c>
      <c r="C6" s="8"/>
      <c r="D6" s="8"/>
      <c r="E6" s="8"/>
      <c r="F6" s="8"/>
      <c r="G6" s="69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48" t="s">
        <v>5</v>
      </c>
      <c r="X6" s="8"/>
      <c r="Y6" s="8"/>
      <c r="Z6" s="8"/>
      <c r="AA6" s="69"/>
      <c r="AB6" s="8"/>
      <c r="AC6" s="8"/>
      <c r="AD6" s="8"/>
      <c r="AE6" s="8"/>
      <c r="AF6" s="8"/>
      <c r="AG6" s="11"/>
    </row>
    <row r="7" spans="1:33" ht="30" customHeight="1" x14ac:dyDescent="0.15">
      <c r="A7" s="22"/>
      <c r="B7" s="40" t="s">
        <v>6</v>
      </c>
      <c r="C7" s="15"/>
      <c r="D7" s="15"/>
      <c r="E7" s="65" t="s">
        <v>7</v>
      </c>
      <c r="F7" s="65"/>
      <c r="G7" s="65"/>
      <c r="H7" s="65"/>
      <c r="I7" s="6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65" t="s">
        <v>8</v>
      </c>
      <c r="V7" s="65"/>
      <c r="W7" s="65"/>
      <c r="X7" s="8"/>
      <c r="Y7" s="8"/>
      <c r="Z7" s="8"/>
      <c r="AA7" s="17"/>
      <c r="AB7" s="64" t="s">
        <v>9</v>
      </c>
      <c r="AC7" s="64"/>
      <c r="AD7" s="64"/>
      <c r="AE7" s="64"/>
      <c r="AF7" s="64"/>
      <c r="AG7" s="2" t="s">
        <v>10</v>
      </c>
    </row>
    <row r="8" spans="1:33" ht="30" customHeight="1" x14ac:dyDescent="0.15">
      <c r="A8" s="21"/>
      <c r="B8" s="40"/>
      <c r="C8" s="15"/>
      <c r="D8" s="15"/>
      <c r="E8" s="65" t="s">
        <v>11</v>
      </c>
      <c r="F8" s="65"/>
      <c r="G8" s="65"/>
      <c r="H8" s="65"/>
      <c r="I8" s="65">
        <v>380</v>
      </c>
      <c r="J8" s="65"/>
      <c r="K8" s="65"/>
      <c r="L8" s="65"/>
      <c r="M8" s="65"/>
      <c r="N8" s="65"/>
      <c r="O8" s="65"/>
      <c r="P8" s="65"/>
      <c r="Q8" s="65" t="s">
        <v>12</v>
      </c>
      <c r="R8" s="65"/>
      <c r="S8" s="65"/>
      <c r="T8" s="65"/>
      <c r="U8" s="70" t="e">
        <f>(X7*1000)/(1.732*I8*I9)</f>
        <v>#DIV/0!</v>
      </c>
      <c r="V8" s="70"/>
      <c r="W8" s="70"/>
      <c r="X8" s="65" t="s">
        <v>13</v>
      </c>
      <c r="Y8" s="65"/>
      <c r="Z8" s="65"/>
      <c r="AA8" s="17"/>
      <c r="AB8" s="64"/>
      <c r="AC8" s="64"/>
      <c r="AD8" s="64"/>
      <c r="AE8" s="64"/>
      <c r="AF8" s="64"/>
      <c r="AG8" s="11"/>
    </row>
    <row r="9" spans="1:33" ht="30" customHeight="1" x14ac:dyDescent="0.15">
      <c r="A9" s="21"/>
      <c r="B9" s="40"/>
      <c r="C9" s="15"/>
      <c r="D9" s="15"/>
      <c r="E9" s="65" t="s">
        <v>14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 t="s">
        <v>15</v>
      </c>
      <c r="R9" s="65"/>
      <c r="S9" s="65"/>
      <c r="T9" s="65"/>
      <c r="U9" s="66" t="s">
        <v>60</v>
      </c>
      <c r="V9" s="65"/>
      <c r="W9" s="65"/>
      <c r="X9" s="65" t="s">
        <v>16</v>
      </c>
      <c r="Y9" s="65"/>
      <c r="Z9" s="65"/>
      <c r="AA9" s="17"/>
      <c r="AB9" s="67"/>
      <c r="AC9" s="67"/>
      <c r="AD9" s="67"/>
      <c r="AE9" s="67"/>
      <c r="AF9" s="67"/>
      <c r="AG9" s="68"/>
    </row>
    <row r="10" spans="1:33" ht="30" customHeight="1" x14ac:dyDescent="0.15">
      <c r="A10" s="21"/>
      <c r="B10" s="40"/>
      <c r="C10" s="15"/>
      <c r="D10" s="15"/>
      <c r="E10" s="45" t="s">
        <v>17</v>
      </c>
      <c r="F10" s="45"/>
      <c r="G10" s="45"/>
      <c r="H10" s="45"/>
      <c r="I10" s="45" t="s">
        <v>18</v>
      </c>
      <c r="J10" s="45"/>
      <c r="K10" s="45"/>
      <c r="L10" s="45"/>
      <c r="M10" s="45"/>
      <c r="N10" s="45"/>
      <c r="O10" s="45"/>
      <c r="P10" s="45"/>
      <c r="Q10" s="45" t="s">
        <v>19</v>
      </c>
      <c r="R10" s="45"/>
      <c r="S10" s="45"/>
      <c r="T10" s="45"/>
      <c r="U10" s="60"/>
      <c r="V10" s="45"/>
      <c r="W10" s="45"/>
      <c r="X10" s="45" t="s">
        <v>20</v>
      </c>
      <c r="Y10" s="45"/>
      <c r="Z10" s="45"/>
      <c r="AA10" s="61"/>
      <c r="AB10" s="62"/>
      <c r="AC10" s="63"/>
      <c r="AD10" s="63"/>
      <c r="AE10" s="63"/>
      <c r="AF10" s="63"/>
      <c r="AG10" s="14"/>
    </row>
    <row r="11" spans="1:33" ht="24" customHeight="1" x14ac:dyDescent="0.15">
      <c r="A11" s="21"/>
      <c r="B11" s="23">
        <v>1</v>
      </c>
      <c r="C11" s="8" t="s">
        <v>21</v>
      </c>
      <c r="D11" s="10"/>
      <c r="E11" s="8" t="s">
        <v>22</v>
      </c>
      <c r="F11" s="9" t="s">
        <v>23</v>
      </c>
      <c r="G11" s="9"/>
      <c r="H11" s="20"/>
      <c r="I11" s="8" t="s">
        <v>24</v>
      </c>
      <c r="J11" s="8"/>
      <c r="K11" s="8"/>
      <c r="L11" s="8"/>
      <c r="M11" s="8" t="s">
        <v>25</v>
      </c>
      <c r="N11" s="8"/>
      <c r="O11" s="8"/>
      <c r="P11" s="8"/>
      <c r="Q11" s="8" t="s">
        <v>26</v>
      </c>
      <c r="R11" s="8"/>
      <c r="S11" s="8"/>
      <c r="T11" s="8"/>
      <c r="U11" s="8" t="s">
        <v>27</v>
      </c>
      <c r="V11" s="8"/>
      <c r="W11" s="8"/>
      <c r="X11" s="8"/>
      <c r="Y11" s="8" t="s">
        <v>28</v>
      </c>
      <c r="Z11" s="8"/>
      <c r="AA11" s="8"/>
      <c r="AB11" s="8"/>
      <c r="AC11" s="8" t="s">
        <v>29</v>
      </c>
      <c r="AD11" s="8"/>
      <c r="AE11" s="8"/>
      <c r="AF11" s="8"/>
      <c r="AG11" s="6" t="s">
        <v>30</v>
      </c>
    </row>
    <row r="12" spans="1:33" ht="20.100000000000001" customHeight="1" x14ac:dyDescent="0.15">
      <c r="A12" s="21"/>
      <c r="B12" s="23"/>
      <c r="C12" s="10"/>
      <c r="D12" s="10"/>
      <c r="E12" s="8"/>
      <c r="F12" s="19" t="s">
        <v>31</v>
      </c>
      <c r="G12" s="9"/>
      <c r="H12" s="20"/>
      <c r="I12" s="18">
        <v>505</v>
      </c>
      <c r="J12" s="18"/>
      <c r="K12" s="18"/>
      <c r="L12" s="18"/>
      <c r="M12" s="18">
        <v>505</v>
      </c>
      <c r="N12" s="18"/>
      <c r="O12" s="18"/>
      <c r="P12" s="18"/>
      <c r="Q12" s="18">
        <v>505</v>
      </c>
      <c r="R12" s="18"/>
      <c r="S12" s="18"/>
      <c r="T12" s="18"/>
      <c r="U12" s="18">
        <v>505</v>
      </c>
      <c r="V12" s="18"/>
      <c r="W12" s="18"/>
      <c r="X12" s="18"/>
      <c r="Y12" s="18">
        <v>505</v>
      </c>
      <c r="Z12" s="18"/>
      <c r="AA12" s="18"/>
      <c r="AB12" s="18"/>
      <c r="AC12" s="18">
        <v>505</v>
      </c>
      <c r="AD12" s="18"/>
      <c r="AE12" s="18"/>
      <c r="AF12" s="18"/>
      <c r="AG12" s="4" t="s">
        <v>56</v>
      </c>
    </row>
    <row r="13" spans="1:33" ht="20.100000000000001" customHeight="1" x14ac:dyDescent="0.15">
      <c r="A13" s="21"/>
      <c r="B13" s="23"/>
      <c r="C13" s="10"/>
      <c r="D13" s="10"/>
      <c r="E13" s="8"/>
      <c r="F13" s="19" t="s">
        <v>32</v>
      </c>
      <c r="G13" s="9"/>
      <c r="H13" s="20"/>
      <c r="I13" s="18">
        <v>460</v>
      </c>
      <c r="J13" s="18"/>
      <c r="K13" s="18"/>
      <c r="L13" s="18"/>
      <c r="M13" s="18">
        <v>460</v>
      </c>
      <c r="N13" s="18"/>
      <c r="O13" s="18"/>
      <c r="P13" s="18"/>
      <c r="Q13" s="18">
        <v>460</v>
      </c>
      <c r="R13" s="18"/>
      <c r="S13" s="18"/>
      <c r="T13" s="18"/>
      <c r="U13" s="18">
        <v>460</v>
      </c>
      <c r="V13" s="18"/>
      <c r="W13" s="18"/>
      <c r="X13" s="18"/>
      <c r="Y13" s="18">
        <v>460</v>
      </c>
      <c r="Z13" s="18"/>
      <c r="AA13" s="18"/>
      <c r="AB13" s="18"/>
      <c r="AC13" s="18">
        <v>460</v>
      </c>
      <c r="AD13" s="18"/>
      <c r="AE13" s="18"/>
      <c r="AF13" s="18"/>
      <c r="AG13" s="4" t="s">
        <v>56</v>
      </c>
    </row>
    <row r="14" spans="1:33" ht="20.100000000000001" customHeight="1" x14ac:dyDescent="0.15">
      <c r="A14" s="21"/>
      <c r="B14" s="23"/>
      <c r="C14" s="8"/>
      <c r="D14" s="10"/>
      <c r="E14" s="8"/>
      <c r="F14" s="9" t="s">
        <v>31</v>
      </c>
      <c r="G14" s="9"/>
      <c r="H14" s="20"/>
      <c r="I14" s="7" t="s">
        <v>61</v>
      </c>
      <c r="J14" s="8"/>
      <c r="K14" s="8"/>
      <c r="L14" s="8"/>
      <c r="M14" s="7" t="s">
        <v>61</v>
      </c>
      <c r="N14" s="8"/>
      <c r="O14" s="8"/>
      <c r="P14" s="8"/>
      <c r="Q14" s="7" t="s">
        <v>61</v>
      </c>
      <c r="R14" s="8"/>
      <c r="S14" s="8"/>
      <c r="T14" s="8"/>
      <c r="U14" s="7" t="s">
        <v>61</v>
      </c>
      <c r="V14" s="8"/>
      <c r="W14" s="8"/>
      <c r="X14" s="8"/>
      <c r="Y14" s="7" t="s">
        <v>61</v>
      </c>
      <c r="Z14" s="8"/>
      <c r="AA14" s="8"/>
      <c r="AB14" s="8"/>
      <c r="AC14" s="7" t="s">
        <v>61</v>
      </c>
      <c r="AD14" s="8"/>
      <c r="AE14" s="8"/>
      <c r="AF14" s="8"/>
      <c r="AG14" s="3"/>
    </row>
    <row r="15" spans="1:33" ht="20.100000000000001" customHeight="1" x14ac:dyDescent="0.15">
      <c r="A15" s="21"/>
      <c r="B15" s="23"/>
      <c r="C15" s="8"/>
      <c r="D15" s="10"/>
      <c r="E15" s="12"/>
      <c r="F15" s="9" t="s">
        <v>32</v>
      </c>
      <c r="G15" s="9"/>
      <c r="H15" s="9"/>
      <c r="I15" s="7" t="s">
        <v>61</v>
      </c>
      <c r="J15" s="8"/>
      <c r="K15" s="8"/>
      <c r="L15" s="8"/>
      <c r="M15" s="7" t="s">
        <v>61</v>
      </c>
      <c r="N15" s="8"/>
      <c r="O15" s="8"/>
      <c r="P15" s="8"/>
      <c r="Q15" s="7" t="s">
        <v>61</v>
      </c>
      <c r="R15" s="8"/>
      <c r="S15" s="8"/>
      <c r="T15" s="8"/>
      <c r="U15" s="7" t="s">
        <v>61</v>
      </c>
      <c r="V15" s="8"/>
      <c r="W15" s="8"/>
      <c r="X15" s="8"/>
      <c r="Y15" s="7" t="s">
        <v>61</v>
      </c>
      <c r="Z15" s="8"/>
      <c r="AA15" s="8"/>
      <c r="AB15" s="8"/>
      <c r="AC15" s="7" t="s">
        <v>61</v>
      </c>
      <c r="AD15" s="8"/>
      <c r="AE15" s="8"/>
      <c r="AF15" s="8"/>
      <c r="AG15" s="3"/>
    </row>
    <row r="16" spans="1:33" ht="24" customHeight="1" x14ac:dyDescent="0.15">
      <c r="A16" s="21"/>
      <c r="B16" s="24">
        <v>2</v>
      </c>
      <c r="C16" s="15" t="s">
        <v>33</v>
      </c>
      <c r="D16" s="16"/>
      <c r="E16" s="8" t="s">
        <v>34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35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1"/>
    </row>
    <row r="17" spans="1:37" ht="24" customHeight="1" x14ac:dyDescent="0.15">
      <c r="A17" s="21"/>
      <c r="B17" s="24"/>
      <c r="C17" s="17"/>
      <c r="D17" s="10"/>
      <c r="E17" s="8" t="s">
        <v>36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37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1"/>
    </row>
    <row r="18" spans="1:37" ht="24" customHeight="1" x14ac:dyDescent="0.15">
      <c r="A18" s="21"/>
      <c r="B18" s="25"/>
      <c r="C18" s="15"/>
      <c r="D18" s="16"/>
      <c r="E18" s="8" t="s">
        <v>38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39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1"/>
    </row>
    <row r="19" spans="1:37" ht="24" customHeight="1" x14ac:dyDescent="0.15">
      <c r="A19" s="21"/>
      <c r="B19" s="25"/>
      <c r="C19" s="17"/>
      <c r="D19" s="10"/>
      <c r="E19" s="8" t="s">
        <v>40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41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/>
    </row>
    <row r="20" spans="1:37" ht="24" customHeight="1" x14ac:dyDescent="0.15">
      <c r="A20" s="21"/>
      <c r="B20" s="25"/>
      <c r="C20" s="17"/>
      <c r="D20" s="10"/>
      <c r="E20" s="8" t="s">
        <v>42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43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1"/>
    </row>
    <row r="21" spans="1:37" ht="24" customHeight="1" x14ac:dyDescent="0.15">
      <c r="A21" s="21"/>
      <c r="B21" s="25"/>
      <c r="C21" s="17"/>
      <c r="D21" s="10"/>
      <c r="E21" s="12" t="s">
        <v>44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 t="s">
        <v>45</v>
      </c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4"/>
    </row>
    <row r="22" spans="1:37" ht="24" customHeight="1" x14ac:dyDescent="0.15">
      <c r="A22" s="21"/>
      <c r="B22" s="25">
        <v>3</v>
      </c>
      <c r="C22" s="15" t="s">
        <v>46</v>
      </c>
      <c r="D22" s="16"/>
      <c r="E22" s="74" t="str">
        <f ca="1">"  1、电机带动 泵 后半负荷运转，机端电压： UAB: "&amp;AI22&amp;" V  UBC: "&amp;AJ22&amp;" V  UCA: "&amp;AK22&amp;"  V "&amp;CHAR(10)
&amp;"     各相电流： IA: "&amp;AI23&amp;" A   IB: "&amp;AJ23&amp;" A   IC: "&amp;AK23&amp;" A  "&amp;CHAR(10)
&amp;"经试运转    2    小时    00    分，运行正常。"</f>
        <v xml:space="preserve">  1、电机带动 泵 后半负荷运转，机端电压： UAB: 184.23 V  UBC: 183.77 V  UCA: 181.41  V 
     各相电流： IA: 0.00 A   IB: 0.00 A   IC: 0.00 A  
经试运转    2    小时    00    分，运行正常。</v>
      </c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I22" s="5" t="str">
        <f ca="1">TEXT($I$8/2+RANDBETWEEN(-10,-5)+RAND(),"000.00")</f>
        <v>184.23</v>
      </c>
      <c r="AJ22" s="5" t="str">
        <f ca="1">TEXT($I$8/2+RANDBETWEEN(-10,-5)+RAND(),"000.00")</f>
        <v>183.77</v>
      </c>
      <c r="AK22" s="5" t="str">
        <f ca="1">TEXT($I$8/2+RANDBETWEEN(-10,-5)+RAND(),"000.00")</f>
        <v>181.41</v>
      </c>
    </row>
    <row r="23" spans="1:37" ht="24" customHeight="1" x14ac:dyDescent="0.15">
      <c r="A23" s="21"/>
      <c r="B23" s="25"/>
      <c r="C23" s="15"/>
      <c r="D23" s="16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I23" s="1" t="str">
        <f ca="1">TEXT($X$7*1000*0.18/1.732/AI$22,"0.00")</f>
        <v>0.00</v>
      </c>
      <c r="AJ23" s="1" t="str">
        <f ca="1">TEXT($X$7*1000*0.18/1.732/AJ$22,"0.00")</f>
        <v>0.00</v>
      </c>
      <c r="AK23" s="1" t="str">
        <f ca="1">TEXT($X$7*1000*0.18/1.732/AK$22,"0.00")</f>
        <v>0.00</v>
      </c>
    </row>
    <row r="24" spans="1:37" ht="24" customHeight="1" x14ac:dyDescent="0.15">
      <c r="A24" s="21"/>
      <c r="B24" s="25"/>
      <c r="C24" s="15"/>
      <c r="D24" s="16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</row>
    <row r="25" spans="1:37" ht="24" customHeight="1" x14ac:dyDescent="0.15">
      <c r="A25" s="21"/>
      <c r="B25" s="25"/>
      <c r="C25" s="15"/>
      <c r="D25" s="16"/>
      <c r="E25" s="43" t="str">
        <f ca="1">"  2、电机带动 泵 后满负荷运转，机端电压：UAB: "&amp;AI25&amp;" V  UBC:  "&amp;AJ25&amp;"  V  UCA: "&amp;AK25&amp;" V "&amp;CHAR(10)
&amp;"     各相电流： IA:"&amp;AI26&amp;" A   IB:  "&amp;AJ26&amp;" A   IC: "&amp;AK26&amp;" A  "&amp;CHAR(10)&amp;
"经试运转    2   小时    00     分，运行正常。"</f>
        <v xml:space="preserve">  2、电机带动 泵 后满负荷运转，机端电压：UAB: 370.89 V  UBC:  371.65  V  UCA: 373.54 V 
     各相电流： IA:0.00 A   IB:  0.00 A   IC: 0.00 A  
经试运转    2   小时    00     分，运行正常。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I25" s="5" t="str">
        <f ca="1">TEXT($I$8+RANDBETWEEN(-10,-5)+RAND(),"000.00")</f>
        <v>370.89</v>
      </c>
      <c r="AJ25" s="5" t="str">
        <f ca="1">TEXT($I$8+RANDBETWEEN(-10,-5)+RAND(),"000.00")</f>
        <v>371.65</v>
      </c>
      <c r="AK25" s="5" t="str">
        <f ca="1">TEXT($I$8+RANDBETWEEN(-10,-5)+RAND(),"000.00")</f>
        <v>373.54</v>
      </c>
    </row>
    <row r="26" spans="1:37" ht="24" customHeight="1" x14ac:dyDescent="0.15">
      <c r="A26" s="21"/>
      <c r="B26" s="25"/>
      <c r="C26" s="15"/>
      <c r="D26" s="16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I26" s="1" t="str">
        <f ca="1">TEXT($X$7*1000*$I$9/1.732/AI$25,"0.00")</f>
        <v>0.00</v>
      </c>
      <c r="AJ26" s="1" t="str">
        <f ca="1">TEXT($X$7*1000*$I$9/1.732/AJ$25,"0.00")</f>
        <v>0.00</v>
      </c>
      <c r="AK26" s="1" t="str">
        <f ca="1">TEXT($X$7*1000*$I$9/1.732/AK$25,"0.00")</f>
        <v>0.00</v>
      </c>
    </row>
    <row r="27" spans="1:37" ht="24" customHeight="1" x14ac:dyDescent="0.15">
      <c r="A27" s="21"/>
      <c r="B27" s="25"/>
      <c r="C27" s="15"/>
      <c r="D27" s="16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spans="1:37" ht="24" customHeight="1" x14ac:dyDescent="0.15">
      <c r="A28" s="21"/>
      <c r="B28" s="26" t="s">
        <v>47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8"/>
    </row>
    <row r="29" spans="1:37" ht="24" customHeight="1" x14ac:dyDescent="0.15">
      <c r="A29" s="21"/>
      <c r="B29" s="44" t="s">
        <v>48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</row>
    <row r="30" spans="1:37" ht="24" customHeight="1" x14ac:dyDescent="0.15">
      <c r="A30" s="21"/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</row>
    <row r="31" spans="1:37" ht="24" customHeight="1" x14ac:dyDescent="0.15">
      <c r="A31" s="21"/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</row>
    <row r="32" spans="1:37" ht="24" customHeight="1" x14ac:dyDescent="0.15">
      <c r="A32" s="21"/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</row>
    <row r="33" spans="1:33" ht="24" customHeight="1" x14ac:dyDescent="0.15">
      <c r="A33" s="21"/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6"/>
    </row>
    <row r="34" spans="1:33" ht="30" customHeight="1" x14ac:dyDescent="0.15">
      <c r="A34" s="21"/>
      <c r="B34" s="47" t="s">
        <v>49</v>
      </c>
      <c r="C34" s="48"/>
      <c r="D34" s="48" t="s">
        <v>50</v>
      </c>
      <c r="E34" s="52"/>
      <c r="F34" s="52"/>
      <c r="G34" s="52"/>
      <c r="H34" s="52"/>
      <c r="I34" s="52"/>
      <c r="J34" s="52"/>
      <c r="K34" s="43" t="s">
        <v>57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9" t="s">
        <v>51</v>
      </c>
      <c r="Y34" s="30"/>
      <c r="Z34" s="30"/>
      <c r="AA34" s="30"/>
      <c r="AB34" s="30"/>
      <c r="AC34" s="8"/>
      <c r="AD34" s="8"/>
      <c r="AE34" s="8"/>
      <c r="AF34" s="8"/>
      <c r="AG34" s="11"/>
    </row>
    <row r="35" spans="1:33" ht="30" customHeight="1" x14ac:dyDescent="0.15">
      <c r="A35" s="21"/>
      <c r="B35" s="49"/>
      <c r="C35" s="50"/>
      <c r="D35" s="48"/>
      <c r="E35" s="48"/>
      <c r="F35" s="48"/>
      <c r="G35" s="48"/>
      <c r="H35" s="48"/>
      <c r="I35" s="48"/>
      <c r="J35" s="5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31" t="s">
        <v>52</v>
      </c>
      <c r="Y35" s="32"/>
      <c r="Z35" s="32"/>
      <c r="AA35" s="32"/>
      <c r="AB35" s="32"/>
      <c r="AC35" s="41"/>
      <c r="AD35" s="41"/>
      <c r="AE35" s="41"/>
      <c r="AF35" s="41"/>
      <c r="AG35" s="42"/>
    </row>
    <row r="36" spans="1:33" ht="30" customHeight="1" x14ac:dyDescent="0.15">
      <c r="A36" s="21"/>
      <c r="B36" s="51"/>
      <c r="C36" s="50"/>
      <c r="D36" s="48" t="s">
        <v>53</v>
      </c>
      <c r="E36" s="48"/>
      <c r="F36" s="48"/>
      <c r="G36" s="48"/>
      <c r="H36" s="48"/>
      <c r="I36" s="48"/>
      <c r="J36" s="52"/>
      <c r="K36" s="57" t="s">
        <v>58</v>
      </c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9"/>
      <c r="X36" s="31" t="s">
        <v>51</v>
      </c>
      <c r="Y36" s="32"/>
      <c r="Z36" s="32"/>
      <c r="AA36" s="32"/>
      <c r="AB36" s="32"/>
      <c r="AC36" s="41"/>
      <c r="AD36" s="41"/>
      <c r="AE36" s="41"/>
      <c r="AF36" s="41"/>
      <c r="AG36" s="42"/>
    </row>
    <row r="37" spans="1:33" ht="30" customHeight="1" x14ac:dyDescent="0.15">
      <c r="A37" s="21"/>
      <c r="B37" s="51"/>
      <c r="C37" s="50"/>
      <c r="D37" s="50" t="s">
        <v>54</v>
      </c>
      <c r="E37" s="50"/>
      <c r="F37" s="50"/>
      <c r="G37" s="50"/>
      <c r="H37" s="50"/>
      <c r="I37" s="50"/>
      <c r="J37" s="50"/>
      <c r="K37" s="53" t="s">
        <v>59</v>
      </c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0" t="s">
        <v>55</v>
      </c>
      <c r="Y37" s="50"/>
      <c r="Z37" s="50"/>
      <c r="AA37" s="50"/>
      <c r="AB37" s="50"/>
      <c r="AC37" s="55"/>
      <c r="AD37" s="55"/>
      <c r="AE37" s="55"/>
      <c r="AF37" s="55"/>
      <c r="AG37" s="56"/>
    </row>
    <row r="38" spans="1:33" ht="3.75" customHeight="1" x14ac:dyDescent="0.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</sheetData>
  <mergeCells count="111">
    <mergeCell ref="B1:AG1"/>
    <mergeCell ref="W4:Z4"/>
    <mergeCell ref="AA4:AG4"/>
    <mergeCell ref="W5:Z5"/>
    <mergeCell ref="AA5:AG5"/>
    <mergeCell ref="B6:F6"/>
    <mergeCell ref="G6:V6"/>
    <mergeCell ref="W6:Z6"/>
    <mergeCell ref="AA6:AG6"/>
    <mergeCell ref="AB8:AG8"/>
    <mergeCell ref="E9:H9"/>
    <mergeCell ref="I9:P9"/>
    <mergeCell ref="Q9:T9"/>
    <mergeCell ref="U9:W9"/>
    <mergeCell ref="X9:AA9"/>
    <mergeCell ref="AB9:AG9"/>
    <mergeCell ref="E7:H7"/>
    <mergeCell ref="I7:T7"/>
    <mergeCell ref="U7:W7"/>
    <mergeCell ref="X7:AA7"/>
    <mergeCell ref="AB7:AF7"/>
    <mergeCell ref="E8:H8"/>
    <mergeCell ref="I8:P8"/>
    <mergeCell ref="Q8:T8"/>
    <mergeCell ref="U8:W8"/>
    <mergeCell ref="X8:AA8"/>
    <mergeCell ref="AC11:AF11"/>
    <mergeCell ref="F11:H11"/>
    <mergeCell ref="I11:L11"/>
    <mergeCell ref="M11:P11"/>
    <mergeCell ref="Q11:T11"/>
    <mergeCell ref="U11:X11"/>
    <mergeCell ref="Y11:AB11"/>
    <mergeCell ref="E10:H10"/>
    <mergeCell ref="I10:P10"/>
    <mergeCell ref="Q10:T10"/>
    <mergeCell ref="U10:W10"/>
    <mergeCell ref="X10:AA10"/>
    <mergeCell ref="AB10:AG10"/>
    <mergeCell ref="AC36:AG36"/>
    <mergeCell ref="K34:W35"/>
    <mergeCell ref="B29:AG33"/>
    <mergeCell ref="B34:C37"/>
    <mergeCell ref="D34:J35"/>
    <mergeCell ref="D37:J37"/>
    <mergeCell ref="K37:W37"/>
    <mergeCell ref="X37:AB37"/>
    <mergeCell ref="AC37:AG37"/>
    <mergeCell ref="AC35:AG35"/>
    <mergeCell ref="D36:J36"/>
    <mergeCell ref="K36:W36"/>
    <mergeCell ref="X36:AB36"/>
    <mergeCell ref="E22:AG24"/>
    <mergeCell ref="E25:AG27"/>
    <mergeCell ref="B38:AG38"/>
    <mergeCell ref="A1:A38"/>
    <mergeCell ref="B11:B15"/>
    <mergeCell ref="B16:B21"/>
    <mergeCell ref="B22:B27"/>
    <mergeCell ref="E11:E15"/>
    <mergeCell ref="B28:AG28"/>
    <mergeCell ref="X34:AB34"/>
    <mergeCell ref="AC34:AG34"/>
    <mergeCell ref="X35:AB35"/>
    <mergeCell ref="Q15:T15"/>
    <mergeCell ref="U15:X15"/>
    <mergeCell ref="Y15:AB15"/>
    <mergeCell ref="AC13:AF13"/>
    <mergeCell ref="F14:H14"/>
    <mergeCell ref="I14:L14"/>
    <mergeCell ref="M14:P14"/>
    <mergeCell ref="Q14:T14"/>
    <mergeCell ref="C22:D27"/>
    <mergeCell ref="B2:AG3"/>
    <mergeCell ref="B4:F5"/>
    <mergeCell ref="G4:V5"/>
    <mergeCell ref="B7:D10"/>
    <mergeCell ref="C11:D15"/>
    <mergeCell ref="AC12:AF12"/>
    <mergeCell ref="AC14:AF14"/>
    <mergeCell ref="F13:H13"/>
    <mergeCell ref="I13:L13"/>
    <mergeCell ref="U13:X13"/>
    <mergeCell ref="Y13:AB13"/>
    <mergeCell ref="F12:H12"/>
    <mergeCell ref="I12:L12"/>
    <mergeCell ref="U14:X14"/>
    <mergeCell ref="Y14:AB14"/>
    <mergeCell ref="M12:P12"/>
    <mergeCell ref="Q12:T12"/>
    <mergeCell ref="U12:X12"/>
    <mergeCell ref="Y12:AB12"/>
    <mergeCell ref="M13:P13"/>
    <mergeCell ref="Q13:T13"/>
    <mergeCell ref="AC15:AF15"/>
    <mergeCell ref="F15:H15"/>
    <mergeCell ref="I15:L15"/>
    <mergeCell ref="M15:P15"/>
    <mergeCell ref="U20:AG20"/>
    <mergeCell ref="E21:T21"/>
    <mergeCell ref="U21:AG21"/>
    <mergeCell ref="E16:T16"/>
    <mergeCell ref="C16:D21"/>
    <mergeCell ref="E19:T19"/>
    <mergeCell ref="U19:AG19"/>
    <mergeCell ref="E20:T20"/>
    <mergeCell ref="U16:AG16"/>
    <mergeCell ref="E17:T17"/>
    <mergeCell ref="U17:AG17"/>
    <mergeCell ref="E18:T18"/>
    <mergeCell ref="U18:AG18"/>
  </mergeCells>
  <phoneticPr fontId="20" type="noConversion"/>
  <printOptions horizontalCentered="1" verticalCentered="1"/>
  <pageMargins left="0.25" right="0.25" top="0.75" bottom="0.75" header="0.3" footer="0.3"/>
  <pageSetup paperSize="9" scale="7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第1页</vt:lpstr>
      <vt:lpstr>第1页!Print_Area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Ming</cp:lastModifiedBy>
  <cp:revision/>
  <cp:lastPrinted>2020-06-13T11:03:51Z</cp:lastPrinted>
  <dcterms:created xsi:type="dcterms:W3CDTF">2014-03-03T07:45:24Z</dcterms:created>
  <dcterms:modified xsi:type="dcterms:W3CDTF">2020-06-14T06:17:50Z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