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  <sheet name="Countries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<sst xmlns="http://schemas.openxmlformats.org/spreadsheetml/2006/main" count="24" uniqueCount="24">
  <si>
    <t>City</t>
  </si>
  <si>
    <t>Customer</t>
  </si>
  <si>
    <t>Invoice</t>
  </si>
  <si>
    <t>Quantity</t>
  </si>
  <si>
    <t>UnitPrice</t>
  </si>
  <si>
    <t>TaxRate</t>
  </si>
  <si>
    <t>Country</t>
  </si>
  <si>
    <t>Sales</t>
  </si>
  <si>
    <t>Taxes</t>
  </si>
  <si>
    <t>Total</t>
  </si>
  <si>
    <t>Brussels</t>
  </si>
  <si>
    <t>Alpha</t>
  </si>
  <si>
    <t>Liege</t>
  </si>
  <si>
    <t>Beta</t>
  </si>
  <si>
    <t>Gamma</t>
  </si>
  <si>
    <t>Paris</t>
  </si>
  <si>
    <t>Delta</t>
  </si>
  <si>
    <t>Epsilon</t>
  </si>
  <si>
    <t>Rome</t>
  </si>
  <si>
    <t>Zeta</t>
  </si>
  <si>
    <t xml:space="preserve">Total sales</t>
  </si>
  <si>
    <t xml:space="preserve">% Of total</t>
  </si>
  <si>
    <t>Belgium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</si>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</sst>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rgb="FFFA7D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0" fillId="3" borderId="0" numFmtId="9" applyNumberFormat="1" applyFont="0" applyFill="0" applyBorder="0"/>
  </cellStyleXfs>
  <cellXfs count="8">
    <xf fontId="0" fillId="0" borderId="0" numFmtId="0" xfId="0"/>
    <xf fontId="0" fillId="0" borderId="0" numFmtId="0" xfId="0"/>
    <xf fontId="0" fillId="0" borderId="0" numFmtId="14" xfId="0" applyNumberFormat="1"/>
    <xf fontId="0" fillId="0" borderId="0" numFmtId="9" xfId="0" applyNumberFormat="1"/>
    <xf fontId="1" fillId="2" borderId="1" numFmtId="0" xfId="1" applyFont="1" applyFill="1" applyBorder="1"/>
    <xf fontId="0" fillId="0" borderId="0" numFmtId="0" xfId="0">
      <protection hidden="0" locked="1"/>
    </xf>
    <xf fontId="0" fillId="0" borderId="0" numFmtId="9" xfId="2" applyNumberFormat="1"/>
    <xf fontId="0" fillId="0" borderId="0" numFmtId="9" xfId="2" applyNumberFormat="1">
      <protection hidden="0" locked="1"/>
    </xf>
  </cellXfs>
  <cellStyles count="3">
    <cellStyle name="Normal" xfId="0" builtinId="0"/>
    <cellStyle name="Calculation" xfId="1" builtinId="22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10.421875"/>
  </cols>
  <sheetData>
    <row r="1" ht="14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4.25">
      <c r="A2" t="s">
        <v>10</v>
      </c>
      <c r="B2" t="s">
        <v>11</v>
      </c>
      <c r="C2" s="2">
        <v>45577</v>
      </c>
      <c r="D2">
        <v>10</v>
      </c>
      <c r="E2">
        <v>20</v>
      </c>
      <c r="F2" s="3">
        <v>0.12</v>
      </c>
      <c r="G2" s="4" t="str">
        <f>IFERROR(VLOOKUP(A2,Countries!$A$1:$B$4,2,FALSE),"?")</f>
        <v>Belgium</v>
      </c>
      <c r="H2" s="4">
        <f t="shared" ref="H2:H8" si="0">D2*E2</f>
        <v>200</v>
      </c>
      <c r="I2" s="4">
        <f t="shared" ref="I2:I8" si="1">H2*F2</f>
        <v>24</v>
      </c>
      <c r="J2" s="4">
        <f t="shared" ref="J2:J8" si="2">H2+I2</f>
        <v>224</v>
      </c>
    </row>
    <row r="3" ht="14.25">
      <c r="A3" t="s">
        <v>10</v>
      </c>
      <c r="B3" t="s">
        <v>11</v>
      </c>
      <c r="C3" s="2">
        <v>45577</v>
      </c>
      <c r="D3" s="5">
        <v>6</v>
      </c>
      <c r="E3" s="5">
        <v>17</v>
      </c>
      <c r="F3" s="3">
        <v>0.12</v>
      </c>
      <c r="G3" s="4" t="str">
        <f>IFERROR(VLOOKUP(A3,Countries!$A$1:$B$4,2,FALSE),"?")</f>
        <v>Belgium</v>
      </c>
      <c r="H3" s="4">
        <f t="shared" si="0"/>
        <v>102</v>
      </c>
      <c r="I3" s="4">
        <f t="shared" si="1"/>
        <v>12.24</v>
      </c>
      <c r="J3" s="4">
        <f t="shared" si="2"/>
        <v>114.23999999999999</v>
      </c>
    </row>
    <row r="4" ht="14.25">
      <c r="A4" t="s">
        <v>12</v>
      </c>
      <c r="B4" t="s">
        <v>13</v>
      </c>
      <c r="C4" s="2">
        <v>45637</v>
      </c>
      <c r="D4">
        <v>2</v>
      </c>
      <c r="E4">
        <v>36</v>
      </c>
      <c r="F4" s="3">
        <v>5.0000000000000003e-02</v>
      </c>
      <c r="G4" s="4" t="str">
        <f>IFERROR(VLOOKUP(A4,Countries!$A$1:$B$4,2,FALSE),"?")</f>
        <v>Belgium</v>
      </c>
      <c r="H4" s="4">
        <f t="shared" si="0"/>
        <v>72</v>
      </c>
      <c r="I4" s="4">
        <f t="shared" si="1"/>
        <v>3.6000000000000001</v>
      </c>
      <c r="J4" s="4">
        <f t="shared" si="2"/>
        <v>75.599999999999994</v>
      </c>
    </row>
    <row r="5" ht="14.25">
      <c r="A5" t="s">
        <v>10</v>
      </c>
      <c r="B5" t="s">
        <v>14</v>
      </c>
      <c r="C5" s="2">
        <v>45640</v>
      </c>
      <c r="D5">
        <v>1</v>
      </c>
      <c r="E5">
        <v>100</v>
      </c>
      <c r="F5" s="3">
        <v>0.12</v>
      </c>
      <c r="G5" s="4" t="str">
        <f>IFERROR(VLOOKUP(A5,Countries!$A$1:$B$4,2,FALSE),"?")</f>
        <v>Belgium</v>
      </c>
      <c r="H5" s="4">
        <f t="shared" si="0"/>
        <v>100</v>
      </c>
      <c r="I5" s="4">
        <f t="shared" si="1"/>
        <v>12</v>
      </c>
      <c r="J5" s="4">
        <f t="shared" si="2"/>
        <v>112</v>
      </c>
    </row>
    <row r="6" ht="14.25">
      <c r="A6" t="s">
        <v>15</v>
      </c>
      <c r="B6" t="s">
        <v>16</v>
      </c>
      <c r="C6" s="2">
        <v>45577</v>
      </c>
      <c r="D6">
        <v>3</v>
      </c>
      <c r="E6" s="5">
        <v>20</v>
      </c>
      <c r="F6" s="3">
        <v>7.0000000000000007e-02</v>
      </c>
      <c r="G6" s="4" t="str">
        <f>IFERROR(VLOOKUP(A6,Countries!$A$1:$B$4,2,FALSE),"?")</f>
        <v>France</v>
      </c>
      <c r="H6" s="4">
        <f t="shared" si="0"/>
        <v>60</v>
      </c>
      <c r="I6" s="4">
        <f t="shared" si="1"/>
        <v>4.2000000000000002</v>
      </c>
      <c r="J6" s="4">
        <f t="shared" si="2"/>
        <v>64.200000000000003</v>
      </c>
    </row>
    <row r="7" ht="14.25">
      <c r="A7" t="s">
        <v>15</v>
      </c>
      <c r="B7" t="s">
        <v>17</v>
      </c>
      <c r="C7" s="2">
        <v>45637</v>
      </c>
      <c r="D7" s="5">
        <v>6</v>
      </c>
      <c r="E7" s="5">
        <v>17</v>
      </c>
      <c r="F7" s="3">
        <v>7.0000000000000007e-02</v>
      </c>
      <c r="G7" s="4" t="str">
        <f>IFERROR(VLOOKUP(A7,Countries!$A$1:$B$4,2,FALSE),"?")</f>
        <v>France</v>
      </c>
      <c r="H7" s="4">
        <f t="shared" si="0"/>
        <v>102</v>
      </c>
      <c r="I7" s="4">
        <f t="shared" si="1"/>
        <v>7.1400000000000006</v>
      </c>
      <c r="J7" s="4">
        <f t="shared" si="2"/>
        <v>109.14</v>
      </c>
    </row>
    <row r="8" ht="14.25">
      <c r="A8" t="s">
        <v>18</v>
      </c>
      <c r="B8" t="s">
        <v>19</v>
      </c>
      <c r="C8" s="2">
        <v>45640</v>
      </c>
      <c r="D8">
        <v>9</v>
      </c>
      <c r="E8" s="5">
        <v>36</v>
      </c>
      <c r="F8" s="3">
        <v>8.0000000000000002e-02</v>
      </c>
      <c r="G8" s="4" t="str">
        <f>IFERROR(VLOOKUP(A8,Countries!$A$1:$B$4,2,FALSE),"?")</f>
        <v>?</v>
      </c>
      <c r="H8" s="4">
        <f t="shared" si="0"/>
        <v>324</v>
      </c>
      <c r="I8" s="4">
        <f t="shared" si="1"/>
        <v>25.920000000000002</v>
      </c>
      <c r="J8" s="4">
        <f t="shared" si="2"/>
        <v>349.92000000000002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7</v>
      </c>
      <c r="C1" t="s">
        <v>8</v>
      </c>
      <c r="D1" t="s">
        <v>20</v>
      </c>
      <c r="E1" t="s">
        <v>21</v>
      </c>
    </row>
    <row r="2" ht="14.25">
      <c r="A2" t="s">
        <v>12</v>
      </c>
      <c r="B2">
        <f>SUMIFS(Sheet1!H:H,Sheet1!$A:$A,$A2)</f>
        <v>72</v>
      </c>
      <c r="C2">
        <f>SUMIFS(Sheet1!I:I,Sheet1!$A:$A,$A2)</f>
        <v>3.6000000000000001</v>
      </c>
      <c r="D2">
        <f>SUMIFS(Sheet1!J:J,Sheet1!$A:$A,$A2)</f>
        <v>75.599999999999994</v>
      </c>
      <c r="E2" s="6">
        <f>B2/SUM(B:B)</f>
        <v>7.4999999999999997e-02</v>
      </c>
    </row>
    <row r="3" ht="14.25">
      <c r="A3" t="s">
        <v>10</v>
      </c>
      <c r="B3">
        <f>SUMIFS(Sheet1!H:H,Sheet1!$A:$A,$A3)</f>
        <v>402</v>
      </c>
      <c r="C3">
        <f>SUMIFS(Sheet1!I:I,Sheet1!$A:$A,$A3)</f>
        <v>48.240000000000002</v>
      </c>
      <c r="D3">
        <f>SUMIFS(Sheet1!J:J,Sheet1!$A:$A,$A3)</f>
        <v>450.24000000000001</v>
      </c>
      <c r="E3" s="7">
        <f>B3/SUM(B:B)</f>
        <v>0.41875000000000001</v>
      </c>
    </row>
    <row r="4" ht="14.25">
      <c r="A4" t="s">
        <v>15</v>
      </c>
      <c r="B4">
        <f>SUMIFS(Sheet1!H:H,Sheet1!$A:$A,$A4)</f>
        <v>162</v>
      </c>
      <c r="C4">
        <f>SUMIFS(Sheet1!I:I,Sheet1!$A:$A,$A4)</f>
        <v>11.34</v>
      </c>
      <c r="D4">
        <f>SUMIFS(Sheet1!J:J,Sheet1!$A:$A,$A4)</f>
        <v>173.34</v>
      </c>
      <c r="E4" s="7">
        <f>B4/SUM(B:B)</f>
        <v>0.16875000000000001</v>
      </c>
    </row>
    <row r="5" ht="14.25">
      <c r="A5" t="s">
        <v>18</v>
      </c>
      <c r="B5">
        <f>SUMIFS(Sheet1!H:H,Sheet1!$A:$A,$A5)</f>
        <v>324</v>
      </c>
      <c r="C5">
        <f>SUMIFS(Sheet1!I:I,Sheet1!$A:$A,$A5)</f>
        <v>25.920000000000002</v>
      </c>
      <c r="D5">
        <f>SUMIFS(Sheet1!J:J,Sheet1!$A:$A,$A5)</f>
        <v>349.92000000000002</v>
      </c>
      <c r="E5" s="7">
        <f>B5/SUM(B:B)</f>
        <v>0.33750000000000002</v>
      </c>
    </row>
    <row r="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0</v>
      </c>
      <c r="B1" t="s">
        <v>6</v>
      </c>
    </row>
    <row r="2">
      <c r="A2" t="s">
        <v>10</v>
      </c>
      <c r="B2" t="s">
        <v>22</v>
      </c>
    </row>
    <row r="3">
      <c r="A3" t="s">
        <v>12</v>
      </c>
      <c r="B3" t="s">
        <v>22</v>
      </c>
    </row>
    <row r="4">
      <c r="A4" t="s">
        <v>15</v>
      </c>
      <c r="B4" t="s">
        <v>23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2025-02-05T16:26:57Z</dcterms:modified>
</cp:coreProperties>
</file>