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ales data 1" sheetId="1" state="visible" r:id="rId1"/>
    <sheet name="Sales data 2" sheetId="2" state="visible" r:id="rId2"/>
    <sheet name="Countries" sheetId="3" state="visible" r:id="rId3"/>
    <sheet name="Summary" sheetId="4" state="visible" r:id="rId4"/>
    <sheet name="Parameters" sheetId="5" state="visible" r:id="rId5"/>
  </sheets>
  <definedNames>
    <definedName name="SalesCountry" localSheetId="0">'Sales data 1'!$G$1:$G$8</definedName>
    <definedName name="SalesCountry" localSheetId="1">'Sales data 2'!$G$1:$G$8</definedName>
    <definedName name="Block2">Parameters!$B$12:$D$16</definedName>
    <definedName name="AlphaBlock">Parameters!$B$3:$D$7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<sst xmlns="http://schemas.openxmlformats.org/spreadsheetml/2006/main" count="39" uniqueCount="39">
  <si>
    <t>City</t>
  </si>
  <si>
    <t>Customer</t>
  </si>
  <si>
    <t>Invoice</t>
  </si>
  <si>
    <t>Quantity</t>
  </si>
  <si>
    <t>UnitPrice</t>
  </si>
  <si>
    <t>TaxRate</t>
  </si>
  <si>
    <t>Country</t>
  </si>
  <si>
    <t>Sales</t>
  </si>
  <si>
    <t>Taxes</t>
  </si>
  <si>
    <t>Total</t>
  </si>
  <si>
    <t>Brussels</t>
  </si>
  <si>
    <t>Alpha</t>
  </si>
  <si>
    <t>Liege</t>
  </si>
  <si>
    <t>Beta</t>
  </si>
  <si>
    <t>Milan</t>
  </si>
  <si>
    <t>Gamma</t>
  </si>
  <si>
    <t>Paris</t>
  </si>
  <si>
    <t>Delta</t>
  </si>
  <si>
    <t>Epsilon</t>
  </si>
  <si>
    <t>Rome</t>
  </si>
  <si>
    <t>Zeta</t>
  </si>
  <si>
    <t>Belgium</t>
  </si>
  <si>
    <t>France</t>
  </si>
  <si>
    <t>Italy</t>
  </si>
  <si>
    <t xml:space="preserve">Total sales</t>
  </si>
  <si>
    <t xml:space="preserve">% Of total</t>
  </si>
  <si>
    <t>Param_Bloc1</t>
  </si>
  <si>
    <t>aa</t>
  </si>
  <si>
    <t>z</t>
  </si>
  <si>
    <t>bbb</t>
  </si>
  <si>
    <t>y</t>
  </si>
  <si>
    <t>cccc</t>
  </si>
  <si>
    <t>x</t>
  </si>
  <si>
    <t>ddddd</t>
  </si>
  <si>
    <t>w</t>
  </si>
  <si>
    <t>Param_Block2</t>
  </si>
  <si>
    <t>Alpha2</t>
  </si>
  <si>
    <t>Beta2</t>
  </si>
  <si>
    <t>Gamma2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</si>
</sst>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-* #,##0_-;\-* #,##0_-;_-* &quot;-&quot;_-;_-@_-"/>
    <numFmt numFmtId="167" formatCode="_-&quot;£&quot;* #,##0_-;\-&quot;£&quot;* #,##0_-;_-&quot;£&quot;* &quot;-&quot;_-;_-@_-"/>
    <numFmt numFmtId="168" formatCode="d\-mmm\-yyyy"/>
    <numFmt numFmtId="169" formatCode="[$-F800]dddd\,\ mmmm\ d\,\ yyyy"/>
    <numFmt numFmtId="170" formatCode="[$-409]mmmm\ d\,\ yyyy;@"/>
    <numFmt numFmtId="171" formatCode="dd\-mmm"/>
  </numFmts>
  <fonts count="19"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398"/>
      </patternFill>
    </fill>
    <fill>
      <patternFill patternType="solid">
        <fgColor theme="4" tint="0.59999389629810496"/>
      </patternFill>
    </fill>
    <fill>
      <patternFill patternType="solid">
        <fgColor theme="4" tint="0.39997558519241899"/>
      </patternFill>
    </fill>
    <fill>
      <patternFill patternType="solid">
        <fgColor theme="5"/>
      </patternFill>
    </fill>
    <fill>
      <patternFill patternType="solid">
        <fgColor theme="5" tint="0.79998168889431398"/>
      </patternFill>
    </fill>
    <fill>
      <patternFill patternType="solid">
        <fgColor theme="5" tint="0.59999389629810496"/>
      </patternFill>
    </fill>
    <fill>
      <patternFill patternType="solid">
        <fgColor theme="5" tint="0.39997558519241899"/>
      </patternFill>
    </fill>
    <fill>
      <patternFill patternType="solid">
        <fgColor theme="6"/>
      </patternFill>
    </fill>
    <fill>
      <patternFill patternType="solid">
        <fgColor theme="6" tint="0.79998168889431398"/>
      </patternFill>
    </fill>
    <fill>
      <patternFill patternType="solid">
        <fgColor theme="6" tint="0.59999389629810496"/>
      </patternFill>
    </fill>
    <fill>
      <patternFill patternType="solid">
        <fgColor theme="6" tint="0.39997558519241899"/>
      </patternFill>
    </fill>
    <fill>
      <patternFill patternType="solid">
        <fgColor theme="7"/>
      </patternFill>
    </fill>
    <fill>
      <patternFill patternType="solid">
        <fgColor theme="7" tint="0.79998168889431398"/>
      </patternFill>
    </fill>
    <fill>
      <patternFill patternType="solid">
        <fgColor theme="7" tint="0.59999389629810496"/>
      </patternFill>
    </fill>
    <fill>
      <patternFill patternType="solid">
        <fgColor theme="7" tint="0.39997558519241899"/>
      </patternFill>
    </fill>
    <fill>
      <patternFill patternType="solid">
        <fgColor theme="8"/>
      </patternFill>
    </fill>
    <fill>
      <patternFill patternType="solid">
        <fgColor theme="8" tint="0.79998168889431398"/>
      </patternFill>
    </fill>
    <fill>
      <patternFill patternType="solid">
        <fgColor theme="8" tint="0.59999389629810496"/>
      </patternFill>
    </fill>
    <fill>
      <patternFill patternType="solid">
        <fgColor theme="8" tint="0.39997558519241899"/>
      </patternFill>
    </fill>
    <fill>
      <patternFill patternType="solid">
        <fgColor theme="9"/>
      </patternFill>
    </fill>
    <fill>
      <patternFill patternType="solid">
        <fgColor theme="9" tint="0.79998168889431398"/>
      </patternFill>
    </fill>
    <fill>
      <patternFill patternType="solid">
        <fgColor theme="9" tint="0.59999389629810496"/>
      </patternFill>
    </fill>
    <fill>
      <patternFill patternType="solid">
        <fgColor theme="9" tint="0.39997558519241899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</borders>
  <cellStyleXfs count="49">
    <xf fontId="0" fillId="0" borderId="0" numFmtId="0" applyNumberFormat="1" applyFont="1" applyFill="1" applyBorder="1"/>
    <xf fontId="0" fillId="0" borderId="0" numFmtId="164" applyNumberFormat="1" applyFont="0" applyFill="0" applyBorder="0" applyProtection="0">
      <alignment vertical="center"/>
    </xf>
    <xf fontId="0" fillId="0" borderId="0" numFmtId="165" applyNumberFormat="1" applyFont="0" applyFill="0" applyBorder="0" applyProtection="0">
      <alignment vertical="center"/>
    </xf>
    <xf fontId="0" fillId="0" borderId="0" numFmtId="9" applyNumberFormat="1" applyFont="0" applyFill="0" applyBorder="0"/>
    <xf fontId="0" fillId="0" borderId="0" numFmtId="166" applyNumberFormat="1" applyFont="0" applyFill="0" applyBorder="0" applyProtection="0">
      <alignment vertical="center"/>
    </xf>
    <xf fontId="0" fillId="0" borderId="0" numFmtId="167" applyNumberFormat="1" applyFont="0" applyFill="0" applyBorder="0" applyProtection="0">
      <alignment vertical="center"/>
    </xf>
    <xf fontId="1" fillId="0" borderId="0" numFmtId="0" applyNumberFormat="0" applyFont="1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0" fillId="2" borderId="1" numFmtId="0" applyNumberFormat="0" applyFont="0" applyFill="1" applyBorder="1" applyProtection="0">
      <alignment vertical="center"/>
    </xf>
    <xf fontId="3" fillId="0" borderId="0" numFmtId="0" applyNumberFormat="0" applyFont="1" applyFill="0" applyBorder="0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2" numFmtId="0" applyNumberFormat="0" applyFont="1" applyFill="0" applyBorder="1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3" numFmtId="0" applyNumberFormat="0" applyFont="1" applyFill="0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3" borderId="4" numFmtId="0" applyNumberFormat="0" applyFont="1" applyFill="1" applyBorder="1" applyProtection="0">
      <alignment vertical="center"/>
    </xf>
    <xf fontId="10" fillId="4" borderId="5" numFmtId="0" applyNumberFormat="0" applyFont="1" applyFill="1" applyBorder="1" applyProtection="0">
      <alignment vertical="center"/>
    </xf>
    <xf fontId="11" fillId="5" borderId="4" numFmtId="0" applyNumberFormat="0" applyFont="1" applyFill="1" applyBorder="1"/>
    <xf fontId="12" fillId="6" borderId="6" numFmtId="0" applyNumberFormat="0" applyFont="1" applyFill="1" applyBorder="1" applyProtection="0">
      <alignment vertical="center"/>
    </xf>
    <xf fontId="13" fillId="0" borderId="7" numFmtId="0" applyNumberFormat="0" applyFont="1" applyFill="0" applyBorder="1" applyProtection="0">
      <alignment vertical="center"/>
    </xf>
    <xf fontId="14" fillId="0" borderId="8" numFmtId="0" applyNumberFormat="0" applyFont="1" applyFill="0" applyBorder="1" applyProtection="0">
      <alignment vertical="center"/>
    </xf>
    <xf fontId="15" fillId="7" borderId="0" numFmtId="0" applyNumberFormat="0" applyFont="1" applyFill="1" applyBorder="0" applyProtection="0">
      <alignment vertical="center"/>
    </xf>
    <xf fontId="16" fillId="8" borderId="0" numFmtId="0" applyNumberFormat="0" applyFont="1" applyFill="1" applyBorder="0" applyProtection="0">
      <alignment vertical="center"/>
    </xf>
    <xf fontId="17" fillId="9" borderId="0" numFmtId="0" applyNumberFormat="0" applyFont="1" applyFill="1" applyBorder="0" applyProtection="0">
      <alignment vertical="center"/>
    </xf>
    <xf fontId="18" fillId="10" borderId="0" numFmtId="0" applyNumberFormat="0" applyFont="1" applyFill="1" applyBorder="0" applyProtection="0">
      <alignment vertical="center"/>
    </xf>
    <xf fontId="0" fillId="11" borderId="0" numFmtId="0" applyNumberFormat="0" applyFont="1" applyFill="1" applyBorder="0" applyProtection="0">
      <alignment vertical="center"/>
    </xf>
    <xf fontId="0" fillId="12" borderId="0" numFmtId="0" applyNumberFormat="0" applyFont="1" applyFill="1" applyBorder="0" applyProtection="0">
      <alignment vertical="center"/>
    </xf>
    <xf fontId="18" fillId="13" borderId="0" numFmtId="0" applyNumberFormat="0" applyFont="1" applyFill="1" applyBorder="0" applyProtection="0">
      <alignment vertical="center"/>
    </xf>
    <xf fontId="18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6" borderId="0" numFmtId="0" applyNumberFormat="0" applyFont="1" applyFill="1" applyBorder="0" applyProtection="0">
      <alignment vertical="center"/>
    </xf>
    <xf fontId="18" fillId="17" borderId="0" numFmtId="0" applyNumberFormat="0" applyFont="1" applyFill="1" applyBorder="0" applyProtection="0">
      <alignment vertical="center"/>
    </xf>
    <xf fontId="18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0" fillId="20" borderId="0" numFmtId="0" applyNumberFormat="0" applyFont="1" applyFill="1" applyBorder="0" applyProtection="0">
      <alignment vertical="center"/>
    </xf>
    <xf fontId="18" fillId="21" borderId="0" numFmtId="0" applyNumberFormat="0" applyFont="1" applyFill="1" applyBorder="0" applyProtection="0">
      <alignment vertical="center"/>
    </xf>
    <xf fontId="18" fillId="22" borderId="0" numFmtId="0" applyNumberFormat="0" applyFont="1" applyFill="1" applyBorder="0" applyProtection="0">
      <alignment vertical="center"/>
    </xf>
    <xf fontId="0" fillId="23" borderId="0" numFmtId="0" applyNumberFormat="0" applyFont="1" applyFill="1" applyBorder="0" applyProtection="0">
      <alignment vertical="center"/>
    </xf>
    <xf fontId="0" fillId="24" borderId="0" numFmtId="0" applyNumberFormat="0" applyFont="1" applyFill="1" applyBorder="0" applyProtection="0">
      <alignment vertical="center"/>
    </xf>
    <xf fontId="18" fillId="25" borderId="0" numFmtId="0" applyNumberFormat="0" applyFont="1" applyFill="1" applyBorder="0" applyProtection="0">
      <alignment vertical="center"/>
    </xf>
    <xf fontId="18" fillId="26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0" fillId="28" borderId="0" numFmtId="0" applyNumberFormat="0" applyFont="1" applyFill="1" applyBorder="0" applyProtection="0">
      <alignment vertical="center"/>
    </xf>
    <xf fontId="18" fillId="29" borderId="0" numFmtId="0" applyNumberFormat="0" applyFont="1" applyFill="1" applyBorder="0" applyProtection="0">
      <alignment vertical="center"/>
    </xf>
    <xf fontId="18" fillId="30" borderId="0" numFmtId="0" applyNumberFormat="0" applyFont="1" applyFill="1" applyBorder="0" applyProtection="0">
      <alignment vertical="center"/>
    </xf>
    <xf fontId="0" fillId="31" borderId="0" numFmtId="0" applyNumberFormat="0" applyFont="1" applyFill="1" applyBorder="0" applyProtection="0">
      <alignment vertical="center"/>
    </xf>
    <xf fontId="0" fillId="32" borderId="0" numFmtId="0" applyNumberFormat="0" applyFont="1" applyFill="1" applyBorder="0" applyProtection="0">
      <alignment vertical="center"/>
    </xf>
    <xf fontId="18" fillId="33" borderId="0" numFmtId="0" applyNumberFormat="0" applyFont="1" applyFill="1" applyBorder="0" applyProtection="0">
      <alignment vertical="center"/>
    </xf>
  </cellStyleXfs>
  <cellXfs count="8">
    <xf fontId="0" fillId="0" borderId="0" numFmtId="0" xfId="0"/>
    <xf fontId="0" fillId="0" borderId="0" numFmtId="168" xfId="0" applyNumberFormat="1"/>
    <xf fontId="0" fillId="0" borderId="0" numFmtId="9" xfId="0" applyNumberFormat="1"/>
    <xf fontId="11" fillId="5" borderId="4" numFmtId="0" xfId="18" applyFont="1" applyFill="1" applyBorder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9" xfId="3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G1" activeCellId="0" sqref="G1:G8"/>
    </sheetView>
  </sheetViews>
  <sheetFormatPr defaultColWidth="9" defaultRowHeight="14.25" outlineLevelRow="7"/>
  <cols>
    <col customWidth="1" min="3" max="3" style="1" width="30.421875"/>
  </cols>
  <sheetData>
    <row r="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 s="1">
        <v>45577</v>
      </c>
      <c r="D2">
        <v>10</v>
      </c>
      <c r="E2">
        <v>20</v>
      </c>
      <c r="F2" s="2">
        <v>0.12</v>
      </c>
      <c r="G2" s="3" t="str">
        <f>IFERROR(VLOOKUP(A2,Countries!$A:$B,2,FALSE),"?")</f>
        <v>Belgium</v>
      </c>
      <c r="H2" s="3">
        <f t="shared" ref="H2:H8" si="0">D2*E2</f>
        <v>200</v>
      </c>
      <c r="I2" s="3">
        <f t="shared" ref="I2:I8" si="1">H2*F2</f>
        <v>24</v>
      </c>
      <c r="J2" s="3">
        <f t="shared" ref="J2:J8" si="2">H2+I2</f>
        <v>224</v>
      </c>
    </row>
    <row r="3">
      <c r="A3" t="s">
        <v>10</v>
      </c>
      <c r="B3" t="s">
        <v>11</v>
      </c>
      <c r="C3" s="1">
        <v>45577</v>
      </c>
      <c r="D3">
        <v>6</v>
      </c>
      <c r="E3">
        <v>17</v>
      </c>
      <c r="F3" s="2">
        <v>0.12</v>
      </c>
      <c r="G3" s="3" t="str">
        <f>IFERROR(VLOOKUP(A3,Countries!$A:$B,2,FALSE),"?")</f>
        <v>Belgium</v>
      </c>
      <c r="H3" s="3">
        <f t="shared" si="0"/>
        <v>102</v>
      </c>
      <c r="I3" s="3">
        <f t="shared" si="1"/>
        <v>12.24</v>
      </c>
      <c r="J3" s="3">
        <f t="shared" si="2"/>
        <v>114.23999999999999</v>
      </c>
    </row>
    <row r="4">
      <c r="A4" t="s">
        <v>12</v>
      </c>
      <c r="B4" t="s">
        <v>13</v>
      </c>
      <c r="C4" s="1">
        <v>45637</v>
      </c>
      <c r="D4">
        <v>2</v>
      </c>
      <c r="E4">
        <v>36</v>
      </c>
      <c r="F4" s="2">
        <v>5.0000000000000003e-02</v>
      </c>
      <c r="G4" s="3" t="str">
        <f>IFERROR(VLOOKUP(A4,Countries!$A:$B,2,FALSE),"?")</f>
        <v>Belgium</v>
      </c>
      <c r="H4" s="3">
        <f t="shared" si="0"/>
        <v>72</v>
      </c>
      <c r="I4" s="3">
        <f t="shared" si="1"/>
        <v>3.6000000000000001</v>
      </c>
      <c r="J4" s="3">
        <f t="shared" si="2"/>
        <v>75.599999999999994</v>
      </c>
    </row>
    <row r="5">
      <c r="A5" t="s">
        <v>14</v>
      </c>
      <c r="B5" t="s">
        <v>15</v>
      </c>
      <c r="C5" s="4">
        <v>45640</v>
      </c>
      <c r="D5">
        <v>1</v>
      </c>
      <c r="E5">
        <v>100</v>
      </c>
      <c r="F5" s="2">
        <v>0.12</v>
      </c>
      <c r="G5" s="3" t="str">
        <f>IFERROR(VLOOKUP(A5,Countries!$A:$B,2,FALSE),"?")</f>
        <v>Italy</v>
      </c>
      <c r="H5" s="3">
        <f t="shared" si="0"/>
        <v>100</v>
      </c>
      <c r="I5" s="3">
        <f t="shared" si="1"/>
        <v>12</v>
      </c>
      <c r="J5" s="3">
        <f t="shared" si="2"/>
        <v>112</v>
      </c>
    </row>
    <row r="6">
      <c r="A6" t="s">
        <v>16</v>
      </c>
      <c r="B6" t="s">
        <v>17</v>
      </c>
      <c r="C6" s="5">
        <v>45577</v>
      </c>
      <c r="D6">
        <v>3</v>
      </c>
      <c r="E6">
        <v>20</v>
      </c>
      <c r="F6" s="2">
        <v>7.0000000000000007e-02</v>
      </c>
      <c r="G6" s="3" t="str">
        <f>IFERROR(VLOOKUP(A6,Countries!$A:$B,2,FALSE),"?")</f>
        <v>France</v>
      </c>
      <c r="H6" s="3">
        <f t="shared" si="0"/>
        <v>60</v>
      </c>
      <c r="I6" s="3">
        <f t="shared" si="1"/>
        <v>4.2000000000000002</v>
      </c>
      <c r="J6" s="3">
        <f t="shared" si="2"/>
        <v>64.200000000000003</v>
      </c>
    </row>
    <row r="7">
      <c r="A7" t="s">
        <v>16</v>
      </c>
      <c r="B7" t="s">
        <v>18</v>
      </c>
      <c r="C7" s="6">
        <v>45637</v>
      </c>
      <c r="D7">
        <v>6</v>
      </c>
      <c r="E7">
        <v>17</v>
      </c>
      <c r="F7" s="2">
        <v>7.0000000000000007e-02</v>
      </c>
      <c r="G7" s="3" t="str">
        <f>IFERROR(VLOOKUP(A7,Countries!$A:$B,2,FALSE),"?")</f>
        <v>France</v>
      </c>
      <c r="H7" s="3">
        <f t="shared" si="0"/>
        <v>102</v>
      </c>
      <c r="I7" s="3">
        <f t="shared" si="1"/>
        <v>7.1399999999999997</v>
      </c>
      <c r="J7" s="3">
        <f t="shared" si="2"/>
        <v>109.14</v>
      </c>
    </row>
    <row r="8">
      <c r="A8" t="s">
        <v>19</v>
      </c>
      <c r="B8" t="s">
        <v>20</v>
      </c>
      <c r="C8" s="6">
        <v>45640</v>
      </c>
      <c r="D8">
        <v>9</v>
      </c>
      <c r="E8">
        <v>36</v>
      </c>
      <c r="F8" s="2">
        <v>8.0000000000000002e-02</v>
      </c>
      <c r="G8" s="3" t="str">
        <f>IFERROR(VLOOKUP(A8,Countries!$A:$B,2,FALSE),"?")</f>
        <v>Italy</v>
      </c>
      <c r="H8" s="3">
        <f t="shared" si="0"/>
        <v>324</v>
      </c>
      <c r="I8" s="3">
        <f t="shared" si="1"/>
        <v>25.920000000000002</v>
      </c>
      <c r="J8" s="3">
        <f t="shared" si="2"/>
        <v>349.92000000000002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G1" activeCellId="0" sqref="G1:G8"/>
    </sheetView>
  </sheetViews>
  <sheetFormatPr defaultColWidth="9" defaultRowHeight="16.800000000000001" outlineLevelRow="7"/>
  <cols>
    <col customWidth="1" min="3" max="3" style="1" width="30.421875"/>
  </cols>
  <sheetData>
    <row r="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 s="1">
        <v>45577</v>
      </c>
      <c r="D2">
        <v>10</v>
      </c>
      <c r="E2">
        <v>20</v>
      </c>
      <c r="F2" s="2">
        <v>0.12</v>
      </c>
      <c r="G2" s="3" t="str">
        <f>IFERROR(VLOOKUP(A2,Countries!$A$1:$B$4,2,FALSE),"?")</f>
        <v>Belgium</v>
      </c>
      <c r="H2" s="3">
        <f t="shared" ref="H2:H8" si="3">D2*E2</f>
        <v>200</v>
      </c>
      <c r="I2" s="3">
        <f t="shared" ref="I2:I8" si="4">H2*F2</f>
        <v>24</v>
      </c>
      <c r="J2" s="3">
        <f t="shared" ref="J2:J8" si="5">H2+I2</f>
        <v>224</v>
      </c>
    </row>
    <row r="3">
      <c r="A3" t="s">
        <v>10</v>
      </c>
      <c r="B3" t="s">
        <v>11</v>
      </c>
      <c r="C3" s="1">
        <v>45577</v>
      </c>
      <c r="D3">
        <v>6</v>
      </c>
      <c r="E3">
        <v>17</v>
      </c>
      <c r="F3" s="2">
        <v>0.12</v>
      </c>
      <c r="G3" s="3" t="str">
        <f>IFERROR(VLOOKUP(A3,Countries!$A$1:$B$4,2,FALSE),"?")</f>
        <v>Belgium</v>
      </c>
      <c r="H3" s="3">
        <f t="shared" si="3"/>
        <v>102</v>
      </c>
      <c r="I3" s="3">
        <f t="shared" si="4"/>
        <v>12.24</v>
      </c>
      <c r="J3" s="3">
        <f t="shared" si="5"/>
        <v>114.23999999999999</v>
      </c>
    </row>
    <row r="4">
      <c r="A4" t="s">
        <v>12</v>
      </c>
      <c r="B4" t="s">
        <v>13</v>
      </c>
      <c r="C4" s="1">
        <v>45637</v>
      </c>
      <c r="D4">
        <v>2</v>
      </c>
      <c r="E4">
        <v>36</v>
      </c>
      <c r="F4" s="2">
        <v>5.0000000000000003e-02</v>
      </c>
      <c r="G4" s="3" t="str">
        <f>IFERROR(VLOOKUP(A4,Countries!$A$1:$B$4,2,FALSE),"?")</f>
        <v>Belgium</v>
      </c>
      <c r="H4" s="3">
        <f t="shared" si="3"/>
        <v>72</v>
      </c>
      <c r="I4" s="3">
        <f t="shared" si="4"/>
        <v>3.6000000000000001</v>
      </c>
      <c r="J4" s="3">
        <f t="shared" si="5"/>
        <v>75.599999999999994</v>
      </c>
    </row>
    <row r="5">
      <c r="A5" t="s">
        <v>10</v>
      </c>
      <c r="B5" t="s">
        <v>15</v>
      </c>
      <c r="C5" s="4">
        <v>45640</v>
      </c>
      <c r="D5">
        <v>1</v>
      </c>
      <c r="E5">
        <v>100</v>
      </c>
      <c r="F5" s="2">
        <v>0.12</v>
      </c>
      <c r="G5" s="3" t="str">
        <f>IFERROR(VLOOKUP(A5,Countries!$A$1:$B$4,2,FALSE),"?")</f>
        <v>Belgium</v>
      </c>
      <c r="H5" s="3">
        <f t="shared" si="3"/>
        <v>100</v>
      </c>
      <c r="I5" s="3">
        <f t="shared" si="4"/>
        <v>12</v>
      </c>
      <c r="J5" s="3">
        <f t="shared" si="5"/>
        <v>112</v>
      </c>
    </row>
    <row r="6">
      <c r="A6" t="s">
        <v>16</v>
      </c>
      <c r="B6" t="s">
        <v>17</v>
      </c>
      <c r="C6" s="5">
        <v>45577</v>
      </c>
      <c r="D6">
        <v>3</v>
      </c>
      <c r="E6">
        <v>20</v>
      </c>
      <c r="F6" s="2">
        <v>7.0000000000000007e-02</v>
      </c>
      <c r="G6" s="3" t="str">
        <f>IFERROR(VLOOKUP(A6,Countries!$A$1:$B$4,2,FALSE),"?")</f>
        <v>France</v>
      </c>
      <c r="H6" s="3">
        <f t="shared" si="3"/>
        <v>60</v>
      </c>
      <c r="I6" s="3">
        <f t="shared" si="4"/>
        <v>4.2000000000000002</v>
      </c>
      <c r="J6" s="3">
        <f t="shared" si="5"/>
        <v>64.200000000000003</v>
      </c>
    </row>
    <row r="7">
      <c r="A7" t="s">
        <v>16</v>
      </c>
      <c r="B7" t="s">
        <v>18</v>
      </c>
      <c r="C7" s="6">
        <v>45637</v>
      </c>
      <c r="D7">
        <v>6</v>
      </c>
      <c r="E7">
        <v>17</v>
      </c>
      <c r="F7" s="2">
        <v>7.0000000000000007e-02</v>
      </c>
      <c r="G7" s="3" t="str">
        <f>IFERROR(VLOOKUP(A7,Countries!$A$1:$B$4,2,FALSE),"?")</f>
        <v>France</v>
      </c>
      <c r="H7" s="3">
        <f t="shared" si="3"/>
        <v>102</v>
      </c>
      <c r="I7" s="3">
        <f t="shared" si="4"/>
        <v>7.1399999999999997</v>
      </c>
      <c r="J7" s="3">
        <f t="shared" si="5"/>
        <v>109.14</v>
      </c>
    </row>
    <row r="8">
      <c r="A8" t="s">
        <v>19</v>
      </c>
      <c r="B8" t="s">
        <v>20</v>
      </c>
      <c r="C8" s="6">
        <v>45640</v>
      </c>
      <c r="D8">
        <v>9</v>
      </c>
      <c r="E8">
        <v>36</v>
      </c>
      <c r="F8" s="2">
        <v>8.0000000000000002e-02</v>
      </c>
      <c r="G8" s="3" t="str">
        <f>IFERROR(VLOOKUP(A8,Countries!$A$1:$B$4,2,FALSE),"?")</f>
        <v>?</v>
      </c>
      <c r="H8" s="3">
        <f t="shared" si="3"/>
        <v>324</v>
      </c>
      <c r="I8" s="3">
        <f t="shared" si="4"/>
        <v>25.920000000000002</v>
      </c>
      <c r="J8" s="3">
        <f t="shared" si="5"/>
        <v>349.92000000000002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9" defaultRowHeight="16.800000000000001" outlineLevelRow="3" outlineLevelCol="1"/>
  <sheetData>
    <row r="1">
      <c r="A1" t="s">
        <v>0</v>
      </c>
      <c r="B1" t="s">
        <v>6</v>
      </c>
    </row>
    <row r="2">
      <c r="A2" t="s">
        <v>10</v>
      </c>
      <c r="B2" t="s">
        <v>21</v>
      </c>
    </row>
    <row r="3">
      <c r="A3" t="s">
        <v>12</v>
      </c>
      <c r="B3" t="s">
        <v>21</v>
      </c>
    </row>
    <row r="4">
      <c r="A4" t="s">
        <v>16</v>
      </c>
      <c r="B4" t="s">
        <v>22</v>
      </c>
    </row>
    <row r="5" ht="16.800000000000001">
      <c r="A5" t="s">
        <v>14</v>
      </c>
      <c r="B5" t="s">
        <v>23</v>
      </c>
    </row>
    <row r="6" ht="16.800000000000001">
      <c r="A6" t="s">
        <v>19</v>
      </c>
      <c r="B6" t="s">
        <v>23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E23" activeCellId="0" sqref="E23"/>
    </sheetView>
  </sheetViews>
  <sheetFormatPr defaultColWidth="9" defaultRowHeight="16.800000000000001" outlineLevelRow="4" outlineLevelCol="4"/>
  <sheetData>
    <row r="1">
      <c r="A1" t="s">
        <v>0</v>
      </c>
      <c r="B1" t="s">
        <v>7</v>
      </c>
      <c r="C1" t="s">
        <v>8</v>
      </c>
      <c r="D1" t="s">
        <v>24</v>
      </c>
      <c r="E1" t="s">
        <v>25</v>
      </c>
    </row>
    <row r="2">
      <c r="A2" t="s">
        <v>12</v>
      </c>
      <c r="B2">
        <f>SUMIFS('Sales data 1'!H:H,'Sales data 1'!$A:$A,$A2)</f>
        <v>72</v>
      </c>
      <c r="C2">
        <f>SUMIFS('Sales data 1'!I:I,'Sales data 1'!$A:$A,$A2)</f>
        <v>3.6000000000000001</v>
      </c>
      <c r="D2">
        <f>SUMIFS('Sales data 1'!J:J,'Sales data 1'!$A:$A,$A2)</f>
        <v>75.599999999999994</v>
      </c>
      <c r="E2" s="7">
        <f t="shared" ref="E2:E5" si="6">B2/SUM(B:B)</f>
        <v>8.3720930232558138e-02</v>
      </c>
    </row>
    <row r="3">
      <c r="A3" t="s">
        <v>10</v>
      </c>
      <c r="B3">
        <f>SUMIFS('Sales data 1'!H:H,'Sales data 1'!$A:$A,$A3)</f>
        <v>302</v>
      </c>
      <c r="C3">
        <f>SUMIFS('Sales data 1'!I:I,'Sales data 1'!$A:$A,$A3)</f>
        <v>36.240000000000002</v>
      </c>
      <c r="D3">
        <f>SUMIFS('Sales data 1'!J:J,'Sales data 1'!$A:$A,$A3)</f>
        <v>338.24000000000001</v>
      </c>
      <c r="E3" s="7">
        <f t="shared" si="6"/>
        <v>0.35116279069767442</v>
      </c>
    </row>
    <row r="4">
      <c r="A4" t="s">
        <v>16</v>
      </c>
      <c r="B4">
        <f>SUMIFS('Sales data 1'!H:H,'Sales data 1'!$A:$A,$A4)</f>
        <v>162</v>
      </c>
      <c r="C4">
        <f>SUMIFS('Sales data 1'!I:I,'Sales data 1'!$A:$A,$A4)</f>
        <v>11.34</v>
      </c>
      <c r="D4">
        <f>SUMIFS('Sales data 1'!J:J,'Sales data 1'!$A:$A,$A4)</f>
        <v>173.34</v>
      </c>
      <c r="E4" s="7">
        <f t="shared" si="6"/>
        <v>0.1883720930232558</v>
      </c>
    </row>
    <row r="5">
      <c r="A5" t="s">
        <v>19</v>
      </c>
      <c r="B5">
        <f>SUMIFS('Sales data 1'!H:H,'Sales data 1'!$A:$A,$A5)</f>
        <v>324</v>
      </c>
      <c r="C5">
        <f>SUMIFS('Sales data 1'!I:I,'Sales data 1'!$A:$A,$A5)</f>
        <v>25.920000000000002</v>
      </c>
      <c r="D5">
        <f>SUMIFS('Sales data 1'!J:J,'Sales data 1'!$A:$A,$A5)</f>
        <v>349.92000000000002</v>
      </c>
      <c r="E5" s="7">
        <f t="shared" si="6"/>
        <v>0.37674418604651161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B12" activeCellId="0" sqref="B12:D16"/>
    </sheetView>
  </sheetViews>
  <sheetFormatPr defaultColWidth="9" defaultRowHeight="16.800000000000001" outlineLevelCol="3"/>
  <sheetData>
    <row r="2">
      <c r="B2" t="s">
        <v>26</v>
      </c>
    </row>
    <row r="3">
      <c r="B3" t="s">
        <v>11</v>
      </c>
      <c r="C3" t="s">
        <v>13</v>
      </c>
      <c r="D3" t="s">
        <v>15</v>
      </c>
    </row>
    <row r="4">
      <c r="B4" t="s">
        <v>27</v>
      </c>
      <c r="C4" t="s">
        <v>28</v>
      </c>
      <c r="D4">
        <v>111</v>
      </c>
    </row>
    <row r="5">
      <c r="B5" t="s">
        <v>29</v>
      </c>
      <c r="C5" t="s">
        <v>30</v>
      </c>
      <c r="D5">
        <v>222</v>
      </c>
    </row>
    <row r="6">
      <c r="B6" t="s">
        <v>31</v>
      </c>
      <c r="C6" t="s">
        <v>32</v>
      </c>
      <c r="D6">
        <v>333</v>
      </c>
    </row>
    <row r="7">
      <c r="B7" t="s">
        <v>33</v>
      </c>
      <c r="C7" t="s">
        <v>34</v>
      </c>
      <c r="D7">
        <v>444</v>
      </c>
    </row>
    <row r="11">
      <c r="B11" t="s">
        <v>35</v>
      </c>
    </row>
    <row r="12">
      <c r="B12" t="s">
        <v>36</v>
      </c>
      <c r="C12" t="s">
        <v>37</v>
      </c>
      <c r="D12" t="s">
        <v>38</v>
      </c>
    </row>
    <row r="13">
      <c r="B13" t="s">
        <v>27</v>
      </c>
      <c r="C13" t="s">
        <v>28</v>
      </c>
      <c r="D13">
        <v>111</v>
      </c>
    </row>
    <row r="14">
      <c r="B14" t="s">
        <v>29</v>
      </c>
      <c r="C14" t="s">
        <v>30</v>
      </c>
      <c r="D14">
        <v>222</v>
      </c>
    </row>
    <row r="15">
      <c r="B15" t="s">
        <v>31</v>
      </c>
      <c r="C15" t="s">
        <v>32</v>
      </c>
      <c r="D15">
        <v>333</v>
      </c>
    </row>
    <row r="16">
      <c r="B16" t="s">
        <v>33</v>
      </c>
      <c r="C16" t="s">
        <v>34</v>
      </c>
      <c r="D16">
        <v>444</v>
      </c>
    </row>
  </sheetData>
  <sortState ref="B4:D7">
    <sortCondition ref="B4"/>
  </sortState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created xsi:type="dcterms:W3CDTF">2025-02-06T16:06:00Z</dcterms:created>
  <dcterms:modified xsi:type="dcterms:W3CDTF">2025-08-30T17:29:27Z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5CDC4DA2FA816086BE84A8674BE1025F_42</vt:lpwstr>
  </property>
  <property fmtid="{D5CDD505-2E9C-101B-9397-08002B2CF9AE}" pid="3" name="KSOProductBuildVer">
    <vt:lpwstr>1033-12.1.21937.21937</vt:lpwstr>
  </property>
</Properties>
</file>