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7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8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66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LOPESNEVES\Documents\Developpement\edx-datascience\"/>
    </mc:Choice>
  </mc:AlternateContent>
  <bookViews>
    <workbookView xWindow="0" yWindow="0" windowWidth="19200" windowHeight="6950" activeTab="3"/>
  </bookViews>
  <sheets>
    <sheet name="Regression" sheetId="6" r:id="rId1"/>
    <sheet name="Dataset" sheetId="1" r:id="rId2"/>
    <sheet name="Descriptive stats" sheetId="3" r:id="rId3"/>
    <sheet name="Correlation" sheetId="4" r:id="rId4"/>
    <sheet name="Lemon VS Orange" sheetId="5" r:id="rId5"/>
  </sheets>
  <definedNames>
    <definedName name="_xlchart.v1.0" hidden="1">Dataset!$I$1</definedName>
    <definedName name="_xlchart.v1.1" hidden="1">Dataset!$I$2:$I$32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6" l="1"/>
  <c r="G2" i="6"/>
  <c r="I33" i="1" l="1"/>
  <c r="H2" i="1"/>
  <c r="I2" i="1" s="1"/>
  <c r="H3" i="1"/>
  <c r="I3" i="1" s="1"/>
  <c r="H4" i="1"/>
  <c r="I4" i="1" s="1"/>
  <c r="H5" i="1"/>
  <c r="I5" i="1" s="1"/>
  <c r="H6" i="1"/>
  <c r="I6" i="1" s="1"/>
  <c r="H7" i="1"/>
  <c r="I7" i="1" s="1"/>
  <c r="H8" i="1"/>
  <c r="I8" i="1" s="1"/>
  <c r="H9" i="1"/>
  <c r="I9" i="1" s="1"/>
  <c r="H10" i="1"/>
  <c r="I10" i="1" s="1"/>
  <c r="H11" i="1"/>
  <c r="I11" i="1" s="1"/>
  <c r="H12" i="1"/>
  <c r="I12" i="1" s="1"/>
  <c r="H13" i="1"/>
  <c r="I13" i="1" s="1"/>
  <c r="H14" i="1"/>
  <c r="I14" i="1" s="1"/>
  <c r="H15" i="1"/>
  <c r="I15" i="1" s="1"/>
  <c r="H16" i="1"/>
  <c r="I16" i="1" s="1"/>
  <c r="H17" i="1"/>
  <c r="I17" i="1" s="1"/>
  <c r="H18" i="1"/>
  <c r="I18" i="1" s="1"/>
  <c r="H19" i="1"/>
  <c r="I19" i="1" s="1"/>
  <c r="H20" i="1"/>
  <c r="I20" i="1" s="1"/>
  <c r="H21" i="1"/>
  <c r="I21" i="1" s="1"/>
  <c r="H22" i="1"/>
  <c r="I22" i="1" s="1"/>
  <c r="H23" i="1"/>
  <c r="I23" i="1" s="1"/>
  <c r="H24" i="1"/>
  <c r="I24" i="1" s="1"/>
  <c r="H25" i="1"/>
  <c r="I25" i="1" s="1"/>
  <c r="H26" i="1"/>
  <c r="I26" i="1" s="1"/>
  <c r="H27" i="1"/>
  <c r="I27" i="1" s="1"/>
  <c r="H28" i="1"/>
  <c r="I28" i="1" s="1"/>
  <c r="H29" i="1"/>
  <c r="I29" i="1" s="1"/>
  <c r="H30" i="1"/>
  <c r="I30" i="1" s="1"/>
  <c r="H31" i="1"/>
  <c r="I31" i="1" s="1"/>
  <c r="H32" i="1"/>
  <c r="I32" i="1" s="1"/>
</calcChain>
</file>

<file path=xl/sharedStrings.xml><?xml version="1.0" encoding="utf-8"?>
<sst xmlns="http://schemas.openxmlformats.org/spreadsheetml/2006/main" count="155" uniqueCount="60">
  <si>
    <t>Date</t>
  </si>
  <si>
    <t>Location</t>
  </si>
  <si>
    <t>Lemon</t>
  </si>
  <si>
    <t>Orange</t>
  </si>
  <si>
    <t>Temperature</t>
  </si>
  <si>
    <t>Leaflets</t>
  </si>
  <si>
    <t>Price</t>
  </si>
  <si>
    <t>Park</t>
  </si>
  <si>
    <t>Beach</t>
  </si>
  <si>
    <t>Sales</t>
  </si>
  <si>
    <t>Revenue</t>
  </si>
  <si>
    <t>Moyenne</t>
  </si>
  <si>
    <t>Erreur-type</t>
  </si>
  <si>
    <t>Médiane</t>
  </si>
  <si>
    <t>Mode</t>
  </si>
  <si>
    <t>Écart-type</t>
  </si>
  <si>
    <t>Variance de l'échantillon</t>
  </si>
  <si>
    <t>Kurstosis (Coefficient d'aplatissement)</t>
  </si>
  <si>
    <t>Coefficient d'asymétrie</t>
  </si>
  <si>
    <t>Plage</t>
  </si>
  <si>
    <t>Minimum</t>
  </si>
  <si>
    <t>Maximum</t>
  </si>
  <si>
    <t>Somme</t>
  </si>
  <si>
    <t>Nombre d'échantillons</t>
  </si>
  <si>
    <t>Test d'égalité des espérances: deux observations de variances égales</t>
  </si>
  <si>
    <t>Variance</t>
  </si>
  <si>
    <t>Observations</t>
  </si>
  <si>
    <t>Variance pondérée</t>
  </si>
  <si>
    <t>Différence hypothétique des moyennes</t>
  </si>
  <si>
    <t>Degré de liberté</t>
  </si>
  <si>
    <t>Statistique t</t>
  </si>
  <si>
    <t>P(T&lt;=t) unilatéral</t>
  </si>
  <si>
    <t>Valeur critique de t (unilatéral)</t>
  </si>
  <si>
    <t>P(T&lt;=t) bilatéral</t>
  </si>
  <si>
    <t>Valeur critique de t (bilatéral)</t>
  </si>
  <si>
    <t>RAPPORT DÉTAILLÉ</t>
  </si>
  <si>
    <t>Statistiques de la régression</t>
  </si>
  <si>
    <t>Coefficient de détermination multiple</t>
  </si>
  <si>
    <t>Coefficient de détermination R^2</t>
  </si>
  <si>
    <t>ANALYSE DE VARIANCE</t>
  </si>
  <si>
    <t>Régression</t>
  </si>
  <si>
    <t>Résidus</t>
  </si>
  <si>
    <t>Total</t>
  </si>
  <si>
    <t>Constante</t>
  </si>
  <si>
    <t>Somme des carrés</t>
  </si>
  <si>
    <t>Moyenne des carrés</t>
  </si>
  <si>
    <t>F</t>
  </si>
  <si>
    <t>Valeur critique de F</t>
  </si>
  <si>
    <t>Coefficients</t>
  </si>
  <si>
    <t>Probabilité</t>
  </si>
  <si>
    <t>Limite inférieure pour seuil de confiance = 95%</t>
  </si>
  <si>
    <t>Limite supérieure pour seuil de confiance = 95%</t>
  </si>
  <si>
    <t>Limite inférieure pour seuil de confiance =  95,0%</t>
  </si>
  <si>
    <t>Limite supérieure pour seuil de confiance =  95,0%</t>
  </si>
  <si>
    <t>ANALYSE DES RÉSIDUS</t>
  </si>
  <si>
    <t>Observation</t>
  </si>
  <si>
    <t>Prévisions Sales</t>
  </si>
  <si>
    <t>Résidus normalisés</t>
  </si>
  <si>
    <t>Leaflet</t>
  </si>
  <si>
    <t>Sales Prediction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</si>
</sst>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€&quot;"/>
  </numFmts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164" fontId="0" fillId="0" borderId="0" xfId="0" applyNumberFormat="1"/>
    <xf numFmtId="1" fontId="0" fillId="0" borderId="0" xfId="0" applyNumberFormat="1"/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12">
    <dxf>
      <numFmt numFmtId="164" formatCode="#,##0.00\ &quot;€&quot;"/>
    </dxf>
    <dxf>
      <numFmt numFmtId="164" formatCode="#,##0.00\ &quot;€&quot;"/>
    </dxf>
    <dxf>
      <numFmt numFmtId="1" formatCode="0"/>
    </dxf>
    <dxf>
      <numFmt numFmtId="164" formatCode="#,##0.00\ &quot;€&quot;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9" formatCode="dd/mm/yyyy"/>
    </dxf>
    <dxf>
      <numFmt numFmtId="19" formatCode="dd/mm/yyyy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Temperature Graphique des résidus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Dataset!$E$2:$E$32</c:f>
              <c:numCache>
                <c:formatCode>0</c:formatCode>
                <c:ptCount val="31"/>
                <c:pt idx="0">
                  <c:v>70</c:v>
                </c:pt>
                <c:pt idx="1">
                  <c:v>72</c:v>
                </c:pt>
                <c:pt idx="2">
                  <c:v>71</c:v>
                </c:pt>
                <c:pt idx="3">
                  <c:v>76</c:v>
                </c:pt>
                <c:pt idx="4">
                  <c:v>78</c:v>
                </c:pt>
                <c:pt idx="5">
                  <c:v>82</c:v>
                </c:pt>
                <c:pt idx="6">
                  <c:v>81</c:v>
                </c:pt>
                <c:pt idx="7">
                  <c:v>82</c:v>
                </c:pt>
                <c:pt idx="8">
                  <c:v>80</c:v>
                </c:pt>
                <c:pt idx="9">
                  <c:v>82</c:v>
                </c:pt>
                <c:pt idx="10">
                  <c:v>83</c:v>
                </c:pt>
                <c:pt idx="11">
                  <c:v>84</c:v>
                </c:pt>
                <c:pt idx="12">
                  <c:v>77</c:v>
                </c:pt>
                <c:pt idx="13">
                  <c:v>78</c:v>
                </c:pt>
                <c:pt idx="14">
                  <c:v>75</c:v>
                </c:pt>
                <c:pt idx="15">
                  <c:v>74</c:v>
                </c:pt>
                <c:pt idx="16">
                  <c:v>77</c:v>
                </c:pt>
                <c:pt idx="17">
                  <c:v>81</c:v>
                </c:pt>
                <c:pt idx="18">
                  <c:v>78</c:v>
                </c:pt>
                <c:pt idx="19">
                  <c:v>70</c:v>
                </c:pt>
                <c:pt idx="20">
                  <c:v>77</c:v>
                </c:pt>
                <c:pt idx="21">
                  <c:v>80</c:v>
                </c:pt>
                <c:pt idx="22">
                  <c:v>81</c:v>
                </c:pt>
                <c:pt idx="23">
                  <c:v>82</c:v>
                </c:pt>
                <c:pt idx="24">
                  <c:v>84</c:v>
                </c:pt>
                <c:pt idx="25">
                  <c:v>83</c:v>
                </c:pt>
                <c:pt idx="26">
                  <c:v>80</c:v>
                </c:pt>
                <c:pt idx="27">
                  <c:v>82</c:v>
                </c:pt>
                <c:pt idx="28">
                  <c:v>81</c:v>
                </c:pt>
                <c:pt idx="29">
                  <c:v>82</c:v>
                </c:pt>
                <c:pt idx="30">
                  <c:v>82</c:v>
                </c:pt>
              </c:numCache>
            </c:numRef>
          </c:xVal>
          <c:yVal>
            <c:numRef>
              <c:f>Regression!$C$27:$C$57</c:f>
              <c:numCache>
                <c:formatCode>General</c:formatCode>
                <c:ptCount val="31"/>
                <c:pt idx="0">
                  <c:v>13.550167239951747</c:v>
                </c:pt>
                <c:pt idx="1">
                  <c:v>9.1362128074642612</c:v>
                </c:pt>
                <c:pt idx="2">
                  <c:v>7.0073333759294201</c:v>
                </c:pt>
                <c:pt idx="3">
                  <c:v>50.973528715187257</c:v>
                </c:pt>
                <c:pt idx="4">
                  <c:v>18.636238856427894</c:v>
                </c:pt>
                <c:pt idx="5">
                  <c:v>-10.933559354973085</c:v>
                </c:pt>
                <c:pt idx="6">
                  <c:v>-22.484692792303349</c:v>
                </c:pt>
                <c:pt idx="7">
                  <c:v>-18.021038133466476</c:v>
                </c:pt>
                <c:pt idx="8">
                  <c:v>-17.526093445344856</c:v>
                </c:pt>
                <c:pt idx="9">
                  <c:v>-23.524282394896034</c:v>
                </c:pt>
                <c:pt idx="10">
                  <c:v>10.101352775209193</c:v>
                </c:pt>
                <c:pt idx="11">
                  <c:v>19.400864081824665</c:v>
                </c:pt>
                <c:pt idx="12">
                  <c:v>-2.6502954044692046</c:v>
                </c:pt>
                <c:pt idx="13">
                  <c:v>-9.193129268491532</c:v>
                </c:pt>
                <c:pt idx="14">
                  <c:v>-5.5050817104799989</c:v>
                </c:pt>
                <c:pt idx="15">
                  <c:v>2.7051397671933159</c:v>
                </c:pt>
                <c:pt idx="16">
                  <c:v>-14.4222804043971</c:v>
                </c:pt>
                <c:pt idx="17">
                  <c:v>14.417198344278972</c:v>
                </c:pt>
                <c:pt idx="18">
                  <c:v>23.789752123725009</c:v>
                </c:pt>
                <c:pt idx="19">
                  <c:v>-40.887042532674116</c:v>
                </c:pt>
                <c:pt idx="20">
                  <c:v>-3.4157918815378707</c:v>
                </c:pt>
                <c:pt idx="21">
                  <c:v>7.9600322083012998</c:v>
                </c:pt>
                <c:pt idx="22">
                  <c:v>3.001432861342721</c:v>
                </c:pt>
                <c:pt idx="23">
                  <c:v>1.294455645099049</c:v>
                </c:pt>
                <c:pt idx="24">
                  <c:v>27.377256951182005</c:v>
                </c:pt>
                <c:pt idx="25">
                  <c:v>2.2070265536023612</c:v>
                </c:pt>
                <c:pt idx="26">
                  <c:v>-9.5780744963138034</c:v>
                </c:pt>
                <c:pt idx="27">
                  <c:v>-10.740406798086468</c:v>
                </c:pt>
                <c:pt idx="28">
                  <c:v>-10.617664098906516</c:v>
                </c:pt>
                <c:pt idx="29">
                  <c:v>-7.4887846673716751</c:v>
                </c:pt>
                <c:pt idx="30">
                  <c:v>-4.5697749230058378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921-446E-86CD-5AB023C9EC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093391"/>
        <c:axId val="2073980431"/>
      </c:scatterChart>
      <c:valAx>
        <c:axId val="1240933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Temperature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2073980431"/>
        <c:crosses val="autoZero"/>
        <c:crossBetween val="midCat"/>
      </c:valAx>
      <c:valAx>
        <c:axId val="207398043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Résidus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4093391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Leaflets Graphique des résidus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Dataset!$F$2:$F$32</c:f>
              <c:numCache>
                <c:formatCode>0</c:formatCode>
                <c:ptCount val="31"/>
                <c:pt idx="0">
                  <c:v>90</c:v>
                </c:pt>
                <c:pt idx="1">
                  <c:v>90</c:v>
                </c:pt>
                <c:pt idx="2">
                  <c:v>104</c:v>
                </c:pt>
                <c:pt idx="3">
                  <c:v>98</c:v>
                </c:pt>
                <c:pt idx="4">
                  <c:v>135</c:v>
                </c:pt>
                <c:pt idx="5">
                  <c:v>90</c:v>
                </c:pt>
                <c:pt idx="6">
                  <c:v>135</c:v>
                </c:pt>
                <c:pt idx="7">
                  <c:v>113</c:v>
                </c:pt>
                <c:pt idx="8">
                  <c:v>126</c:v>
                </c:pt>
                <c:pt idx="9">
                  <c:v>131</c:v>
                </c:pt>
                <c:pt idx="10">
                  <c:v>135</c:v>
                </c:pt>
                <c:pt idx="11">
                  <c:v>99</c:v>
                </c:pt>
                <c:pt idx="12">
                  <c:v>99</c:v>
                </c:pt>
                <c:pt idx="13">
                  <c:v>113</c:v>
                </c:pt>
                <c:pt idx="14">
                  <c:v>108</c:v>
                </c:pt>
                <c:pt idx="15">
                  <c:v>90</c:v>
                </c:pt>
                <c:pt idx="16">
                  <c:v>126</c:v>
                </c:pt>
                <c:pt idx="17">
                  <c:v>122</c:v>
                </c:pt>
                <c:pt idx="18">
                  <c:v>113</c:v>
                </c:pt>
                <c:pt idx="19">
                  <c:v>109</c:v>
                </c:pt>
                <c:pt idx="20">
                  <c:v>90</c:v>
                </c:pt>
                <c:pt idx="21">
                  <c:v>108</c:v>
                </c:pt>
                <c:pt idx="22">
                  <c:v>117</c:v>
                </c:pt>
                <c:pt idx="23">
                  <c:v>117</c:v>
                </c:pt>
                <c:pt idx="24">
                  <c:v>135</c:v>
                </c:pt>
                <c:pt idx="25">
                  <c:v>158</c:v>
                </c:pt>
                <c:pt idx="26">
                  <c:v>99</c:v>
                </c:pt>
                <c:pt idx="27">
                  <c:v>90</c:v>
                </c:pt>
                <c:pt idx="28">
                  <c:v>95</c:v>
                </c:pt>
                <c:pt idx="29">
                  <c:v>81</c:v>
                </c:pt>
                <c:pt idx="30">
                  <c:v>68</c:v>
                </c:pt>
              </c:numCache>
            </c:numRef>
          </c:xVal>
          <c:yVal>
            <c:numRef>
              <c:f>Regression!$C$27:$C$57</c:f>
              <c:numCache>
                <c:formatCode>General</c:formatCode>
                <c:ptCount val="31"/>
                <c:pt idx="0">
                  <c:v>13.550167239951747</c:v>
                </c:pt>
                <c:pt idx="1">
                  <c:v>9.1362128074642612</c:v>
                </c:pt>
                <c:pt idx="2">
                  <c:v>7.0073333759294201</c:v>
                </c:pt>
                <c:pt idx="3">
                  <c:v>50.973528715187257</c:v>
                </c:pt>
                <c:pt idx="4">
                  <c:v>18.636238856427894</c:v>
                </c:pt>
                <c:pt idx="5">
                  <c:v>-10.933559354973085</c:v>
                </c:pt>
                <c:pt idx="6">
                  <c:v>-22.484692792303349</c:v>
                </c:pt>
                <c:pt idx="7">
                  <c:v>-18.021038133466476</c:v>
                </c:pt>
                <c:pt idx="8">
                  <c:v>-17.526093445344856</c:v>
                </c:pt>
                <c:pt idx="9">
                  <c:v>-23.524282394896034</c:v>
                </c:pt>
                <c:pt idx="10">
                  <c:v>10.101352775209193</c:v>
                </c:pt>
                <c:pt idx="11">
                  <c:v>19.400864081824665</c:v>
                </c:pt>
                <c:pt idx="12">
                  <c:v>-2.6502954044692046</c:v>
                </c:pt>
                <c:pt idx="13">
                  <c:v>-9.193129268491532</c:v>
                </c:pt>
                <c:pt idx="14">
                  <c:v>-5.5050817104799989</c:v>
                </c:pt>
                <c:pt idx="15">
                  <c:v>2.7051397671933159</c:v>
                </c:pt>
                <c:pt idx="16">
                  <c:v>-14.4222804043971</c:v>
                </c:pt>
                <c:pt idx="17">
                  <c:v>14.417198344278972</c:v>
                </c:pt>
                <c:pt idx="18">
                  <c:v>23.789752123725009</c:v>
                </c:pt>
                <c:pt idx="19">
                  <c:v>-40.887042532674116</c:v>
                </c:pt>
                <c:pt idx="20">
                  <c:v>-3.4157918815378707</c:v>
                </c:pt>
                <c:pt idx="21">
                  <c:v>7.9600322083012998</c:v>
                </c:pt>
                <c:pt idx="22">
                  <c:v>3.001432861342721</c:v>
                </c:pt>
                <c:pt idx="23">
                  <c:v>1.294455645099049</c:v>
                </c:pt>
                <c:pt idx="24">
                  <c:v>27.377256951182005</c:v>
                </c:pt>
                <c:pt idx="25">
                  <c:v>2.2070265536023612</c:v>
                </c:pt>
                <c:pt idx="26">
                  <c:v>-9.5780744963138034</c:v>
                </c:pt>
                <c:pt idx="27">
                  <c:v>-10.740406798086468</c:v>
                </c:pt>
                <c:pt idx="28">
                  <c:v>-10.617664098906516</c:v>
                </c:pt>
                <c:pt idx="29">
                  <c:v>-7.4887846673716751</c:v>
                </c:pt>
                <c:pt idx="30">
                  <c:v>-4.5697749230058378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D3B-490B-B429-062D0A0BD4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102959"/>
        <c:axId val="2073964015"/>
      </c:scatterChart>
      <c:valAx>
        <c:axId val="1241029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Leaflets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2073964015"/>
        <c:crosses val="autoZero"/>
        <c:crossBetween val="midCat"/>
      </c:valAx>
      <c:valAx>
        <c:axId val="207396401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Résidus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4102959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Price Graphique des résidus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Dataset!$G$2:$G$32</c:f>
              <c:numCache>
                <c:formatCode>#\ ##0.00\ "€"</c:formatCode>
                <c:ptCount val="31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0.35</c:v>
                </c:pt>
                <c:pt idx="26">
                  <c:v>0.35</c:v>
                </c:pt>
                <c:pt idx="27">
                  <c:v>0.35</c:v>
                </c:pt>
                <c:pt idx="28">
                  <c:v>0.35</c:v>
                </c:pt>
                <c:pt idx="29">
                  <c:v>0.35</c:v>
                </c:pt>
                <c:pt idx="30">
                  <c:v>0.35</c:v>
                </c:pt>
              </c:numCache>
            </c:numRef>
          </c:xVal>
          <c:yVal>
            <c:numRef>
              <c:f>Regression!$C$27:$C$57</c:f>
              <c:numCache>
                <c:formatCode>General</c:formatCode>
                <c:ptCount val="31"/>
                <c:pt idx="0">
                  <c:v>13.550167239951747</c:v>
                </c:pt>
                <c:pt idx="1">
                  <c:v>9.1362128074642612</c:v>
                </c:pt>
                <c:pt idx="2">
                  <c:v>7.0073333759294201</c:v>
                </c:pt>
                <c:pt idx="3">
                  <c:v>50.973528715187257</c:v>
                </c:pt>
                <c:pt idx="4">
                  <c:v>18.636238856427894</c:v>
                </c:pt>
                <c:pt idx="5">
                  <c:v>-10.933559354973085</c:v>
                </c:pt>
                <c:pt idx="6">
                  <c:v>-22.484692792303349</c:v>
                </c:pt>
                <c:pt idx="7">
                  <c:v>-18.021038133466476</c:v>
                </c:pt>
                <c:pt idx="8">
                  <c:v>-17.526093445344856</c:v>
                </c:pt>
                <c:pt idx="9">
                  <c:v>-23.524282394896034</c:v>
                </c:pt>
                <c:pt idx="10">
                  <c:v>10.101352775209193</c:v>
                </c:pt>
                <c:pt idx="11">
                  <c:v>19.400864081824665</c:v>
                </c:pt>
                <c:pt idx="12">
                  <c:v>-2.6502954044692046</c:v>
                </c:pt>
                <c:pt idx="13">
                  <c:v>-9.193129268491532</c:v>
                </c:pt>
                <c:pt idx="14">
                  <c:v>-5.5050817104799989</c:v>
                </c:pt>
                <c:pt idx="15">
                  <c:v>2.7051397671933159</c:v>
                </c:pt>
                <c:pt idx="16">
                  <c:v>-14.4222804043971</c:v>
                </c:pt>
                <c:pt idx="17">
                  <c:v>14.417198344278972</c:v>
                </c:pt>
                <c:pt idx="18">
                  <c:v>23.789752123725009</c:v>
                </c:pt>
                <c:pt idx="19">
                  <c:v>-40.887042532674116</c:v>
                </c:pt>
                <c:pt idx="20">
                  <c:v>-3.4157918815378707</c:v>
                </c:pt>
                <c:pt idx="21">
                  <c:v>7.9600322083012998</c:v>
                </c:pt>
                <c:pt idx="22">
                  <c:v>3.001432861342721</c:v>
                </c:pt>
                <c:pt idx="23">
                  <c:v>1.294455645099049</c:v>
                </c:pt>
                <c:pt idx="24">
                  <c:v>27.377256951182005</c:v>
                </c:pt>
                <c:pt idx="25">
                  <c:v>2.2070265536023612</c:v>
                </c:pt>
                <c:pt idx="26">
                  <c:v>-9.5780744963138034</c:v>
                </c:pt>
                <c:pt idx="27">
                  <c:v>-10.740406798086468</c:v>
                </c:pt>
                <c:pt idx="28">
                  <c:v>-10.617664098906516</c:v>
                </c:pt>
                <c:pt idx="29">
                  <c:v>-7.4887846673716751</c:v>
                </c:pt>
                <c:pt idx="30">
                  <c:v>-4.5697749230058378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5D9-44D9-9F21-EAD27FEE26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095055"/>
        <c:axId val="2073979567"/>
      </c:scatterChart>
      <c:valAx>
        <c:axId val="1240950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Price</a:t>
                </a:r>
              </a:p>
            </c:rich>
          </c:tx>
          <c:overlay val="0"/>
        </c:title>
        <c:numFmt formatCode="#\ ##0.00\ &quot;€&quot;" sourceLinked="1"/>
        <c:majorTickMark val="out"/>
        <c:minorTickMark val="none"/>
        <c:tickLblPos val="nextTo"/>
        <c:crossAx val="2073979567"/>
        <c:crosses val="autoZero"/>
        <c:crossBetween val="midCat"/>
      </c:valAx>
      <c:valAx>
        <c:axId val="207397956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Résidus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4095055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Temperature Courbe de régression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Sales</c:v>
          </c:tx>
          <c:spPr>
            <a:ln w="19050">
              <a:noFill/>
            </a:ln>
          </c:spPr>
          <c:xVal>
            <c:numRef>
              <c:f>Dataset!$E$2:$E$32</c:f>
              <c:numCache>
                <c:formatCode>0</c:formatCode>
                <c:ptCount val="31"/>
                <c:pt idx="0">
                  <c:v>70</c:v>
                </c:pt>
                <c:pt idx="1">
                  <c:v>72</c:v>
                </c:pt>
                <c:pt idx="2">
                  <c:v>71</c:v>
                </c:pt>
                <c:pt idx="3">
                  <c:v>76</c:v>
                </c:pt>
                <c:pt idx="4">
                  <c:v>78</c:v>
                </c:pt>
                <c:pt idx="5">
                  <c:v>82</c:v>
                </c:pt>
                <c:pt idx="6">
                  <c:v>81</c:v>
                </c:pt>
                <c:pt idx="7">
                  <c:v>82</c:v>
                </c:pt>
                <c:pt idx="8">
                  <c:v>80</c:v>
                </c:pt>
                <c:pt idx="9">
                  <c:v>82</c:v>
                </c:pt>
                <c:pt idx="10">
                  <c:v>83</c:v>
                </c:pt>
                <c:pt idx="11">
                  <c:v>84</c:v>
                </c:pt>
                <c:pt idx="12">
                  <c:v>77</c:v>
                </c:pt>
                <c:pt idx="13">
                  <c:v>78</c:v>
                </c:pt>
                <c:pt idx="14">
                  <c:v>75</c:v>
                </c:pt>
                <c:pt idx="15">
                  <c:v>74</c:v>
                </c:pt>
                <c:pt idx="16">
                  <c:v>77</c:v>
                </c:pt>
                <c:pt idx="17">
                  <c:v>81</c:v>
                </c:pt>
                <c:pt idx="18">
                  <c:v>78</c:v>
                </c:pt>
                <c:pt idx="19">
                  <c:v>70</c:v>
                </c:pt>
                <c:pt idx="20">
                  <c:v>77</c:v>
                </c:pt>
                <c:pt idx="21">
                  <c:v>80</c:v>
                </c:pt>
                <c:pt idx="22">
                  <c:v>81</c:v>
                </c:pt>
                <c:pt idx="23">
                  <c:v>82</c:v>
                </c:pt>
                <c:pt idx="24">
                  <c:v>84</c:v>
                </c:pt>
                <c:pt idx="25">
                  <c:v>83</c:v>
                </c:pt>
                <c:pt idx="26">
                  <c:v>80</c:v>
                </c:pt>
                <c:pt idx="27">
                  <c:v>82</c:v>
                </c:pt>
                <c:pt idx="28">
                  <c:v>81</c:v>
                </c:pt>
                <c:pt idx="29">
                  <c:v>82</c:v>
                </c:pt>
                <c:pt idx="30">
                  <c:v>82</c:v>
                </c:pt>
              </c:numCache>
            </c:numRef>
          </c:xVal>
          <c:yVal>
            <c:numRef>
              <c:f>Dataset!$H$2:$H$32</c:f>
              <c:numCache>
                <c:formatCode>0</c:formatCode>
                <c:ptCount val="31"/>
                <c:pt idx="0">
                  <c:v>164</c:v>
                </c:pt>
                <c:pt idx="1">
                  <c:v>165</c:v>
                </c:pt>
                <c:pt idx="2">
                  <c:v>187</c:v>
                </c:pt>
                <c:pt idx="3">
                  <c:v>233</c:v>
                </c:pt>
                <c:pt idx="4">
                  <c:v>277</c:v>
                </c:pt>
                <c:pt idx="5">
                  <c:v>172</c:v>
                </c:pt>
                <c:pt idx="6">
                  <c:v>244</c:v>
                </c:pt>
                <c:pt idx="7">
                  <c:v>209</c:v>
                </c:pt>
                <c:pt idx="8">
                  <c:v>229</c:v>
                </c:pt>
                <c:pt idx="9">
                  <c:v>238</c:v>
                </c:pt>
                <c:pt idx="10">
                  <c:v>282</c:v>
                </c:pt>
                <c:pt idx="11">
                  <c:v>225</c:v>
                </c:pt>
                <c:pt idx="12">
                  <c:v>184</c:v>
                </c:pt>
                <c:pt idx="13">
                  <c:v>207</c:v>
                </c:pt>
                <c:pt idx="14">
                  <c:v>160</c:v>
                </c:pt>
                <c:pt idx="15">
                  <c:v>131</c:v>
                </c:pt>
                <c:pt idx="16">
                  <c:v>191</c:v>
                </c:pt>
                <c:pt idx="17">
                  <c:v>223</c:v>
                </c:pt>
                <c:pt idx="18">
                  <c:v>207</c:v>
                </c:pt>
                <c:pt idx="19">
                  <c:v>113</c:v>
                </c:pt>
                <c:pt idx="20">
                  <c:v>133</c:v>
                </c:pt>
                <c:pt idx="21">
                  <c:v>187</c:v>
                </c:pt>
                <c:pt idx="22">
                  <c:v>202</c:v>
                </c:pt>
                <c:pt idx="23">
                  <c:v>203</c:v>
                </c:pt>
                <c:pt idx="24">
                  <c:v>269</c:v>
                </c:pt>
                <c:pt idx="25">
                  <c:v>305</c:v>
                </c:pt>
                <c:pt idx="26">
                  <c:v>172</c:v>
                </c:pt>
                <c:pt idx="27">
                  <c:v>159</c:v>
                </c:pt>
                <c:pt idx="28">
                  <c:v>166</c:v>
                </c:pt>
                <c:pt idx="29">
                  <c:v>145</c:v>
                </c:pt>
                <c:pt idx="30">
                  <c:v>123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409-4333-9771-6738990EAE56}"/>
            </c:ext>
          </c:extLst>
        </c:ser>
        <c:ser>
          <c:idx val="1"/>
          <c:order val="1"/>
          <c:tx>
            <c:v>Prévisions Sales</c:v>
          </c:tx>
          <c:spPr>
            <a:ln w="19050">
              <a:noFill/>
            </a:ln>
          </c:spPr>
          <c:xVal>
            <c:numRef>
              <c:f>Dataset!$E$2:$E$32</c:f>
              <c:numCache>
                <c:formatCode>0</c:formatCode>
                <c:ptCount val="31"/>
                <c:pt idx="0">
                  <c:v>70</c:v>
                </c:pt>
                <c:pt idx="1">
                  <c:v>72</c:v>
                </c:pt>
                <c:pt idx="2">
                  <c:v>71</c:v>
                </c:pt>
                <c:pt idx="3">
                  <c:v>76</c:v>
                </c:pt>
                <c:pt idx="4">
                  <c:v>78</c:v>
                </c:pt>
                <c:pt idx="5">
                  <c:v>82</c:v>
                </c:pt>
                <c:pt idx="6">
                  <c:v>81</c:v>
                </c:pt>
                <c:pt idx="7">
                  <c:v>82</c:v>
                </c:pt>
                <c:pt idx="8">
                  <c:v>80</c:v>
                </c:pt>
                <c:pt idx="9">
                  <c:v>82</c:v>
                </c:pt>
                <c:pt idx="10">
                  <c:v>83</c:v>
                </c:pt>
                <c:pt idx="11">
                  <c:v>84</c:v>
                </c:pt>
                <c:pt idx="12">
                  <c:v>77</c:v>
                </c:pt>
                <c:pt idx="13">
                  <c:v>78</c:v>
                </c:pt>
                <c:pt idx="14">
                  <c:v>75</c:v>
                </c:pt>
                <c:pt idx="15">
                  <c:v>74</c:v>
                </c:pt>
                <c:pt idx="16">
                  <c:v>77</c:v>
                </c:pt>
                <c:pt idx="17">
                  <c:v>81</c:v>
                </c:pt>
                <c:pt idx="18">
                  <c:v>78</c:v>
                </c:pt>
                <c:pt idx="19">
                  <c:v>70</c:v>
                </c:pt>
                <c:pt idx="20">
                  <c:v>77</c:v>
                </c:pt>
                <c:pt idx="21">
                  <c:v>80</c:v>
                </c:pt>
                <c:pt idx="22">
                  <c:v>81</c:v>
                </c:pt>
                <c:pt idx="23">
                  <c:v>82</c:v>
                </c:pt>
                <c:pt idx="24">
                  <c:v>84</c:v>
                </c:pt>
                <c:pt idx="25">
                  <c:v>83</c:v>
                </c:pt>
                <c:pt idx="26">
                  <c:v>80</c:v>
                </c:pt>
                <c:pt idx="27">
                  <c:v>82</c:v>
                </c:pt>
                <c:pt idx="28">
                  <c:v>81</c:v>
                </c:pt>
                <c:pt idx="29">
                  <c:v>82</c:v>
                </c:pt>
                <c:pt idx="30">
                  <c:v>82</c:v>
                </c:pt>
              </c:numCache>
            </c:numRef>
          </c:xVal>
          <c:yVal>
            <c:numRef>
              <c:f>Regression!$B$27:$B$57</c:f>
              <c:numCache>
                <c:formatCode>General</c:formatCode>
                <c:ptCount val="31"/>
                <c:pt idx="0">
                  <c:v>150.44983276004825</c:v>
                </c:pt>
                <c:pt idx="1">
                  <c:v>155.86378719253574</c:v>
                </c:pt>
                <c:pt idx="2">
                  <c:v>179.99266662407058</c:v>
                </c:pt>
                <c:pt idx="3">
                  <c:v>182.02647128481274</c:v>
                </c:pt>
                <c:pt idx="4">
                  <c:v>258.36376114357211</c:v>
                </c:pt>
                <c:pt idx="5">
                  <c:v>182.93355935497308</c:v>
                </c:pt>
                <c:pt idx="6">
                  <c:v>266.48469279230335</c:v>
                </c:pt>
                <c:pt idx="7">
                  <c:v>227.02103813346648</c:v>
                </c:pt>
                <c:pt idx="8">
                  <c:v>246.52609344534486</c:v>
                </c:pt>
                <c:pt idx="9">
                  <c:v>261.52428239489603</c:v>
                </c:pt>
                <c:pt idx="10">
                  <c:v>271.89864722479081</c:v>
                </c:pt>
                <c:pt idx="11">
                  <c:v>205.59913591817534</c:v>
                </c:pt>
                <c:pt idx="12">
                  <c:v>186.6502954044692</c:v>
                </c:pt>
                <c:pt idx="13">
                  <c:v>216.19312926849153</c:v>
                </c:pt>
                <c:pt idx="14">
                  <c:v>165.50508171048</c:v>
                </c:pt>
                <c:pt idx="15">
                  <c:v>128.29486023280668</c:v>
                </c:pt>
                <c:pt idx="16">
                  <c:v>205.4222804043971</c:v>
                </c:pt>
                <c:pt idx="17">
                  <c:v>208.58280165572103</c:v>
                </c:pt>
                <c:pt idx="18">
                  <c:v>183.21024787627499</c:v>
                </c:pt>
                <c:pt idx="19">
                  <c:v>153.88704253267412</c:v>
                </c:pt>
                <c:pt idx="20">
                  <c:v>136.41579188153787</c:v>
                </c:pt>
                <c:pt idx="21">
                  <c:v>179.0399677916987</c:v>
                </c:pt>
                <c:pt idx="22">
                  <c:v>198.99856713865728</c:v>
                </c:pt>
                <c:pt idx="23">
                  <c:v>201.70554435490095</c:v>
                </c:pt>
                <c:pt idx="24">
                  <c:v>241.62274304881799</c:v>
                </c:pt>
                <c:pt idx="25">
                  <c:v>302.79297344639764</c:v>
                </c:pt>
                <c:pt idx="26">
                  <c:v>181.5780744963138</c:v>
                </c:pt>
                <c:pt idx="27">
                  <c:v>169.74040679808647</c:v>
                </c:pt>
                <c:pt idx="28">
                  <c:v>176.61766409890652</c:v>
                </c:pt>
                <c:pt idx="29">
                  <c:v>152.48878466737168</c:v>
                </c:pt>
                <c:pt idx="30">
                  <c:v>127.56977492300584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409-4333-9771-6738990EAE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100879"/>
        <c:axId val="124058607"/>
      </c:scatterChart>
      <c:valAx>
        <c:axId val="1241008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Temperature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24058607"/>
        <c:crosses val="autoZero"/>
        <c:crossBetween val="midCat"/>
      </c:valAx>
      <c:valAx>
        <c:axId val="12405860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Sales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24100879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Leaflets Courbe de régression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Sales</c:v>
          </c:tx>
          <c:spPr>
            <a:ln w="19050">
              <a:noFill/>
            </a:ln>
          </c:spPr>
          <c:xVal>
            <c:numRef>
              <c:f>Dataset!$F$2:$F$32</c:f>
              <c:numCache>
                <c:formatCode>0</c:formatCode>
                <c:ptCount val="31"/>
                <c:pt idx="0">
                  <c:v>90</c:v>
                </c:pt>
                <c:pt idx="1">
                  <c:v>90</c:v>
                </c:pt>
                <c:pt idx="2">
                  <c:v>104</c:v>
                </c:pt>
                <c:pt idx="3">
                  <c:v>98</c:v>
                </c:pt>
                <c:pt idx="4">
                  <c:v>135</c:v>
                </c:pt>
                <c:pt idx="5">
                  <c:v>90</c:v>
                </c:pt>
                <c:pt idx="6">
                  <c:v>135</c:v>
                </c:pt>
                <c:pt idx="7">
                  <c:v>113</c:v>
                </c:pt>
                <c:pt idx="8">
                  <c:v>126</c:v>
                </c:pt>
                <c:pt idx="9">
                  <c:v>131</c:v>
                </c:pt>
                <c:pt idx="10">
                  <c:v>135</c:v>
                </c:pt>
                <c:pt idx="11">
                  <c:v>99</c:v>
                </c:pt>
                <c:pt idx="12">
                  <c:v>99</c:v>
                </c:pt>
                <c:pt idx="13">
                  <c:v>113</c:v>
                </c:pt>
                <c:pt idx="14">
                  <c:v>108</c:v>
                </c:pt>
                <c:pt idx="15">
                  <c:v>90</c:v>
                </c:pt>
                <c:pt idx="16">
                  <c:v>126</c:v>
                </c:pt>
                <c:pt idx="17">
                  <c:v>122</c:v>
                </c:pt>
                <c:pt idx="18">
                  <c:v>113</c:v>
                </c:pt>
                <c:pt idx="19">
                  <c:v>109</c:v>
                </c:pt>
                <c:pt idx="20">
                  <c:v>90</c:v>
                </c:pt>
                <c:pt idx="21">
                  <c:v>108</c:v>
                </c:pt>
                <c:pt idx="22">
                  <c:v>117</c:v>
                </c:pt>
                <c:pt idx="23">
                  <c:v>117</c:v>
                </c:pt>
                <c:pt idx="24">
                  <c:v>135</c:v>
                </c:pt>
                <c:pt idx="25">
                  <c:v>158</c:v>
                </c:pt>
                <c:pt idx="26">
                  <c:v>99</c:v>
                </c:pt>
                <c:pt idx="27">
                  <c:v>90</c:v>
                </c:pt>
                <c:pt idx="28">
                  <c:v>95</c:v>
                </c:pt>
                <c:pt idx="29">
                  <c:v>81</c:v>
                </c:pt>
                <c:pt idx="30">
                  <c:v>68</c:v>
                </c:pt>
              </c:numCache>
            </c:numRef>
          </c:xVal>
          <c:yVal>
            <c:numRef>
              <c:f>Dataset!$H$2:$H$32</c:f>
              <c:numCache>
                <c:formatCode>0</c:formatCode>
                <c:ptCount val="31"/>
                <c:pt idx="0">
                  <c:v>164</c:v>
                </c:pt>
                <c:pt idx="1">
                  <c:v>165</c:v>
                </c:pt>
                <c:pt idx="2">
                  <c:v>187</c:v>
                </c:pt>
                <c:pt idx="3">
                  <c:v>233</c:v>
                </c:pt>
                <c:pt idx="4">
                  <c:v>277</c:v>
                </c:pt>
                <c:pt idx="5">
                  <c:v>172</c:v>
                </c:pt>
                <c:pt idx="6">
                  <c:v>244</c:v>
                </c:pt>
                <c:pt idx="7">
                  <c:v>209</c:v>
                </c:pt>
                <c:pt idx="8">
                  <c:v>229</c:v>
                </c:pt>
                <c:pt idx="9">
                  <c:v>238</c:v>
                </c:pt>
                <c:pt idx="10">
                  <c:v>282</c:v>
                </c:pt>
                <c:pt idx="11">
                  <c:v>225</c:v>
                </c:pt>
                <c:pt idx="12">
                  <c:v>184</c:v>
                </c:pt>
                <c:pt idx="13">
                  <c:v>207</c:v>
                </c:pt>
                <c:pt idx="14">
                  <c:v>160</c:v>
                </c:pt>
                <c:pt idx="15">
                  <c:v>131</c:v>
                </c:pt>
                <c:pt idx="16">
                  <c:v>191</c:v>
                </c:pt>
                <c:pt idx="17">
                  <c:v>223</c:v>
                </c:pt>
                <c:pt idx="18">
                  <c:v>207</c:v>
                </c:pt>
                <c:pt idx="19">
                  <c:v>113</c:v>
                </c:pt>
                <c:pt idx="20">
                  <c:v>133</c:v>
                </c:pt>
                <c:pt idx="21">
                  <c:v>187</c:v>
                </c:pt>
                <c:pt idx="22">
                  <c:v>202</c:v>
                </c:pt>
                <c:pt idx="23">
                  <c:v>203</c:v>
                </c:pt>
                <c:pt idx="24">
                  <c:v>269</c:v>
                </c:pt>
                <c:pt idx="25">
                  <c:v>305</c:v>
                </c:pt>
                <c:pt idx="26">
                  <c:v>172</c:v>
                </c:pt>
                <c:pt idx="27">
                  <c:v>159</c:v>
                </c:pt>
                <c:pt idx="28">
                  <c:v>166</c:v>
                </c:pt>
                <c:pt idx="29">
                  <c:v>145</c:v>
                </c:pt>
                <c:pt idx="30">
                  <c:v>123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A12-4D64-8979-5523A4DBF870}"/>
            </c:ext>
          </c:extLst>
        </c:ser>
        <c:ser>
          <c:idx val="1"/>
          <c:order val="1"/>
          <c:tx>
            <c:v>Prévisions Sales</c:v>
          </c:tx>
          <c:spPr>
            <a:ln w="19050">
              <a:noFill/>
            </a:ln>
          </c:spPr>
          <c:xVal>
            <c:numRef>
              <c:f>Dataset!$F$2:$F$32</c:f>
              <c:numCache>
                <c:formatCode>0</c:formatCode>
                <c:ptCount val="31"/>
                <c:pt idx="0">
                  <c:v>90</c:v>
                </c:pt>
                <c:pt idx="1">
                  <c:v>90</c:v>
                </c:pt>
                <c:pt idx="2">
                  <c:v>104</c:v>
                </c:pt>
                <c:pt idx="3">
                  <c:v>98</c:v>
                </c:pt>
                <c:pt idx="4">
                  <c:v>135</c:v>
                </c:pt>
                <c:pt idx="5">
                  <c:v>90</c:v>
                </c:pt>
                <c:pt idx="6">
                  <c:v>135</c:v>
                </c:pt>
                <c:pt idx="7">
                  <c:v>113</c:v>
                </c:pt>
                <c:pt idx="8">
                  <c:v>126</c:v>
                </c:pt>
                <c:pt idx="9">
                  <c:v>131</c:v>
                </c:pt>
                <c:pt idx="10">
                  <c:v>135</c:v>
                </c:pt>
                <c:pt idx="11">
                  <c:v>99</c:v>
                </c:pt>
                <c:pt idx="12">
                  <c:v>99</c:v>
                </c:pt>
                <c:pt idx="13">
                  <c:v>113</c:v>
                </c:pt>
                <c:pt idx="14">
                  <c:v>108</c:v>
                </c:pt>
                <c:pt idx="15">
                  <c:v>90</c:v>
                </c:pt>
                <c:pt idx="16">
                  <c:v>126</c:v>
                </c:pt>
                <c:pt idx="17">
                  <c:v>122</c:v>
                </c:pt>
                <c:pt idx="18">
                  <c:v>113</c:v>
                </c:pt>
                <c:pt idx="19">
                  <c:v>109</c:v>
                </c:pt>
                <c:pt idx="20">
                  <c:v>90</c:v>
                </c:pt>
                <c:pt idx="21">
                  <c:v>108</c:v>
                </c:pt>
                <c:pt idx="22">
                  <c:v>117</c:v>
                </c:pt>
                <c:pt idx="23">
                  <c:v>117</c:v>
                </c:pt>
                <c:pt idx="24">
                  <c:v>135</c:v>
                </c:pt>
                <c:pt idx="25">
                  <c:v>158</c:v>
                </c:pt>
                <c:pt idx="26">
                  <c:v>99</c:v>
                </c:pt>
                <c:pt idx="27">
                  <c:v>90</c:v>
                </c:pt>
                <c:pt idx="28">
                  <c:v>95</c:v>
                </c:pt>
                <c:pt idx="29">
                  <c:v>81</c:v>
                </c:pt>
                <c:pt idx="30">
                  <c:v>68</c:v>
                </c:pt>
              </c:numCache>
            </c:numRef>
          </c:xVal>
          <c:yVal>
            <c:numRef>
              <c:f>Regression!$B$27:$B$57</c:f>
              <c:numCache>
                <c:formatCode>General</c:formatCode>
                <c:ptCount val="31"/>
                <c:pt idx="0">
                  <c:v>150.44983276004825</c:v>
                </c:pt>
                <c:pt idx="1">
                  <c:v>155.86378719253574</c:v>
                </c:pt>
                <c:pt idx="2">
                  <c:v>179.99266662407058</c:v>
                </c:pt>
                <c:pt idx="3">
                  <c:v>182.02647128481274</c:v>
                </c:pt>
                <c:pt idx="4">
                  <c:v>258.36376114357211</c:v>
                </c:pt>
                <c:pt idx="5">
                  <c:v>182.93355935497308</c:v>
                </c:pt>
                <c:pt idx="6">
                  <c:v>266.48469279230335</c:v>
                </c:pt>
                <c:pt idx="7">
                  <c:v>227.02103813346648</c:v>
                </c:pt>
                <c:pt idx="8">
                  <c:v>246.52609344534486</c:v>
                </c:pt>
                <c:pt idx="9">
                  <c:v>261.52428239489603</c:v>
                </c:pt>
                <c:pt idx="10">
                  <c:v>271.89864722479081</c:v>
                </c:pt>
                <c:pt idx="11">
                  <c:v>205.59913591817534</c:v>
                </c:pt>
                <c:pt idx="12">
                  <c:v>186.6502954044692</c:v>
                </c:pt>
                <c:pt idx="13">
                  <c:v>216.19312926849153</c:v>
                </c:pt>
                <c:pt idx="14">
                  <c:v>165.50508171048</c:v>
                </c:pt>
                <c:pt idx="15">
                  <c:v>128.29486023280668</c:v>
                </c:pt>
                <c:pt idx="16">
                  <c:v>205.4222804043971</c:v>
                </c:pt>
                <c:pt idx="17">
                  <c:v>208.58280165572103</c:v>
                </c:pt>
                <c:pt idx="18">
                  <c:v>183.21024787627499</c:v>
                </c:pt>
                <c:pt idx="19">
                  <c:v>153.88704253267412</c:v>
                </c:pt>
                <c:pt idx="20">
                  <c:v>136.41579188153787</c:v>
                </c:pt>
                <c:pt idx="21">
                  <c:v>179.0399677916987</c:v>
                </c:pt>
                <c:pt idx="22">
                  <c:v>198.99856713865728</c:v>
                </c:pt>
                <c:pt idx="23">
                  <c:v>201.70554435490095</c:v>
                </c:pt>
                <c:pt idx="24">
                  <c:v>241.62274304881799</c:v>
                </c:pt>
                <c:pt idx="25">
                  <c:v>302.79297344639764</c:v>
                </c:pt>
                <c:pt idx="26">
                  <c:v>181.5780744963138</c:v>
                </c:pt>
                <c:pt idx="27">
                  <c:v>169.74040679808647</c:v>
                </c:pt>
                <c:pt idx="28">
                  <c:v>176.61766409890652</c:v>
                </c:pt>
                <c:pt idx="29">
                  <c:v>152.48878466737168</c:v>
                </c:pt>
                <c:pt idx="30">
                  <c:v>127.56977492300584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A12-4D64-8979-5523A4DBF8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105455"/>
        <c:axId val="124052991"/>
      </c:scatterChart>
      <c:valAx>
        <c:axId val="1241054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Leaflets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24052991"/>
        <c:crosses val="autoZero"/>
        <c:crossBetween val="midCat"/>
      </c:valAx>
      <c:valAx>
        <c:axId val="12405299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Sales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24105455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Price Courbe de régression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Sales</c:v>
          </c:tx>
          <c:spPr>
            <a:ln w="19050">
              <a:noFill/>
            </a:ln>
          </c:spPr>
          <c:xVal>
            <c:numRef>
              <c:f>Dataset!$G$2:$G$32</c:f>
              <c:numCache>
                <c:formatCode>#\ ##0.00\ "€"</c:formatCode>
                <c:ptCount val="31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0.35</c:v>
                </c:pt>
                <c:pt idx="26">
                  <c:v>0.35</c:v>
                </c:pt>
                <c:pt idx="27">
                  <c:v>0.35</c:v>
                </c:pt>
                <c:pt idx="28">
                  <c:v>0.35</c:v>
                </c:pt>
                <c:pt idx="29">
                  <c:v>0.35</c:v>
                </c:pt>
                <c:pt idx="30">
                  <c:v>0.35</c:v>
                </c:pt>
              </c:numCache>
            </c:numRef>
          </c:xVal>
          <c:yVal>
            <c:numRef>
              <c:f>Dataset!$H$2:$H$32</c:f>
              <c:numCache>
                <c:formatCode>0</c:formatCode>
                <c:ptCount val="31"/>
                <c:pt idx="0">
                  <c:v>164</c:v>
                </c:pt>
                <c:pt idx="1">
                  <c:v>165</c:v>
                </c:pt>
                <c:pt idx="2">
                  <c:v>187</c:v>
                </c:pt>
                <c:pt idx="3">
                  <c:v>233</c:v>
                </c:pt>
                <c:pt idx="4">
                  <c:v>277</c:v>
                </c:pt>
                <c:pt idx="5">
                  <c:v>172</c:v>
                </c:pt>
                <c:pt idx="6">
                  <c:v>244</c:v>
                </c:pt>
                <c:pt idx="7">
                  <c:v>209</c:v>
                </c:pt>
                <c:pt idx="8">
                  <c:v>229</c:v>
                </c:pt>
                <c:pt idx="9">
                  <c:v>238</c:v>
                </c:pt>
                <c:pt idx="10">
                  <c:v>282</c:v>
                </c:pt>
                <c:pt idx="11">
                  <c:v>225</c:v>
                </c:pt>
                <c:pt idx="12">
                  <c:v>184</c:v>
                </c:pt>
                <c:pt idx="13">
                  <c:v>207</c:v>
                </c:pt>
                <c:pt idx="14">
                  <c:v>160</c:v>
                </c:pt>
                <c:pt idx="15">
                  <c:v>131</c:v>
                </c:pt>
                <c:pt idx="16">
                  <c:v>191</c:v>
                </c:pt>
                <c:pt idx="17">
                  <c:v>223</c:v>
                </c:pt>
                <c:pt idx="18">
                  <c:v>207</c:v>
                </c:pt>
                <c:pt idx="19">
                  <c:v>113</c:v>
                </c:pt>
                <c:pt idx="20">
                  <c:v>133</c:v>
                </c:pt>
                <c:pt idx="21">
                  <c:v>187</c:v>
                </c:pt>
                <c:pt idx="22">
                  <c:v>202</c:v>
                </c:pt>
                <c:pt idx="23">
                  <c:v>203</c:v>
                </c:pt>
                <c:pt idx="24">
                  <c:v>269</c:v>
                </c:pt>
                <c:pt idx="25">
                  <c:v>305</c:v>
                </c:pt>
                <c:pt idx="26">
                  <c:v>172</c:v>
                </c:pt>
                <c:pt idx="27">
                  <c:v>159</c:v>
                </c:pt>
                <c:pt idx="28">
                  <c:v>166</c:v>
                </c:pt>
                <c:pt idx="29">
                  <c:v>145</c:v>
                </c:pt>
                <c:pt idx="30">
                  <c:v>123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4BF-4BA9-BED4-5BD5CFD965AD}"/>
            </c:ext>
          </c:extLst>
        </c:ser>
        <c:ser>
          <c:idx val="1"/>
          <c:order val="1"/>
          <c:tx>
            <c:v>Prévisions Sales</c:v>
          </c:tx>
          <c:spPr>
            <a:ln w="19050">
              <a:noFill/>
            </a:ln>
          </c:spPr>
          <c:xVal>
            <c:numRef>
              <c:f>Dataset!$G$2:$G$32</c:f>
              <c:numCache>
                <c:formatCode>#\ ##0.00\ "€"</c:formatCode>
                <c:ptCount val="31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0.35</c:v>
                </c:pt>
                <c:pt idx="26">
                  <c:v>0.35</c:v>
                </c:pt>
                <c:pt idx="27">
                  <c:v>0.35</c:v>
                </c:pt>
                <c:pt idx="28">
                  <c:v>0.35</c:v>
                </c:pt>
                <c:pt idx="29">
                  <c:v>0.35</c:v>
                </c:pt>
                <c:pt idx="30">
                  <c:v>0.35</c:v>
                </c:pt>
              </c:numCache>
            </c:numRef>
          </c:xVal>
          <c:yVal>
            <c:numRef>
              <c:f>Regression!$B$27:$B$57</c:f>
              <c:numCache>
                <c:formatCode>General</c:formatCode>
                <c:ptCount val="31"/>
                <c:pt idx="0">
                  <c:v>150.44983276004825</c:v>
                </c:pt>
                <c:pt idx="1">
                  <c:v>155.86378719253574</c:v>
                </c:pt>
                <c:pt idx="2">
                  <c:v>179.99266662407058</c:v>
                </c:pt>
                <c:pt idx="3">
                  <c:v>182.02647128481274</c:v>
                </c:pt>
                <c:pt idx="4">
                  <c:v>258.36376114357211</c:v>
                </c:pt>
                <c:pt idx="5">
                  <c:v>182.93355935497308</c:v>
                </c:pt>
                <c:pt idx="6">
                  <c:v>266.48469279230335</c:v>
                </c:pt>
                <c:pt idx="7">
                  <c:v>227.02103813346648</c:v>
                </c:pt>
                <c:pt idx="8">
                  <c:v>246.52609344534486</c:v>
                </c:pt>
                <c:pt idx="9">
                  <c:v>261.52428239489603</c:v>
                </c:pt>
                <c:pt idx="10">
                  <c:v>271.89864722479081</c:v>
                </c:pt>
                <c:pt idx="11">
                  <c:v>205.59913591817534</c:v>
                </c:pt>
                <c:pt idx="12">
                  <c:v>186.6502954044692</c:v>
                </c:pt>
                <c:pt idx="13">
                  <c:v>216.19312926849153</c:v>
                </c:pt>
                <c:pt idx="14">
                  <c:v>165.50508171048</c:v>
                </c:pt>
                <c:pt idx="15">
                  <c:v>128.29486023280668</c:v>
                </c:pt>
                <c:pt idx="16">
                  <c:v>205.4222804043971</c:v>
                </c:pt>
                <c:pt idx="17">
                  <c:v>208.58280165572103</c:v>
                </c:pt>
                <c:pt idx="18">
                  <c:v>183.21024787627499</c:v>
                </c:pt>
                <c:pt idx="19">
                  <c:v>153.88704253267412</c:v>
                </c:pt>
                <c:pt idx="20">
                  <c:v>136.41579188153787</c:v>
                </c:pt>
                <c:pt idx="21">
                  <c:v>179.0399677916987</c:v>
                </c:pt>
                <c:pt idx="22">
                  <c:v>198.99856713865728</c:v>
                </c:pt>
                <c:pt idx="23">
                  <c:v>201.70554435490095</c:v>
                </c:pt>
                <c:pt idx="24">
                  <c:v>241.62274304881799</c:v>
                </c:pt>
                <c:pt idx="25">
                  <c:v>302.79297344639764</c:v>
                </c:pt>
                <c:pt idx="26">
                  <c:v>181.5780744963138</c:v>
                </c:pt>
                <c:pt idx="27">
                  <c:v>169.74040679808647</c:v>
                </c:pt>
                <c:pt idx="28">
                  <c:v>176.61766409890652</c:v>
                </c:pt>
                <c:pt idx="29">
                  <c:v>152.48878466737168</c:v>
                </c:pt>
                <c:pt idx="30">
                  <c:v>127.56977492300584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4BF-4BA9-BED4-5BD5CFD965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109199"/>
        <c:axId val="124057743"/>
      </c:scatterChart>
      <c:valAx>
        <c:axId val="1241091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Price</a:t>
                </a:r>
              </a:p>
            </c:rich>
          </c:tx>
          <c:overlay val="0"/>
        </c:title>
        <c:numFmt formatCode="#\ ##0.00\ &quot;€&quot;" sourceLinked="1"/>
        <c:majorTickMark val="out"/>
        <c:minorTickMark val="none"/>
        <c:tickLblPos val="nextTo"/>
        <c:crossAx val="124057743"/>
        <c:crosses val="autoZero"/>
        <c:crossBetween val="midCat"/>
      </c:valAx>
      <c:valAx>
        <c:axId val="12405774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Sales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24109199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Dataset!$I$1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Dataset!$A$2:$A$33</c:f>
              <c:numCache>
                <c:formatCode>m/d/yyyy</c:formatCode>
                <c:ptCount val="31"/>
                <c:pt idx="0">
                  <c:v>42552</c:v>
                </c:pt>
                <c:pt idx="1">
                  <c:v>42553</c:v>
                </c:pt>
                <c:pt idx="2">
                  <c:v>42554</c:v>
                </c:pt>
                <c:pt idx="3">
                  <c:v>42555</c:v>
                </c:pt>
                <c:pt idx="4">
                  <c:v>42556</c:v>
                </c:pt>
                <c:pt idx="5">
                  <c:v>42557</c:v>
                </c:pt>
                <c:pt idx="6">
                  <c:v>42558</c:v>
                </c:pt>
                <c:pt idx="7">
                  <c:v>42559</c:v>
                </c:pt>
                <c:pt idx="8">
                  <c:v>42560</c:v>
                </c:pt>
                <c:pt idx="9">
                  <c:v>42561</c:v>
                </c:pt>
                <c:pt idx="10">
                  <c:v>42562</c:v>
                </c:pt>
                <c:pt idx="11">
                  <c:v>42563</c:v>
                </c:pt>
                <c:pt idx="12">
                  <c:v>42564</c:v>
                </c:pt>
                <c:pt idx="13">
                  <c:v>42565</c:v>
                </c:pt>
                <c:pt idx="14">
                  <c:v>42566</c:v>
                </c:pt>
                <c:pt idx="15">
                  <c:v>42567</c:v>
                </c:pt>
                <c:pt idx="16">
                  <c:v>42568</c:v>
                </c:pt>
                <c:pt idx="17">
                  <c:v>42569</c:v>
                </c:pt>
                <c:pt idx="18">
                  <c:v>42570</c:v>
                </c:pt>
                <c:pt idx="19">
                  <c:v>42571</c:v>
                </c:pt>
                <c:pt idx="20">
                  <c:v>42572</c:v>
                </c:pt>
                <c:pt idx="21">
                  <c:v>42573</c:v>
                </c:pt>
                <c:pt idx="22">
                  <c:v>42574</c:v>
                </c:pt>
                <c:pt idx="23">
                  <c:v>42575</c:v>
                </c:pt>
                <c:pt idx="24">
                  <c:v>42576</c:v>
                </c:pt>
                <c:pt idx="25">
                  <c:v>42577</c:v>
                </c:pt>
                <c:pt idx="26">
                  <c:v>42578</c:v>
                </c:pt>
                <c:pt idx="27">
                  <c:v>42579</c:v>
                </c:pt>
                <c:pt idx="28">
                  <c:v>42580</c:v>
                </c:pt>
                <c:pt idx="29">
                  <c:v>42581</c:v>
                </c:pt>
                <c:pt idx="30">
                  <c:v>42582</c:v>
                </c:pt>
              </c:numCache>
            </c:numRef>
          </c:cat>
          <c:val>
            <c:numRef>
              <c:f>Dataset!$I$2:$I$33</c:f>
              <c:numCache>
                <c:formatCode>#\ ##0.00\ "€"</c:formatCode>
                <c:ptCount val="31"/>
                <c:pt idx="0">
                  <c:v>41</c:v>
                </c:pt>
                <c:pt idx="1">
                  <c:v>41.25</c:v>
                </c:pt>
                <c:pt idx="2">
                  <c:v>46.75</c:v>
                </c:pt>
                <c:pt idx="3">
                  <c:v>58.25</c:v>
                </c:pt>
                <c:pt idx="4">
                  <c:v>69.25</c:v>
                </c:pt>
                <c:pt idx="5">
                  <c:v>43</c:v>
                </c:pt>
                <c:pt idx="6">
                  <c:v>61</c:v>
                </c:pt>
                <c:pt idx="7">
                  <c:v>52.25</c:v>
                </c:pt>
                <c:pt idx="8">
                  <c:v>57.25</c:v>
                </c:pt>
                <c:pt idx="9">
                  <c:v>59.5</c:v>
                </c:pt>
                <c:pt idx="10">
                  <c:v>70.5</c:v>
                </c:pt>
                <c:pt idx="11">
                  <c:v>56.25</c:v>
                </c:pt>
                <c:pt idx="12">
                  <c:v>46</c:v>
                </c:pt>
                <c:pt idx="13">
                  <c:v>51.75</c:v>
                </c:pt>
                <c:pt idx="14">
                  <c:v>80</c:v>
                </c:pt>
                <c:pt idx="15">
                  <c:v>65.5</c:v>
                </c:pt>
                <c:pt idx="16">
                  <c:v>95.5</c:v>
                </c:pt>
                <c:pt idx="17">
                  <c:v>111.5</c:v>
                </c:pt>
                <c:pt idx="18">
                  <c:v>103.5</c:v>
                </c:pt>
                <c:pt idx="19">
                  <c:v>56.5</c:v>
                </c:pt>
                <c:pt idx="20">
                  <c:v>66.5</c:v>
                </c:pt>
                <c:pt idx="21">
                  <c:v>93.5</c:v>
                </c:pt>
                <c:pt idx="22">
                  <c:v>101</c:v>
                </c:pt>
                <c:pt idx="23">
                  <c:v>101.5</c:v>
                </c:pt>
                <c:pt idx="24">
                  <c:v>134.5</c:v>
                </c:pt>
                <c:pt idx="25">
                  <c:v>106.75</c:v>
                </c:pt>
                <c:pt idx="26">
                  <c:v>60.199999999999996</c:v>
                </c:pt>
                <c:pt idx="27">
                  <c:v>55.65</c:v>
                </c:pt>
                <c:pt idx="28">
                  <c:v>58.099999999999994</c:v>
                </c:pt>
                <c:pt idx="29">
                  <c:v>50.75</c:v>
                </c:pt>
                <c:pt idx="30">
                  <c:v>43.05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75-4202-97A7-607C00F82F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3339007"/>
        <c:axId val="1202265567"/>
      </c:lineChart>
      <c:dateAx>
        <c:axId val="119333900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02265567"/>
        <c:crosses val="autoZero"/>
        <c:auto val="1"/>
        <c:lblOffset val="100"/>
        <c:baseTimeUnit val="days"/>
      </c:dateAx>
      <c:valAx>
        <c:axId val="1202265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93339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VS Leaflets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Dataset!$H$1</c:f>
              <c:strCache>
                <c:ptCount val="1"/>
                <c:pt idx="0">
                  <c:v>Sales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Dataset!$F$2:$F$33</c:f>
              <c:numCache>
                <c:formatCode>0</c:formatCode>
                <c:ptCount val="31"/>
                <c:pt idx="0">
                  <c:v>90</c:v>
                </c:pt>
                <c:pt idx="1">
                  <c:v>90</c:v>
                </c:pt>
                <c:pt idx="2">
                  <c:v>104</c:v>
                </c:pt>
                <c:pt idx="3">
                  <c:v>98</c:v>
                </c:pt>
                <c:pt idx="4">
                  <c:v>135</c:v>
                </c:pt>
                <c:pt idx="5">
                  <c:v>90</c:v>
                </c:pt>
                <c:pt idx="6">
                  <c:v>135</c:v>
                </c:pt>
                <c:pt idx="7">
                  <c:v>113</c:v>
                </c:pt>
                <c:pt idx="8">
                  <c:v>126</c:v>
                </c:pt>
                <c:pt idx="9">
                  <c:v>131</c:v>
                </c:pt>
                <c:pt idx="10">
                  <c:v>135</c:v>
                </c:pt>
                <c:pt idx="11">
                  <c:v>99</c:v>
                </c:pt>
                <c:pt idx="12">
                  <c:v>99</c:v>
                </c:pt>
                <c:pt idx="13">
                  <c:v>113</c:v>
                </c:pt>
                <c:pt idx="14">
                  <c:v>108</c:v>
                </c:pt>
                <c:pt idx="15">
                  <c:v>90</c:v>
                </c:pt>
                <c:pt idx="16">
                  <c:v>126</c:v>
                </c:pt>
                <c:pt idx="17">
                  <c:v>122</c:v>
                </c:pt>
                <c:pt idx="18">
                  <c:v>113</c:v>
                </c:pt>
                <c:pt idx="19">
                  <c:v>109</c:v>
                </c:pt>
                <c:pt idx="20">
                  <c:v>90</c:v>
                </c:pt>
                <c:pt idx="21">
                  <c:v>108</c:v>
                </c:pt>
                <c:pt idx="22">
                  <c:v>117</c:v>
                </c:pt>
                <c:pt idx="23">
                  <c:v>117</c:v>
                </c:pt>
                <c:pt idx="24">
                  <c:v>135</c:v>
                </c:pt>
                <c:pt idx="25">
                  <c:v>158</c:v>
                </c:pt>
                <c:pt idx="26">
                  <c:v>99</c:v>
                </c:pt>
                <c:pt idx="27">
                  <c:v>90</c:v>
                </c:pt>
                <c:pt idx="28">
                  <c:v>95</c:v>
                </c:pt>
                <c:pt idx="29">
                  <c:v>81</c:v>
                </c:pt>
                <c:pt idx="30">
                  <c:v>68</c:v>
                </c:pt>
              </c:numCache>
            </c:numRef>
          </c:xVal>
          <c:yVal>
            <c:numRef>
              <c:f>Dataset!$H$2:$H$33</c:f>
              <c:numCache>
                <c:formatCode>0</c:formatCode>
                <c:ptCount val="31"/>
                <c:pt idx="0">
                  <c:v>164</c:v>
                </c:pt>
                <c:pt idx="1">
                  <c:v>165</c:v>
                </c:pt>
                <c:pt idx="2">
                  <c:v>187</c:v>
                </c:pt>
                <c:pt idx="3">
                  <c:v>233</c:v>
                </c:pt>
                <c:pt idx="4">
                  <c:v>277</c:v>
                </c:pt>
                <c:pt idx="5">
                  <c:v>172</c:v>
                </c:pt>
                <c:pt idx="6">
                  <c:v>244</c:v>
                </c:pt>
                <c:pt idx="7">
                  <c:v>209</c:v>
                </c:pt>
                <c:pt idx="8">
                  <c:v>229</c:v>
                </c:pt>
                <c:pt idx="9">
                  <c:v>238</c:v>
                </c:pt>
                <c:pt idx="10">
                  <c:v>282</c:v>
                </c:pt>
                <c:pt idx="11">
                  <c:v>225</c:v>
                </c:pt>
                <c:pt idx="12">
                  <c:v>184</c:v>
                </c:pt>
                <c:pt idx="13">
                  <c:v>207</c:v>
                </c:pt>
                <c:pt idx="14">
                  <c:v>160</c:v>
                </c:pt>
                <c:pt idx="15">
                  <c:v>131</c:v>
                </c:pt>
                <c:pt idx="16">
                  <c:v>191</c:v>
                </c:pt>
                <c:pt idx="17">
                  <c:v>223</c:v>
                </c:pt>
                <c:pt idx="18">
                  <c:v>207</c:v>
                </c:pt>
                <c:pt idx="19">
                  <c:v>113</c:v>
                </c:pt>
                <c:pt idx="20">
                  <c:v>133</c:v>
                </c:pt>
                <c:pt idx="21">
                  <c:v>187</c:v>
                </c:pt>
                <c:pt idx="22">
                  <c:v>202</c:v>
                </c:pt>
                <c:pt idx="23">
                  <c:v>203</c:v>
                </c:pt>
                <c:pt idx="24">
                  <c:v>269</c:v>
                </c:pt>
                <c:pt idx="25">
                  <c:v>305</c:v>
                </c:pt>
                <c:pt idx="26">
                  <c:v>172</c:v>
                </c:pt>
                <c:pt idx="27">
                  <c:v>159</c:v>
                </c:pt>
                <c:pt idx="28">
                  <c:v>166</c:v>
                </c:pt>
                <c:pt idx="29">
                  <c:v>145</c:v>
                </c:pt>
                <c:pt idx="30">
                  <c:v>123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6A-4E8B-A3C9-87BE471F72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0405583"/>
        <c:axId val="1202262111"/>
      </c:scatterChart>
      <c:valAx>
        <c:axId val="1200405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Leaflets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02262111"/>
        <c:crosses val="autoZero"/>
        <c:crossBetween val="midCat"/>
      </c:valAx>
      <c:valAx>
        <c:axId val="1202262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004055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Revenu count by range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fr-FR"/>
            <a:t>Revenu count by range</a:t>
          </a:r>
        </a:p>
      </cx:txPr>
    </cx:title>
    <cx:plotArea>
      <cx:plotAreaRegion>
        <cx:series layoutId="clusteredColumn" uniqueId="{1951FDDC-B89E-44F9-87B8-BF3DB32C975B}">
          <cx:tx>
            <cx:txData>
              <cx:f>_xlchart.v1.0</cx:f>
              <cx:v>Revenue</cx:v>
            </cx:txData>
          </cx:tx>
          <cx:dataId val="0"/>
          <cx:layoutPr>
            <cx:binning intervalClosed="r">
              <cx:binCount val="1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247650</xdr:colOff>
      <xdr:row>0</xdr:row>
      <xdr:rowOff>177800</xdr:rowOff>
    </xdr:from>
    <xdr:to>
      <xdr:col>15</xdr:col>
      <xdr:colOff>247650</xdr:colOff>
      <xdr:row>10</xdr:row>
      <xdr:rowOff>177800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D7BC8F4D-0B6A-4174-BF68-85639FB5A9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247650</xdr:colOff>
      <xdr:row>2</xdr:row>
      <xdr:rowOff>177800</xdr:rowOff>
    </xdr:from>
    <xdr:to>
      <xdr:col>16</xdr:col>
      <xdr:colOff>247650</xdr:colOff>
      <xdr:row>12</xdr:row>
      <xdr:rowOff>177800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994A7585-81CE-4FBD-97E8-097F321676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247650</xdr:colOff>
      <xdr:row>4</xdr:row>
      <xdr:rowOff>177800</xdr:rowOff>
    </xdr:from>
    <xdr:to>
      <xdr:col>17</xdr:col>
      <xdr:colOff>247650</xdr:colOff>
      <xdr:row>14</xdr:row>
      <xdr:rowOff>177800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C81C4648-4E92-487A-9CC9-29B77518ED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247650</xdr:colOff>
      <xdr:row>6</xdr:row>
      <xdr:rowOff>177800</xdr:rowOff>
    </xdr:from>
    <xdr:to>
      <xdr:col>18</xdr:col>
      <xdr:colOff>247650</xdr:colOff>
      <xdr:row>16</xdr:row>
      <xdr:rowOff>177800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54B3ECC8-0490-4AC1-BF85-B7875C10E3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247650</xdr:colOff>
      <xdr:row>8</xdr:row>
      <xdr:rowOff>177800</xdr:rowOff>
    </xdr:from>
    <xdr:to>
      <xdr:col>19</xdr:col>
      <xdr:colOff>247650</xdr:colOff>
      <xdr:row>18</xdr:row>
      <xdr:rowOff>177800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E8480BAE-3F03-4D64-885A-8724B124F5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247650</xdr:colOff>
      <xdr:row>10</xdr:row>
      <xdr:rowOff>177800</xdr:rowOff>
    </xdr:from>
    <xdr:to>
      <xdr:col>20</xdr:col>
      <xdr:colOff>247650</xdr:colOff>
      <xdr:row>20</xdr:row>
      <xdr:rowOff>177800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40CC7BA3-4EBF-490D-B2FB-7913ADCC9F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288925</xdr:colOff>
      <xdr:row>1</xdr:row>
      <xdr:rowOff>15875</xdr:rowOff>
    </xdr:from>
    <xdr:to>
      <xdr:col>15</xdr:col>
      <xdr:colOff>288925</xdr:colOff>
      <xdr:row>15</xdr:row>
      <xdr:rowOff>180975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D4A01E3F-E7BE-4D67-8411-C5E98B49D1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288925</xdr:colOff>
      <xdr:row>17</xdr:row>
      <xdr:rowOff>123825</xdr:rowOff>
    </xdr:from>
    <xdr:to>
      <xdr:col>15</xdr:col>
      <xdr:colOff>288925</xdr:colOff>
      <xdr:row>32</xdr:row>
      <xdr:rowOff>104775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D9631B70-13C4-462B-8371-699F88EF0C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276224</xdr:colOff>
      <xdr:row>33</xdr:row>
      <xdr:rowOff>22224</xdr:rowOff>
    </xdr:from>
    <xdr:to>
      <xdr:col>20</xdr:col>
      <xdr:colOff>126999</xdr:colOff>
      <xdr:row>52</xdr:row>
      <xdr:rowOff>76199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5" name="Graphique 14">
              <a:extLst>
                <a:ext uri="{FF2B5EF4-FFF2-40B4-BE49-F238E27FC236}">
                  <a16:creationId xmlns:a16="http://schemas.microsoft.com/office/drawing/2014/main" id="{D39930DF-5344-4C62-9B28-2080AEF4D08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505574" y="6099174"/>
              <a:ext cx="8232775" cy="35528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</xdr:wsDr>
</file>

<file path=xl/tables/table1.xml><?xml version="1.0" encoding="utf-8"?>
<table xmlns="http://schemas.openxmlformats.org/spreadsheetml/2006/main" id="1" name="Tableau1" displayName="Tableau1" ref="A1:I33" totalsRowCount="1">
  <autoFilter ref="A1:I32"/>
  <tableColumns count="9">
    <tableColumn id="1" name="Date" dataDxfId="9" totalsRowDxfId="8"/>
    <tableColumn id="2" name="Location"/>
    <tableColumn id="3" name="Lemon" dataDxfId="7"/>
    <tableColumn id="4" name="Orange" dataDxfId="6"/>
    <tableColumn id="5" name="Temperature" dataDxfId="5"/>
    <tableColumn id="6" name="Leaflets" dataDxfId="4"/>
    <tableColumn id="7" name="Price" dataDxfId="3"/>
    <tableColumn id="8" name="Sales" dataDxfId="2">
      <calculatedColumnFormula>SUM(Tableau1[[#This Row],[Lemon]],Tableau1[[#This Row],[Orange]])</calculatedColumnFormula>
    </tableColumn>
    <tableColumn id="9" name="Revenue" totalsRowFunction="custom" dataDxfId="1" totalsRowDxfId="0">
      <calculatedColumnFormula>Tableau1[[#This Row],[Sales]]*Tableau1[[#This Row],[Price]]</calculatedColumnFormula>
      <totalsRowFormula>SUM(Tableau1[Revenue])</totalsRow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"/>
  <sheetViews>
    <sheetView topLeftCell="B1" workbookViewId="0">
      <selection activeCell="G2" sqref="G2:G3"/>
    </sheetView>
  </sheetViews>
  <sheetFormatPr baseColWidth="10" defaultRowHeight="14.5" x14ac:dyDescent="0.35"/>
  <cols>
    <col min="1" max="1" width="35.1796875" customWidth="1"/>
    <col min="2" max="2" width="14.7265625" bestFit="1" customWidth="1"/>
    <col min="3" max="3" width="16.453125" bestFit="1" customWidth="1"/>
    <col min="4" max="4" width="18.08984375" bestFit="1" customWidth="1"/>
    <col min="6" max="6" width="39.7265625" bestFit="1" customWidth="1"/>
    <col min="7" max="7" width="40.453125" bestFit="1" customWidth="1"/>
  </cols>
  <sheetData>
    <row r="1" spans="1:9" x14ac:dyDescent="0.35">
      <c r="A1" t="s">
        <v>35</v>
      </c>
      <c r="D1" t="s">
        <v>4</v>
      </c>
      <c r="E1" t="s">
        <v>58</v>
      </c>
      <c r="F1" t="s">
        <v>6</v>
      </c>
      <c r="G1" t="s">
        <v>59</v>
      </c>
    </row>
    <row r="2" spans="1:9" ht="15" thickBot="1" x14ac:dyDescent="0.4">
      <c r="D2">
        <v>80</v>
      </c>
      <c r="E2">
        <v>110</v>
      </c>
      <c r="F2">
        <v>0.35</v>
      </c>
      <c r="G2">
        <f>$B$17+D2*$B$18+E2*$B$19+F2*$B$20</f>
        <v>202.66339043385412</v>
      </c>
    </row>
    <row r="3" spans="1:9" x14ac:dyDescent="0.35">
      <c r="A3" s="8" t="s">
        <v>36</v>
      </c>
      <c r="B3" s="8"/>
      <c r="D3">
        <v>80</v>
      </c>
      <c r="E3">
        <v>120</v>
      </c>
      <c r="F3">
        <v>0.35</v>
      </c>
      <c r="G3">
        <f>$B$17+D3*$B$18+E3*$B$19+F3*$B$20</f>
        <v>221.83185946798167</v>
      </c>
    </row>
    <row r="4" spans="1:9" x14ac:dyDescent="0.35">
      <c r="A4" s="3" t="s">
        <v>37</v>
      </c>
      <c r="B4" s="3">
        <v>0.92889549840613961</v>
      </c>
    </row>
    <row r="5" spans="1:9" x14ac:dyDescent="0.35">
      <c r="A5" s="3" t="s">
        <v>38</v>
      </c>
      <c r="B5" s="3">
        <v>0.86284684695919056</v>
      </c>
    </row>
    <row r="6" spans="1:9" x14ac:dyDescent="0.35">
      <c r="A6" s="3" t="s">
        <v>38</v>
      </c>
      <c r="B6" s="3">
        <v>0.84760760773243404</v>
      </c>
    </row>
    <row r="7" spans="1:9" x14ac:dyDescent="0.35">
      <c r="A7" s="3" t="s">
        <v>12</v>
      </c>
      <c r="B7" s="3">
        <v>18.826945834903523</v>
      </c>
    </row>
    <row r="8" spans="1:9" ht="15" thickBot="1" x14ac:dyDescent="0.4">
      <c r="A8" s="4" t="s">
        <v>26</v>
      </c>
      <c r="B8" s="4">
        <v>31</v>
      </c>
    </row>
    <row r="10" spans="1:9" ht="15" thickBot="1" x14ac:dyDescent="0.4">
      <c r="A10" t="s">
        <v>39</v>
      </c>
    </row>
    <row r="11" spans="1:9" x14ac:dyDescent="0.35">
      <c r="A11" s="5"/>
      <c r="B11" s="5" t="s">
        <v>29</v>
      </c>
      <c r="C11" s="5" t="s">
        <v>44</v>
      </c>
      <c r="D11" s="5" t="s">
        <v>45</v>
      </c>
      <c r="E11" s="5" t="s">
        <v>46</v>
      </c>
      <c r="F11" s="5" t="s">
        <v>47</v>
      </c>
    </row>
    <row r="12" spans="1:9" x14ac:dyDescent="0.35">
      <c r="A12" s="3" t="s">
        <v>40</v>
      </c>
      <c r="B12" s="3">
        <v>3</v>
      </c>
      <c r="C12" s="3">
        <v>60207.615952041378</v>
      </c>
      <c r="D12" s="3">
        <v>20069.205317347125</v>
      </c>
      <c r="E12" s="3">
        <v>56.620073621800621</v>
      </c>
      <c r="F12" s="3">
        <v>8.9537088401801261E-12</v>
      </c>
    </row>
    <row r="13" spans="1:9" x14ac:dyDescent="0.35">
      <c r="A13" s="3" t="s">
        <v>41</v>
      </c>
      <c r="B13" s="3">
        <v>27</v>
      </c>
      <c r="C13" s="3">
        <v>9570.2550157005608</v>
      </c>
      <c r="D13" s="3">
        <v>354.45388947039112</v>
      </c>
      <c r="E13" s="3"/>
      <c r="F13" s="3"/>
    </row>
    <row r="14" spans="1:9" ht="15" thickBot="1" x14ac:dyDescent="0.4">
      <c r="A14" s="4" t="s">
        <v>42</v>
      </c>
      <c r="B14" s="4">
        <v>30</v>
      </c>
      <c r="C14" s="4">
        <v>69777.870967741939</v>
      </c>
      <c r="D14" s="4"/>
      <c r="E14" s="4"/>
      <c r="F14" s="4"/>
    </row>
    <row r="15" spans="1:9" ht="15" thickBot="1" x14ac:dyDescent="0.4"/>
    <row r="16" spans="1:9" x14ac:dyDescent="0.35">
      <c r="A16" s="5"/>
      <c r="B16" s="5" t="s">
        <v>48</v>
      </c>
      <c r="C16" s="5" t="s">
        <v>12</v>
      </c>
      <c r="D16" s="5" t="s">
        <v>30</v>
      </c>
      <c r="E16" s="5" t="s">
        <v>49</v>
      </c>
      <c r="F16" s="5" t="s">
        <v>50</v>
      </c>
      <c r="G16" s="5" t="s">
        <v>51</v>
      </c>
      <c r="H16" s="5" t="s">
        <v>52</v>
      </c>
      <c r="I16" s="5" t="s">
        <v>53</v>
      </c>
    </row>
    <row r="17" spans="1:9" x14ac:dyDescent="0.35">
      <c r="A17" s="3" t="s">
        <v>43</v>
      </c>
      <c r="B17" s="3">
        <v>-178.5719122919447</v>
      </c>
      <c r="C17" s="3">
        <v>67.54600401460533</v>
      </c>
      <c r="D17" s="3">
        <v>-2.6437080164406539</v>
      </c>
      <c r="E17" s="3">
        <v>1.3489598129996007E-2</v>
      </c>
      <c r="F17" s="3">
        <v>-317.16486459541181</v>
      </c>
      <c r="G17" s="3">
        <v>-39.978959988477584</v>
      </c>
      <c r="H17" s="3">
        <v>-317.16486459541181</v>
      </c>
      <c r="I17" s="3">
        <v>-39.978959988477584</v>
      </c>
    </row>
    <row r="18" spans="1:9" x14ac:dyDescent="0.35">
      <c r="A18" s="3" t="s">
        <v>4</v>
      </c>
      <c r="B18" s="3">
        <v>2.7069772162437351</v>
      </c>
      <c r="C18" s="3">
        <v>0.87683005197432395</v>
      </c>
      <c r="D18" s="3">
        <v>3.0872313399256108</v>
      </c>
      <c r="E18" s="3">
        <v>4.6344905855262384E-3</v>
      </c>
      <c r="F18" s="3">
        <v>0.90787055783582216</v>
      </c>
      <c r="G18" s="3">
        <v>4.5060838746516483</v>
      </c>
      <c r="H18" s="3">
        <v>0.90787055783582216</v>
      </c>
      <c r="I18" s="3">
        <v>4.5060838746516483</v>
      </c>
    </row>
    <row r="19" spans="1:9" x14ac:dyDescent="0.35">
      <c r="A19" s="3" t="s">
        <v>5</v>
      </c>
      <c r="B19" s="3">
        <v>1.9168469034127558</v>
      </c>
      <c r="C19" s="3">
        <v>0.18121725251819235</v>
      </c>
      <c r="D19" s="3">
        <v>10.577618172532022</v>
      </c>
      <c r="E19" s="3">
        <v>4.1990741131338261E-11</v>
      </c>
      <c r="F19" s="3">
        <v>1.5450198145832148</v>
      </c>
      <c r="G19" s="3">
        <v>2.288673992242297</v>
      </c>
      <c r="H19" s="3">
        <v>1.5450198145832148</v>
      </c>
      <c r="I19" s="3">
        <v>2.288673992242297</v>
      </c>
    </row>
    <row r="20" spans="1:9" ht="15" thickBot="1" x14ac:dyDescent="0.4">
      <c r="A20" s="4" t="s">
        <v>6</v>
      </c>
      <c r="B20" s="4">
        <v>-131.93152556886608</v>
      </c>
      <c r="C20" s="4">
        <v>30.369228222299359</v>
      </c>
      <c r="D20" s="4">
        <v>-4.3442501930948669</v>
      </c>
      <c r="E20" s="4">
        <v>1.7707654814866746E-4</v>
      </c>
      <c r="F20" s="4">
        <v>-194.24403479733425</v>
      </c>
      <c r="G20" s="4">
        <v>-69.619016340397906</v>
      </c>
      <c r="H20" s="4">
        <v>-194.24403479733425</v>
      </c>
      <c r="I20" s="4">
        <v>-69.619016340397906</v>
      </c>
    </row>
    <row r="24" spans="1:9" x14ac:dyDescent="0.35">
      <c r="A24" t="s">
        <v>54</v>
      </c>
    </row>
    <row r="25" spans="1:9" ht="15" thickBot="1" x14ac:dyDescent="0.4"/>
    <row r="26" spans="1:9" x14ac:dyDescent="0.35">
      <c r="A26" s="5" t="s">
        <v>55</v>
      </c>
      <c r="B26" s="5" t="s">
        <v>56</v>
      </c>
      <c r="C26" s="5" t="s">
        <v>41</v>
      </c>
      <c r="D26" s="5" t="s">
        <v>57</v>
      </c>
    </row>
    <row r="27" spans="1:9" x14ac:dyDescent="0.35">
      <c r="A27" s="3">
        <v>1</v>
      </c>
      <c r="B27" s="3">
        <v>150.44983276004825</v>
      </c>
      <c r="C27" s="3">
        <v>13.550167239951747</v>
      </c>
      <c r="D27" s="3">
        <v>0.75865360797582249</v>
      </c>
    </row>
    <row r="28" spans="1:9" x14ac:dyDescent="0.35">
      <c r="A28" s="3">
        <v>2</v>
      </c>
      <c r="B28" s="3">
        <v>155.86378719253574</v>
      </c>
      <c r="C28" s="3">
        <v>9.1362128074642612</v>
      </c>
      <c r="D28" s="3">
        <v>0.51152289760538494</v>
      </c>
    </row>
    <row r="29" spans="1:9" x14ac:dyDescent="0.35">
      <c r="A29" s="3">
        <v>3</v>
      </c>
      <c r="B29" s="3">
        <v>179.99266662407058</v>
      </c>
      <c r="C29" s="3">
        <v>7.0073333759294201</v>
      </c>
      <c r="D29" s="3">
        <v>0.39233012063969075</v>
      </c>
    </row>
    <row r="30" spans="1:9" x14ac:dyDescent="0.35">
      <c r="A30" s="3">
        <v>4</v>
      </c>
      <c r="B30" s="3">
        <v>182.02647128481274</v>
      </c>
      <c r="C30" s="3">
        <v>50.973528715187257</v>
      </c>
      <c r="D30" s="3">
        <v>2.8539316737742131</v>
      </c>
    </row>
    <row r="31" spans="1:9" x14ac:dyDescent="0.35">
      <c r="A31" s="3">
        <v>5</v>
      </c>
      <c r="B31" s="3">
        <v>258.36376114357211</v>
      </c>
      <c r="C31" s="3">
        <v>18.636238856427894</v>
      </c>
      <c r="D31" s="3">
        <v>1.0434151547474617</v>
      </c>
    </row>
    <row r="32" spans="1:9" x14ac:dyDescent="0.35">
      <c r="A32" s="3">
        <v>6</v>
      </c>
      <c r="B32" s="3">
        <v>182.93355935497308</v>
      </c>
      <c r="C32" s="3">
        <v>-10.933559354973085</v>
      </c>
      <c r="D32" s="3">
        <v>-0.6121536439942622</v>
      </c>
    </row>
    <row r="33" spans="1:4" x14ac:dyDescent="0.35">
      <c r="A33" s="3">
        <v>7</v>
      </c>
      <c r="B33" s="3">
        <v>266.48469279230335</v>
      </c>
      <c r="C33" s="3">
        <v>-22.484692792303349</v>
      </c>
      <c r="D33" s="3">
        <v>-1.2588843376644294</v>
      </c>
    </row>
    <row r="34" spans="1:4" x14ac:dyDescent="0.35">
      <c r="A34" s="3">
        <v>8</v>
      </c>
      <c r="B34" s="3">
        <v>227.02103813346648</v>
      </c>
      <c r="C34" s="3">
        <v>-18.021038133466476</v>
      </c>
      <c r="D34" s="3">
        <v>-1.0089709859162526</v>
      </c>
    </row>
    <row r="35" spans="1:4" x14ac:dyDescent="0.35">
      <c r="A35" s="3">
        <v>9</v>
      </c>
      <c r="B35" s="3">
        <v>246.52609344534486</v>
      </c>
      <c r="C35" s="3">
        <v>-17.526093445344856</v>
      </c>
      <c r="D35" s="3">
        <v>-0.98125977270813636</v>
      </c>
    </row>
    <row r="36" spans="1:4" x14ac:dyDescent="0.35">
      <c r="A36" s="3">
        <v>10</v>
      </c>
      <c r="B36" s="3">
        <v>261.52428239489603</v>
      </c>
      <c r="C36" s="3">
        <v>-23.524282394896034</v>
      </c>
      <c r="D36" s="3">
        <v>-1.3170894054584046</v>
      </c>
    </row>
    <row r="37" spans="1:4" x14ac:dyDescent="0.35">
      <c r="A37" s="3">
        <v>11</v>
      </c>
      <c r="B37" s="3">
        <v>271.89864722479081</v>
      </c>
      <c r="C37" s="3">
        <v>10.101352775209193</v>
      </c>
      <c r="D37" s="3">
        <v>0.56555964163703787</v>
      </c>
    </row>
    <row r="38" spans="1:4" x14ac:dyDescent="0.35">
      <c r="A38" s="3">
        <v>12</v>
      </c>
      <c r="B38" s="3">
        <v>205.59913591817534</v>
      </c>
      <c r="C38" s="3">
        <v>19.400864081824665</v>
      </c>
      <c r="D38" s="3">
        <v>1.0862253780992623</v>
      </c>
    </row>
    <row r="39" spans="1:4" x14ac:dyDescent="0.35">
      <c r="A39" s="3">
        <v>13</v>
      </c>
      <c r="B39" s="3">
        <v>186.6502954044692</v>
      </c>
      <c r="C39" s="3">
        <v>-2.6502954044692046</v>
      </c>
      <c r="D39" s="3">
        <v>-0.14838607783924768</v>
      </c>
    </row>
    <row r="40" spans="1:4" x14ac:dyDescent="0.35">
      <c r="A40" s="3">
        <v>14</v>
      </c>
      <c r="B40" s="3">
        <v>216.19312926849153</v>
      </c>
      <c r="C40" s="3">
        <v>-9.193129268491532</v>
      </c>
      <c r="D40" s="3">
        <v>-0.51470956517537936</v>
      </c>
    </row>
    <row r="41" spans="1:4" x14ac:dyDescent="0.35">
      <c r="A41" s="3">
        <v>15</v>
      </c>
      <c r="B41" s="3">
        <v>165.50508171048</v>
      </c>
      <c r="C41" s="3">
        <v>-5.5050817104799989</v>
      </c>
      <c r="D41" s="3">
        <v>-0.3082212955677317</v>
      </c>
    </row>
    <row r="42" spans="1:4" x14ac:dyDescent="0.35">
      <c r="A42" s="3">
        <v>16</v>
      </c>
      <c r="B42" s="3">
        <v>128.29486023280668</v>
      </c>
      <c r="C42" s="3">
        <v>2.7051397671933159</v>
      </c>
      <c r="D42" s="3">
        <v>0.15145673172277346</v>
      </c>
    </row>
    <row r="43" spans="1:4" x14ac:dyDescent="0.35">
      <c r="A43" s="3">
        <v>17</v>
      </c>
      <c r="B43" s="3">
        <v>205.4222804043971</v>
      </c>
      <c r="C43" s="3">
        <v>-14.4222804043971</v>
      </c>
      <c r="D43" s="3">
        <v>-0.80748192035405653</v>
      </c>
    </row>
    <row r="44" spans="1:4" x14ac:dyDescent="0.35">
      <c r="A44" s="3">
        <v>18</v>
      </c>
      <c r="B44" s="3">
        <v>208.58280165572103</v>
      </c>
      <c r="C44" s="3">
        <v>14.417198344278972</v>
      </c>
      <c r="D44" s="3">
        <v>0.80719738340508074</v>
      </c>
    </row>
    <row r="45" spans="1:4" x14ac:dyDescent="0.35">
      <c r="A45" s="3">
        <v>19</v>
      </c>
      <c r="B45" s="3">
        <v>183.21024787627499</v>
      </c>
      <c r="C45" s="3">
        <v>23.789752123725009</v>
      </c>
      <c r="D45" s="3">
        <v>1.3319526587318145</v>
      </c>
    </row>
    <row r="46" spans="1:4" x14ac:dyDescent="0.35">
      <c r="A46" s="3">
        <v>20</v>
      </c>
      <c r="B46" s="3">
        <v>153.88704253267412</v>
      </c>
      <c r="C46" s="3">
        <v>-40.887042532674116</v>
      </c>
      <c r="D46" s="3">
        <v>-2.2892043904385484</v>
      </c>
    </row>
    <row r="47" spans="1:4" x14ac:dyDescent="0.35">
      <c r="A47" s="3">
        <v>21</v>
      </c>
      <c r="B47" s="3">
        <v>136.41579188153787</v>
      </c>
      <c r="C47" s="3">
        <v>-3.4157918815378707</v>
      </c>
      <c r="D47" s="3">
        <v>-0.19124508126974651</v>
      </c>
    </row>
    <row r="48" spans="1:4" x14ac:dyDescent="0.35">
      <c r="A48" s="3">
        <v>22</v>
      </c>
      <c r="B48" s="3">
        <v>179.0399677916987</v>
      </c>
      <c r="C48" s="3">
        <v>7.9600322083012998</v>
      </c>
      <c r="D48" s="3">
        <v>0.44567030409973296</v>
      </c>
    </row>
    <row r="49" spans="1:4" x14ac:dyDescent="0.35">
      <c r="A49" s="3">
        <v>23</v>
      </c>
      <c r="B49" s="3">
        <v>198.99856713865728</v>
      </c>
      <c r="C49" s="3">
        <v>3.001432861342721</v>
      </c>
      <c r="D49" s="3">
        <v>0.16804573914343512</v>
      </c>
    </row>
    <row r="50" spans="1:4" x14ac:dyDescent="0.35">
      <c r="A50" s="3">
        <v>24</v>
      </c>
      <c r="B50" s="3">
        <v>201.70554435490095</v>
      </c>
      <c r="C50" s="3">
        <v>1.294455645099049</v>
      </c>
      <c r="D50" s="3">
        <v>7.2474636521354205E-2</v>
      </c>
    </row>
    <row r="51" spans="1:4" x14ac:dyDescent="0.35">
      <c r="A51" s="3">
        <v>25</v>
      </c>
      <c r="B51" s="3">
        <v>241.62274304881799</v>
      </c>
      <c r="C51" s="3">
        <v>27.377256951182005</v>
      </c>
      <c r="D51" s="3">
        <v>1.5328116911544005</v>
      </c>
    </row>
    <row r="52" spans="1:4" x14ac:dyDescent="0.35">
      <c r="A52" s="3">
        <v>26</v>
      </c>
      <c r="B52" s="3">
        <v>302.79297344639764</v>
      </c>
      <c r="C52" s="3">
        <v>2.2070265536023612</v>
      </c>
      <c r="D52" s="3">
        <v>0.12356811751017463</v>
      </c>
    </row>
    <row r="53" spans="1:4" x14ac:dyDescent="0.35">
      <c r="A53" s="3">
        <v>27</v>
      </c>
      <c r="B53" s="3">
        <v>181.5780744963138</v>
      </c>
      <c r="C53" s="3">
        <v>-9.5780744963138034</v>
      </c>
      <c r="D53" s="3">
        <v>-0.53626207303663886</v>
      </c>
    </row>
    <row r="54" spans="1:4" x14ac:dyDescent="0.35">
      <c r="A54" s="3">
        <v>28</v>
      </c>
      <c r="B54" s="3">
        <v>169.74040679808647</v>
      </c>
      <c r="C54" s="3">
        <v>-10.740406798086468</v>
      </c>
      <c r="D54" s="3">
        <v>-0.60133932107286414</v>
      </c>
    </row>
    <row r="55" spans="1:4" x14ac:dyDescent="0.35">
      <c r="A55" s="3">
        <v>29</v>
      </c>
      <c r="B55" s="3">
        <v>176.61766409890652</v>
      </c>
      <c r="C55" s="3">
        <v>-10.617664098906516</v>
      </c>
      <c r="D55" s="3">
        <v>-0.59446714083061547</v>
      </c>
    </row>
    <row r="56" spans="1:4" x14ac:dyDescent="0.35">
      <c r="A56" s="3">
        <v>30</v>
      </c>
      <c r="B56" s="3">
        <v>152.48878466737168</v>
      </c>
      <c r="C56" s="3">
        <v>-7.4887846673716751</v>
      </c>
      <c r="D56" s="3">
        <v>-0.41928585873865365</v>
      </c>
    </row>
    <row r="57" spans="1:4" ht="15" thickBot="1" x14ac:dyDescent="0.4">
      <c r="A57" s="4">
        <v>31</v>
      </c>
      <c r="B57" s="4">
        <v>127.56977492300584</v>
      </c>
      <c r="C57" s="4">
        <v>-4.5697749230058378</v>
      </c>
      <c r="D57" s="4">
        <v>-0.25585486670260171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topLeftCell="G33" workbookViewId="0">
      <selection activeCell="G2" sqref="G2:G32"/>
    </sheetView>
  </sheetViews>
  <sheetFormatPr baseColWidth="10" defaultRowHeight="14.5" x14ac:dyDescent="0.35"/>
  <cols>
    <col min="1" max="1" width="10.453125" bestFit="1" customWidth="1"/>
    <col min="2" max="2" width="9.81640625" customWidth="1"/>
    <col min="3" max="3" width="8.453125" customWidth="1"/>
    <col min="4" max="4" width="8.90625" customWidth="1"/>
    <col min="5" max="5" width="13.7265625" customWidth="1"/>
    <col min="6" max="6" width="9.1796875" customWidth="1"/>
    <col min="7" max="7" width="6.81640625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9</v>
      </c>
      <c r="I1" t="s">
        <v>10</v>
      </c>
    </row>
    <row r="2" spans="1:9" x14ac:dyDescent="0.35">
      <c r="A2" s="1">
        <v>42552</v>
      </c>
      <c r="B2" t="s">
        <v>7</v>
      </c>
      <c r="C2" s="7">
        <v>97</v>
      </c>
      <c r="D2" s="7">
        <v>67</v>
      </c>
      <c r="E2" s="7">
        <v>70</v>
      </c>
      <c r="F2" s="7">
        <v>90</v>
      </c>
      <c r="G2" s="6">
        <v>0.25</v>
      </c>
      <c r="H2" s="7">
        <f>SUM(Tableau1[[#This Row],[Lemon]],Tableau1[[#This Row],[Orange]])</f>
        <v>164</v>
      </c>
      <c r="I2" s="6">
        <f>Tableau1[[#This Row],[Sales]]*Tableau1[[#This Row],[Price]]</f>
        <v>41</v>
      </c>
    </row>
    <row r="3" spans="1:9" x14ac:dyDescent="0.35">
      <c r="A3" s="1">
        <v>42553</v>
      </c>
      <c r="B3" t="s">
        <v>7</v>
      </c>
      <c r="C3" s="7">
        <v>98</v>
      </c>
      <c r="D3" s="7">
        <v>67</v>
      </c>
      <c r="E3" s="7">
        <v>72</v>
      </c>
      <c r="F3" s="7">
        <v>90</v>
      </c>
      <c r="G3" s="6">
        <v>0.25</v>
      </c>
      <c r="H3" s="7">
        <f>SUM(Tableau1[[#This Row],[Lemon]],Tableau1[[#This Row],[Orange]])</f>
        <v>165</v>
      </c>
      <c r="I3" s="6">
        <f>Tableau1[[#This Row],[Sales]]*Tableau1[[#This Row],[Price]]</f>
        <v>41.25</v>
      </c>
    </row>
    <row r="4" spans="1:9" x14ac:dyDescent="0.35">
      <c r="A4" s="1">
        <v>42554</v>
      </c>
      <c r="B4" t="s">
        <v>7</v>
      </c>
      <c r="C4" s="7">
        <v>110</v>
      </c>
      <c r="D4" s="7">
        <v>77</v>
      </c>
      <c r="E4" s="7">
        <v>71</v>
      </c>
      <c r="F4" s="7">
        <v>104</v>
      </c>
      <c r="G4" s="6">
        <v>0.25</v>
      </c>
      <c r="H4" s="7">
        <f>SUM(Tableau1[[#This Row],[Lemon]],Tableau1[[#This Row],[Orange]])</f>
        <v>187</v>
      </c>
      <c r="I4" s="6">
        <f>Tableau1[[#This Row],[Sales]]*Tableau1[[#This Row],[Price]]</f>
        <v>46.75</v>
      </c>
    </row>
    <row r="5" spans="1:9" x14ac:dyDescent="0.35">
      <c r="A5" s="1">
        <v>42555</v>
      </c>
      <c r="B5" t="s">
        <v>8</v>
      </c>
      <c r="C5" s="7">
        <v>134</v>
      </c>
      <c r="D5" s="7">
        <v>99</v>
      </c>
      <c r="E5" s="7">
        <v>76</v>
      </c>
      <c r="F5" s="7">
        <v>98</v>
      </c>
      <c r="G5" s="6">
        <v>0.25</v>
      </c>
      <c r="H5" s="7">
        <f>SUM(Tableau1[[#This Row],[Lemon]],Tableau1[[#This Row],[Orange]])</f>
        <v>233</v>
      </c>
      <c r="I5" s="6">
        <f>Tableau1[[#This Row],[Sales]]*Tableau1[[#This Row],[Price]]</f>
        <v>58.25</v>
      </c>
    </row>
    <row r="6" spans="1:9" x14ac:dyDescent="0.35">
      <c r="A6" s="1">
        <v>42556</v>
      </c>
      <c r="B6" t="s">
        <v>8</v>
      </c>
      <c r="C6" s="7">
        <v>159</v>
      </c>
      <c r="D6" s="7">
        <v>118</v>
      </c>
      <c r="E6" s="7">
        <v>78</v>
      </c>
      <c r="F6" s="7">
        <v>135</v>
      </c>
      <c r="G6" s="6">
        <v>0.25</v>
      </c>
      <c r="H6" s="7">
        <f>SUM(Tableau1[[#This Row],[Lemon]],Tableau1[[#This Row],[Orange]])</f>
        <v>277</v>
      </c>
      <c r="I6" s="6">
        <f>Tableau1[[#This Row],[Sales]]*Tableau1[[#This Row],[Price]]</f>
        <v>69.25</v>
      </c>
    </row>
    <row r="7" spans="1:9" x14ac:dyDescent="0.35">
      <c r="A7" s="1">
        <v>42557</v>
      </c>
      <c r="B7" t="s">
        <v>8</v>
      </c>
      <c r="C7" s="7">
        <v>103</v>
      </c>
      <c r="D7" s="7">
        <v>69</v>
      </c>
      <c r="E7" s="7">
        <v>82</v>
      </c>
      <c r="F7" s="7">
        <v>90</v>
      </c>
      <c r="G7" s="6">
        <v>0.25</v>
      </c>
      <c r="H7" s="7">
        <f>SUM(Tableau1[[#This Row],[Lemon]],Tableau1[[#This Row],[Orange]])</f>
        <v>172</v>
      </c>
      <c r="I7" s="6">
        <f>Tableau1[[#This Row],[Sales]]*Tableau1[[#This Row],[Price]]</f>
        <v>43</v>
      </c>
    </row>
    <row r="8" spans="1:9" x14ac:dyDescent="0.35">
      <c r="A8" s="1">
        <v>42558</v>
      </c>
      <c r="B8" t="s">
        <v>8</v>
      </c>
      <c r="C8" s="7">
        <v>143</v>
      </c>
      <c r="D8" s="7">
        <v>101</v>
      </c>
      <c r="E8" s="7">
        <v>81</v>
      </c>
      <c r="F8" s="7">
        <v>135</v>
      </c>
      <c r="G8" s="6">
        <v>0.25</v>
      </c>
      <c r="H8" s="7">
        <f>SUM(Tableau1[[#This Row],[Lemon]],Tableau1[[#This Row],[Orange]])</f>
        <v>244</v>
      </c>
      <c r="I8" s="6">
        <f>Tableau1[[#This Row],[Sales]]*Tableau1[[#This Row],[Price]]</f>
        <v>61</v>
      </c>
    </row>
    <row r="9" spans="1:9" x14ac:dyDescent="0.35">
      <c r="A9" s="1">
        <v>42559</v>
      </c>
      <c r="B9" t="s">
        <v>8</v>
      </c>
      <c r="C9" s="7">
        <v>123</v>
      </c>
      <c r="D9" s="7">
        <v>86</v>
      </c>
      <c r="E9" s="7">
        <v>82</v>
      </c>
      <c r="F9" s="7">
        <v>113</v>
      </c>
      <c r="G9" s="6">
        <v>0.25</v>
      </c>
      <c r="H9" s="7">
        <f>SUM(Tableau1[[#This Row],[Lemon]],Tableau1[[#This Row],[Orange]])</f>
        <v>209</v>
      </c>
      <c r="I9" s="6">
        <f>Tableau1[[#This Row],[Sales]]*Tableau1[[#This Row],[Price]]</f>
        <v>52.25</v>
      </c>
    </row>
    <row r="10" spans="1:9" x14ac:dyDescent="0.35">
      <c r="A10" s="1">
        <v>42560</v>
      </c>
      <c r="B10" t="s">
        <v>8</v>
      </c>
      <c r="C10" s="7">
        <v>134</v>
      </c>
      <c r="D10" s="7">
        <v>95</v>
      </c>
      <c r="E10" s="7">
        <v>80</v>
      </c>
      <c r="F10" s="7">
        <v>126</v>
      </c>
      <c r="G10" s="6">
        <v>0.25</v>
      </c>
      <c r="H10" s="7">
        <f>SUM(Tableau1[[#This Row],[Lemon]],Tableau1[[#This Row],[Orange]])</f>
        <v>229</v>
      </c>
      <c r="I10" s="6">
        <f>Tableau1[[#This Row],[Sales]]*Tableau1[[#This Row],[Price]]</f>
        <v>57.25</v>
      </c>
    </row>
    <row r="11" spans="1:9" x14ac:dyDescent="0.35">
      <c r="A11" s="1">
        <v>42561</v>
      </c>
      <c r="B11" t="s">
        <v>8</v>
      </c>
      <c r="C11" s="7">
        <v>140</v>
      </c>
      <c r="D11" s="7">
        <v>98</v>
      </c>
      <c r="E11" s="7">
        <v>82</v>
      </c>
      <c r="F11" s="7">
        <v>131</v>
      </c>
      <c r="G11" s="6">
        <v>0.25</v>
      </c>
      <c r="H11" s="7">
        <f>SUM(Tableau1[[#This Row],[Lemon]],Tableau1[[#This Row],[Orange]])</f>
        <v>238</v>
      </c>
      <c r="I11" s="6">
        <f>Tableau1[[#This Row],[Sales]]*Tableau1[[#This Row],[Price]]</f>
        <v>59.5</v>
      </c>
    </row>
    <row r="12" spans="1:9" x14ac:dyDescent="0.35">
      <c r="A12" s="1">
        <v>42562</v>
      </c>
      <c r="B12" t="s">
        <v>8</v>
      </c>
      <c r="C12" s="7">
        <v>162</v>
      </c>
      <c r="D12" s="7">
        <v>120</v>
      </c>
      <c r="E12" s="7">
        <v>83</v>
      </c>
      <c r="F12" s="7">
        <v>135</v>
      </c>
      <c r="G12" s="6">
        <v>0.25</v>
      </c>
      <c r="H12" s="7">
        <f>SUM(Tableau1[[#This Row],[Lemon]],Tableau1[[#This Row],[Orange]])</f>
        <v>282</v>
      </c>
      <c r="I12" s="6">
        <f>Tableau1[[#This Row],[Sales]]*Tableau1[[#This Row],[Price]]</f>
        <v>70.5</v>
      </c>
    </row>
    <row r="13" spans="1:9" x14ac:dyDescent="0.35">
      <c r="A13" s="1">
        <v>42563</v>
      </c>
      <c r="B13" t="s">
        <v>8</v>
      </c>
      <c r="C13" s="7">
        <v>130</v>
      </c>
      <c r="D13" s="7">
        <v>95</v>
      </c>
      <c r="E13" s="7">
        <v>84</v>
      </c>
      <c r="F13" s="7">
        <v>99</v>
      </c>
      <c r="G13" s="6">
        <v>0.25</v>
      </c>
      <c r="H13" s="7">
        <f>SUM(Tableau1[[#This Row],[Lemon]],Tableau1[[#This Row],[Orange]])</f>
        <v>225</v>
      </c>
      <c r="I13" s="6">
        <f>Tableau1[[#This Row],[Sales]]*Tableau1[[#This Row],[Price]]</f>
        <v>56.25</v>
      </c>
    </row>
    <row r="14" spans="1:9" x14ac:dyDescent="0.35">
      <c r="A14" s="1">
        <v>42564</v>
      </c>
      <c r="B14" t="s">
        <v>8</v>
      </c>
      <c r="C14" s="7">
        <v>109</v>
      </c>
      <c r="D14" s="7">
        <v>75</v>
      </c>
      <c r="E14" s="7">
        <v>77</v>
      </c>
      <c r="F14" s="7">
        <v>99</v>
      </c>
      <c r="G14" s="6">
        <v>0.25</v>
      </c>
      <c r="H14" s="7">
        <f>SUM(Tableau1[[#This Row],[Lemon]],Tableau1[[#This Row],[Orange]])</f>
        <v>184</v>
      </c>
      <c r="I14" s="6">
        <f>Tableau1[[#This Row],[Sales]]*Tableau1[[#This Row],[Price]]</f>
        <v>46</v>
      </c>
    </row>
    <row r="15" spans="1:9" x14ac:dyDescent="0.35">
      <c r="A15" s="1">
        <v>42565</v>
      </c>
      <c r="B15" t="s">
        <v>8</v>
      </c>
      <c r="C15" s="7">
        <v>122</v>
      </c>
      <c r="D15" s="7">
        <v>85</v>
      </c>
      <c r="E15" s="7">
        <v>78</v>
      </c>
      <c r="F15" s="7">
        <v>113</v>
      </c>
      <c r="G15" s="6">
        <v>0.25</v>
      </c>
      <c r="H15" s="7">
        <f>SUM(Tableau1[[#This Row],[Lemon]],Tableau1[[#This Row],[Orange]])</f>
        <v>207</v>
      </c>
      <c r="I15" s="6">
        <f>Tableau1[[#This Row],[Sales]]*Tableau1[[#This Row],[Price]]</f>
        <v>51.75</v>
      </c>
    </row>
    <row r="16" spans="1:9" x14ac:dyDescent="0.35">
      <c r="A16" s="1">
        <v>42566</v>
      </c>
      <c r="B16" t="s">
        <v>8</v>
      </c>
      <c r="C16" s="7">
        <v>98</v>
      </c>
      <c r="D16" s="7">
        <v>62</v>
      </c>
      <c r="E16" s="7">
        <v>75</v>
      </c>
      <c r="F16" s="7">
        <v>108</v>
      </c>
      <c r="G16" s="6">
        <v>0.5</v>
      </c>
      <c r="H16" s="7">
        <f>SUM(Tableau1[[#This Row],[Lemon]],Tableau1[[#This Row],[Orange]])</f>
        <v>160</v>
      </c>
      <c r="I16" s="6">
        <f>Tableau1[[#This Row],[Sales]]*Tableau1[[#This Row],[Price]]</f>
        <v>80</v>
      </c>
    </row>
    <row r="17" spans="1:9" x14ac:dyDescent="0.35">
      <c r="A17" s="1">
        <v>42567</v>
      </c>
      <c r="B17" t="s">
        <v>8</v>
      </c>
      <c r="C17" s="7">
        <v>81</v>
      </c>
      <c r="D17" s="7">
        <v>50</v>
      </c>
      <c r="E17" s="7">
        <v>74</v>
      </c>
      <c r="F17" s="7">
        <v>90</v>
      </c>
      <c r="G17" s="6">
        <v>0.5</v>
      </c>
      <c r="H17" s="7">
        <f>SUM(Tableau1[[#This Row],[Lemon]],Tableau1[[#This Row],[Orange]])</f>
        <v>131</v>
      </c>
      <c r="I17" s="6">
        <f>Tableau1[[#This Row],[Sales]]*Tableau1[[#This Row],[Price]]</f>
        <v>65.5</v>
      </c>
    </row>
    <row r="18" spans="1:9" x14ac:dyDescent="0.35">
      <c r="A18" s="1">
        <v>42568</v>
      </c>
      <c r="B18" t="s">
        <v>8</v>
      </c>
      <c r="C18" s="7">
        <v>115</v>
      </c>
      <c r="D18" s="7">
        <v>76</v>
      </c>
      <c r="E18" s="7">
        <v>77</v>
      </c>
      <c r="F18" s="7">
        <v>126</v>
      </c>
      <c r="G18" s="6">
        <v>0.5</v>
      </c>
      <c r="H18" s="7">
        <f>SUM(Tableau1[[#This Row],[Lemon]],Tableau1[[#This Row],[Orange]])</f>
        <v>191</v>
      </c>
      <c r="I18" s="6">
        <f>Tableau1[[#This Row],[Sales]]*Tableau1[[#This Row],[Price]]</f>
        <v>95.5</v>
      </c>
    </row>
    <row r="19" spans="1:9" x14ac:dyDescent="0.35">
      <c r="A19" s="1">
        <v>42569</v>
      </c>
      <c r="B19" t="s">
        <v>7</v>
      </c>
      <c r="C19" s="7">
        <v>131</v>
      </c>
      <c r="D19" s="7">
        <v>92</v>
      </c>
      <c r="E19" s="7">
        <v>81</v>
      </c>
      <c r="F19" s="7">
        <v>122</v>
      </c>
      <c r="G19" s="6">
        <v>0.5</v>
      </c>
      <c r="H19" s="7">
        <f>SUM(Tableau1[[#This Row],[Lemon]],Tableau1[[#This Row],[Orange]])</f>
        <v>223</v>
      </c>
      <c r="I19" s="6">
        <f>Tableau1[[#This Row],[Sales]]*Tableau1[[#This Row],[Price]]</f>
        <v>111.5</v>
      </c>
    </row>
    <row r="20" spans="1:9" x14ac:dyDescent="0.35">
      <c r="A20" s="1">
        <v>42570</v>
      </c>
      <c r="B20" t="s">
        <v>7</v>
      </c>
      <c r="C20" s="7">
        <v>122</v>
      </c>
      <c r="D20" s="7">
        <v>85</v>
      </c>
      <c r="E20" s="7">
        <v>78</v>
      </c>
      <c r="F20" s="7">
        <v>113</v>
      </c>
      <c r="G20" s="6">
        <v>0.5</v>
      </c>
      <c r="H20" s="7">
        <f>SUM(Tableau1[[#This Row],[Lemon]],Tableau1[[#This Row],[Orange]])</f>
        <v>207</v>
      </c>
      <c r="I20" s="6">
        <f>Tableau1[[#This Row],[Sales]]*Tableau1[[#This Row],[Price]]</f>
        <v>103.5</v>
      </c>
    </row>
    <row r="21" spans="1:9" x14ac:dyDescent="0.35">
      <c r="A21" s="1">
        <v>42571</v>
      </c>
      <c r="B21" t="s">
        <v>7</v>
      </c>
      <c r="C21" s="7">
        <v>71</v>
      </c>
      <c r="D21" s="7">
        <v>42</v>
      </c>
      <c r="E21" s="7">
        <v>70</v>
      </c>
      <c r="F21" s="7">
        <v>109</v>
      </c>
      <c r="G21" s="6">
        <v>0.5</v>
      </c>
      <c r="H21" s="7">
        <f>SUM(Tableau1[[#This Row],[Lemon]],Tableau1[[#This Row],[Orange]])</f>
        <v>113</v>
      </c>
      <c r="I21" s="6">
        <f>Tableau1[[#This Row],[Sales]]*Tableau1[[#This Row],[Price]]</f>
        <v>56.5</v>
      </c>
    </row>
    <row r="22" spans="1:9" x14ac:dyDescent="0.35">
      <c r="A22" s="1">
        <v>42572</v>
      </c>
      <c r="B22" t="s">
        <v>7</v>
      </c>
      <c r="C22" s="7">
        <v>83</v>
      </c>
      <c r="D22" s="7">
        <v>50</v>
      </c>
      <c r="E22" s="7">
        <v>77</v>
      </c>
      <c r="F22" s="7">
        <v>90</v>
      </c>
      <c r="G22" s="6">
        <v>0.5</v>
      </c>
      <c r="H22" s="7">
        <f>SUM(Tableau1[[#This Row],[Lemon]],Tableau1[[#This Row],[Orange]])</f>
        <v>133</v>
      </c>
      <c r="I22" s="6">
        <f>Tableau1[[#This Row],[Sales]]*Tableau1[[#This Row],[Price]]</f>
        <v>66.5</v>
      </c>
    </row>
    <row r="23" spans="1:9" x14ac:dyDescent="0.35">
      <c r="A23" s="1">
        <v>42573</v>
      </c>
      <c r="B23" t="s">
        <v>7</v>
      </c>
      <c r="C23" s="7">
        <v>112</v>
      </c>
      <c r="D23" s="7">
        <v>75</v>
      </c>
      <c r="E23" s="7">
        <v>80</v>
      </c>
      <c r="F23" s="7">
        <v>108</v>
      </c>
      <c r="G23" s="6">
        <v>0.5</v>
      </c>
      <c r="H23" s="7">
        <f>SUM(Tableau1[[#This Row],[Lemon]],Tableau1[[#This Row],[Orange]])</f>
        <v>187</v>
      </c>
      <c r="I23" s="6">
        <f>Tableau1[[#This Row],[Sales]]*Tableau1[[#This Row],[Price]]</f>
        <v>93.5</v>
      </c>
    </row>
    <row r="24" spans="1:9" x14ac:dyDescent="0.35">
      <c r="A24" s="1">
        <v>42574</v>
      </c>
      <c r="B24" t="s">
        <v>7</v>
      </c>
      <c r="C24" s="7">
        <v>120</v>
      </c>
      <c r="D24" s="7">
        <v>82</v>
      </c>
      <c r="E24" s="7">
        <v>81</v>
      </c>
      <c r="F24" s="7">
        <v>117</v>
      </c>
      <c r="G24" s="6">
        <v>0.5</v>
      </c>
      <c r="H24" s="7">
        <f>SUM(Tableau1[[#This Row],[Lemon]],Tableau1[[#This Row],[Orange]])</f>
        <v>202</v>
      </c>
      <c r="I24" s="6">
        <f>Tableau1[[#This Row],[Sales]]*Tableau1[[#This Row],[Price]]</f>
        <v>101</v>
      </c>
    </row>
    <row r="25" spans="1:9" x14ac:dyDescent="0.35">
      <c r="A25" s="1">
        <v>42575</v>
      </c>
      <c r="B25" t="s">
        <v>7</v>
      </c>
      <c r="C25" s="7">
        <v>121</v>
      </c>
      <c r="D25" s="7">
        <v>82</v>
      </c>
      <c r="E25" s="7">
        <v>82</v>
      </c>
      <c r="F25" s="7">
        <v>117</v>
      </c>
      <c r="G25" s="6">
        <v>0.5</v>
      </c>
      <c r="H25" s="7">
        <f>SUM(Tableau1[[#This Row],[Lemon]],Tableau1[[#This Row],[Orange]])</f>
        <v>203</v>
      </c>
      <c r="I25" s="6">
        <f>Tableau1[[#This Row],[Sales]]*Tableau1[[#This Row],[Price]]</f>
        <v>101.5</v>
      </c>
    </row>
    <row r="26" spans="1:9" x14ac:dyDescent="0.35">
      <c r="A26" s="1">
        <v>42576</v>
      </c>
      <c r="B26" t="s">
        <v>7</v>
      </c>
      <c r="C26" s="7">
        <v>156</v>
      </c>
      <c r="D26" s="7">
        <v>113</v>
      </c>
      <c r="E26" s="7">
        <v>84</v>
      </c>
      <c r="F26" s="7">
        <v>135</v>
      </c>
      <c r="G26" s="6">
        <v>0.5</v>
      </c>
      <c r="H26" s="7">
        <f>SUM(Tableau1[[#This Row],[Lemon]],Tableau1[[#This Row],[Orange]])</f>
        <v>269</v>
      </c>
      <c r="I26" s="6">
        <f>Tableau1[[#This Row],[Sales]]*Tableau1[[#This Row],[Price]]</f>
        <v>134.5</v>
      </c>
    </row>
    <row r="27" spans="1:9" x14ac:dyDescent="0.35">
      <c r="A27" s="1">
        <v>42577</v>
      </c>
      <c r="B27" t="s">
        <v>7</v>
      </c>
      <c r="C27" s="7">
        <v>176</v>
      </c>
      <c r="D27" s="7">
        <v>129</v>
      </c>
      <c r="E27" s="7">
        <v>83</v>
      </c>
      <c r="F27" s="7">
        <v>158</v>
      </c>
      <c r="G27" s="6">
        <v>0.35</v>
      </c>
      <c r="H27" s="7">
        <f>SUM(Tableau1[[#This Row],[Lemon]],Tableau1[[#This Row],[Orange]])</f>
        <v>305</v>
      </c>
      <c r="I27" s="6">
        <f>Tableau1[[#This Row],[Sales]]*Tableau1[[#This Row],[Price]]</f>
        <v>106.75</v>
      </c>
    </row>
    <row r="28" spans="1:9" x14ac:dyDescent="0.35">
      <c r="A28" s="1">
        <v>42578</v>
      </c>
      <c r="B28" t="s">
        <v>7</v>
      </c>
      <c r="C28" s="7">
        <v>104</v>
      </c>
      <c r="D28" s="7">
        <v>68</v>
      </c>
      <c r="E28" s="7">
        <v>80</v>
      </c>
      <c r="F28" s="7">
        <v>99</v>
      </c>
      <c r="G28" s="6">
        <v>0.35</v>
      </c>
      <c r="H28" s="7">
        <f>SUM(Tableau1[[#This Row],[Lemon]],Tableau1[[#This Row],[Orange]])</f>
        <v>172</v>
      </c>
      <c r="I28" s="6">
        <f>Tableau1[[#This Row],[Sales]]*Tableau1[[#This Row],[Price]]</f>
        <v>60.199999999999996</v>
      </c>
    </row>
    <row r="29" spans="1:9" x14ac:dyDescent="0.35">
      <c r="A29" s="1">
        <v>42579</v>
      </c>
      <c r="B29" t="s">
        <v>7</v>
      </c>
      <c r="C29" s="7">
        <v>96</v>
      </c>
      <c r="D29" s="7">
        <v>63</v>
      </c>
      <c r="E29" s="7">
        <v>82</v>
      </c>
      <c r="F29" s="7">
        <v>90</v>
      </c>
      <c r="G29" s="6">
        <v>0.35</v>
      </c>
      <c r="H29" s="7">
        <f>SUM(Tableau1[[#This Row],[Lemon]],Tableau1[[#This Row],[Orange]])</f>
        <v>159</v>
      </c>
      <c r="I29" s="6">
        <f>Tableau1[[#This Row],[Sales]]*Tableau1[[#This Row],[Price]]</f>
        <v>55.65</v>
      </c>
    </row>
    <row r="30" spans="1:9" x14ac:dyDescent="0.35">
      <c r="A30" s="1">
        <v>42580</v>
      </c>
      <c r="B30" t="s">
        <v>7</v>
      </c>
      <c r="C30" s="7">
        <v>100</v>
      </c>
      <c r="D30" s="7">
        <v>66</v>
      </c>
      <c r="E30" s="7">
        <v>81</v>
      </c>
      <c r="F30" s="7">
        <v>95</v>
      </c>
      <c r="G30" s="6">
        <v>0.35</v>
      </c>
      <c r="H30" s="7">
        <f>SUM(Tableau1[[#This Row],[Lemon]],Tableau1[[#This Row],[Orange]])</f>
        <v>166</v>
      </c>
      <c r="I30" s="6">
        <f>Tableau1[[#This Row],[Sales]]*Tableau1[[#This Row],[Price]]</f>
        <v>58.099999999999994</v>
      </c>
    </row>
    <row r="31" spans="1:9" x14ac:dyDescent="0.35">
      <c r="A31" s="1">
        <v>42581</v>
      </c>
      <c r="B31" t="s">
        <v>8</v>
      </c>
      <c r="C31" s="7">
        <v>88</v>
      </c>
      <c r="D31" s="7">
        <v>57</v>
      </c>
      <c r="E31" s="7">
        <v>82</v>
      </c>
      <c r="F31" s="7">
        <v>81</v>
      </c>
      <c r="G31" s="6">
        <v>0.35</v>
      </c>
      <c r="H31" s="7">
        <f>SUM(Tableau1[[#This Row],[Lemon]],Tableau1[[#This Row],[Orange]])</f>
        <v>145</v>
      </c>
      <c r="I31" s="6">
        <f>Tableau1[[#This Row],[Sales]]*Tableau1[[#This Row],[Price]]</f>
        <v>50.75</v>
      </c>
    </row>
    <row r="32" spans="1:9" x14ac:dyDescent="0.35">
      <c r="A32" s="1">
        <v>42582</v>
      </c>
      <c r="B32" t="s">
        <v>8</v>
      </c>
      <c r="C32" s="7">
        <v>76</v>
      </c>
      <c r="D32" s="7">
        <v>47</v>
      </c>
      <c r="E32" s="7">
        <v>82</v>
      </c>
      <c r="F32" s="7">
        <v>68</v>
      </c>
      <c r="G32" s="6">
        <v>0.35</v>
      </c>
      <c r="H32" s="7">
        <f>SUM(Tableau1[[#This Row],[Lemon]],Tableau1[[#This Row],[Orange]])</f>
        <v>123</v>
      </c>
      <c r="I32" s="6">
        <f>Tableau1[[#This Row],[Sales]]*Tableau1[[#This Row],[Price]]</f>
        <v>43.05</v>
      </c>
    </row>
    <row r="33" spans="1:9" x14ac:dyDescent="0.35">
      <c r="A33" s="1"/>
      <c r="H33" s="2"/>
      <c r="I33" s="6">
        <f>SUM(Tableau1[Revenue])</f>
        <v>2138</v>
      </c>
    </row>
  </sheetData>
  <conditionalFormatting sqref="E2:E32">
    <cfRule type="top10" dxfId="11" priority="2" percent="1" rank="10"/>
    <cfRule type="top10" dxfId="10" priority="1" percent="1" bottom="1" rank="10"/>
  </conditionalFormatting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activeCell="B3" sqref="B3"/>
    </sheetView>
  </sheetViews>
  <sheetFormatPr baseColWidth="10" defaultRowHeight="14.5" x14ac:dyDescent="0.35"/>
  <cols>
    <col min="1" max="1" width="32.90625" bestFit="1" customWidth="1"/>
    <col min="2" max="2" width="12.453125" bestFit="1" customWidth="1"/>
    <col min="3" max="3" width="32.90625" bestFit="1" customWidth="1"/>
    <col min="4" max="4" width="12.453125" bestFit="1" customWidth="1"/>
    <col min="5" max="5" width="32.90625" bestFit="1" customWidth="1"/>
    <col min="6" max="6" width="12.453125" bestFit="1" customWidth="1"/>
    <col min="7" max="7" width="32.90625" bestFit="1" customWidth="1"/>
    <col min="8" max="8" width="12.453125" bestFit="1" customWidth="1"/>
  </cols>
  <sheetData>
    <row r="1" spans="1:8" x14ac:dyDescent="0.35">
      <c r="A1" s="5" t="s">
        <v>4</v>
      </c>
      <c r="B1" s="5"/>
      <c r="C1" s="5" t="s">
        <v>5</v>
      </c>
      <c r="D1" s="5"/>
      <c r="E1" s="5" t="s">
        <v>6</v>
      </c>
      <c r="F1" s="5"/>
      <c r="G1" s="5" t="s">
        <v>9</v>
      </c>
      <c r="H1" s="5"/>
    </row>
    <row r="2" spans="1:8" x14ac:dyDescent="0.35">
      <c r="A2" s="3"/>
      <c r="B2" s="3"/>
      <c r="C2" s="3"/>
      <c r="D2" s="3"/>
      <c r="E2" s="3"/>
      <c r="F2" s="3"/>
      <c r="G2" s="3"/>
      <c r="H2" s="3"/>
    </row>
    <row r="3" spans="1:8" x14ac:dyDescent="0.35">
      <c r="A3" s="3" t="s">
        <v>11</v>
      </c>
      <c r="B3" s="3">
        <v>78.870967741935488</v>
      </c>
      <c r="C3" s="3" t="s">
        <v>11</v>
      </c>
      <c r="D3" s="3">
        <v>109.16129032258064</v>
      </c>
      <c r="E3" s="3" t="s">
        <v>11</v>
      </c>
      <c r="F3" s="3">
        <v>0.35806451612903217</v>
      </c>
      <c r="G3" s="3" t="s">
        <v>11</v>
      </c>
      <c r="H3" s="3">
        <v>196.93548387096774</v>
      </c>
    </row>
    <row r="4" spans="1:8" x14ac:dyDescent="0.35">
      <c r="A4" s="3" t="s">
        <v>12</v>
      </c>
      <c r="B4" s="3">
        <v>0.73578563890370041</v>
      </c>
      <c r="C4" s="3" t="s">
        <v>12</v>
      </c>
      <c r="D4" s="3">
        <v>3.5599615722806837</v>
      </c>
      <c r="E4" s="3" t="s">
        <v>12</v>
      </c>
      <c r="F4" s="3">
        <v>2.0359243256732815E-2</v>
      </c>
      <c r="G4" s="3" t="s">
        <v>12</v>
      </c>
      <c r="H4" s="3">
        <v>8.661984113499523</v>
      </c>
    </row>
    <row r="5" spans="1:8" x14ac:dyDescent="0.35">
      <c r="A5" s="3" t="s">
        <v>13</v>
      </c>
      <c r="B5" s="3">
        <v>80</v>
      </c>
      <c r="C5" s="3" t="s">
        <v>13</v>
      </c>
      <c r="D5" s="3">
        <v>108</v>
      </c>
      <c r="E5" s="3" t="s">
        <v>13</v>
      </c>
      <c r="F5" s="3">
        <v>0.35</v>
      </c>
      <c r="G5" s="3" t="s">
        <v>13</v>
      </c>
      <c r="H5" s="3">
        <v>191</v>
      </c>
    </row>
    <row r="6" spans="1:8" x14ac:dyDescent="0.35">
      <c r="A6" s="3" t="s">
        <v>14</v>
      </c>
      <c r="B6" s="3">
        <v>82</v>
      </c>
      <c r="C6" s="3" t="s">
        <v>14</v>
      </c>
      <c r="D6" s="3">
        <v>90</v>
      </c>
      <c r="E6" s="3" t="s">
        <v>14</v>
      </c>
      <c r="F6" s="3">
        <v>0.25</v>
      </c>
      <c r="G6" s="3" t="s">
        <v>14</v>
      </c>
      <c r="H6" s="3">
        <v>187</v>
      </c>
    </row>
    <row r="7" spans="1:8" x14ac:dyDescent="0.35">
      <c r="A7" s="3" t="s">
        <v>15</v>
      </c>
      <c r="B7" s="3">
        <v>4.0966810589701419</v>
      </c>
      <c r="C7" s="3" t="s">
        <v>15</v>
      </c>
      <c r="D7" s="3">
        <v>19.821027175188721</v>
      </c>
      <c r="E7" s="3" t="s">
        <v>15</v>
      </c>
      <c r="F7" s="3">
        <v>0.11335546905902438</v>
      </c>
      <c r="G7" s="3" t="s">
        <v>15</v>
      </c>
      <c r="H7" s="3">
        <v>48.227886458542436</v>
      </c>
    </row>
    <row r="8" spans="1:8" x14ac:dyDescent="0.35">
      <c r="A8" s="3" t="s">
        <v>16</v>
      </c>
      <c r="B8" s="3">
        <v>16.782795698924723</v>
      </c>
      <c r="C8" s="3" t="s">
        <v>16</v>
      </c>
      <c r="D8" s="3">
        <v>392.87311827956972</v>
      </c>
      <c r="E8" s="3" t="s">
        <v>16</v>
      </c>
      <c r="F8" s="3">
        <v>1.2849462365591435E-2</v>
      </c>
      <c r="G8" s="3" t="s">
        <v>16</v>
      </c>
      <c r="H8" s="3">
        <v>2325.9290322580609</v>
      </c>
    </row>
    <row r="9" spans="1:8" x14ac:dyDescent="0.35">
      <c r="A9" s="3" t="s">
        <v>17</v>
      </c>
      <c r="B9" s="3">
        <v>-0.13428863746643094</v>
      </c>
      <c r="C9" s="3" t="s">
        <v>17</v>
      </c>
      <c r="D9" s="3">
        <v>-8.1939331901566437E-2</v>
      </c>
      <c r="E9" s="3" t="s">
        <v>17</v>
      </c>
      <c r="F9" s="3">
        <v>-1.7531353156375418</v>
      </c>
      <c r="G9" s="3" t="s">
        <v>17</v>
      </c>
      <c r="H9" s="3">
        <v>-0.32390101912181457</v>
      </c>
    </row>
    <row r="10" spans="1:8" x14ac:dyDescent="0.35">
      <c r="A10" s="3" t="s">
        <v>18</v>
      </c>
      <c r="B10" s="3">
        <v>-0.91163462314131105</v>
      </c>
      <c r="C10" s="3" t="s">
        <v>18</v>
      </c>
      <c r="D10" s="3">
        <v>0.30615488579246747</v>
      </c>
      <c r="E10" s="3" t="s">
        <v>18</v>
      </c>
      <c r="F10" s="3">
        <v>0.33716585048405046</v>
      </c>
      <c r="G10" s="3" t="s">
        <v>18</v>
      </c>
      <c r="H10" s="3">
        <v>0.36227744053700056</v>
      </c>
    </row>
    <row r="11" spans="1:8" x14ac:dyDescent="0.35">
      <c r="A11" s="3" t="s">
        <v>19</v>
      </c>
      <c r="B11" s="3">
        <v>14</v>
      </c>
      <c r="C11" s="3" t="s">
        <v>19</v>
      </c>
      <c r="D11" s="3">
        <v>90</v>
      </c>
      <c r="E11" s="3" t="s">
        <v>19</v>
      </c>
      <c r="F11" s="3">
        <v>0.25</v>
      </c>
      <c r="G11" s="3" t="s">
        <v>19</v>
      </c>
      <c r="H11" s="3">
        <v>192</v>
      </c>
    </row>
    <row r="12" spans="1:8" x14ac:dyDescent="0.35">
      <c r="A12" s="3" t="s">
        <v>20</v>
      </c>
      <c r="B12" s="3">
        <v>70</v>
      </c>
      <c r="C12" s="3" t="s">
        <v>20</v>
      </c>
      <c r="D12" s="3">
        <v>68</v>
      </c>
      <c r="E12" s="3" t="s">
        <v>20</v>
      </c>
      <c r="F12" s="3">
        <v>0.25</v>
      </c>
      <c r="G12" s="3" t="s">
        <v>20</v>
      </c>
      <c r="H12" s="3">
        <v>113</v>
      </c>
    </row>
    <row r="13" spans="1:8" x14ac:dyDescent="0.35">
      <c r="A13" s="3" t="s">
        <v>21</v>
      </c>
      <c r="B13" s="3">
        <v>84</v>
      </c>
      <c r="C13" s="3" t="s">
        <v>21</v>
      </c>
      <c r="D13" s="3">
        <v>158</v>
      </c>
      <c r="E13" s="3" t="s">
        <v>21</v>
      </c>
      <c r="F13" s="3">
        <v>0.5</v>
      </c>
      <c r="G13" s="3" t="s">
        <v>21</v>
      </c>
      <c r="H13" s="3">
        <v>305</v>
      </c>
    </row>
    <row r="14" spans="1:8" x14ac:dyDescent="0.35">
      <c r="A14" s="3" t="s">
        <v>22</v>
      </c>
      <c r="B14" s="3">
        <v>2445</v>
      </c>
      <c r="C14" s="3" t="s">
        <v>22</v>
      </c>
      <c r="D14" s="3">
        <v>3384</v>
      </c>
      <c r="E14" s="3" t="s">
        <v>22</v>
      </c>
      <c r="F14" s="3">
        <v>11.099999999999998</v>
      </c>
      <c r="G14" s="3" t="s">
        <v>22</v>
      </c>
      <c r="H14" s="3">
        <v>6105</v>
      </c>
    </row>
    <row r="15" spans="1:8" ht="15" thickBot="1" x14ac:dyDescent="0.4">
      <c r="A15" s="4" t="s">
        <v>23</v>
      </c>
      <c r="B15" s="4">
        <v>31</v>
      </c>
      <c r="C15" s="4" t="s">
        <v>23</v>
      </c>
      <c r="D15" s="4">
        <v>31</v>
      </c>
      <c r="E15" s="4" t="s">
        <v>23</v>
      </c>
      <c r="F15" s="4">
        <v>31</v>
      </c>
      <c r="G15" s="4" t="s">
        <v>23</v>
      </c>
      <c r="H15" s="4">
        <v>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abSelected="1" workbookViewId="0">
      <selection activeCell="C5" sqref="C5"/>
    </sheetView>
  </sheetViews>
  <sheetFormatPr baseColWidth="10" defaultRowHeight="14.5" x14ac:dyDescent="0.35"/>
  <sheetData>
    <row r="1" spans="1:5" x14ac:dyDescent="0.35">
      <c r="A1" s="5"/>
      <c r="B1" s="5" t="s">
        <v>4</v>
      </c>
      <c r="C1" s="5" t="s">
        <v>5</v>
      </c>
      <c r="D1" s="5" t="s">
        <v>6</v>
      </c>
      <c r="E1" s="5" t="s">
        <v>9</v>
      </c>
    </row>
    <row r="2" spans="1:5" x14ac:dyDescent="0.35">
      <c r="A2" s="3" t="s">
        <v>4</v>
      </c>
      <c r="B2" s="3">
        <v>1</v>
      </c>
      <c r="C2" s="3"/>
      <c r="D2" s="3"/>
      <c r="E2" s="3"/>
    </row>
    <row r="3" spans="1:5" x14ac:dyDescent="0.35">
      <c r="A3" s="3" t="s">
        <v>5</v>
      </c>
      <c r="B3" s="3">
        <v>0.28720914844232076</v>
      </c>
      <c r="C3" s="3">
        <v>1</v>
      </c>
      <c r="D3" s="3"/>
      <c r="E3" s="3"/>
    </row>
    <row r="4" spans="1:5" x14ac:dyDescent="0.35">
      <c r="A4" s="3" t="s">
        <v>6</v>
      </c>
      <c r="B4" s="3">
        <v>-3.3574567075296491E-2</v>
      </c>
      <c r="C4" s="3">
        <v>3.2040478806507691E-2</v>
      </c>
      <c r="D4" s="3">
        <v>1</v>
      </c>
      <c r="E4" s="3"/>
    </row>
    <row r="5" spans="1:5" ht="15" thickBot="1" x14ac:dyDescent="0.4">
      <c r="A5" s="4" t="s">
        <v>9</v>
      </c>
      <c r="B5" s="4">
        <v>0.46661641888188637</v>
      </c>
      <c r="C5" s="4">
        <v>0.84390480363353071</v>
      </c>
      <c r="D5" s="4">
        <v>-0.29257237534797398</v>
      </c>
      <c r="E5" s="4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B14" sqref="B14"/>
    </sheetView>
  </sheetViews>
  <sheetFormatPr baseColWidth="10" defaultRowHeight="14.5" x14ac:dyDescent="0.35"/>
  <cols>
    <col min="1" max="1" width="58.453125" bestFit="1" customWidth="1"/>
    <col min="2" max="2" width="13.6328125" customWidth="1"/>
    <col min="3" max="3" width="11.81640625" bestFit="1" customWidth="1"/>
  </cols>
  <sheetData>
    <row r="1" spans="1:3" x14ac:dyDescent="0.35">
      <c r="A1" t="s">
        <v>24</v>
      </c>
    </row>
    <row r="2" spans="1:3" ht="15" thickBot="1" x14ac:dyDescent="0.4"/>
    <row r="3" spans="1:3" x14ac:dyDescent="0.35">
      <c r="A3" s="5"/>
      <c r="B3" s="5" t="s">
        <v>2</v>
      </c>
      <c r="C3" s="5" t="s">
        <v>3</v>
      </c>
    </row>
    <row r="4" spans="1:3" x14ac:dyDescent="0.35">
      <c r="A4" s="3" t="s">
        <v>11</v>
      </c>
      <c r="B4" s="3">
        <v>116.58064516129032</v>
      </c>
      <c r="C4" s="3">
        <v>80.354838709677423</v>
      </c>
    </row>
    <row r="5" spans="1:3" x14ac:dyDescent="0.35">
      <c r="A5" s="3" t="s">
        <v>25</v>
      </c>
      <c r="B5" s="3">
        <v>683.11827956989293</v>
      </c>
      <c r="C5" s="3">
        <v>489.7698924731182</v>
      </c>
    </row>
    <row r="6" spans="1:3" x14ac:dyDescent="0.35">
      <c r="A6" s="3" t="s">
        <v>26</v>
      </c>
      <c r="B6" s="3">
        <v>31</v>
      </c>
      <c r="C6" s="3">
        <v>31</v>
      </c>
    </row>
    <row r="7" spans="1:3" x14ac:dyDescent="0.35">
      <c r="A7" s="3" t="s">
        <v>27</v>
      </c>
      <c r="B7" s="3">
        <v>586.44408602150554</v>
      </c>
      <c r="C7" s="3"/>
    </row>
    <row r="8" spans="1:3" x14ac:dyDescent="0.35">
      <c r="A8" s="3" t="s">
        <v>28</v>
      </c>
      <c r="B8" s="3">
        <v>0</v>
      </c>
      <c r="C8" s="3"/>
    </row>
    <row r="9" spans="1:3" x14ac:dyDescent="0.35">
      <c r="A9" s="3" t="s">
        <v>29</v>
      </c>
      <c r="B9" s="3">
        <v>60</v>
      </c>
      <c r="C9" s="3"/>
    </row>
    <row r="10" spans="1:3" x14ac:dyDescent="0.35">
      <c r="A10" s="3" t="s">
        <v>30</v>
      </c>
      <c r="B10" s="3">
        <v>5.8893939518238767</v>
      </c>
      <c r="C10" s="3"/>
    </row>
    <row r="11" spans="1:3" x14ac:dyDescent="0.35">
      <c r="A11" s="3" t="s">
        <v>31</v>
      </c>
      <c r="B11" s="3">
        <v>9.3931126296514368E-8</v>
      </c>
      <c r="C11" s="3"/>
    </row>
    <row r="12" spans="1:3" x14ac:dyDescent="0.35">
      <c r="A12" s="3" t="s">
        <v>32</v>
      </c>
      <c r="B12" s="3">
        <v>1.6706488649046354</v>
      </c>
      <c r="C12" s="3"/>
    </row>
    <row r="13" spans="1:3" x14ac:dyDescent="0.35">
      <c r="A13" s="3" t="s">
        <v>33</v>
      </c>
      <c r="B13" s="3">
        <v>1.8786225259302874E-7</v>
      </c>
      <c r="C13" s="3"/>
    </row>
    <row r="14" spans="1:3" ht="15" thickBot="1" x14ac:dyDescent="0.4">
      <c r="A14" s="4" t="s">
        <v>34</v>
      </c>
      <c r="B14" s="4">
        <v>2.0002978220142609</v>
      </c>
      <c r="C14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Regression</vt:lpstr>
      <vt:lpstr>Dataset</vt:lpstr>
      <vt:lpstr>Descriptive stats</vt:lpstr>
      <vt:lpstr>Correlation</vt:lpstr>
      <vt:lpstr>Lemon VS Orange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SLOPESNEVES</dc:creator>
  <cp:lastModifiedBy>SLOPESNEVES</cp:lastModifiedBy>
  <dcterms:created xsi:type="dcterms:W3CDTF">2017-01-29T13:44:00Z</dcterms:created>
  <dcterms:modified xsi:type="dcterms:W3CDTF">2017-02-01T22:43:47Z</dcterms:modified>
</cp:coreProperties>
</file>