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QR Link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04"/>
  <sheetViews>
    <sheetView workbookViewId="0"/>
  </sheetViews>
  <sheetData>
    <row r="1">
      <c r="A1" t="str">
        <v>name</v>
      </c>
      <c r="B1" t="str">
        <v>phone</v>
      </c>
      <c r="C1" t="str">
        <v>qr_link</v>
      </c>
    </row>
    <row r="2">
      <c r="A2" t="str">
        <v>Aaddit</v>
      </c>
      <c r="B2" t="str">
        <v>9870527031</v>
      </c>
      <c r="C2">
        <f>HYPERLINK("https://qrcode-2-production.up.railway.app/qr/Aaddit_335da24d.png","https://qrcode-2-production.up.railway.app/qr/Aaddit_335da24d.png")</f>
      </c>
    </row>
    <row r="3">
      <c r="A3" t="str">
        <v>Aaditya</v>
      </c>
      <c r="B3" t="str">
        <v>9076061845</v>
      </c>
      <c r="C3">
        <f>HYPERLINK("https://qrcode-2-production.up.railway.app/qr/Aaditya_2451e3e1.png","https://qrcode-2-production.up.railway.app/qr/Aaditya_2451e3e1.png")</f>
      </c>
    </row>
    <row r="4">
      <c r="A4" t="str">
        <v>Aagam</v>
      </c>
      <c r="B4" t="str">
        <v>7977539750</v>
      </c>
      <c r="C4">
        <f>HYPERLINK("https://qrcode-2-production.up.railway.app/qr/Aagam_06071004.png","https://qrcode-2-production.up.railway.app/qr/Aagam_06071004.png")</f>
      </c>
    </row>
    <row r="5">
      <c r="A5" t="str">
        <v>Aahaan</v>
      </c>
      <c r="B5" t="str">
        <v>9833117443</v>
      </c>
      <c r="C5">
        <f>HYPERLINK("https://qrcode-2-production.up.railway.app/qr/Aahaan_9c992927.png","https://qrcode-2-production.up.railway.app/qr/Aahaan_9c992927.png")</f>
      </c>
    </row>
    <row r="6">
      <c r="A6" t="str">
        <v>Aahaan Ali</v>
      </c>
      <c r="B6" t="str">
        <v>9820511483</v>
      </c>
      <c r="C6">
        <f>HYPERLINK("https://qrcode-2-production.up.railway.app/qr/Aahaan_Ali_49b7c89a.png","https://qrcode-2-production.up.railway.app/qr/Aahaan_Ali_49b7c89a.png")</f>
      </c>
    </row>
    <row r="7">
      <c r="A7" t="str">
        <v>Aanshuvi Shah</v>
      </c>
      <c r="B7" t="str">
        <v>7506907585</v>
      </c>
      <c r="C7">
        <f>HYPERLINK("https://qrcode-2-production.up.railway.app/qr/Aanshuvi_Shah_8491eb17.png","https://qrcode-2-production.up.railway.app/qr/Aanshuvi_Shah_8491eb17.png")</f>
      </c>
    </row>
    <row r="8">
      <c r="A8" t="str">
        <v>Aarav Shrivastava</v>
      </c>
      <c r="B8" t="str">
        <v>9810665199</v>
      </c>
      <c r="C8">
        <f>HYPERLINK("https://qrcode-2-production.up.railway.app/qr/Aarav_Shrivastava_96e03872.png","https://qrcode-2-production.up.railway.app/qr/Aarav_Shrivastava_96e03872.png")</f>
      </c>
    </row>
    <row r="9">
      <c r="A9" t="str">
        <v>Aarnavi</v>
      </c>
      <c r="B9" t="str">
        <v>8450956615</v>
      </c>
      <c r="C9">
        <f>HYPERLINK("https://qrcode-2-production.up.railway.app/qr/Aarnavi_b9b66bb0.png","https://qrcode-2-production.up.railway.app/qr/Aarnavi_b9b66bb0.png")</f>
      </c>
    </row>
    <row r="10">
      <c r="A10" t="str">
        <v>Aaron Arickswamy</v>
      </c>
      <c r="B10" t="str">
        <v>8779248780</v>
      </c>
      <c r="C10">
        <f>HYPERLINK("https://qrcode-2-production.up.railway.app/qr/Aaron_Arickswamy_29e06538.png","https://qrcode-2-production.up.railway.app/qr/Aaron_Arickswamy_29e06538.png")</f>
      </c>
    </row>
    <row r="11">
      <c r="A11" t="str">
        <v>Aarush</v>
      </c>
      <c r="B11" t="str">
        <v>9028233523</v>
      </c>
      <c r="C11">
        <f>HYPERLINK("https://qrcode-2-production.up.railway.app/qr/Aarush_2729e24c.png","https://qrcode-2-production.up.railway.app/qr/Aarush_2729e24c.png")</f>
      </c>
    </row>
    <row r="12">
      <c r="A12" t="str">
        <v>Aarush Kahnani</v>
      </c>
      <c r="B12" t="str">
        <v>9136930032</v>
      </c>
      <c r="C12">
        <f>HYPERLINK("https://qrcode-2-production.up.railway.app/qr/Aarush_Kahnani_5b22edc3.png","https://qrcode-2-production.up.railway.app/qr/Aarush_Kahnani_5b22edc3.png")</f>
      </c>
    </row>
    <row r="13">
      <c r="A13" t="str">
        <v>Aaryaman Upasani</v>
      </c>
      <c r="B13" t="str">
        <v>9819859974</v>
      </c>
      <c r="C13">
        <f>HYPERLINK("https://qrcode-2-production.up.railway.app/qr/Aaryaman_Upasani_82584837.png","https://qrcode-2-production.up.railway.app/qr/Aaryaman_Upasani_82584837.png")</f>
      </c>
    </row>
    <row r="14">
      <c r="A14" t="str">
        <v>Aaryan</v>
      </c>
      <c r="B14" t="str">
        <v>8248161357</v>
      </c>
      <c r="C14">
        <f>HYPERLINK("https://qrcode-2-production.up.railway.app/qr/Aaryan_269f859a.png","https://qrcode-2-production.up.railway.app/qr/Aaryan_269f859a.png")</f>
      </c>
    </row>
    <row r="15">
      <c r="A15" t="str">
        <v>aaryan bagri</v>
      </c>
      <c r="B15" t="str">
        <v>9326859632</v>
      </c>
      <c r="C15">
        <f>HYPERLINK("https://qrcode-2-production.up.railway.app/qr/aaryan_bagri_b06c2e93.png","https://qrcode-2-production.up.railway.app/qr/aaryan_bagri_b06c2e93.png")</f>
      </c>
    </row>
    <row r="16">
      <c r="A16" t="str">
        <v>Aaryan katkade</v>
      </c>
      <c r="B16" t="str">
        <v>8928271560</v>
      </c>
      <c r="C16">
        <f>HYPERLINK("https://qrcode-2-production.up.railway.app/qr/Aaryan_katkade_352a0063.png","https://qrcode-2-production.up.railway.app/qr/Aaryan_katkade_352a0063.png")</f>
      </c>
    </row>
    <row r="17">
      <c r="A17" t="str">
        <v>Aashish Massand</v>
      </c>
      <c r="B17" t="str">
        <v>9983442421</v>
      </c>
      <c r="C17">
        <f>HYPERLINK("https://qrcode-2-production.up.railway.app/qr/Aashish_Massand_3479a6a3.png","https://qrcode-2-production.up.railway.app/qr/Aashish_Massand_3479a6a3.png")</f>
      </c>
    </row>
    <row r="18">
      <c r="A18" t="str">
        <v>Aashutosh Pandey</v>
      </c>
      <c r="B18" t="str">
        <v>7303258528</v>
      </c>
      <c r="C18">
        <f>HYPERLINK("https://qrcode-2-production.up.railway.app/qr/Aashutosh_Pandey_d082e1c0.png","https://qrcode-2-production.up.railway.app/qr/Aashutosh_Pandey_d082e1c0.png")</f>
      </c>
    </row>
    <row r="19">
      <c r="A19" t="str">
        <v>Aatif Tida</v>
      </c>
      <c r="B19" t="str">
        <v>9326188712</v>
      </c>
      <c r="C19">
        <f>HYPERLINK("https://qrcode-2-production.up.railway.app/qr/Aatif_Tida_0e6da012.png","https://qrcode-2-production.up.railway.app/qr/Aatif_Tida_0e6da012.png")</f>
      </c>
    </row>
    <row r="20">
      <c r="A20" t="str">
        <v>Aatish Irani</v>
      </c>
      <c r="B20" t="str">
        <v>9511774841</v>
      </c>
      <c r="C20">
        <f>HYPERLINK("https://qrcode-2-production.up.railway.app/qr/Aatish_Irani_afc40aad.png","https://qrcode-2-production.up.railway.app/qr/Aatish_Irani_afc40aad.png")</f>
      </c>
    </row>
    <row r="21">
      <c r="A21" t="str">
        <v>Aavez</v>
      </c>
      <c r="B21" t="str">
        <v>8691963498</v>
      </c>
      <c r="C21">
        <f>HYPERLINK("https://qrcode-2-production.up.railway.app/qr/Aavez_e8af4315.png","https://qrcode-2-production.up.railway.app/qr/Aavez_e8af4315.png")</f>
      </c>
    </row>
    <row r="22">
      <c r="A22" t="str">
        <v>Aayush gurav</v>
      </c>
      <c r="B22" t="str">
        <v>9082364136</v>
      </c>
      <c r="C22">
        <f>HYPERLINK("https://qrcode-2-production.up.railway.app/qr/Aayush_gurav_5c5c6bb3.png","https://qrcode-2-production.up.railway.app/qr/Aayush_gurav_5c5c6bb3.png")</f>
      </c>
    </row>
    <row r="23">
      <c r="A23" t="str">
        <v>Aayush Ram</v>
      </c>
      <c r="B23" t="str">
        <v>9820371360</v>
      </c>
      <c r="C23">
        <f>HYPERLINK("https://qrcode-2-production.up.railway.app/qr/Aayush_Ram_e22727cd.png","https://qrcode-2-production.up.railway.app/qr/Aayush_Ram_e22727cd.png")</f>
      </c>
    </row>
    <row r="24">
      <c r="A24" t="str">
        <v>Aayush Singh</v>
      </c>
      <c r="B24" t="str">
        <v>9930554976</v>
      </c>
      <c r="C24">
        <f>HYPERLINK("https://qrcode-2-production.up.railway.app/qr/Aayush_Singh_13d37762.png","https://qrcode-2-production.up.railway.app/qr/Aayush_Singh_13d37762.png")</f>
      </c>
    </row>
    <row r="25">
      <c r="A25" t="str">
        <v>Aayushi</v>
      </c>
      <c r="B25" t="str">
        <v>9833685939</v>
      </c>
      <c r="C25">
        <f>HYPERLINK("https://qrcode-2-production.up.railway.app/qr/Aayushi_8abba090.png","https://qrcode-2-production.up.railway.app/qr/Aayushi_8abba090.png")</f>
      </c>
    </row>
    <row r="26">
      <c r="A26" t="str">
        <v>Abdul Rahim Shaikh</v>
      </c>
      <c r="B26" t="str">
        <v>7738264635</v>
      </c>
      <c r="C26">
        <f>HYPERLINK("https://qrcode-2-production.up.railway.app/qr/Abdul_Rahim_Shaikh_9bf09216.png","https://qrcode-2-production.up.railway.app/qr/Abdul_Rahim_Shaikh_9bf09216.png")</f>
      </c>
    </row>
    <row r="27">
      <c r="A27" t="str">
        <v>Abel Thomas</v>
      </c>
      <c r="B27" t="str">
        <v>9082538563</v>
      </c>
      <c r="C27">
        <f>HYPERLINK("https://qrcode-2-production.up.railway.app/qr/Abel_Thomas_444d12b0.png","https://qrcode-2-production.up.railway.app/qr/Abel_Thomas_444d12b0.png")</f>
      </c>
    </row>
    <row r="28">
      <c r="A28" t="str">
        <v>Abhay</v>
      </c>
      <c r="B28" t="str">
        <v>9326772320</v>
      </c>
      <c r="C28">
        <f>HYPERLINK("https://qrcode-2-production.up.railway.app/qr/Abhay_30cd555f.png","https://qrcode-2-production.up.railway.app/qr/Abhay_30cd555f.png")</f>
      </c>
    </row>
    <row r="29">
      <c r="A29" t="str">
        <v>Abhay Vaidya</v>
      </c>
      <c r="B29" t="str">
        <v>9920829510</v>
      </c>
      <c r="C29">
        <f>HYPERLINK("https://qrcode-2-production.up.railway.app/qr/Abhay_Vaidya_7990139c.png","https://qrcode-2-production.up.railway.app/qr/Abhay_Vaidya_7990139c.png")</f>
      </c>
    </row>
    <row r="30">
      <c r="A30" t="str">
        <v>Abhijeet</v>
      </c>
      <c r="B30" t="str">
        <v>9818377385</v>
      </c>
      <c r="C30">
        <f>HYPERLINK("https://qrcode-2-production.up.railway.app/qr/Abhijeet_1eff3ae7.png","https://qrcode-2-production.up.railway.app/qr/Abhijeet_1eff3ae7.png")</f>
      </c>
    </row>
    <row r="31">
      <c r="A31" t="str">
        <v>Abhimanyu Nagrani</v>
      </c>
      <c r="B31" t="str">
        <v>9833198960</v>
      </c>
      <c r="C31">
        <f>HYPERLINK("https://qrcode-2-production.up.railway.app/qr/Abhimanyu_Nagrani_06d6f456.png","https://qrcode-2-production.up.railway.app/qr/Abhimanyu_Nagrani_06d6f456.png")</f>
      </c>
    </row>
    <row r="32">
      <c r="A32" t="str">
        <v>Abhishek</v>
      </c>
      <c r="B32" t="str">
        <v>7021000734</v>
      </c>
      <c r="C32">
        <f>HYPERLINK("https://qrcode-2-production.up.railway.app/qr/Abhishek_b62efa37.png","https://qrcode-2-production.up.railway.app/qr/Abhishek_b62efa37.png")</f>
      </c>
    </row>
    <row r="33">
      <c r="A33" t="str">
        <v>Abhishek</v>
      </c>
      <c r="B33" t="str">
        <v>9833533964</v>
      </c>
      <c r="C33">
        <f>HYPERLINK("https://qrcode-2-production.up.railway.app/qr/Abhishek_b62efa37.png","https://qrcode-2-production.up.railway.app/qr/Abhishek_b62efa37.png")</f>
      </c>
    </row>
    <row r="34">
      <c r="A34" t="str">
        <v>Abhishek bharti</v>
      </c>
      <c r="B34" t="str">
        <v>9619606272</v>
      </c>
      <c r="C34">
        <f>HYPERLINK("https://qrcode-2-production.up.railway.app/qr/Abhishek_bharti_96bd665a.png","https://qrcode-2-production.up.railway.app/qr/Abhishek_bharti_96bd665a.png")</f>
      </c>
    </row>
    <row r="35">
      <c r="A35" t="str">
        <v>Abhishek Paul</v>
      </c>
      <c r="B35" t="str">
        <v>9051377093</v>
      </c>
      <c r="C35">
        <f>HYPERLINK("https://qrcode-2-production.up.railway.app/qr/Abhishek_Paul_764247a8.png","https://qrcode-2-production.up.railway.app/qr/Abhishek_Paul_764247a8.png")</f>
      </c>
    </row>
    <row r="36">
      <c r="A36" t="str">
        <v>Abhishek Sahu</v>
      </c>
      <c r="B36" t="str">
        <v>9438394353</v>
      </c>
      <c r="C36">
        <f>HYPERLINK("https://qrcode-2-production.up.railway.app/qr/Abhishek_Sahu_af40e860.png","https://qrcode-2-production.up.railway.app/qr/Abhishek_Sahu_af40e860.png")</f>
      </c>
    </row>
    <row r="37">
      <c r="A37" t="str">
        <v>Abhishek Verma</v>
      </c>
      <c r="B37" t="str">
        <v>9145666098</v>
      </c>
      <c r="C37">
        <f>HYPERLINK("https://qrcode-2-production.up.railway.app/qr/Abhishek_Verma_68bbcb63.png","https://qrcode-2-production.up.railway.app/qr/Abhishek_Verma_68bbcb63.png")</f>
      </c>
    </row>
    <row r="38">
      <c r="A38" t="str">
        <v>Adam Ashish A</v>
      </c>
      <c r="B38" t="str">
        <v>8891111205</v>
      </c>
      <c r="C38">
        <f>HYPERLINK("https://qrcode-2-production.up.railway.app/qr/Adam_Ashish_A_5b378c2c.png","https://qrcode-2-production.up.railway.app/qr/Adam_Ashish_A_5b378c2c.png")</f>
      </c>
    </row>
    <row r="39">
      <c r="A39" t="str">
        <v>Adhyan Alok Nangalia</v>
      </c>
      <c r="B39" t="str">
        <v>7021516932</v>
      </c>
      <c r="C39">
        <f>HYPERLINK("https://qrcode-2-production.up.railway.app/qr/Adhyan_Alok_Nangalia_53c60ccd.png","https://qrcode-2-production.up.railway.app/qr/Adhyan_Alok_Nangalia_53c60ccd.png")</f>
      </c>
    </row>
    <row r="40">
      <c r="A40" t="str">
        <v>Aditi deshmukh</v>
      </c>
      <c r="B40" t="str">
        <v>8652347514</v>
      </c>
      <c r="C40">
        <f>HYPERLINK("https://qrcode-2-production.up.railway.app/qr/Aditi_deshmukh_a8535a6c.png","https://qrcode-2-production.up.railway.app/qr/Aditi_deshmukh_a8535a6c.png")</f>
      </c>
    </row>
    <row r="41">
      <c r="A41" t="str">
        <v>Aditya</v>
      </c>
      <c r="B41" t="str">
        <v>8828276676</v>
      </c>
      <c r="C41">
        <f>HYPERLINK("https://qrcode-2-production.up.railway.app/qr/Aditya_agrawal_00fe12dc.png","https://qrcode-2-production.up.railway.app/qr/Aditya_agrawal_00fe12dc.png")</f>
      </c>
    </row>
    <row r="42">
      <c r="A42" t="str">
        <v>Aditya agrawal</v>
      </c>
      <c r="B42" t="str">
        <v>7991135145</v>
      </c>
      <c r="C42">
        <f>HYPERLINK("https://qrcode-2-production.up.railway.app/qr/Aditya_agrawal_00fe12dc.png","https://qrcode-2-production.up.railway.app/qr/Aditya_agrawal_00fe12dc.png")</f>
      </c>
    </row>
    <row r="43">
      <c r="A43" t="str">
        <v>Aditya chithrasen</v>
      </c>
      <c r="B43" t="str">
        <v>8879571253</v>
      </c>
      <c r="C43">
        <f>HYPERLINK("https://qrcode-2-production.up.railway.app/qr/Aditya_chithrasen_72fac6d6.png","https://qrcode-2-production.up.railway.app/qr/Aditya_chithrasen_72fac6d6.png")</f>
      </c>
    </row>
    <row r="44">
      <c r="A44" t="str">
        <v>Aditya Dandekar</v>
      </c>
      <c r="B44" t="str">
        <v>9619429214</v>
      </c>
      <c r="C44">
        <f>HYPERLINK("https://qrcode-2-production.up.railway.app/qr/Aditya_Dandekar_74050317.png","https://qrcode-2-production.up.railway.app/qr/Aditya_Dandekar_74050317.png")</f>
      </c>
    </row>
    <row r="45">
      <c r="A45" t="str">
        <v>Aditya Hijam</v>
      </c>
      <c r="B45" t="str">
        <v>8828049828</v>
      </c>
      <c r="C45">
        <f>HYPERLINK("https://qrcode-2-production.up.railway.app/qr/Aditya_Hijam_1a6bf343.png","https://qrcode-2-production.up.railway.app/qr/Aditya_Hijam_1a6bf343.png")</f>
      </c>
    </row>
    <row r="46">
      <c r="A46" t="str">
        <v>Aditya Hijam</v>
      </c>
      <c r="B46" t="str">
        <v>9233902775</v>
      </c>
      <c r="C46">
        <f>HYPERLINK("https://qrcode-2-production.up.railway.app/qr/Aditya_Hijam_1a6bf343.png","https://qrcode-2-production.up.railway.app/qr/Aditya_Hijam_1a6bf343.png")</f>
      </c>
    </row>
    <row r="47">
      <c r="A47" t="str">
        <v>Aditya jagtap</v>
      </c>
      <c r="B47" t="str">
        <v>9137924486</v>
      </c>
      <c r="C47">
        <f>HYPERLINK("https://qrcode-2-production.up.railway.app/qr/Aditya_jagtap_c6ec1ac7.png","https://qrcode-2-production.up.railway.app/qr/Aditya_jagtap_c6ec1ac7.png")</f>
      </c>
    </row>
    <row r="48">
      <c r="A48" t="str">
        <v>Aditya menon</v>
      </c>
      <c r="B48" t="str">
        <v>9899053078</v>
      </c>
      <c r="C48">
        <f>HYPERLINK("https://qrcode-2-production.up.railway.app/qr/Aditya_menon_d40bf7bf.png","https://qrcode-2-production.up.railway.app/qr/Aditya_menon_d40bf7bf.png")</f>
      </c>
    </row>
    <row r="49">
      <c r="A49" t="str">
        <v>Aditya Sule</v>
      </c>
      <c r="B49" t="str">
        <v>9820136977</v>
      </c>
      <c r="C49">
        <f>HYPERLINK("https://qrcode-2-production.up.railway.app/qr/Aditya_Sule_6b74a877.png","https://qrcode-2-production.up.railway.app/qr/Aditya_Sule_6b74a877.png")</f>
      </c>
    </row>
    <row r="50">
      <c r="A50" t="str">
        <v>Aditya Thomas Jacob</v>
      </c>
      <c r="B50" t="str">
        <v>9136317669</v>
      </c>
      <c r="C50">
        <f>HYPERLINK("https://qrcode-2-production.up.railway.app/qr/Aditya_Thomas_Jacob_a5bc9d37.png","https://qrcode-2-production.up.railway.app/qr/Aditya_Thomas_Jacob_a5bc9d37.png")</f>
      </c>
    </row>
    <row r="51">
      <c r="A51" t="str">
        <v>Aditya V Popat</v>
      </c>
      <c r="B51" t="str">
        <v>9769305252</v>
      </c>
      <c r="C51">
        <f>HYPERLINK("https://qrcode-2-production.up.railway.app/qr/Aditya_V_Popat_a2620846.png","https://qrcode-2-production.up.railway.app/qr/Aditya_V_Popat_a2620846.png")</f>
      </c>
    </row>
    <row r="52">
      <c r="A52" t="str">
        <v>Aditya Vyas</v>
      </c>
      <c r="B52" t="str">
        <v>9825625465</v>
      </c>
      <c r="C52">
        <f>HYPERLINK("https://qrcode-2-production.up.railway.app/qr/Aditya_Vyas_2c409309.png","https://qrcode-2-production.up.railway.app/qr/Aditya_Vyas_2c409309.png")</f>
      </c>
    </row>
    <row r="53">
      <c r="A53" t="str">
        <v>Adley Almeida</v>
      </c>
      <c r="B53" t="str">
        <v>8554958923</v>
      </c>
      <c r="C53">
        <f>HYPERLINK("https://qrcode-2-production.up.railway.app/qr/Adley_Almeida_3ba4ef20.png","https://qrcode-2-production.up.railway.app/qr/Adley_Almeida_3ba4ef20.png")</f>
      </c>
    </row>
    <row r="54">
      <c r="A54" t="str">
        <v>Advaith</v>
      </c>
      <c r="B54" t="str">
        <v>9987214954</v>
      </c>
      <c r="C54">
        <f>HYPERLINK("https://qrcode-2-production.up.railway.app/qr/Advaith_240fe25d.png","https://qrcode-2-production.up.railway.app/qr/Advaith_240fe25d.png")</f>
      </c>
    </row>
    <row r="55">
      <c r="A55" t="str">
        <v>Ajinkya Kekre</v>
      </c>
      <c r="B55" t="str">
        <v>7710047897</v>
      </c>
      <c r="C55">
        <f>HYPERLINK("https://qrcode-2-production.up.railway.app/qr/Ajinkya_Kekre_926aa502.png","https://qrcode-2-production.up.railway.app/qr/Ajinkya_Kekre_926aa502.png")</f>
      </c>
    </row>
    <row r="56">
      <c r="A56" t="str">
        <v>Ajinkya Laud</v>
      </c>
      <c r="B56" t="str">
        <v>9167556068</v>
      </c>
      <c r="C56">
        <f>HYPERLINK("https://qrcode-2-production.up.railway.app/qr/Ajinkya_Laud_87a3668f.png","https://qrcode-2-production.up.railway.app/qr/Ajinkya_Laud_87a3668f.png")</f>
      </c>
    </row>
    <row r="57">
      <c r="A57" t="str">
        <v>Ajinkya Ramesh Birajdar</v>
      </c>
      <c r="B57" t="str">
        <v>7400208167</v>
      </c>
      <c r="C57">
        <f>HYPERLINK("https://qrcode-2-production.up.railway.app/qr/Ajinkya_Ramesh_Birajdar_cfd80e1a.png","https://qrcode-2-production.up.railway.app/qr/Ajinkya_Ramesh_Birajdar_cfd80e1a.png")</f>
      </c>
    </row>
    <row r="58">
      <c r="A58" t="str">
        <v>Ajit Martis</v>
      </c>
      <c r="B58" t="str">
        <v>9820980925</v>
      </c>
      <c r="C58">
        <f>HYPERLINK("https://qrcode-2-production.up.railway.app/qr/Ajit_Martis_9f5770a8.png","https://qrcode-2-production.up.railway.app/qr/Ajit_Martis_9f5770a8.png")</f>
      </c>
    </row>
    <row r="59">
      <c r="A59" t="str">
        <v>Akash Choudhary</v>
      </c>
      <c r="B59" t="str">
        <v>9833056696</v>
      </c>
      <c r="C59">
        <f>HYPERLINK("https://qrcode-2-production.up.railway.app/qr/Akash_Choudhary_bb785f31.png","https://qrcode-2-production.up.railway.app/qr/Akash_Choudhary_bb785f31.png")</f>
      </c>
    </row>
    <row r="60">
      <c r="A60" t="str">
        <v>Akash Mahajan</v>
      </c>
      <c r="B60" t="str">
        <v>8368532448</v>
      </c>
      <c r="C60">
        <f>HYPERLINK("https://qrcode-2-production.up.railway.app/qr/Akash_Mahajan_100ae78a.png","https://qrcode-2-production.up.railway.app/qr/Akash_Mahajan_100ae78a.png")</f>
      </c>
    </row>
    <row r="61">
      <c r="A61" t="str">
        <v>Akbar Sidhique Np</v>
      </c>
      <c r="B61" t="str">
        <v>9847394397</v>
      </c>
      <c r="C61">
        <f>HYPERLINK("https://qrcode-2-production.up.railway.app/qr/Akbar_Sidhique_Np_62f478dc.png","https://qrcode-2-production.up.railway.app/qr/Akbar_Sidhique_Np_62f478dc.png")</f>
      </c>
    </row>
    <row r="62">
      <c r="A62" t="str">
        <v>Akhil Shetty</v>
      </c>
      <c r="B62" t="str">
        <v>8080828292</v>
      </c>
      <c r="C62">
        <f>HYPERLINK("https://qrcode-2-production.up.railway.app/qr/Akhil_Shetty_3f8e4d0d.png","https://qrcode-2-production.up.railway.app/qr/Akhil_Shetty_3f8e4d0d.png")</f>
      </c>
    </row>
    <row r="63">
      <c r="A63" t="str">
        <v>Akshat</v>
      </c>
      <c r="B63" t="str">
        <v>9867570165</v>
      </c>
      <c r="C63">
        <f>HYPERLINK("https://qrcode-2-production.up.railway.app/qr/Akshat_91f78fb3.png","https://qrcode-2-production.up.railway.app/qr/Akshat_91f78fb3.png")</f>
      </c>
    </row>
    <row r="64">
      <c r="A64" t="str">
        <v>Akshat Jain</v>
      </c>
      <c r="B64" t="str">
        <v>9330351007</v>
      </c>
      <c r="C64">
        <f>HYPERLINK("https://qrcode-2-production.up.railway.app/qr/Akshat_Jain_91f74719.png","https://qrcode-2-production.up.railway.app/qr/Akshat_Jain_91f74719.png")</f>
      </c>
    </row>
    <row r="65">
      <c r="A65" t="str">
        <v>Akshay</v>
      </c>
      <c r="B65" t="str">
        <v>8552960534</v>
      </c>
      <c r="C65">
        <f>HYPERLINK("https://qrcode-2-production.up.railway.app/qr/Akshay_1ff7b18e.png","https://qrcode-2-production.up.railway.app/qr/Akshay_1ff7b18e.png")</f>
      </c>
    </row>
    <row r="66">
      <c r="A66" t="str">
        <v>Akshay Dalvi</v>
      </c>
      <c r="B66" t="str">
        <v>9619161441</v>
      </c>
      <c r="C66">
        <f>HYPERLINK("https://qrcode-2-production.up.railway.app/qr/Akshay_Dalvi_1c0b63b9.png","https://qrcode-2-production.up.railway.app/qr/Akshay_Dalvi_1c0b63b9.png")</f>
      </c>
    </row>
    <row r="67">
      <c r="A67" t="str">
        <v>Akshay Desai</v>
      </c>
      <c r="B67" t="str">
        <v>9920975337</v>
      </c>
      <c r="C67">
        <f>HYPERLINK("https://qrcode-2-production.up.railway.app/qr/Akshay_Desai_b1a20d73.png","https://qrcode-2-production.up.railway.app/qr/Akshay_Desai_b1a20d73.png")</f>
      </c>
    </row>
    <row r="68">
      <c r="A68" t="str">
        <v>Akshay Kasurde</v>
      </c>
      <c r="B68" t="str">
        <v>8655321218</v>
      </c>
      <c r="C68">
        <f>HYPERLINK("https://qrcode-2-production.up.railway.app/qr/Akshay_Kasurde_ea4b77db.png","https://qrcode-2-production.up.railway.app/qr/Akshay_Kasurde_ea4b77db.png")</f>
      </c>
    </row>
    <row r="69">
      <c r="A69" t="str">
        <v>Akshit dube</v>
      </c>
      <c r="B69" t="str">
        <v>9177419352</v>
      </c>
      <c r="C69">
        <f>HYPERLINK("https://qrcode-2-production.up.railway.app/qr/Akshit_dube_61c44fe3.png","https://qrcode-2-production.up.railway.app/qr/Akshit_dube_61c44fe3.png")</f>
      </c>
    </row>
    <row r="70">
      <c r="A70" t="str">
        <v>Alabhya</v>
      </c>
      <c r="B70" t="str">
        <v>9078025169</v>
      </c>
      <c r="C70">
        <f>HYPERLINK("https://qrcode-2-production.up.railway.app/qr/Alabhya_61b1173b.png","https://qrcode-2-production.up.railway.app/qr/Alabhya_61b1173b.png")</f>
      </c>
    </row>
    <row r="71">
      <c r="A71" t="str">
        <v>Alan fernandes</v>
      </c>
      <c r="B71" t="str">
        <v>9820932510</v>
      </c>
      <c r="C71">
        <f>HYPERLINK("https://qrcode-2-production.up.railway.app/qr/Alan_fernandes_f74dba73.png","https://qrcode-2-production.up.railway.app/qr/Alan_fernandes_f74dba73.png")</f>
      </c>
    </row>
    <row r="72">
      <c r="A72" t="str">
        <v>Aldridge DSouza</v>
      </c>
      <c r="B72" t="str">
        <v>9920840003</v>
      </c>
      <c r="C72">
        <f>HYPERLINK("https://qrcode-2-production.up.railway.app/qr/Aldridge_DSouza_5d70954e.png","https://qrcode-2-production.up.railway.app/qr/Aldridge_DSouza_5d70954e.png")</f>
      </c>
    </row>
    <row r="73">
      <c r="A73" t="str">
        <v>Aldrin Dcosta</v>
      </c>
      <c r="B73" t="str">
        <v>7738584892</v>
      </c>
      <c r="C73">
        <f>HYPERLINK("https://qrcode-2-production.up.railway.app/qr/Aldrin_Dcosta_3d8408ad.png","https://qrcode-2-production.up.railway.app/qr/Aldrin_Dcosta_3d8408ad.png")</f>
      </c>
    </row>
    <row r="74">
      <c r="A74" t="str">
        <v>Alechris Denis</v>
      </c>
      <c r="B74" t="str">
        <v>9920738284</v>
      </c>
      <c r="C74">
        <f>HYPERLINK("https://qrcode-2-production.up.railway.app/qr/Alechris_Denis_bcd3e989.png","https://qrcode-2-production.up.railway.app/qr/Alechris_Denis_bcd3e989.png")</f>
      </c>
    </row>
    <row r="75">
      <c r="A75" t="str">
        <v>Alex Anthony</v>
      </c>
      <c r="B75" t="str">
        <v>8850576520</v>
      </c>
      <c r="C75">
        <f>HYPERLINK("https://qrcode-2-production.up.railway.app/qr/Alex_Anthony_53f14d2c.png","https://qrcode-2-production.up.railway.app/qr/Alex_Anthony_53f14d2c.png")</f>
      </c>
    </row>
    <row r="76">
      <c r="A76" t="str">
        <v>Ali Asghar Karmali</v>
      </c>
      <c r="B76" t="str">
        <v>9930778356</v>
      </c>
      <c r="C76">
        <f>HYPERLINK("https://qrcode-2-production.up.railway.app/qr/Ali_Asghar_Karmali_0ab97c87.png","https://qrcode-2-production.up.railway.app/qr/Ali_Asghar_Karmali_0ab97c87.png")</f>
      </c>
    </row>
    <row r="77">
      <c r="A77" t="str">
        <v>Alka Parab</v>
      </c>
      <c r="B77" t="str">
        <v>9920555036</v>
      </c>
      <c r="C77">
        <f>HYPERLINK("https://qrcode-2-production.up.railway.app/qr/Alka_Parab_b2c9878a.png","https://qrcode-2-production.up.railway.app/qr/Alka_Parab_b2c9878a.png")</f>
      </c>
    </row>
    <row r="78">
      <c r="A78" t="str">
        <v>Allen</v>
      </c>
      <c r="B78" t="str">
        <v>7021807477</v>
      </c>
      <c r="C78">
        <f>HYPERLINK("https://qrcode-2-production.up.railway.app/qr/Allen_7607a69e.png","https://qrcode-2-production.up.railway.app/qr/Allen_7607a69e.png")</f>
      </c>
    </row>
    <row r="79">
      <c r="A79" t="str">
        <v>Allen</v>
      </c>
      <c r="B79" t="str">
        <v>8169429844</v>
      </c>
      <c r="C79">
        <f>HYPERLINK("https://qrcode-2-production.up.railway.app/qr/Allen_7607a69e.png","https://qrcode-2-production.up.railway.app/qr/Allen_7607a69e.png")</f>
      </c>
    </row>
    <row r="80">
      <c r="A80" t="str">
        <v>Alpa</v>
      </c>
      <c r="B80" t="str">
        <v>9930026602</v>
      </c>
      <c r="C80">
        <f>HYPERLINK("https://qrcode-2-production.up.railway.app/qr/Alpa_43ff0d87.png","https://qrcode-2-production.up.railway.app/qr/Alpa_43ff0d87.png")</f>
      </c>
    </row>
    <row r="81">
      <c r="A81" t="str">
        <v>Alston Pereira</v>
      </c>
      <c r="B81" t="str">
        <v>9833420296</v>
      </c>
      <c r="C81">
        <f>HYPERLINK("https://qrcode-2-production.up.railway.app/qr/Alston_Pereira_f2a33ade.png","https://qrcode-2-production.up.railway.app/qr/Alston_Pereira_f2a33ade.png")</f>
      </c>
    </row>
    <row r="82">
      <c r="A82" t="str">
        <v>Amaan</v>
      </c>
      <c r="B82" t="str">
        <v>9930644367</v>
      </c>
      <c r="C82">
        <f>HYPERLINK("https://qrcode-2-production.up.railway.app/qr/Amaan_d1b94674.png","https://qrcode-2-production.up.railway.app/qr/Amaan_d1b94674.png")</f>
      </c>
    </row>
    <row r="83">
      <c r="A83" t="str">
        <v>Aman</v>
      </c>
      <c r="B83" t="str">
        <v>8291429175</v>
      </c>
      <c r="C83">
        <f>HYPERLINK("https://qrcode-2-production.up.railway.app/qr/Aman_9025aabc.png","https://qrcode-2-production.up.railway.app/qr/Aman_9025aabc.png")</f>
      </c>
    </row>
    <row r="84">
      <c r="A84" t="str">
        <v>Aman</v>
      </c>
      <c r="B84" t="str">
        <v>9967008636</v>
      </c>
      <c r="C84">
        <f>HYPERLINK("https://qrcode-2-production.up.railway.app/qr/Aman_9025aabc.png","https://qrcode-2-production.up.railway.app/qr/Aman_9025aabc.png")</f>
      </c>
    </row>
    <row r="85">
      <c r="A85" t="str">
        <v>Amanda Pereira</v>
      </c>
      <c r="B85" t="str">
        <v>9820363646</v>
      </c>
      <c r="C85">
        <f>HYPERLINK("https://qrcode-2-production.up.railway.app/qr/Amanda_Pereira_ec15afc8.png","https://qrcode-2-production.up.railway.app/qr/Amanda_Pereira_ec15afc8.png")</f>
      </c>
    </row>
    <row r="86">
      <c r="A86" t="str">
        <v>Amandeep Kaur</v>
      </c>
      <c r="B86" t="str">
        <v>8802317310</v>
      </c>
      <c r="C86">
        <f>HYPERLINK("https://qrcode-2-production.up.railway.app/qr/Amandeep_Kaur_4f614990.png","https://qrcode-2-production.up.railway.app/qr/Amandeep_Kaur_4f614990.png")</f>
      </c>
    </row>
    <row r="87">
      <c r="A87" t="str">
        <v>Ameena</v>
      </c>
      <c r="B87" t="str">
        <v>8097936081</v>
      </c>
      <c r="C87">
        <f>HYPERLINK("https://qrcode-2-production.up.railway.app/qr/Ameena_bda20446.png","https://qrcode-2-production.up.railway.app/qr/Ameena_bda20446.png")</f>
      </c>
    </row>
    <row r="88">
      <c r="A88" t="str">
        <v>Amey</v>
      </c>
      <c r="B88" t="str">
        <v>9326473940</v>
      </c>
      <c r="C88">
        <f>HYPERLINK("https://qrcode-2-production.up.railway.app/qr/Amey_0d7795dc.png","https://qrcode-2-production.up.railway.app/qr/Amey_0d7795dc.png")</f>
      </c>
    </row>
    <row r="89">
      <c r="A89" t="str">
        <v>Amey</v>
      </c>
      <c r="B89" t="str">
        <v>8452925289</v>
      </c>
      <c r="C89">
        <f>HYPERLINK("https://qrcode-2-production.up.railway.app/qr/Amey_0d7795dc.png","https://qrcode-2-production.up.railway.app/qr/Amey_0d7795dc.png")</f>
      </c>
    </row>
    <row r="90">
      <c r="A90" t="str">
        <v>Amit</v>
      </c>
      <c r="B90" t="str">
        <v>8698155594</v>
      </c>
      <c r="C90">
        <f>HYPERLINK("https://qrcode-2-production.up.railway.app/qr/Amit_Dubey_022af0b1.png","https://qrcode-2-production.up.railway.app/qr/Amit_Dubey_022af0b1.png")</f>
      </c>
    </row>
    <row r="91">
      <c r="A91" t="str">
        <v>Amit Dubey</v>
      </c>
      <c r="B91" t="str">
        <v>8879760287</v>
      </c>
      <c r="C91">
        <f>HYPERLINK("https://qrcode-2-production.up.railway.app/qr/Amit_Dubey_022af0b1.png","https://qrcode-2-production.up.railway.app/qr/Amit_Dubey_022af0b1.png")</f>
      </c>
    </row>
    <row r="92">
      <c r="A92" t="str">
        <v>Amitabh Nachar</v>
      </c>
      <c r="B92" t="str">
        <v>8082659575</v>
      </c>
      <c r="C92">
        <f>HYPERLINK("https://qrcode-2-production.up.railway.app/qr/Amitabh_Nachar_5d00b21d.png","https://qrcode-2-production.up.railway.app/qr/Amitabh_Nachar_5d00b21d.png")</f>
      </c>
    </row>
    <row r="93">
      <c r="A93" t="str">
        <v>Amol</v>
      </c>
      <c r="B93" t="str">
        <v>9004655436</v>
      </c>
      <c r="C93">
        <f>HYPERLINK("https://qrcode-2-production.up.railway.app/qr/Amol_b3ba85c3.png","https://qrcode-2-production.up.railway.app/qr/Amol_b3ba85c3.png")</f>
      </c>
    </row>
    <row r="94">
      <c r="A94" t="str">
        <v>Amrith Padmanand</v>
      </c>
      <c r="B94" t="str">
        <v>9819476088</v>
      </c>
      <c r="C94">
        <f>HYPERLINK("https://qrcode-2-production.up.railway.app/qr/Amrith_Padmanand_b7673fb0.png","https://qrcode-2-production.up.railway.app/qr/Amrith_Padmanand_b7673fb0.png")</f>
      </c>
    </row>
    <row r="95">
      <c r="A95" t="str">
        <v>Anand Cv</v>
      </c>
      <c r="B95" t="str">
        <v>8547171016</v>
      </c>
      <c r="C95">
        <f>HYPERLINK("https://qrcode-2-production.up.railway.app/qr/Anand_Cv_f122585b.png","https://qrcode-2-production.up.railway.app/qr/Anand_Cv_f122585b.png")</f>
      </c>
    </row>
    <row r="96">
      <c r="A96" t="str">
        <v>Anand Manoj</v>
      </c>
      <c r="B96" t="str">
        <v>9662815968</v>
      </c>
      <c r="C96">
        <f>HYPERLINK("https://qrcode-2-production.up.railway.app/qr/Anand_Manoj_63539ed1.png","https://qrcode-2-production.up.railway.app/qr/Anand_Manoj_63539ed1.png")</f>
      </c>
    </row>
    <row r="97">
      <c r="A97" t="str">
        <v>Ananya neel mani</v>
      </c>
      <c r="B97" t="str">
        <v>9958400865</v>
      </c>
      <c r="C97">
        <f>HYPERLINK("https://qrcode-2-production.up.railway.app/qr/Ananya_neel_mani_f1dfd941.png","https://qrcode-2-production.up.railway.app/qr/Ananya_neel_mani_f1dfd941.png")</f>
      </c>
    </row>
    <row r="98">
      <c r="A98" t="str">
        <v>Anchal Jain</v>
      </c>
      <c r="B98" t="str">
        <v>8923825140</v>
      </c>
      <c r="C98">
        <f>HYPERLINK("https://qrcode-2-production.up.railway.app/qr/Anchal_Jain_b5706092.png","https://qrcode-2-production.up.railway.app/qr/Anchal_Jain_b5706092.png")</f>
      </c>
    </row>
    <row r="99">
      <c r="A99" t="str">
        <v>Animesh Thakkar</v>
      </c>
      <c r="B99" t="str">
        <v>9004284848</v>
      </c>
      <c r="C99">
        <f>HYPERLINK("https://qrcode-2-production.up.railway.app/qr/Animesh_Thakkar_09ec46b2.png","https://qrcode-2-production.up.railway.app/qr/Animesh_Thakkar_09ec46b2.png")</f>
      </c>
    </row>
    <row r="100">
      <c r="A100" t="str">
        <v>Aniruddh Chendra</v>
      </c>
      <c r="B100" t="str">
        <v>7977856349</v>
      </c>
      <c r="C100">
        <f>HYPERLINK("https://qrcode-2-production.up.railway.app/qr/Aniruddh_Chendra_510cc582.png","https://qrcode-2-production.up.railway.app/qr/Aniruddh_Chendra_510cc582.png")</f>
      </c>
    </row>
    <row r="101">
      <c r="A101" t="str">
        <v>Aniruddh K P</v>
      </c>
      <c r="B101" t="str">
        <v>9762231883</v>
      </c>
      <c r="C101">
        <f>HYPERLINK("https://qrcode-2-production.up.railway.app/qr/Aniruddh_K_P_69399a1c.png","https://qrcode-2-production.up.railway.app/qr/Aniruddh_K_P_69399a1c.png")</f>
      </c>
    </row>
    <row r="102">
      <c r="A102" t="str">
        <v>Aniruddh karle</v>
      </c>
      <c r="B102" t="str">
        <v>8169269512</v>
      </c>
      <c r="C102">
        <f>HYPERLINK("https://qrcode-2-production.up.railway.app/qr/Aniruddh_karle_f943a44d.png","https://qrcode-2-production.up.railway.app/qr/Aniruddh_karle_f943a44d.png")</f>
      </c>
    </row>
    <row r="103">
      <c r="A103" t="str">
        <v>Aniruddh Raichur</v>
      </c>
      <c r="B103" t="str">
        <v>9619318643</v>
      </c>
      <c r="C103">
        <f>HYPERLINK("https://qrcode-2-production.up.railway.app/qr/Aniruddh_Raichur_5b99efbb.png","https://qrcode-2-production.up.railway.app/qr/Aniruddh_Raichur_5b99efbb.png")</f>
      </c>
    </row>
    <row r="104">
      <c r="A104" t="str">
        <v>Aniruddh Wadhi</v>
      </c>
      <c r="B104" t="str">
        <v>9321642903</v>
      </c>
      <c r="C104">
        <f>HYPERLINK("https://qrcode-2-production.up.railway.app/qr/Aniruddh_Wadhi_0576124d.png","https://qrcode-2-production.up.railway.app/qr/Aniruddh_Wadhi_0576124d.png")</f>
      </c>
    </row>
    <row r="105">
      <c r="A105" t="str">
        <v>Aniruddha</v>
      </c>
      <c r="B105" t="str">
        <v>9987998369</v>
      </c>
      <c r="C105">
        <f>HYPERLINK("https://qrcode-2-production.up.railway.app/qr/Aniruddha_9611b036.png","https://qrcode-2-production.up.railway.app/qr/Aniruddha_9611b036.png")</f>
      </c>
    </row>
    <row r="106">
      <c r="A106" t="str">
        <v>Anjna Nichani</v>
      </c>
      <c r="B106" t="str">
        <v>9930893778</v>
      </c>
      <c r="C106">
        <f>HYPERLINK("https://qrcode-2-production.up.railway.app/qr/Anjna_Nichani_00015249.png","https://qrcode-2-production.up.railway.app/qr/Anjna_Nichani_00015249.png")</f>
      </c>
    </row>
    <row r="107">
      <c r="A107" t="str">
        <v>Ankita p khot</v>
      </c>
      <c r="B107" t="str">
        <v>9321779584</v>
      </c>
      <c r="C107">
        <f>HYPERLINK("https://qrcode-2-production.up.railway.app/qr/Ankita_p_khot_2c4be37c.png","https://qrcode-2-production.up.railway.app/qr/Ankita_p_khot_2c4be37c.png")</f>
      </c>
    </row>
    <row r="108">
      <c r="A108" t="str">
        <v>Ankita Priyank Khot</v>
      </c>
      <c r="B108" t="str">
        <v>8850738282</v>
      </c>
      <c r="C108">
        <f>HYPERLINK("https://qrcode-2-production.up.railway.app/qr/Ankita_Priyank_Khot_044bf51d.png","https://qrcode-2-production.up.railway.app/qr/Ankita_Priyank_Khot_044bf51d.png")</f>
      </c>
    </row>
    <row r="109">
      <c r="A109" t="str">
        <v>Ankur Sinha</v>
      </c>
      <c r="B109" t="str">
        <v>9769806255</v>
      </c>
      <c r="C109">
        <f>HYPERLINK("https://qrcode-2-production.up.railway.app/qr/Ankur_Sinha_447d7067.png","https://qrcode-2-production.up.railway.app/qr/Ankur_Sinha_447d7067.png")</f>
      </c>
    </row>
    <row r="110">
      <c r="A110" t="str">
        <v>Anmol Garg</v>
      </c>
      <c r="B110" t="str">
        <v>8128668021</v>
      </c>
      <c r="C110">
        <f>HYPERLINK("https://qrcode-2-production.up.railway.app/qr/Anmol_Garg_8d03e300.png","https://qrcode-2-production.up.railway.app/qr/Anmol_Garg_8d03e300.png")</f>
      </c>
    </row>
    <row r="111">
      <c r="A111" t="str">
        <v>Anmol Singh Sethi</v>
      </c>
      <c r="B111" t="str">
        <v>9701998419</v>
      </c>
      <c r="C111">
        <f>HYPERLINK("https://qrcode-2-production.up.railway.app/qr/Anmol_Singh_Sethi_d8f20051.png","https://qrcode-2-production.up.railway.app/qr/Anmol_Singh_Sethi_d8f20051.png")</f>
      </c>
    </row>
    <row r="112">
      <c r="A112" t="str">
        <v>Annujj Palaye</v>
      </c>
      <c r="B112" t="str">
        <v>9619541632</v>
      </c>
      <c r="C112">
        <f>HYPERLINK("https://qrcode-2-production.up.railway.app/qr/Annujj_Palaye_386d1f99.png","https://qrcode-2-production.up.railway.app/qr/Annujj_Palaye_386d1f99.png")</f>
      </c>
    </row>
    <row r="113">
      <c r="A113" t="str">
        <v>Ansh Belwalkar</v>
      </c>
      <c r="B113" t="str">
        <v>8097280360</v>
      </c>
      <c r="C113">
        <f>HYPERLINK("https://qrcode-2-production.up.railway.app/qr/Ansh_Belwalkar_b6eba561.png","https://qrcode-2-production.up.railway.app/qr/Ansh_Belwalkar_b6eba561.png")</f>
      </c>
    </row>
    <row r="114">
      <c r="A114" t="str">
        <v>Ansh Mishra</v>
      </c>
      <c r="B114" t="str">
        <v>9987318884</v>
      </c>
      <c r="C114">
        <f>HYPERLINK("https://qrcode-2-production.up.railway.app/qr/Ansh_Mishra_86d7f6c9.png","https://qrcode-2-production.up.railway.app/qr/Ansh_Mishra_86d7f6c9.png")</f>
      </c>
    </row>
    <row r="115">
      <c r="A115" t="str">
        <v>Anthony Allen Dharmaratnam</v>
      </c>
      <c r="B115" t="str">
        <v>7276830229</v>
      </c>
      <c r="C115">
        <f>HYPERLINK("https://qrcode-2-production.up.railway.app/qr/Anthony_Allen_Dharmaratnam_e65819d0.png","https://qrcode-2-production.up.railway.app/qr/Anthony_Allen_Dharmaratnam_e65819d0.png")</f>
      </c>
    </row>
    <row r="116">
      <c r="A116" t="str">
        <v>Anthony Menezes</v>
      </c>
      <c r="B116" t="str">
        <v>9769338343</v>
      </c>
      <c r="C116">
        <f>HYPERLINK("https://qrcode-2-production.up.railway.app/qr/Anthony_Menezes_a73c95c0.png","https://qrcode-2-production.up.railway.app/qr/Anthony_Menezes_a73c95c0.png")</f>
      </c>
    </row>
    <row r="117">
      <c r="A117" t="str">
        <v>Anthony Roger Machado</v>
      </c>
      <c r="B117" t="str">
        <v>9821197085</v>
      </c>
      <c r="C117">
        <f>HYPERLINK("https://qrcode-2-production.up.railway.app/qr/Anthony_Roger_Machado_76493c37.png","https://qrcode-2-production.up.railway.app/qr/Anthony_Roger_Machado_76493c37.png")</f>
      </c>
    </row>
    <row r="118">
      <c r="A118" t="str">
        <v>Anubhav Shetty</v>
      </c>
      <c r="B118" t="str">
        <v>9038738968</v>
      </c>
      <c r="C118">
        <f>HYPERLINK("https://qrcode-2-production.up.railway.app/qr/Anubhav_Shetty_d169cb41.png","https://qrcode-2-production.up.railway.app/qr/Anubhav_Shetty_d169cb41.png")</f>
      </c>
    </row>
    <row r="119">
      <c r="A119" t="str">
        <v>Anuj</v>
      </c>
      <c r="B119" t="str">
        <v>9833163287</v>
      </c>
      <c r="C119">
        <f>HYPERLINK("https://qrcode-2-production.up.railway.app/qr/Anuj_3278c8aa.png","https://qrcode-2-production.up.railway.app/qr/Anuj_3278c8aa.png")</f>
      </c>
    </row>
    <row r="120">
      <c r="A120" t="str">
        <v>Anuj Devani</v>
      </c>
      <c r="B120" t="str">
        <v>8425996969</v>
      </c>
      <c r="C120">
        <f>HYPERLINK("https://qrcode-2-production.up.railway.app/qr/Anuj_Devani_99d7bb18.png","https://qrcode-2-production.up.railway.app/qr/Anuj_Devani_99d7bb18.png")</f>
      </c>
    </row>
    <row r="121">
      <c r="A121" t="str">
        <v>Anuj Jakhotia</v>
      </c>
      <c r="B121" t="str">
        <v>7738314187</v>
      </c>
      <c r="C121">
        <f>HYPERLINK("https://qrcode-2-production.up.railway.app/qr/Anuj_Jakhotia_57aac774.png","https://qrcode-2-production.up.railway.app/qr/Anuj_Jakhotia_57aac774.png")</f>
      </c>
    </row>
    <row r="122">
      <c r="A122" t="str">
        <v>Anuj Munot</v>
      </c>
      <c r="B122" t="str">
        <v>8652552788</v>
      </c>
      <c r="C122">
        <f>HYPERLINK("https://qrcode-2-production.up.railway.app/qr/Anuj_Munot_722449e8.png","https://qrcode-2-production.up.railway.app/qr/Anuj_Munot_722449e8.png")</f>
      </c>
    </row>
    <row r="123">
      <c r="A123" t="str">
        <v>Anupam Arun Mishra</v>
      </c>
      <c r="B123" t="str">
        <v>9870039977</v>
      </c>
      <c r="C123">
        <f>HYPERLINK("https://qrcode-2-production.up.railway.app/qr/Anupam_Arun_Mishra_e2572696.png","https://qrcode-2-production.up.railway.app/qr/Anupam_Arun_Mishra_e2572696.png")</f>
      </c>
    </row>
    <row r="124">
      <c r="A124" t="str">
        <v>Anuvrinda Mullick</v>
      </c>
      <c r="B124" t="str">
        <v>9892774014</v>
      </c>
      <c r="C124">
        <f>HYPERLINK("https://qrcode-2-production.up.railway.app/qr/Anuvrinda_Mullick_5e35d4cd.png","https://qrcode-2-production.up.railway.app/qr/Anuvrinda_Mullick_5e35d4cd.png")</f>
      </c>
    </row>
    <row r="125">
      <c r="A125" t="str">
        <v>Apoorva Naivedyam</v>
      </c>
      <c r="B125" t="str">
        <v>7019175156</v>
      </c>
      <c r="C125">
        <f>HYPERLINK("https://qrcode-2-production.up.railway.app/qr/Apoorva_Naivedyam_8015fc60.png","https://qrcode-2-production.up.railway.app/qr/Apoorva_Naivedyam_8015fc60.png")</f>
      </c>
    </row>
    <row r="126">
      <c r="A126" t="str">
        <v>AQIB ABID MULLA</v>
      </c>
      <c r="B126" t="str">
        <v>8652429386</v>
      </c>
      <c r="C126">
        <f>HYPERLINK("https://qrcode-2-production.up.railway.app/qr/AQIB_ABID_MULLA_734710ad.png","https://qrcode-2-production.up.railway.app/qr/AQIB_ABID_MULLA_734710ad.png")</f>
      </c>
    </row>
    <row r="127">
      <c r="A127" t="str">
        <v>Aravind</v>
      </c>
      <c r="B127" t="str">
        <v>9742659462</v>
      </c>
      <c r="C127">
        <f>HYPERLINK("https://qrcode-2-production.up.railway.app/qr/Aravind_c84c2eca.png","https://qrcode-2-production.up.railway.app/qr/Aravind_c84c2eca.png")</f>
      </c>
    </row>
    <row r="128">
      <c r="A128" t="str">
        <v>Aravind N</v>
      </c>
      <c r="B128" t="str">
        <v>7012280263</v>
      </c>
      <c r="C128">
        <f>HYPERLINK("https://qrcode-2-production.up.railway.app/qr/Aravind_N_a5e28780.png","https://qrcode-2-production.up.railway.app/qr/Aravind_N_a5e28780.png")</f>
      </c>
    </row>
    <row r="129">
      <c r="A129" t="str">
        <v>Arihant</v>
      </c>
      <c r="B129" t="str">
        <v>9964294283</v>
      </c>
      <c r="C129">
        <f>HYPERLINK("https://qrcode-2-production.up.railway.app/qr/Arihant_3fccbc7c.png","https://qrcode-2-production.up.railway.app/qr/Arihant_3fccbc7c.png")</f>
      </c>
    </row>
    <row r="130">
      <c r="A130" t="str">
        <v>Arijit Pal</v>
      </c>
      <c r="B130" t="str">
        <v>7045758212</v>
      </c>
      <c r="C130">
        <f>HYPERLINK("https://qrcode-2-production.up.railway.app/qr/Arijit_Pal_91576a24.png","https://qrcode-2-production.up.railway.app/qr/Arijit_Pal_91576a24.png")</f>
      </c>
    </row>
    <row r="131">
      <c r="A131" t="str">
        <v>Arjun Deo</v>
      </c>
      <c r="B131" t="str">
        <v>9833630108</v>
      </c>
      <c r="C131">
        <f>HYPERLINK("https://qrcode-2-production.up.railway.app/qr/Arjun_Deo_caafc4c7.png","https://qrcode-2-production.up.railway.app/qr/Arjun_Deo_caafc4c7.png")</f>
      </c>
    </row>
    <row r="132">
      <c r="A132" t="str">
        <v>Arjun Rupesh Rathod</v>
      </c>
      <c r="B132" t="str">
        <v>9324007028</v>
      </c>
      <c r="C132">
        <f>HYPERLINK("https://qrcode-2-production.up.railway.app/qr/Arjun_Rupesh_Rathod_48c3fa7f.png","https://qrcode-2-production.up.railway.app/qr/Arjun_Rupesh_Rathod_48c3fa7f.png")</f>
      </c>
    </row>
    <row r="133">
      <c r="A133" t="str">
        <v>Arjun Singh</v>
      </c>
      <c r="B133" t="str">
        <v>9324618465</v>
      </c>
      <c r="C133">
        <f>HYPERLINK("https://qrcode-2-production.up.railway.app/qr/Arjun_Singh_d4acac69.png","https://qrcode-2-production.up.railway.app/qr/Arjun_Singh_d4acac69.png")</f>
      </c>
    </row>
    <row r="134">
      <c r="A134" t="str">
        <v>Arpit Verma</v>
      </c>
      <c r="B134" t="str">
        <v>9711093260</v>
      </c>
      <c r="C134">
        <f>HYPERLINK("https://qrcode-2-production.up.railway.app/qr/Arpit_Verma_7e296ad7.png","https://qrcode-2-production.up.railway.app/qr/Arpit_Verma_7e296ad7.png")</f>
      </c>
    </row>
    <row r="135">
      <c r="A135" t="str">
        <v>Arsheen Kanadia</v>
      </c>
      <c r="B135" t="str">
        <v>9324029174</v>
      </c>
      <c r="C135">
        <f>HYPERLINK("https://qrcode-2-production.up.railway.app/qr/Arsheen_Kanadia_f2c966bd.png","https://qrcode-2-production.up.railway.app/qr/Arsheen_Kanadia_f2c966bd.png")</f>
      </c>
    </row>
    <row r="136">
      <c r="A136" t="str">
        <v>Arun Chopra</v>
      </c>
      <c r="B136" t="str">
        <v>9971143514</v>
      </c>
      <c r="C136">
        <f>HYPERLINK("https://qrcode-2-production.up.railway.app/qr/Arun_Chopra_5c119cbc.png","https://qrcode-2-production.up.railway.app/qr/Arun_Chopra_5c119cbc.png")</f>
      </c>
    </row>
    <row r="137">
      <c r="A137" t="str">
        <v>Arunabh majumdar</v>
      </c>
      <c r="B137" t="str">
        <v>9967266456</v>
      </c>
      <c r="C137">
        <f>HYPERLINK("https://qrcode-2-production.up.railway.app/qr/Arunabh_majumdar_2976b915.png","https://qrcode-2-production.up.railway.app/qr/Arunabh_majumdar_2976b915.png")</f>
      </c>
    </row>
    <row r="138">
      <c r="A138" t="str">
        <v>Arunabh Mazumder</v>
      </c>
      <c r="B138" t="str">
        <v>9909912582</v>
      </c>
      <c r="C138">
        <f>HYPERLINK("https://qrcode-2-production.up.railway.app/qr/Arunabh_Mazumder_e06d3e27.png","https://qrcode-2-production.up.railway.app/qr/Arunabh_Mazumder_e06d3e27.png")</f>
      </c>
    </row>
    <row r="139">
      <c r="A139" t="str">
        <v>Arvind Premanand</v>
      </c>
      <c r="B139" t="str">
        <v>9820957903</v>
      </c>
      <c r="C139">
        <f>HYPERLINK("https://qrcode-2-production.up.railway.app/qr/Arvind_Premanand_9b1216d4.png","https://qrcode-2-production.up.railway.app/qr/Arvind_Premanand_9b1216d4.png")</f>
      </c>
    </row>
    <row r="140">
      <c r="A140" t="str">
        <v>Arya Ballamwar</v>
      </c>
      <c r="B140" t="str">
        <v>7972177357</v>
      </c>
      <c r="C140">
        <f>HYPERLINK("https://qrcode-2-production.up.railway.app/qr/Arya_Ballamwar_00f6c8aa.png","https://qrcode-2-production.up.railway.app/qr/Arya_Ballamwar_00f6c8aa.png")</f>
      </c>
    </row>
    <row r="141">
      <c r="A141" t="str">
        <v>Arya Patel</v>
      </c>
      <c r="B141" t="str">
        <v>9820119728</v>
      </c>
      <c r="C141">
        <f>HYPERLINK("https://qrcode-2-production.up.railway.app/qr/Arya_Patel_204518fe.png","https://qrcode-2-production.up.railway.app/qr/Arya_Patel_204518fe.png")</f>
      </c>
    </row>
    <row r="142">
      <c r="A142" t="str">
        <v>Aryamaan Singh</v>
      </c>
      <c r="B142" t="str">
        <v>8591564411</v>
      </c>
      <c r="C142">
        <f>HYPERLINK("https://qrcode-2-production.up.railway.app/qr/Aryamaan_Singh_d3df1467.png","https://qrcode-2-production.up.railway.app/qr/Aryamaan_Singh_d3df1467.png")</f>
      </c>
    </row>
    <row r="143">
      <c r="A143" t="str">
        <v>Aryaman Khemlani</v>
      </c>
      <c r="B143" t="str">
        <v>9769905394</v>
      </c>
      <c r="C143">
        <f>HYPERLINK("https://qrcode-2-production.up.railway.app/qr/Aryaman_Khemlani_0781128a.png","https://qrcode-2-production.up.railway.app/qr/Aryaman_Khemlani_0781128a.png")</f>
      </c>
    </row>
    <row r="144">
      <c r="A144" t="str">
        <v>Aryan</v>
      </c>
      <c r="B144" t="str">
        <v>7020120468</v>
      </c>
      <c r="C144">
        <f>HYPERLINK("https://qrcode-2-production.up.railway.app/qr/Aryan_29ca3b9d.png","https://qrcode-2-production.up.railway.app/qr/Aryan_29ca3b9d.png")</f>
      </c>
    </row>
    <row r="145">
      <c r="A145" t="str">
        <v>Aryan</v>
      </c>
      <c r="B145" t="str">
        <v>9833429262</v>
      </c>
      <c r="C145">
        <f>HYPERLINK("https://qrcode-2-production.up.railway.app/qr/Aryan_29ca3b9d.png","https://qrcode-2-production.up.railway.app/qr/Aryan_29ca3b9d.png")</f>
      </c>
    </row>
    <row r="146">
      <c r="A146" t="str">
        <v>Aryan</v>
      </c>
      <c r="B146" t="str">
        <v>9137099565</v>
      </c>
      <c r="C146">
        <f>HYPERLINK("https://qrcode-2-production.up.railway.app/qr/Aryan_29ca3b9d.png","https://qrcode-2-production.up.railway.app/qr/Aryan_29ca3b9d.png")</f>
      </c>
    </row>
    <row r="147">
      <c r="A147" t="str">
        <v>Aryan Dhamejani</v>
      </c>
      <c r="B147" t="str">
        <v>7303344344</v>
      </c>
      <c r="C147">
        <f>HYPERLINK("https://qrcode-2-production.up.railway.app/qr/Aryan_Dhamejani_1642b828.png","https://qrcode-2-production.up.railway.app/qr/Aryan_Dhamejani_1642b828.png")</f>
      </c>
    </row>
    <row r="148">
      <c r="A148" t="str">
        <v>Aryan Gurram</v>
      </c>
      <c r="B148" t="str">
        <v>8978504852</v>
      </c>
      <c r="C148">
        <f>HYPERLINK("https://qrcode-2-production.up.railway.app/qr/Aryan_Gurram_bd5ca5cb.png","https://qrcode-2-production.up.railway.app/qr/Aryan_Gurram_bd5ca5cb.png")</f>
      </c>
    </row>
    <row r="149">
      <c r="A149" t="str">
        <v>Aryan Yugpurush</v>
      </c>
      <c r="B149" t="str">
        <v>9386834017</v>
      </c>
      <c r="C149">
        <f>HYPERLINK("https://qrcode-2-production.up.railway.app/qr/Aryan_Yugpurush_4ce8dd93.png","https://qrcode-2-production.up.railway.app/qr/Aryan_Yugpurush_4ce8dd93.png")</f>
      </c>
    </row>
    <row r="150">
      <c r="A150" t="str">
        <v>Aryaveer Malhotra</v>
      </c>
      <c r="B150" t="str">
        <v>7989759604</v>
      </c>
      <c r="C150">
        <f>HYPERLINK("https://qrcode-2-production.up.railway.app/qr/Aryaveer_Malhotra_d3ab8af5.png","https://qrcode-2-production.up.railway.app/qr/Aryaveer_Malhotra_d3ab8af5.png")</f>
      </c>
    </row>
    <row r="151">
      <c r="A151" t="str">
        <v>Ashish</v>
      </c>
      <c r="B151" t="str">
        <v>8291586758</v>
      </c>
      <c r="C151">
        <f>HYPERLINK("https://qrcode-2-production.up.railway.app/qr/Ashish_98daa8c3.png","https://qrcode-2-production.up.railway.app/qr/Ashish_98daa8c3.png")</f>
      </c>
    </row>
    <row r="152">
      <c r="A152" t="str">
        <v>Ashish</v>
      </c>
      <c r="B152" t="str">
        <v>7045913619</v>
      </c>
      <c r="C152">
        <f>HYPERLINK("https://qrcode-2-production.up.railway.app/qr/Ashish_98daa8c3.png","https://qrcode-2-production.up.railway.app/qr/Ashish_98daa8c3.png")</f>
      </c>
    </row>
    <row r="153">
      <c r="A153" t="str">
        <v>Ashish</v>
      </c>
      <c r="B153" t="str">
        <v>9825613136</v>
      </c>
      <c r="C153">
        <f>HYPERLINK("https://qrcode-2-production.up.railway.app/qr/Ashish_98daa8c3.png","https://qrcode-2-production.up.railway.app/qr/Ashish_98daa8c3.png")</f>
      </c>
    </row>
    <row r="154">
      <c r="A154" t="str">
        <v>Ashish Wadhaval</v>
      </c>
      <c r="B154" t="str">
        <v>9821841855</v>
      </c>
      <c r="C154">
        <f>HYPERLINK("https://qrcode-2-production.up.railway.app/qr/Ashish_Wadhaval_2dd50602.png","https://qrcode-2-production.up.railway.app/qr/Ashish_Wadhaval_2dd50602.png")</f>
      </c>
    </row>
    <row r="155">
      <c r="A155" t="str">
        <v>Ashlesha Chavan</v>
      </c>
      <c r="B155" t="str">
        <v>9833879813</v>
      </c>
      <c r="C155">
        <f>HYPERLINK("https://qrcode-2-production.up.railway.app/qr/Ashlesha_Chavan_76ae9547.png","https://qrcode-2-production.up.railway.app/qr/Ashlesha_Chavan_76ae9547.png")</f>
      </c>
    </row>
    <row r="156">
      <c r="A156" t="str">
        <v>Ashna</v>
      </c>
      <c r="B156" t="str">
        <v>9324058920</v>
      </c>
      <c r="C156">
        <f>HYPERLINK("https://qrcode-2-production.up.railway.app/qr/Ashna_9f20f9fd.png","https://qrcode-2-production.up.railway.app/qr/Ashna_9f20f9fd.png")</f>
      </c>
    </row>
    <row r="157">
      <c r="A157" t="str">
        <v>Ashu Maxwell</v>
      </c>
      <c r="B157" t="str">
        <v>9819994527</v>
      </c>
      <c r="C157">
        <f>HYPERLINK("https://qrcode-2-production.up.railway.app/qr/Ashu_Maxwell_3aaaf684.png","https://qrcode-2-production.up.railway.app/qr/Ashu_Maxwell_3aaaf684.png")</f>
      </c>
    </row>
    <row r="158">
      <c r="A158" t="str">
        <v>Ashutosh</v>
      </c>
      <c r="B158" t="str">
        <v>9819679846</v>
      </c>
      <c r="C158">
        <f>HYPERLINK("https://qrcode-2-production.up.railway.app/qr/Ashutosh_2b45d3c7.png","https://qrcode-2-production.up.railway.app/qr/Ashutosh_2b45d3c7.png")</f>
      </c>
    </row>
    <row r="159">
      <c r="A159" t="str">
        <v>Asif Abdul shaikh</v>
      </c>
      <c r="B159" t="str">
        <v>8655258063</v>
      </c>
      <c r="C159">
        <f>HYPERLINK("https://qrcode-2-production.up.railway.app/qr/Asif_Abdul_shaikh_0da33a49.png","https://qrcode-2-production.up.railway.app/qr/Asif_Abdul_shaikh_0da33a49.png")</f>
      </c>
    </row>
    <row r="160">
      <c r="A160" t="str">
        <v>Atharv</v>
      </c>
      <c r="B160" t="str">
        <v>9136114728</v>
      </c>
      <c r="C160">
        <f>HYPERLINK("https://qrcode-2-production.up.railway.app/qr/Atharv_9592eaf0.png","https://qrcode-2-production.up.railway.app/qr/Atharv_9592eaf0.png")</f>
      </c>
    </row>
    <row r="161">
      <c r="A161" t="str">
        <v>Atharva</v>
      </c>
      <c r="B161" t="str">
        <v>9833431699</v>
      </c>
      <c r="C161">
        <f>HYPERLINK("https://qrcode-2-production.up.railway.app/qr/Atharva_4c7f8cc6.png","https://qrcode-2-production.up.railway.app/qr/Atharva_4c7f8cc6.png")</f>
      </c>
    </row>
    <row r="162">
      <c r="A162" t="str">
        <v>Atharva Joshi</v>
      </c>
      <c r="B162" t="str">
        <v>9324464672</v>
      </c>
      <c r="C162">
        <f>HYPERLINK("https://qrcode-2-production.up.railway.app/qr/Atharva_Joshi_29c90220.png","https://qrcode-2-production.up.railway.app/qr/Atharva_Joshi_29c90220.png")</f>
      </c>
    </row>
    <row r="163">
      <c r="A163" t="str">
        <v>Atharva Kharse</v>
      </c>
      <c r="B163" t="str">
        <v>8693003000</v>
      </c>
      <c r="C163">
        <f>HYPERLINK("https://qrcode-2-production.up.railway.app/qr/Atharva_Kharse_6c88547d.png","https://qrcode-2-production.up.railway.app/qr/Atharva_Kharse_6c88547d.png")</f>
      </c>
    </row>
    <row r="164">
      <c r="A164" t="str">
        <v>ATHARVA PRIYANK KHOT</v>
      </c>
      <c r="B164" t="str">
        <v>9082618459</v>
      </c>
      <c r="C164">
        <f>HYPERLINK("https://qrcode-2-production.up.railway.app/qr/ATHARVA_PRIYANK_KHOT_3ba050ed.png","https://qrcode-2-production.up.railway.app/qr/ATHARVA_PRIYANK_KHOT_3ba050ed.png")</f>
      </c>
    </row>
    <row r="165">
      <c r="A165" t="str">
        <v>Atharva Shandilya</v>
      </c>
      <c r="B165" t="str">
        <v>7827050737</v>
      </c>
      <c r="C165">
        <f>HYPERLINK("https://qrcode-2-production.up.railway.app/qr/Atharva_Shandilya_680477a5.png","https://qrcode-2-production.up.railway.app/qr/Atharva_Shandilya_680477a5.png")</f>
      </c>
    </row>
    <row r="166">
      <c r="A166" t="str">
        <v>Atharva Trivedi</v>
      </c>
      <c r="B166" t="str">
        <v>7224004660</v>
      </c>
      <c r="C166">
        <f>HYPERLINK("https://qrcode-2-production.up.railway.app/qr/Atharva_Trivedi_3e5cc97e.png","https://qrcode-2-production.up.railway.app/qr/Atharva_Trivedi_3e5cc97e.png")</f>
      </c>
    </row>
    <row r="167">
      <c r="A167" t="str">
        <v>Avinash Mukherjee</v>
      </c>
      <c r="B167" t="str">
        <v>8828003800</v>
      </c>
      <c r="C167">
        <f>HYPERLINK("https://qrcode-2-production.up.railway.app/qr/Avinash_Mukherjee_55867399.png","https://qrcode-2-production.up.railway.app/qr/Avinash_Mukherjee_55867399.png")</f>
      </c>
    </row>
    <row r="168">
      <c r="A168" t="str">
        <v>Ayan</v>
      </c>
      <c r="B168" t="str">
        <v>9674457446</v>
      </c>
      <c r="C168">
        <f>HYPERLINK("https://qrcode-2-production.up.railway.app/qr/Ayan_c0c09458.png","https://qrcode-2-production.up.railway.app/qr/Ayan_c0c09458.png")</f>
      </c>
    </row>
    <row r="169">
      <c r="A169" t="str">
        <v>Ayansh Swati Deole</v>
      </c>
      <c r="B169" t="str">
        <v>9699402060</v>
      </c>
      <c r="C169">
        <f>HYPERLINK("https://qrcode-2-production.up.railway.app/qr/Ayansh_Swati_Deole_83fdda3d.png","https://qrcode-2-production.up.railway.app/qr/Ayansh_Swati_Deole_83fdda3d.png")</f>
      </c>
    </row>
    <row r="170">
      <c r="A170" t="str">
        <v>Ayush</v>
      </c>
      <c r="B170" t="str">
        <v>9920055831</v>
      </c>
      <c r="C170">
        <f>HYPERLINK("https://qrcode-2-production.up.railway.app/qr/Ayush_2bd4b448.png","https://qrcode-2-production.up.railway.app/qr/Ayush_2bd4b448.png")</f>
      </c>
    </row>
    <row r="171">
      <c r="A171" t="str">
        <v>Ayush Dilip</v>
      </c>
      <c r="B171" t="str">
        <v>9619468629</v>
      </c>
      <c r="C171">
        <f>HYPERLINK("https://qrcode-2-production.up.railway.app/qr/Ayush_Dilip_5db7ecda.png","https://qrcode-2-production.up.railway.app/qr/Ayush_Dilip_5db7ecda.png")</f>
      </c>
    </row>
    <row r="172">
      <c r="A172" t="str">
        <v>Ayush vyas</v>
      </c>
      <c r="B172" t="str">
        <v>9820882011</v>
      </c>
      <c r="C172">
        <f>HYPERLINK("https://qrcode-2-production.up.railway.app/qr/Ayush_vyas_fd5e2f41.png","https://qrcode-2-production.up.railway.app/qr/Ayush_vyas_fd5e2f41.png")</f>
      </c>
    </row>
    <row r="173">
      <c r="A173" t="str">
        <v>Ayushman Sharma</v>
      </c>
      <c r="B173" t="str">
        <v>8822132577</v>
      </c>
      <c r="C173">
        <f>HYPERLINK("https://qrcode-2-production.up.railway.app/qr/Ayushman_Sharma_883b98b6.png","https://qrcode-2-production.up.railway.app/qr/Ayushman_Sharma_883b98b6.png")</f>
      </c>
    </row>
    <row r="174">
      <c r="A174" t="str">
        <v>Aziz</v>
      </c>
      <c r="B174" t="str">
        <v>8693052367</v>
      </c>
      <c r="C174">
        <f>HYPERLINK("https://qrcode-2-production.up.railway.app/qr/Aziz_613a1e4d.png","https://qrcode-2-production.up.railway.app/qr/Aziz_613a1e4d.png")</f>
      </c>
    </row>
    <row r="175">
      <c r="A175" t="str">
        <v>Azman Usmani</v>
      </c>
      <c r="B175" t="str">
        <v>9819183383</v>
      </c>
      <c r="C175">
        <f>HYPERLINK("https://qrcode-2-production.up.railway.app/qr/Azman_Usmani_cde1f926.png","https://qrcode-2-production.up.railway.app/qr/Azman_Usmani_cde1f926.png")</f>
      </c>
    </row>
    <row r="176">
      <c r="A176" t="str">
        <v>Banteidor K Swer</v>
      </c>
      <c r="B176" t="str">
        <v>6009236312</v>
      </c>
      <c r="C176">
        <f>HYPERLINK("https://qrcode-2-production.up.railway.app/qr/Banteidor_K_Swer_aac5c8c4.png","https://qrcode-2-production.up.railway.app/qr/Banteidor_K_Swer_aac5c8c4.png")</f>
      </c>
    </row>
    <row r="177">
      <c r="A177" t="str">
        <v>Benny Monteiro</v>
      </c>
      <c r="B177" t="str">
        <v>9321445711</v>
      </c>
      <c r="C177">
        <f>HYPERLINK("https://qrcode-2-production.up.railway.app/qr/Benny_Monteiro_5b445989.png","https://qrcode-2-production.up.railway.app/qr/Benny_Monteiro_5b445989.png")</f>
      </c>
    </row>
    <row r="178">
      <c r="A178" t="str">
        <v>Berwyn Dmello</v>
      </c>
      <c r="B178" t="str">
        <v>9930954051</v>
      </c>
      <c r="C178">
        <f>HYPERLINK("https://qrcode-2-production.up.railway.app/qr/Berwyn_Dmello_cc62fa7d.png","https://qrcode-2-production.up.railway.app/qr/Berwyn_Dmello_cc62fa7d.png")</f>
      </c>
    </row>
    <row r="179">
      <c r="A179" t="str">
        <v>Bharat Bansal</v>
      </c>
      <c r="B179" t="str">
        <v>9920807770</v>
      </c>
      <c r="C179">
        <f>HYPERLINK("https://qrcode-2-production.up.railway.app/qr/Bharat_Bansal_be18e0c7.png","https://qrcode-2-production.up.railway.app/qr/Bharat_Bansal_be18e0c7.png")</f>
      </c>
    </row>
    <row r="180">
      <c r="A180" t="str">
        <v>Bhargav Waikar</v>
      </c>
      <c r="B180" t="str">
        <v>9136416888</v>
      </c>
      <c r="C180">
        <f>HYPERLINK("https://qrcode-2-production.up.railway.app/qr/Bhargav_Waikar_574cc6ae.png","https://qrcode-2-production.up.railway.app/qr/Bhargav_Waikar_574cc6ae.png")</f>
      </c>
    </row>
    <row r="181">
      <c r="A181" t="str">
        <v>Bhavesh tanna</v>
      </c>
      <c r="B181" t="str">
        <v>9820677388</v>
      </c>
      <c r="C181">
        <f>HYPERLINK("https://qrcode-2-production.up.railway.app/qr/Bhavesh_tanna_a1dd5ab8.png","https://qrcode-2-production.up.railway.app/qr/Bhavesh_tanna_a1dd5ab8.png")</f>
      </c>
    </row>
    <row r="182">
      <c r="A182" t="str">
        <v>Bhavya</v>
      </c>
      <c r="B182" t="str">
        <v>9321497478</v>
      </c>
      <c r="C182">
        <f>HYPERLINK("https://qrcode-2-production.up.railway.app/qr/Bhavya_40312d96.png","https://qrcode-2-production.up.railway.app/qr/Bhavya_40312d96.png")</f>
      </c>
    </row>
    <row r="183">
      <c r="A183" t="str">
        <v>Bhavya Jain</v>
      </c>
      <c r="B183" t="str">
        <v>9820076506</v>
      </c>
      <c r="C183">
        <f>HYPERLINK("https://qrcode-2-production.up.railway.app/qr/Bhavya_Jain_d7ccf253.png","https://qrcode-2-production.up.railway.app/qr/Bhavya_Jain_d7ccf253.png")</f>
      </c>
    </row>
    <row r="184">
      <c r="A184" t="str">
        <v>Bilal Manihar</v>
      </c>
      <c r="B184" t="str">
        <v>8850167369</v>
      </c>
      <c r="C184">
        <f>HYPERLINK("https://qrcode-2-production.up.railway.app/qr/Bilal_Manihar_2470e09b.png","https://qrcode-2-production.up.railway.app/qr/Bilal_Manihar_2470e09b.png")</f>
      </c>
    </row>
    <row r="185">
      <c r="A185" t="str">
        <v>Bindusar</v>
      </c>
      <c r="B185" t="str">
        <v>8097838291</v>
      </c>
      <c r="C185">
        <f>HYPERLINK("https://qrcode-2-production.up.railway.app/qr/Bindusar_39329648.png","https://qrcode-2-production.up.railway.app/qr/Bindusar_39329648.png")</f>
      </c>
    </row>
    <row r="186">
      <c r="A186" t="str">
        <v>Bipin Patta</v>
      </c>
      <c r="B186" t="str">
        <v>9769465469</v>
      </c>
      <c r="C186">
        <f>HYPERLINK("https://qrcode-2-production.up.railway.app/qr/Bipin_Patta_00878aca.png","https://qrcode-2-production.up.railway.app/qr/Bipin_Patta_00878aca.png")</f>
      </c>
    </row>
    <row r="187">
      <c r="A187" t="str">
        <v>Biswa Bhushan Majhi</v>
      </c>
      <c r="B187" t="str">
        <v>9527959565</v>
      </c>
      <c r="C187">
        <f>HYPERLINK("https://qrcode-2-production.up.railway.app/qr/Biswa_Bhushan_Majhi_428a1a27.png","https://qrcode-2-production.up.railway.app/qr/Biswa_Bhushan_Majhi_428a1a27.png")</f>
      </c>
    </row>
    <row r="188">
      <c r="A188" t="str">
        <v>Bosco Rodrigues</v>
      </c>
      <c r="B188" t="str">
        <v>9819838057</v>
      </c>
      <c r="C188">
        <f>HYPERLINK("https://qrcode-2-production.up.railway.app/qr/Bosco_Rodrigues_7563ffef.png","https://qrcode-2-production.up.railway.app/qr/Bosco_Rodrigues_7563ffef.png")</f>
      </c>
    </row>
    <row r="189">
      <c r="A189" t="str">
        <v>Brendan Colaco</v>
      </c>
      <c r="B189" t="str">
        <v>7506055660</v>
      </c>
      <c r="C189">
        <f>HYPERLINK("https://qrcode-2-production.up.railway.app/qr/Brendan_Colaco_ab905865.png","https://qrcode-2-production.up.railway.app/qr/Brendan_Colaco_ab905865.png")</f>
      </c>
    </row>
    <row r="190">
      <c r="A190" t="str">
        <v>Brevin</v>
      </c>
      <c r="B190" t="str">
        <v>9167766068</v>
      </c>
      <c r="C190">
        <f>HYPERLINK("https://qrcode-2-production.up.railway.app/qr/Brevin_01dfe46d.png","https://qrcode-2-production.up.railway.app/qr/Brevin_01dfe46d.png")</f>
      </c>
    </row>
    <row r="191">
      <c r="A191" t="str">
        <v>Bryan Fernandes</v>
      </c>
      <c r="B191" t="str">
        <v>8169742996</v>
      </c>
      <c r="C191">
        <f>HYPERLINK("https://qrcode-2-production.up.railway.app/qr/Bryan_Fernandes_f0467e46.png","https://qrcode-2-production.up.railway.app/qr/Bryan_Fernandes_f0467e46.png")</f>
      </c>
    </row>
    <row r="192">
      <c r="A192" t="str">
        <v>Calvin</v>
      </c>
      <c r="B192" t="str">
        <v>7506767964</v>
      </c>
      <c r="C192">
        <f>HYPERLINK("https://qrcode-2-production.up.railway.app/qr/Calvin_5a1fe304.png","https://qrcode-2-production.up.railway.app/qr/Calvin_5a1fe304.png")</f>
      </c>
    </row>
    <row r="193">
      <c r="A193" t="str">
        <v>Caroline Patricia Simon</v>
      </c>
      <c r="B193" t="str">
        <v>122163284</v>
      </c>
      <c r="C193">
        <f>HYPERLINK("https://qrcode-2-production.up.railway.app/qr/Caroline_Patricia_Simon_7e7a2d91.png","https://qrcode-2-production.up.railway.app/qr/Caroline_Patricia_Simon_7e7a2d91.png")</f>
      </c>
    </row>
    <row r="194">
      <c r="A194" t="str">
        <v>Celestin</v>
      </c>
      <c r="B194" t="str">
        <v>7021431048</v>
      </c>
      <c r="C194">
        <f>HYPERLINK("https://qrcode-2-production.up.railway.app/qr/Celestin_76b4cbd1.png","https://qrcode-2-production.up.railway.app/qr/Celestin_76b4cbd1.png")</f>
      </c>
    </row>
    <row r="195">
      <c r="A195" t="str">
        <v>Cerullo</v>
      </c>
      <c r="B195" t="str">
        <v>7400387131</v>
      </c>
      <c r="C195">
        <f>HYPERLINK("https://qrcode-2-production.up.railway.app/qr/Cerullo_ff16c689.png","https://qrcode-2-production.up.railway.app/qr/Cerullo_ff16c689.png")</f>
      </c>
    </row>
    <row r="196">
      <c r="A196" t="str">
        <v>Chaitanya</v>
      </c>
      <c r="B196" t="str">
        <v>9820602288</v>
      </c>
      <c r="C196">
        <f>HYPERLINK("https://qrcode-2-production.up.railway.app/qr/Chaitanya_39fd8d50.png","https://qrcode-2-production.up.railway.app/qr/Chaitanya_39fd8d50.png")</f>
      </c>
    </row>
    <row r="197">
      <c r="A197" t="str">
        <v>Chaitanya</v>
      </c>
      <c r="B197" t="str">
        <v>9833891391</v>
      </c>
      <c r="C197">
        <f>HYPERLINK("https://qrcode-2-production.up.railway.app/qr/Chaitanya_39fd8d50.png","https://qrcode-2-production.up.railway.app/qr/Chaitanya_39fd8d50.png")</f>
      </c>
    </row>
    <row r="198">
      <c r="A198" t="str">
        <v>Chaitanya nail</v>
      </c>
      <c r="B198" t="str">
        <v>9653385041</v>
      </c>
      <c r="C198">
        <f>HYPERLINK("https://qrcode-2-production.up.railway.app/qr/Chaitanya_nail_7f2b31d4.png","https://qrcode-2-production.up.railway.app/qr/Chaitanya_nail_7f2b31d4.png")</f>
      </c>
    </row>
    <row r="199">
      <c r="A199" t="str">
        <v>chaitanya shah</v>
      </c>
      <c r="B199" t="str">
        <v>9833556777</v>
      </c>
      <c r="C199">
        <f>HYPERLINK("https://qrcode-2-production.up.railway.app/qr/chaitanya_shah_885e2e24.png","https://qrcode-2-production.up.railway.app/qr/chaitanya_shah_885e2e24.png")</f>
      </c>
    </row>
    <row r="200">
      <c r="A200" t="str">
        <v>Chinmay Shah</v>
      </c>
      <c r="B200" t="str">
        <v>9870569339</v>
      </c>
      <c r="C200">
        <f>HYPERLINK("https://qrcode-2-production.up.railway.app/qr/Chinmay_Shah_f88091b4.png","https://qrcode-2-production.up.railway.app/qr/Chinmay_Shah_f88091b4.png")</f>
      </c>
    </row>
    <row r="201">
      <c r="A201" t="str">
        <v>Chintan Gala</v>
      </c>
      <c r="B201" t="str">
        <v>9987515506</v>
      </c>
      <c r="C201">
        <f>HYPERLINK("https://qrcode-2-production.up.railway.app/qr/Chintan_Gala_c372bb73.png","https://qrcode-2-production.up.railway.app/qr/Chintan_Gala_c372bb73.png")</f>
      </c>
    </row>
    <row r="202">
      <c r="A202" t="str">
        <v>Chirag Mehta</v>
      </c>
      <c r="B202" t="str">
        <v>9819032456</v>
      </c>
      <c r="C202">
        <f>HYPERLINK("https://qrcode-2-production.up.railway.app/qr/Chirag_Mehta_d1bd99fc.png","https://qrcode-2-production.up.railway.app/qr/Chirag_Mehta_d1bd99fc.png")</f>
      </c>
    </row>
    <row r="203">
      <c r="A203" t="str">
        <v>Chirag Shah</v>
      </c>
      <c r="B203" t="str">
        <v>9920808993</v>
      </c>
      <c r="C203">
        <f>HYPERLINK("https://qrcode-2-production.up.railway.app/qr/Chirag_Shah_7558ec05.png","https://qrcode-2-production.up.railway.app/qr/Chirag_Shah_7558ec05.png")</f>
      </c>
    </row>
    <row r="204">
      <c r="A204" t="str">
        <v>Chiren</v>
      </c>
      <c r="B204" t="str">
        <v>9870646110</v>
      </c>
      <c r="C204">
        <f>HYPERLINK("https://qrcode-2-production.up.railway.app/qr/Chiren_d9288493.png","https://qrcode-2-production.up.railway.app/qr/Chiren_d9288493.png")</f>
      </c>
    </row>
    <row r="205">
      <c r="A205" t="str">
        <v>Chivonn Fernandes</v>
      </c>
      <c r="B205" t="str">
        <v>9619110336</v>
      </c>
      <c r="C205">
        <f>HYPERLINK("https://qrcode-2-production.up.railway.app/qr/Chivonn_Fernandes_dfa3d40c.png","https://qrcode-2-production.up.railway.app/qr/Chivonn_Fernandes_dfa3d40c.png")</f>
      </c>
    </row>
    <row r="206">
      <c r="A206" t="str">
        <v>Christelle</v>
      </c>
      <c r="B206" t="str">
        <v>9967711294</v>
      </c>
      <c r="C206">
        <f>HYPERLINK("https://qrcode-2-production.up.railway.app/qr/Christelle_09ffc9e9.png","https://qrcode-2-production.up.railway.app/qr/Christelle_09ffc9e9.png")</f>
      </c>
    </row>
    <row r="207">
      <c r="A207" t="str">
        <v>Christelle Carneiro Alphonso</v>
      </c>
      <c r="B207" t="str">
        <v>9892326615</v>
      </c>
      <c r="C207">
        <f>HYPERLINK("https://qrcode-2-production.up.railway.app/qr/Christelle_Carneiro_Alphonso_2655522e.png","https://qrcode-2-production.up.railway.app/qr/Christelle_Carneiro_Alphonso_2655522e.png")</f>
      </c>
    </row>
    <row r="208">
      <c r="A208" t="str">
        <v>Clyde</v>
      </c>
      <c r="B208" t="str">
        <v>7506285989</v>
      </c>
      <c r="C208">
        <f>HYPERLINK("https://qrcode-2-production.up.railway.app/qr/Clyde_62ab2fd7.png","https://qrcode-2-production.up.railway.app/qr/Clyde_62ab2fd7.png")</f>
      </c>
    </row>
    <row r="209">
      <c r="A209" t="str">
        <v>Craig Dsouza</v>
      </c>
      <c r="B209" t="str">
        <v>9167758995</v>
      </c>
      <c r="C209">
        <f>HYPERLINK("https://qrcode-2-production.up.railway.app/qr/Craig_Dsouza_0a0a260e.png","https://qrcode-2-production.up.railway.app/qr/Craig_Dsouza_0a0a260e.png")</f>
      </c>
    </row>
    <row r="210">
      <c r="A210" t="str">
        <v>Craig Vallado</v>
      </c>
      <c r="B210" t="str">
        <v>9167462251</v>
      </c>
      <c r="C210">
        <f>HYPERLINK("https://qrcode-2-production.up.railway.app/qr/Craig_Vallado_6698bc69.png","https://qrcode-2-production.up.railway.app/qr/Craig_Vallado_6698bc69.png")</f>
      </c>
    </row>
    <row r="211">
      <c r="A211" t="str">
        <v>Crissanta Jomy</v>
      </c>
      <c r="B211" t="str">
        <v>8939672290</v>
      </c>
      <c r="C211">
        <f>HYPERLINK("https://qrcode-2-production.up.railway.app/qr/Crissanta_Jomy_74d37500.png","https://qrcode-2-production.up.railway.app/qr/Crissanta_Jomy_74d37500.png")</f>
      </c>
    </row>
    <row r="212">
      <c r="A212" t="str">
        <v>Dakkshesh Kaul</v>
      </c>
      <c r="B212" t="str">
        <v>7380703338</v>
      </c>
      <c r="C212">
        <f>HYPERLINK("https://qrcode-2-production.up.railway.app/qr/Dakkshesh_Kaul_d0e1356e.png","https://qrcode-2-production.up.railway.app/qr/Dakkshesh_Kaul_d0e1356e.png")</f>
      </c>
    </row>
    <row r="213">
      <c r="A213" t="str">
        <v>Daksh</v>
      </c>
      <c r="B213" t="str">
        <v>9969948246</v>
      </c>
      <c r="C213">
        <f>HYPERLINK("https://qrcode-2-production.up.railway.app/qr/Daksh_52b6fe9d.png","https://qrcode-2-production.up.railway.app/qr/Daksh_52b6fe9d.png")</f>
      </c>
    </row>
    <row r="214">
      <c r="A214" t="str">
        <v>Darryl Furtado</v>
      </c>
      <c r="B214" t="str">
        <v>8888657868</v>
      </c>
      <c r="C214">
        <f>HYPERLINK("https://qrcode-2-production.up.railway.app/qr/Darryl_Furtado_a74bb3b4.png","https://qrcode-2-production.up.railway.app/qr/Darryl_Furtado_a74bb3b4.png")</f>
      </c>
    </row>
    <row r="215">
      <c r="A215" t="str">
        <v>Darshan</v>
      </c>
      <c r="B215" t="str">
        <v>9870436966</v>
      </c>
      <c r="C215">
        <f>HYPERLINK("https://qrcode-2-production.up.railway.app/qr/Darshan_055a81d4.png","https://qrcode-2-production.up.railway.app/qr/Darshan_055a81d4.png")</f>
      </c>
    </row>
    <row r="216">
      <c r="A216" t="str">
        <v>Darshit</v>
      </c>
      <c r="B216" t="str">
        <v>9820930381</v>
      </c>
      <c r="C216">
        <f>HYPERLINK("https://qrcode-2-production.up.railway.app/qr/Darshit_33748b5d.png","https://qrcode-2-production.up.railway.app/qr/Darshit_33748b5d.png")</f>
      </c>
    </row>
    <row r="217">
      <c r="A217" t="str">
        <v>David John</v>
      </c>
      <c r="B217" t="str">
        <v>8828085442</v>
      </c>
      <c r="C217">
        <f>HYPERLINK("https://qrcode-2-production.up.railway.app/qr/David_John_fa03f123.png","https://qrcode-2-production.up.railway.app/qr/David_John_fa03f123.png")</f>
      </c>
    </row>
    <row r="218">
      <c r="A218" t="str">
        <v>DAYLON</v>
      </c>
      <c r="B218" t="str">
        <v>9820795501</v>
      </c>
      <c r="C218">
        <f>HYPERLINK("https://qrcode-2-production.up.railway.app/qr/DAYLON_ccc348e3.png","https://qrcode-2-production.up.railway.app/qr/DAYLON_ccc348e3.png")</f>
      </c>
    </row>
    <row r="219">
      <c r="A219" t="str">
        <v>Deep Chhadva</v>
      </c>
      <c r="B219" t="str">
        <v>9594714801</v>
      </c>
      <c r="C219">
        <f>HYPERLINK("https://qrcode-2-production.up.railway.app/qr/Deep_Chhadva_12afe246.png","https://qrcode-2-production.up.railway.app/qr/Deep_Chhadva_12afe246.png")</f>
      </c>
    </row>
    <row r="220">
      <c r="A220" t="str">
        <v>Deepak Nadar</v>
      </c>
      <c r="B220" t="str">
        <v>9967736283</v>
      </c>
      <c r="C220">
        <f>HYPERLINK("https://qrcode-2-production.up.railway.app/qr/Deepak_Nadar_86c27140.png","https://qrcode-2-production.up.railway.app/qr/Deepak_Nadar_86c27140.png")</f>
      </c>
    </row>
    <row r="221">
      <c r="A221" t="str">
        <v>Deepak Saini</v>
      </c>
      <c r="B221" t="str">
        <v>9082476017</v>
      </c>
      <c r="C221">
        <f>HYPERLINK("https://qrcode-2-production.up.railway.app/qr/Deepak_Saini_1477466d.png","https://qrcode-2-production.up.railway.app/qr/Deepak_Saini_1477466d.png")</f>
      </c>
    </row>
    <row r="222">
      <c r="A222" t="str">
        <v>Denver Fernandes</v>
      </c>
      <c r="B222" t="str">
        <v>9833401017</v>
      </c>
      <c r="C222">
        <f>HYPERLINK("https://qrcode-2-production.up.railway.app/qr/Denver_Fernandes_34476875.png","https://qrcode-2-production.up.railway.app/qr/Denver_Fernandes_34476875.png")</f>
      </c>
    </row>
    <row r="223">
      <c r="A223" t="str">
        <v>Dev talreja</v>
      </c>
      <c r="B223" t="str">
        <v>9137722528</v>
      </c>
      <c r="C223">
        <f>HYPERLINK("https://qrcode-2-production.up.railway.app/qr/Dev_talreja_3e1474d3.png","https://qrcode-2-production.up.railway.app/qr/Dev_talreja_3e1474d3.png")</f>
      </c>
    </row>
    <row r="224">
      <c r="A224" t="str">
        <v>Devang Raval</v>
      </c>
      <c r="B224" t="str">
        <v>9004319924</v>
      </c>
      <c r="C224">
        <f>HYPERLINK("https://qrcode-2-production.up.railway.app/qr/Devang_Raval_9d18ba69.png","https://qrcode-2-production.up.railway.app/qr/Devang_Raval_9d18ba69.png")</f>
      </c>
    </row>
    <row r="225">
      <c r="A225" t="str">
        <v>Devansh</v>
      </c>
      <c r="B225" t="str">
        <v>9321772075</v>
      </c>
      <c r="C225">
        <f>HYPERLINK("https://qrcode-2-production.up.railway.app/qr/Devansh_45e0f33f.png","https://qrcode-2-production.up.railway.app/qr/Devansh_45e0f33f.png")</f>
      </c>
    </row>
    <row r="226">
      <c r="A226" t="str">
        <v>Devansh Kothari</v>
      </c>
      <c r="B226" t="str">
        <v>9930371443</v>
      </c>
      <c r="C226">
        <f>HYPERLINK("https://qrcode-2-production.up.railway.app/qr/Devansh_Kothari_9a254dbf.png","https://qrcode-2-production.up.railway.app/qr/Devansh_Kothari_9a254dbf.png")</f>
      </c>
    </row>
    <row r="227">
      <c r="A227" t="str">
        <v>Devansh Nigam</v>
      </c>
      <c r="B227" t="str">
        <v>6264850827</v>
      </c>
      <c r="C227">
        <f>HYPERLINK("https://qrcode-2-production.up.railway.app/qr/Devansh_Nigam_6b6ee843.png","https://qrcode-2-production.up.railway.app/qr/Devansh_Nigam_6b6ee843.png")</f>
      </c>
    </row>
    <row r="228">
      <c r="A228" t="str">
        <v>Devashish Sarang</v>
      </c>
      <c r="B228" t="str">
        <v>9930396783</v>
      </c>
      <c r="C228">
        <f>HYPERLINK("https://qrcode-2-production.up.railway.app/qr/Devashish_Sarang_2eb5724a.png","https://qrcode-2-production.up.railway.app/qr/Devashish_Sarang_2eb5724a.png")</f>
      </c>
    </row>
    <row r="229">
      <c r="A229" t="str">
        <v>Devavrat Nimbalkar</v>
      </c>
      <c r="B229" t="str">
        <v>9892565045</v>
      </c>
      <c r="C229">
        <f>HYPERLINK("https://qrcode-2-production.up.railway.app/qr/Devavrat_Nimbalkar_bc869619.png","https://qrcode-2-production.up.railway.app/qr/Devavrat_Nimbalkar_bc869619.png")</f>
      </c>
    </row>
    <row r="230">
      <c r="A230" t="str">
        <v>Deveshi Kumar</v>
      </c>
      <c r="B230" t="str">
        <v>9820130415</v>
      </c>
      <c r="C230">
        <f>HYPERLINK("https://qrcode-2-production.up.railway.app/qr/Deveshi_Kumar_e3b0fa3d.png","https://qrcode-2-production.up.railway.app/qr/Deveshi_Kumar_e3b0fa3d.png")</f>
      </c>
    </row>
    <row r="231">
      <c r="A231" t="str">
        <v>Devv</v>
      </c>
      <c r="B231" t="str">
        <v>8291028514</v>
      </c>
      <c r="C231">
        <f>HYPERLINK("https://qrcode-2-production.up.railway.app/qr/Devv_2d594eca.png","https://qrcode-2-production.up.railway.app/qr/Devv_2d594eca.png")</f>
      </c>
    </row>
    <row r="232">
      <c r="A232" t="str">
        <v>Devvrat Shashikant Mainhallikar</v>
      </c>
      <c r="B232" t="str">
        <v>9820975961</v>
      </c>
      <c r="C232">
        <f>HYPERLINK("https://qrcode-2-production.up.railway.app/qr/Devvrat_Shashikant_Mainhallikar_0dc622c2.png","https://qrcode-2-production.up.railway.app/qr/Devvrat_Shashikant_Mainhallikar_0dc622c2.png")</f>
      </c>
    </row>
    <row r="233">
      <c r="A233" t="str">
        <v>Devwrat</v>
      </c>
      <c r="B233" t="str">
        <v>7728095633</v>
      </c>
      <c r="C233">
        <f>HYPERLINK("https://qrcode-2-production.up.railway.app/qr/Devwrat_7540de0a.png","https://qrcode-2-production.up.railway.app/qr/Devwrat_7540de0a.png")</f>
      </c>
    </row>
    <row r="234">
      <c r="A234" t="str">
        <v>Dhananjay Kanaujia</v>
      </c>
      <c r="B234" t="str">
        <v>9910005269</v>
      </c>
      <c r="C234">
        <f>HYPERLINK("https://qrcode-2-production.up.railway.app/qr/Dhananjay_Kanaujia_5287cdbb.png","https://qrcode-2-production.up.railway.app/qr/Dhananjay_Kanaujia_5287cdbb.png")</f>
      </c>
    </row>
    <row r="235">
      <c r="A235" t="str">
        <v>Dharam Desa</v>
      </c>
      <c r="B235" t="str">
        <v>9820099362</v>
      </c>
      <c r="C235">
        <f>HYPERLINK("https://qrcode-2-production.up.railway.app/qr/Dharam_Desa_fdfd71f8.png","https://qrcode-2-production.up.railway.app/qr/Dharam_Desa_fdfd71f8.png")</f>
      </c>
    </row>
    <row r="236">
      <c r="A236" t="str">
        <v>Dharik Rajawat</v>
      </c>
      <c r="B236" t="str">
        <v>8879548954</v>
      </c>
      <c r="C236">
        <f>HYPERLINK("https://qrcode-2-production.up.railway.app/qr/Dharik_Rajawat_a506f9d2.png","https://qrcode-2-production.up.railway.app/qr/Dharik_Rajawat_a506f9d2.png")</f>
      </c>
    </row>
    <row r="237">
      <c r="A237" t="str">
        <v>Dhaval Bhanushali</v>
      </c>
      <c r="B237" t="str">
        <v>9167967009</v>
      </c>
      <c r="C237">
        <f>HYPERLINK("https://qrcode-2-production.up.railway.app/qr/Dhaval_Bhanushali_17d3f9b2.png","https://qrcode-2-production.up.railway.app/qr/Dhaval_Bhanushali_17d3f9b2.png")</f>
      </c>
    </row>
    <row r="238">
      <c r="A238" t="str">
        <v>Dhavit Vaghela</v>
      </c>
      <c r="B238" t="str">
        <v>9664299114</v>
      </c>
      <c r="C238">
        <f>HYPERLINK("https://qrcode-2-production.up.railway.app/qr/Dhavit_Vaghela_b2cdaea5.png","https://qrcode-2-production.up.railway.app/qr/Dhavit_Vaghela_b2cdaea5.png")</f>
      </c>
    </row>
    <row r="239">
      <c r="A239" t="str">
        <v>Dhiman Jain</v>
      </c>
      <c r="B239" t="str">
        <v>9619355434</v>
      </c>
      <c r="C239">
        <f>HYPERLINK("https://qrcode-2-production.up.railway.app/qr/Dhiman_Jain_b4ad8372.png","https://qrcode-2-production.up.railway.app/qr/Dhiman_Jain_b4ad8372.png")</f>
      </c>
    </row>
    <row r="240">
      <c r="A240" t="str">
        <v>Dhiraj Malhotra</v>
      </c>
      <c r="B240" t="str">
        <v>9833172241</v>
      </c>
      <c r="C240">
        <f>HYPERLINK("https://qrcode-2-production.up.railway.app/qr/Dhiraj_Malhotra_0ab7883e.png","https://qrcode-2-production.up.railway.app/qr/Dhiraj_Malhotra_0ab7883e.png")</f>
      </c>
    </row>
    <row r="241">
      <c r="A241" t="str">
        <v>Dhruti Goshar</v>
      </c>
      <c r="B241" t="str">
        <v>8451009595</v>
      </c>
      <c r="C241">
        <f>HYPERLINK("https://qrcode-2-production.up.railway.app/qr/Dhruti_Goshar_0e39ddea.png","https://qrcode-2-production.up.railway.app/qr/Dhruti_Goshar_0e39ddea.png")</f>
      </c>
    </row>
    <row r="242">
      <c r="A242" t="str">
        <v>Dhruv</v>
      </c>
      <c r="B242" t="str">
        <v>9820097324</v>
      </c>
      <c r="C242">
        <f>HYPERLINK("https://qrcode-2-production.up.railway.app/qr/Dhruv_56d9c3f6.png","https://qrcode-2-production.up.railway.app/qr/Dhruv_56d9c3f6.png")</f>
      </c>
    </row>
    <row r="243">
      <c r="A243" t="str">
        <v>Dhruv</v>
      </c>
      <c r="B243" t="str">
        <v>8369945931</v>
      </c>
      <c r="C243">
        <f>HYPERLINK("https://qrcode-2-production.up.railway.app/qr/Dhruv_56d9c3f6.png","https://qrcode-2-production.up.railway.app/qr/Dhruv_56d9c3f6.png")</f>
      </c>
    </row>
    <row r="244">
      <c r="A244" t="str">
        <v>Dhruv Grover</v>
      </c>
      <c r="B244" t="str">
        <v>7045486902</v>
      </c>
      <c r="C244">
        <f>HYPERLINK("https://qrcode-2-production.up.railway.app/qr/Dhruv_Grover_8390ecf3.png","https://qrcode-2-production.up.railway.app/qr/Dhruv_Grover_8390ecf3.png")</f>
      </c>
    </row>
    <row r="245">
      <c r="A245" t="str">
        <v>DHRUV JOGANI</v>
      </c>
      <c r="B245" t="str">
        <v>8850398501</v>
      </c>
      <c r="C245">
        <f>HYPERLINK("https://qrcode-2-production.up.railway.app/qr/DHRUV_JOGANI_ccc05aa6.png","https://qrcode-2-production.up.railway.app/qr/DHRUV_JOGANI_ccc05aa6.png")</f>
      </c>
    </row>
    <row r="246">
      <c r="A246" t="str">
        <v>Dhruv Kaluvala</v>
      </c>
      <c r="B246" t="str">
        <v>8897802994</v>
      </c>
      <c r="C246">
        <f>HYPERLINK("https://qrcode-2-production.up.railway.app/qr/Dhruv_Kaluvala_8102c75d.png","https://qrcode-2-production.up.railway.app/qr/Dhruv_Kaluvala_8102c75d.png")</f>
      </c>
    </row>
    <row r="247">
      <c r="A247" t="str">
        <v>Dhruv makhija</v>
      </c>
      <c r="B247" t="str">
        <v>8652270666</v>
      </c>
      <c r="C247">
        <f>HYPERLINK("https://qrcode-2-production.up.railway.app/qr/Dhruv_makhija_a853b9ae.png","https://qrcode-2-production.up.railway.app/qr/Dhruv_makhija_a853b9ae.png")</f>
      </c>
    </row>
    <row r="248">
      <c r="A248" t="str">
        <v>Dhruv Makhija</v>
      </c>
      <c r="B248" t="str">
        <v>8652275666</v>
      </c>
      <c r="C248">
        <f>HYPERLINK("https://qrcode-2-production.up.railway.app/qr/Dhruv_Makhija_f00480fc.png","https://qrcode-2-production.up.railway.app/qr/Dhruv_Makhija_f00480fc.png")</f>
      </c>
    </row>
    <row r="249">
      <c r="A249" t="str">
        <v>Dhruv Pujari</v>
      </c>
      <c r="B249" t="str">
        <v>7499862371</v>
      </c>
      <c r="C249">
        <f>HYPERLINK("https://qrcode-2-production.up.railway.app/qr/Dhruv_Pujari_96607747.png","https://qrcode-2-production.up.railway.app/qr/Dhruv_Pujari_96607747.png")</f>
      </c>
    </row>
    <row r="250">
      <c r="A250" t="str">
        <v>Dhruv Sabharwal</v>
      </c>
      <c r="B250" t="str">
        <v>9953456995</v>
      </c>
      <c r="C250">
        <f>HYPERLINK("https://qrcode-2-production.up.railway.app/qr/Dhruv_Sabharwal_5ae5e388.png","https://qrcode-2-production.up.railway.app/qr/Dhruv_Sabharwal_5ae5e388.png")</f>
      </c>
    </row>
    <row r="251">
      <c r="A251" t="str">
        <v>Dhruvin Gosar</v>
      </c>
      <c r="B251" t="str">
        <v>9920830086</v>
      </c>
      <c r="C251">
        <f>HYPERLINK("https://qrcode-2-production.up.railway.app/qr/Dhruvin_Gosar_0d41b661.png","https://qrcode-2-production.up.railway.app/qr/Dhruvin_Gosar_0d41b661.png")</f>
      </c>
    </row>
    <row r="252">
      <c r="A252" t="str">
        <v>dhyey</v>
      </c>
      <c r="B252" t="str">
        <v>9326065876</v>
      </c>
      <c r="C252">
        <f>HYPERLINK("https://qrcode-2-production.up.railway.app/qr/dhyey_68b80fe8.png","https://qrcode-2-production.up.railway.app/qr/dhyey_68b80fe8.png")</f>
      </c>
    </row>
    <row r="253">
      <c r="A253" t="str">
        <v>DINESH PUJARE</v>
      </c>
      <c r="B253" t="str">
        <v>9769335946</v>
      </c>
      <c r="C253">
        <f>HYPERLINK("https://qrcode-2-production.up.railway.app/qr/DINESH_PUJARE_3f647109.png","https://qrcode-2-production.up.railway.app/qr/DINESH_PUJARE_3f647109.png")</f>
      </c>
    </row>
    <row r="254">
      <c r="A254" t="str">
        <v>Dipankar Sharrma</v>
      </c>
      <c r="B254" t="str">
        <v>8506014306</v>
      </c>
      <c r="C254">
        <f>HYPERLINK("https://qrcode-2-production.up.railway.app/qr/Dipankar_Sharrma_6bea4a7f.png","https://qrcode-2-production.up.railway.app/qr/Dipankar_Sharrma_6bea4a7f.png")</f>
      </c>
    </row>
    <row r="255">
      <c r="A255" t="str">
        <v>Dipanker sharma</v>
      </c>
      <c r="B255" t="str">
        <v>9911346303</v>
      </c>
      <c r="C255">
        <f>HYPERLINK("https://qrcode-2-production.up.railway.app/qr/Dipanker_sharma_19a57f33.png","https://qrcode-2-production.up.railway.app/qr/Dipanker_sharma_19a57f33.png")</f>
      </c>
    </row>
    <row r="256">
      <c r="A256" t="str">
        <v>Dishank Hate</v>
      </c>
      <c r="B256" t="str">
        <v>9920984115</v>
      </c>
      <c r="C256">
        <f>HYPERLINK("https://qrcode-2-production.up.railway.app/qr/Dishank_Hate_f4f007a0.png","https://qrcode-2-production.up.railway.app/qr/Dishank_Hate_f4f007a0.png")</f>
      </c>
    </row>
    <row r="257">
      <c r="A257" t="str">
        <v>Divyam Dasgupta</v>
      </c>
      <c r="B257" t="str">
        <v>9664852211</v>
      </c>
      <c r="C257">
        <f>HYPERLINK("https://qrcode-2-production.up.railway.app/qr/Divyam_Dasgupta_05cf7da4.png","https://qrcode-2-production.up.railway.app/qr/Divyam_Dasgupta_05cf7da4.png")</f>
      </c>
    </row>
    <row r="258">
      <c r="A258" t="str">
        <v>Divyam Patel</v>
      </c>
      <c r="B258" t="str">
        <v>9167973724</v>
      </c>
      <c r="C258">
        <f>HYPERLINK("https://qrcode-2-production.up.railway.app/qr/Divyam_Patel_b487d788.png","https://qrcode-2-production.up.railway.app/qr/Divyam_Patel_b487d788.png")</f>
      </c>
    </row>
    <row r="259">
      <c r="A259" t="str">
        <v>Divyansh Mehta</v>
      </c>
      <c r="B259" t="str">
        <v>9311471433</v>
      </c>
      <c r="C259">
        <f>HYPERLINK("https://qrcode-2-production.up.railway.app/qr/Divyansh_Mehta_e28ad822.png","https://qrcode-2-production.up.railway.app/qr/Divyansh_Mehta_e28ad822.png")</f>
      </c>
    </row>
    <row r="260">
      <c r="A260" t="str">
        <v>Divyesh Vora</v>
      </c>
      <c r="B260" t="str">
        <v>9920799405</v>
      </c>
      <c r="C260">
        <f>HYPERLINK("https://qrcode-2-production.up.railway.app/qr/Divyesh_Vora_193055db.png","https://qrcode-2-production.up.railway.app/qr/Divyesh_Vora_193055db.png")</f>
      </c>
    </row>
    <row r="261">
      <c r="A261" t="str">
        <v>Diya Jain</v>
      </c>
      <c r="B261" t="str">
        <v>8850264515</v>
      </c>
      <c r="C261">
        <f>HYPERLINK("https://qrcode-2-production.up.railway.app/qr/Diya_Jain_ea7fbb87.png","https://qrcode-2-production.up.railway.app/qr/Diya_Jain_ea7fbb87.png")</f>
      </c>
    </row>
    <row r="262">
      <c r="A262" t="str">
        <v>Dnyanda Parab</v>
      </c>
      <c r="B262" t="str">
        <v>9773219438</v>
      </c>
      <c r="C262">
        <f>HYPERLINK("https://qrcode-2-production.up.railway.app/qr/Dnyanda_Parab_9a7109e4.png","https://qrcode-2-production.up.railway.app/qr/Dnyanda_Parab_9a7109e4.png")</f>
      </c>
    </row>
    <row r="263">
      <c r="A263" t="str">
        <v>Drihopon</v>
      </c>
      <c r="B263" t="str">
        <v>8876169212</v>
      </c>
      <c r="C263">
        <f>HYPERLINK("https://qrcode-2-production.up.railway.app/qr/Drihopon_597637a6.png","https://qrcode-2-production.up.railway.app/qr/Drihopon_597637a6.png")</f>
      </c>
    </row>
    <row r="264">
      <c r="A264" t="str">
        <v>Dripto</v>
      </c>
      <c r="B264" t="str">
        <v>6289308762</v>
      </c>
      <c r="C264">
        <f>HYPERLINK("https://qrcode-2-production.up.railway.app/qr/Dripto_4ebc1741.png","https://qrcode-2-production.up.railway.app/qr/Dripto_4ebc1741.png")</f>
      </c>
    </row>
    <row r="265">
      <c r="A265" t="str">
        <v>Drona Ghosh</v>
      </c>
      <c r="B265" t="str">
        <v>9371338679</v>
      </c>
      <c r="C265">
        <f>HYPERLINK("https://qrcode-2-production.up.railway.app/qr/Drona_Ghosh_4dfac50c.png","https://qrcode-2-production.up.railway.app/qr/Drona_Ghosh_4dfac50c.png")</f>
      </c>
    </row>
    <row r="266">
      <c r="A266" t="str">
        <v>Durgesh Ubare</v>
      </c>
      <c r="B266" t="str">
        <v>9819115959</v>
      </c>
      <c r="C266">
        <f>HYPERLINK("https://qrcode-2-production.up.railway.app/qr/Durgesh_Ubare_598cc33b.png","https://qrcode-2-production.up.railway.app/qr/Durgesh_Ubare_598cc33b.png")</f>
      </c>
    </row>
    <row r="267">
      <c r="A267" t="str">
        <v>Dushyant</v>
      </c>
      <c r="B267" t="str">
        <v>8355882532</v>
      </c>
      <c r="C267">
        <f>HYPERLINK("https://qrcode-2-production.up.railway.app/qr/Dushyant_66715909.png","https://qrcode-2-production.up.railway.app/qr/Dushyant_66715909.png")</f>
      </c>
    </row>
    <row r="268">
      <c r="A268" t="str">
        <v>Dwayne Dias</v>
      </c>
      <c r="B268" t="str">
        <v>8879316715</v>
      </c>
      <c r="C268">
        <f>HYPERLINK("https://qrcode-2-production.up.railway.app/qr/Dwayne_Dias_9f4f1a75.png","https://qrcode-2-production.up.railway.app/qr/Dwayne_Dias_9f4f1a75.png")</f>
      </c>
    </row>
    <row r="269">
      <c r="A269" t="str">
        <v>dylan</v>
      </c>
      <c r="B269" t="str">
        <v>7900067921</v>
      </c>
      <c r="C269">
        <f>HYPERLINK("https://qrcode-2-production.up.railway.app/qr/dylan_88f2c794.png","https://qrcode-2-production.up.railway.app/qr/dylan_88f2c794.png")</f>
      </c>
    </row>
    <row r="270">
      <c r="A270" t="str">
        <v>Dylan Fernandes</v>
      </c>
      <c r="B270" t="str">
        <v>7208307327</v>
      </c>
      <c r="C270">
        <f>HYPERLINK("https://qrcode-2-production.up.railway.app/qr/Dylan_Fernandes_2f31345c.png","https://qrcode-2-production.up.railway.app/qr/Dylan_Fernandes_2f31345c.png")</f>
      </c>
    </row>
    <row r="271">
      <c r="A271" t="str">
        <v>Ebrahim Kondkar</v>
      </c>
      <c r="B271" t="str">
        <v>7276735140</v>
      </c>
      <c r="C271">
        <f>HYPERLINK("https://qrcode-2-production.up.railway.app/qr/Ebrahim_Kondkar_8033d3d6.png","https://qrcode-2-production.up.railway.app/qr/Ebrahim_Kondkar_8033d3d6.png")</f>
      </c>
    </row>
    <row r="272">
      <c r="A272" t="str">
        <v>Ethan</v>
      </c>
      <c r="B272" t="str">
        <v>9284370459</v>
      </c>
      <c r="C272">
        <f>HYPERLINK("https://qrcode-2-production.up.railway.app/qr/Ethan_375c52e5.png","https://qrcode-2-production.up.railway.app/qr/Ethan_375c52e5.png")</f>
      </c>
    </row>
    <row r="273">
      <c r="A273" t="str">
        <v>Ethan Lobo</v>
      </c>
      <c r="B273" t="str">
        <v>9769054345</v>
      </c>
      <c r="C273">
        <f>HYPERLINK("https://qrcode-2-production.up.railway.app/qr/Ethan_Lobo_ccc68b8b.png","https://qrcode-2-production.up.railway.app/qr/Ethan_Lobo_ccc68b8b.png")</f>
      </c>
    </row>
    <row r="274">
      <c r="A274" t="str">
        <v>Ethan Paul</v>
      </c>
      <c r="B274" t="str">
        <v>9820180229</v>
      </c>
      <c r="C274">
        <f>HYPERLINK("https://qrcode-2-production.up.railway.app/qr/Ethan_Paul_dc8cfc40.png","https://qrcode-2-production.up.railway.app/qr/Ethan_Paul_dc8cfc40.png")</f>
      </c>
    </row>
    <row r="275">
      <c r="A275" t="str">
        <v>Faron</v>
      </c>
      <c r="B275" t="str">
        <v>8082097705</v>
      </c>
      <c r="C275">
        <f>HYPERLINK("https://qrcode-2-production.up.railway.app/qr/Faron_988d40b5.png","https://qrcode-2-production.up.railway.app/qr/Faron_988d40b5.png")</f>
      </c>
    </row>
    <row r="276">
      <c r="A276" t="str">
        <v>Fusan</v>
      </c>
      <c r="B276" t="str">
        <v>7558602967</v>
      </c>
      <c r="C276">
        <f>HYPERLINK("https://qrcode-2-production.up.railway.app/qr/Fusan_06dca126.png","https://qrcode-2-production.up.railway.app/qr/Fusan_06dca126.png")</f>
      </c>
    </row>
    <row r="277">
      <c r="A277" t="str">
        <v>Ganesh</v>
      </c>
      <c r="B277" t="str">
        <v>8779662328</v>
      </c>
      <c r="C277">
        <f>HYPERLINK("https://qrcode-2-production.up.railway.app/qr/Ganesh_aa180072.png","https://qrcode-2-production.up.railway.app/qr/Ganesh_aa180072.png")</f>
      </c>
    </row>
    <row r="278">
      <c r="A278" t="str">
        <v>Ganesh shelke</v>
      </c>
      <c r="B278" t="str">
        <v>8999806058</v>
      </c>
      <c r="C278">
        <f>HYPERLINK("https://qrcode-2-production.up.railway.app/qr/Ganesh_shelke_b2a4d7de.png","https://qrcode-2-production.up.railway.app/qr/Ganesh_shelke_b2a4d7de.png")</f>
      </c>
    </row>
    <row r="279">
      <c r="A279" t="str">
        <v>Gareth</v>
      </c>
      <c r="B279" t="str">
        <v>8308452068</v>
      </c>
      <c r="C279">
        <f>HYPERLINK("https://qrcode-2-production.up.railway.app/qr/Gareth_244f1b4b.png","https://qrcode-2-production.up.railway.app/qr/Gareth_244f1b4b.png")</f>
      </c>
    </row>
    <row r="280">
      <c r="A280" t="str">
        <v>Garv</v>
      </c>
      <c r="B280" t="str">
        <v>7021546818</v>
      </c>
      <c r="C280">
        <f>HYPERLINK("https://qrcode-2-production.up.railway.app/qr/Garv_2b91ad0c.png","https://qrcode-2-production.up.railway.app/qr/Garv_2b91ad0c.png")</f>
      </c>
    </row>
    <row r="281">
      <c r="A281" t="str">
        <v>Gaurav K</v>
      </c>
      <c r="B281" t="str">
        <v>9833250497</v>
      </c>
      <c r="C281">
        <f>HYPERLINK("https://qrcode-2-production.up.railway.app/qr/Gaurav_K_276e479d.png","https://qrcode-2-production.up.railway.app/qr/Gaurav_K_276e479d.png")</f>
      </c>
    </row>
    <row r="282">
      <c r="A282" t="str">
        <v>Gautam Sunder</v>
      </c>
      <c r="B282" t="str">
        <v>9629267316</v>
      </c>
      <c r="C282">
        <f>HYPERLINK("https://qrcode-2-production.up.railway.app/qr/Gautam_Sunder_4daf86c4.png","https://qrcode-2-production.up.railway.app/qr/Gautam_Sunder_4daf86c4.png")</f>
      </c>
    </row>
    <row r="283">
      <c r="A283" t="str">
        <v>Girnesh</v>
      </c>
      <c r="B283" t="str">
        <v>9404176610</v>
      </c>
      <c r="C283">
        <f>HYPERLINK("https://qrcode-2-production.up.railway.app/qr/Girnesh_ac6e8a77.png","https://qrcode-2-production.up.railway.app/qr/Girnesh_ac6e8a77.png")</f>
      </c>
    </row>
    <row r="284">
      <c r="A284" t="str">
        <v>Gokul</v>
      </c>
      <c r="B284" t="str">
        <v>7045125287</v>
      </c>
      <c r="C284">
        <f>HYPERLINK("https://qrcode-2-production.up.railway.app/qr/Gokul_7f5ca10f.png","https://qrcode-2-production.up.railway.app/qr/Gokul_7f5ca10f.png")</f>
      </c>
    </row>
    <row r="285">
      <c r="A285" t="str">
        <v>Gopal Kumar</v>
      </c>
      <c r="B285" t="str">
        <v>9525522047</v>
      </c>
      <c r="C285">
        <f>HYPERLINK("https://qrcode-2-production.up.railway.app/qr/Gopal_Kumar_193512ca.png","https://qrcode-2-production.up.railway.app/qr/Gopal_Kumar_193512ca.png")</f>
      </c>
    </row>
    <row r="286">
      <c r="A286" t="str">
        <v>Gops</v>
      </c>
      <c r="B286" t="str">
        <v>8291429530</v>
      </c>
      <c r="C286">
        <f>HYPERLINK("https://qrcode-2-production.up.railway.app/qr/Gops_886cdfa4.png","https://qrcode-2-production.up.railway.app/qr/Gops_886cdfa4.png")</f>
      </c>
    </row>
    <row r="287">
      <c r="A287" t="str">
        <v>Goutham Das</v>
      </c>
      <c r="B287" t="str">
        <v>9137573359</v>
      </c>
      <c r="C287">
        <f>HYPERLINK("https://qrcode-2-production.up.railway.app/qr/Goutham_Das_ff69ef4c.png","https://qrcode-2-production.up.railway.app/qr/Goutham_Das_ff69ef4c.png")</f>
      </c>
    </row>
    <row r="288">
      <c r="A288" t="str">
        <v>Granville Barrett</v>
      </c>
      <c r="B288" t="str">
        <v>9820400051</v>
      </c>
      <c r="C288">
        <f>HYPERLINK("https://qrcode-2-production.up.railway.app/qr/Granville_Barrett_974b1825.png","https://qrcode-2-production.up.railway.app/qr/Granville_Barrett_974b1825.png")</f>
      </c>
    </row>
    <row r="289">
      <c r="A289" t="str">
        <v>Gunjan Rege Karkera</v>
      </c>
      <c r="B289" t="str">
        <v>9820507676</v>
      </c>
      <c r="C289">
        <f>HYPERLINK("https://qrcode-2-production.up.railway.app/qr/Gunjan_Rege_Karkera_c69937a3.png","https://qrcode-2-production.up.railway.app/qr/Gunjan_Rege_Karkera_c69937a3.png")</f>
      </c>
    </row>
    <row r="290">
      <c r="A290" t="str">
        <v>GURUGRAM</v>
      </c>
      <c r="B290" t="str">
        <v>8879498384</v>
      </c>
      <c r="C290">
        <f>HYPERLINK("https://qrcode-2-production.up.railway.app/qr/GURUGRAM_59576dd3.png","https://qrcode-2-production.up.railway.app/qr/GURUGRAM_59576dd3.png")</f>
      </c>
    </row>
    <row r="291">
      <c r="A291" t="str">
        <v>HAMZA ABID MULLA</v>
      </c>
      <c r="B291" t="str">
        <v>9833820073</v>
      </c>
      <c r="C291">
        <f>HYPERLINK("https://qrcode-2-production.up.railway.app/qr/HAMZA_ABID_MULLA_27e2fc9f.png","https://qrcode-2-production.up.railway.app/qr/HAMZA_ABID_MULLA_27e2fc9f.png")</f>
      </c>
    </row>
    <row r="292">
      <c r="A292" t="str">
        <v>Hardik Sejpal</v>
      </c>
      <c r="B292" t="str">
        <v>9821152349</v>
      </c>
      <c r="C292">
        <f>HYPERLINK("https://qrcode-2-production.up.railway.app/qr/Hardik_Sejpal_07590ee4.png","https://qrcode-2-production.up.railway.app/qr/Hardik_Sejpal_07590ee4.png")</f>
      </c>
    </row>
    <row r="293">
      <c r="A293" t="str">
        <v>Harsh</v>
      </c>
      <c r="B293" t="str">
        <v>8879626999</v>
      </c>
      <c r="C293">
        <f>HYPERLINK("https://qrcode-2-production.up.railway.app/qr/Harsh_46f03e47.png","https://qrcode-2-production.up.railway.app/qr/Harsh_46f03e47.png")</f>
      </c>
    </row>
    <row r="294">
      <c r="A294" t="str">
        <v>Harsh</v>
      </c>
      <c r="B294" t="str">
        <v>8433670269</v>
      </c>
      <c r="C294">
        <f>HYPERLINK("https://qrcode-2-production.up.railway.app/qr/Harsh_46f03e47.png","https://qrcode-2-production.up.railway.app/qr/Harsh_46f03e47.png")</f>
      </c>
    </row>
    <row r="295">
      <c r="A295" t="str">
        <v>Harsh Bangera</v>
      </c>
      <c r="B295" t="str">
        <v>9307107404</v>
      </c>
      <c r="C295">
        <f>HYPERLINK("https://qrcode-2-production.up.railway.app/qr/Harsh_Bangera_689f4ac5.png","https://qrcode-2-production.up.railway.app/qr/Harsh_Bangera_689f4ac5.png")</f>
      </c>
    </row>
    <row r="296">
      <c r="A296" t="str">
        <v>Harsh Desai</v>
      </c>
      <c r="B296" t="str">
        <v>8792609233</v>
      </c>
      <c r="C296">
        <f>HYPERLINK("https://qrcode-2-production.up.railway.app/qr/Harsh_Desai_3c2a8cd6.png","https://qrcode-2-production.up.railway.app/qr/Harsh_Desai_3c2a8cd6.png")</f>
      </c>
    </row>
    <row r="297">
      <c r="A297" t="str">
        <v>Harsh patel</v>
      </c>
      <c r="B297" t="str">
        <v>7977985421</v>
      </c>
      <c r="C297">
        <f>HYPERLINK("https://qrcode-2-production.up.railway.app/qr/Harsh_patel_fd08057e.png","https://qrcode-2-production.up.railway.app/qr/Harsh_patel_fd08057e.png")</f>
      </c>
    </row>
    <row r="298">
      <c r="A298" t="str">
        <v>Harsh shetty</v>
      </c>
      <c r="B298" t="str">
        <v>9867421370</v>
      </c>
      <c r="C298">
        <f>HYPERLINK("https://qrcode-2-production.up.railway.app/qr/Harsh_shetty_7f39cf2c.png","https://qrcode-2-production.up.railway.app/qr/Harsh_shetty_7f39cf2c.png")</f>
      </c>
    </row>
    <row r="299">
      <c r="A299" t="str">
        <v>Harsh Thakur</v>
      </c>
      <c r="B299" t="str">
        <v>8857033343</v>
      </c>
      <c r="C299">
        <f>HYPERLINK("https://qrcode-2-production.up.railway.app/qr/Harsh_Thakur_53da6249.png","https://qrcode-2-production.up.railway.app/qr/Harsh_Thakur_53da6249.png")</f>
      </c>
    </row>
    <row r="300">
      <c r="A300" t="str">
        <v>Harshal bafna</v>
      </c>
      <c r="B300" t="str">
        <v>9664822413</v>
      </c>
      <c r="C300">
        <f>HYPERLINK("https://qrcode-2-production.up.railway.app/qr/Harshal_bafna_d6c82e5a.png","https://qrcode-2-production.up.railway.app/qr/Harshal_bafna_d6c82e5a.png")</f>
      </c>
    </row>
    <row r="301">
      <c r="A301" t="str">
        <v>Harshil Shreekant koradia</v>
      </c>
      <c r="B301" t="str">
        <v>9820285826</v>
      </c>
      <c r="C301">
        <f>HYPERLINK("https://qrcode-2-production.up.railway.app/qr/Harshil_Shreekant_koradia_de663d7e.png","https://qrcode-2-production.up.railway.app/qr/Harshil_Shreekant_koradia_de663d7e.png")</f>
      </c>
    </row>
    <row r="302">
      <c r="A302" t="str">
        <v>Heinz</v>
      </c>
      <c r="B302" t="str">
        <v>8698711080</v>
      </c>
      <c r="C302">
        <f>HYPERLINK("https://qrcode-2-production.up.railway.app/qr/Heinz_1c14e3b4.png","https://qrcode-2-production.up.railway.app/qr/Heinz_1c14e3b4.png")</f>
      </c>
    </row>
    <row r="303">
      <c r="A303" t="str">
        <v>Hemant Kagale</v>
      </c>
      <c r="B303" t="str">
        <v>8169616067</v>
      </c>
      <c r="C303">
        <f>HYPERLINK("https://qrcode-2-production.up.railway.app/qr/Hemant_Kagale_a2a4cc9e.png","https://qrcode-2-production.up.railway.app/qr/Hemant_Kagale_a2a4cc9e.png")</f>
      </c>
    </row>
    <row r="304">
      <c r="A304" t="str">
        <v>Hemanth Sai Kaka</v>
      </c>
      <c r="B304" t="str">
        <v>8341000003</v>
      </c>
      <c r="C304">
        <f>HYPERLINK("https://qrcode-2-production.up.railway.app/qr/Hemanth_Sai_Kaka_8f6f90a9.png","https://qrcode-2-production.up.railway.app/qr/Hemanth_Sai_Kaka_8f6f90a9.png")</f>
      </c>
    </row>
    <row r="305">
      <c r="A305" t="str">
        <v>Himanshu Dubey</v>
      </c>
      <c r="B305" t="str">
        <v>8468866811</v>
      </c>
      <c r="C305">
        <f>HYPERLINK("https://qrcode-2-production.up.railway.app/qr/Himanshu_Dubey_3199b023.png","https://qrcode-2-production.up.railway.app/qr/Himanshu_Dubey_3199b023.png")</f>
      </c>
    </row>
    <row r="306">
      <c r="A306" t="str">
        <v>Himanshu Surve</v>
      </c>
      <c r="B306" t="str">
        <v>8104291159</v>
      </c>
      <c r="C306">
        <f>HYPERLINK("https://qrcode-2-production.up.railway.app/qr/Himanshu_Surve_85688b33.png","https://qrcode-2-production.up.railway.app/qr/Himanshu_Surve_85688b33.png")</f>
      </c>
    </row>
    <row r="307">
      <c r="A307" t="str">
        <v>Hitesh More</v>
      </c>
      <c r="B307" t="str">
        <v>8108761331</v>
      </c>
      <c r="C307">
        <f>HYPERLINK("https://qrcode-2-production.up.railway.app/qr/Hitesh_More_0d5e6663.png","https://qrcode-2-production.up.railway.app/qr/Hitesh_More_0d5e6663.png")</f>
      </c>
    </row>
    <row r="308">
      <c r="A308" t="str">
        <v>Hriday</v>
      </c>
      <c r="B308" t="str">
        <v>9920154910</v>
      </c>
      <c r="C308">
        <f>HYPERLINK("https://qrcode-2-production.up.railway.app/qr/Hriday_4f3e5632.png","https://qrcode-2-production.up.railway.app/qr/Hriday_4f3e5632.png")</f>
      </c>
    </row>
    <row r="309">
      <c r="A309" t="str">
        <v>Humaira</v>
      </c>
      <c r="B309" t="str">
        <v>9096298285</v>
      </c>
      <c r="C309">
        <f>HYPERLINK("https://qrcode-2-production.up.railway.app/qr/Humaira_032e54f5.png","https://qrcode-2-production.up.railway.app/qr/Humaira_032e54f5.png")</f>
      </c>
    </row>
    <row r="310">
      <c r="A310" t="str">
        <v>Hurrain Sheikh</v>
      </c>
      <c r="B310" t="str">
        <v>9833297735</v>
      </c>
      <c r="C310">
        <f>HYPERLINK("https://qrcode-2-production.up.railway.app/qr/Hurrain_Sheikh_5c6a8594.png","https://qrcode-2-production.up.railway.app/qr/Hurrain_Sheikh_5c6a8594.png")</f>
      </c>
    </row>
    <row r="311">
      <c r="A311" t="str">
        <v>Husain Shetranjiwala</v>
      </c>
      <c r="B311" t="str">
        <v>9604374470</v>
      </c>
      <c r="C311">
        <f>HYPERLINK("https://qrcode-2-production.up.railway.app/qr/Husain_Shetranjiwala_4999be97.png","https://qrcode-2-production.up.railway.app/qr/Husain_Shetranjiwala_4999be97.png")</f>
      </c>
    </row>
    <row r="312">
      <c r="A312" t="str">
        <v>Hussain haider</v>
      </c>
      <c r="B312" t="str">
        <v>9920362515</v>
      </c>
      <c r="C312">
        <f>HYPERLINK("https://qrcode-2-production.up.railway.app/qr/Hussain_haider_75de78d3.png","https://qrcode-2-production.up.railway.app/qr/Hussain_haider_75de78d3.png")</f>
      </c>
    </row>
    <row r="313">
      <c r="A313" t="str">
        <v>Huzaifa</v>
      </c>
      <c r="B313" t="str">
        <v>9619508230</v>
      </c>
      <c r="C313">
        <f>HYPERLINK("https://qrcode-2-production.up.railway.app/qr/Huzaifa_8c79b55b.png","https://qrcode-2-production.up.railway.app/qr/Huzaifa_8c79b55b.png")</f>
      </c>
    </row>
    <row r="314">
      <c r="A314" t="str">
        <v>Huzefa Rangwala</v>
      </c>
      <c r="B314" t="str">
        <v>9769793813</v>
      </c>
      <c r="C314">
        <f>HYPERLINK("https://qrcode-2-production.up.railway.app/qr/Huzefa_Rangwala_677da4aa.png","https://qrcode-2-production.up.railway.app/qr/Huzefa_Rangwala_677da4aa.png")</f>
      </c>
    </row>
    <row r="315">
      <c r="A315" t="str">
        <v>Ijaz</v>
      </c>
      <c r="B315" t="str">
        <v>8778293452</v>
      </c>
      <c r="C315">
        <f>HYPERLINK("https://qrcode-2-production.up.railway.app/qr/Ijaz_241b1103.png","https://qrcode-2-production.up.railway.app/qr/Ijaz_241b1103.png")</f>
      </c>
    </row>
    <row r="316">
      <c r="A316" t="str">
        <v>Ineka</v>
      </c>
      <c r="B316" t="str">
        <v>9953907009</v>
      </c>
      <c r="C316">
        <f>HYPERLINK("https://qrcode-2-production.up.railway.app/qr/Ineka_47c8bb94.png","https://qrcode-2-production.up.railway.app/qr/Ineka_47c8bb94.png")</f>
      </c>
    </row>
    <row r="317">
      <c r="A317" t="str">
        <v>Ishaan Gaurav</v>
      </c>
      <c r="B317" t="str">
        <v>6200106270</v>
      </c>
      <c r="C317">
        <f>HYPERLINK("https://qrcode-2-production.up.railway.app/qr/Ishaan_Gaurav_5465c2d9.png","https://qrcode-2-production.up.railway.app/qr/Ishaan_Gaurav_5465c2d9.png")</f>
      </c>
    </row>
    <row r="318">
      <c r="A318" t="str">
        <v>Ishaan Savla</v>
      </c>
      <c r="B318" t="str">
        <v>9930227163</v>
      </c>
      <c r="C318">
        <f>HYPERLINK("https://qrcode-2-production.up.railway.app/qr/Ishaan_Savla_0134982e.png","https://qrcode-2-production.up.railway.app/qr/Ishaan_Savla_0134982e.png")</f>
      </c>
    </row>
    <row r="319">
      <c r="A319" t="str">
        <v>Ishaan Sharma</v>
      </c>
      <c r="B319" t="str">
        <v>8591877742</v>
      </c>
      <c r="C319">
        <f>HYPERLINK("https://qrcode-2-production.up.railway.app/qr/Ishaan_Sharma_9cbde317.png","https://qrcode-2-production.up.railway.app/qr/Ishaan_Sharma_9cbde317.png")</f>
      </c>
    </row>
    <row r="320">
      <c r="A320" t="str">
        <v>Ishan Gandhi</v>
      </c>
      <c r="B320" t="str">
        <v>8097087525</v>
      </c>
      <c r="C320">
        <f>HYPERLINK("https://qrcode-2-production.up.railway.app/qr/Ishan_Gandhi_458c49f4.png","https://qrcode-2-production.up.railway.app/qr/Ishan_Gandhi_458c49f4.png")</f>
      </c>
    </row>
    <row r="321">
      <c r="A321" t="str">
        <v>Ishika</v>
      </c>
      <c r="B321" t="str">
        <v>9136706122</v>
      </c>
      <c r="C321">
        <f>HYPERLINK("https://qrcode-2-production.up.railway.app/qr/Ishika_5bce5178.png","https://qrcode-2-production.up.railway.app/qr/Ishika_5bce5178.png")</f>
      </c>
    </row>
    <row r="322">
      <c r="A322" t="str">
        <v>Jagrat Desai</v>
      </c>
      <c r="B322" t="str">
        <v>9820595991</v>
      </c>
      <c r="C322">
        <f>HYPERLINK("https://qrcode-2-production.up.railway.app/qr/Jagrat_Desai_9765ecf3.png","https://qrcode-2-production.up.railway.app/qr/Jagrat_Desai_9765ecf3.png")</f>
      </c>
    </row>
    <row r="323">
      <c r="A323" t="str">
        <v>Jai Gujarathi</v>
      </c>
      <c r="B323" t="str">
        <v>8898092942</v>
      </c>
      <c r="C323">
        <f>HYPERLINK("https://qrcode-2-production.up.railway.app/qr/Jai_Gujarathi_f9b5d3b2.png","https://qrcode-2-production.up.railway.app/qr/Jai_Gujarathi_f9b5d3b2.png")</f>
      </c>
    </row>
    <row r="324">
      <c r="A324" t="str">
        <v>Jalpan Shah</v>
      </c>
      <c r="B324" t="str">
        <v>9967570990</v>
      </c>
      <c r="C324">
        <f>HYPERLINK("https://qrcode-2-production.up.railway.app/qr/Jalpan_Shah_867a7f70.png","https://qrcode-2-production.up.railway.app/qr/Jalpan_Shah_867a7f70.png")</f>
      </c>
    </row>
    <row r="325">
      <c r="A325" t="str">
        <v>Jamshed</v>
      </c>
      <c r="B325" t="str">
        <v>8291462836</v>
      </c>
      <c r="C325">
        <f>HYPERLINK("https://qrcode-2-production.up.railway.app/qr/Jamshed_9f4075e1.png","https://qrcode-2-production.up.railway.app/qr/Jamshed_9f4075e1.png")</f>
      </c>
    </row>
    <row r="326">
      <c r="A326" t="str">
        <v>Jash Chadha</v>
      </c>
      <c r="B326" t="str">
        <v>9922002208</v>
      </c>
      <c r="C326">
        <f>HYPERLINK("https://qrcode-2-production.up.railway.app/qr/Jash_Chadha_41100a8e.png","https://qrcode-2-production.up.railway.app/qr/Jash_Chadha_41100a8e.png")</f>
      </c>
    </row>
    <row r="327">
      <c r="A327" t="str">
        <v>Jash Jain</v>
      </c>
      <c r="B327" t="str">
        <v>9167415422</v>
      </c>
      <c r="C327">
        <f>HYPERLINK("https://qrcode-2-production.up.railway.app/qr/Jash_Jain_e1209868.png","https://qrcode-2-production.up.railway.app/qr/Jash_Jain_e1209868.png")</f>
      </c>
    </row>
    <row r="328">
      <c r="A328" t="str">
        <v>Jatin</v>
      </c>
      <c r="B328" t="str">
        <v>9920407007</v>
      </c>
      <c r="C328">
        <f>HYPERLINK("https://qrcode-2-production.up.railway.app/qr/Jatin_c0c927c9.png","https://qrcode-2-production.up.railway.app/qr/Jatin_c0c927c9.png")</f>
      </c>
    </row>
    <row r="329">
      <c r="A329" t="str">
        <v>Jay</v>
      </c>
      <c r="B329" t="str">
        <v>8424095474</v>
      </c>
      <c r="C329">
        <f>HYPERLINK("https://qrcode-2-production.up.railway.app/qr/Jay_5668c927.png","https://qrcode-2-production.up.railway.app/qr/Jay_5668c927.png")</f>
      </c>
    </row>
    <row r="330">
      <c r="A330" t="str">
        <v>Jay Ramane</v>
      </c>
      <c r="B330" t="str">
        <v>9082055297</v>
      </c>
      <c r="C330">
        <f>HYPERLINK("https://qrcode-2-production.up.railway.app/qr/Jay_Ramane_c28d37a2.png","https://qrcode-2-production.up.railway.app/qr/Jay_Ramane_c28d37a2.png")</f>
      </c>
    </row>
    <row r="331">
      <c r="A331" t="str">
        <v>Jay Rao</v>
      </c>
      <c r="B331" t="str">
        <v>9769720843</v>
      </c>
      <c r="C331">
        <f>HYPERLINK("https://qrcode-2-production.up.railway.app/qr/Jay_Rao_6d9f9997.png","https://qrcode-2-production.up.railway.app/qr/Jay_Rao_6d9f9997.png")</f>
      </c>
    </row>
    <row r="332">
      <c r="A332" t="str">
        <v>Jay Thaker</v>
      </c>
      <c r="B332" t="str">
        <v>9769434263</v>
      </c>
      <c r="C332">
        <f>HYPERLINK("https://qrcode-2-production.up.railway.app/qr/Jay_Thaker_6668c03c.png","https://qrcode-2-production.up.railway.app/qr/Jay_Thaker_6668c03c.png")</f>
      </c>
    </row>
    <row r="333">
      <c r="A333" t="str">
        <v>Jayden Varghese</v>
      </c>
      <c r="B333" t="str">
        <v>9833194369</v>
      </c>
      <c r="C333">
        <f>HYPERLINK("https://qrcode-2-production.up.railway.app/qr/Jayden_Varghese_fc08cf17.png","https://qrcode-2-production.up.railway.app/qr/Jayden_Varghese_fc08cf17.png")</f>
      </c>
    </row>
    <row r="334">
      <c r="A334" t="str">
        <v>Jayvardhan</v>
      </c>
      <c r="B334" t="str">
        <v>9967414107</v>
      </c>
      <c r="C334">
        <f>HYPERLINK("https://qrcode-2-production.up.railway.app/qr/Jayvardhan_441915e4.png","https://qrcode-2-production.up.railway.app/qr/Jayvardhan_441915e4.png")</f>
      </c>
    </row>
    <row r="335">
      <c r="A335" t="str">
        <v>JAYVARDHAN SINGH</v>
      </c>
      <c r="B335" t="str">
        <v>9653786661</v>
      </c>
      <c r="C335">
        <f>HYPERLINK("https://qrcode-2-production.up.railway.app/qr/JAYVARDHAN_SINGH_bef93a6e.png","https://qrcode-2-production.up.railway.app/qr/JAYVARDHAN_SINGH_bef93a6e.png")</f>
      </c>
    </row>
    <row r="336">
      <c r="A336" t="str">
        <v>Jeet</v>
      </c>
      <c r="B336" t="str">
        <v>7021923982</v>
      </c>
      <c r="C336">
        <f>HYPERLINK("https://qrcode-2-production.up.railway.app/qr/Jeet_302c6822.png","https://qrcode-2-production.up.railway.app/qr/Jeet_302c6822.png")</f>
      </c>
    </row>
    <row r="337">
      <c r="A337" t="str">
        <v>Jeffrey john</v>
      </c>
      <c r="B337" t="str">
        <v>8097195180</v>
      </c>
      <c r="C337">
        <f>HYPERLINK("https://qrcode-2-production.up.railway.app/qr/Jeffrey_john_4a192d2b.png","https://qrcode-2-production.up.railway.app/qr/Jeffrey_john_4a192d2b.png")</f>
      </c>
    </row>
    <row r="338">
      <c r="A338" t="str">
        <v>Jeffrey john</v>
      </c>
      <c r="B338" t="str">
        <v>8097195158</v>
      </c>
      <c r="C338">
        <f>HYPERLINK("https://qrcode-2-production.up.railway.app/qr/Jeffrey_john_4a192d2b.png","https://qrcode-2-production.up.railway.app/qr/Jeffrey_john_4a192d2b.png")</f>
      </c>
    </row>
    <row r="339">
      <c r="A339" t="str">
        <v>Jehan Dhabhar</v>
      </c>
      <c r="B339" t="str">
        <v>9004550066</v>
      </c>
      <c r="C339">
        <f>HYPERLINK("https://qrcode-2-production.up.railway.app/qr/Jehan_Dhabhar_e3c63c12.png","https://qrcode-2-production.up.railway.app/qr/Jehan_Dhabhar_e3c63c12.png")</f>
      </c>
    </row>
    <row r="340">
      <c r="A340" t="str">
        <v>Jimit</v>
      </c>
      <c r="B340" t="str">
        <v>9821463399</v>
      </c>
      <c r="C340">
        <f>HYPERLINK("https://qrcode-2-production.up.railway.app/qr/Jimit_b49c1500.png","https://qrcode-2-production.up.railway.app/qr/Jimit_b49c1500.png")</f>
      </c>
    </row>
    <row r="341">
      <c r="A341" t="str">
        <v>Jito Tenson</v>
      </c>
      <c r="B341" t="str">
        <v>9238350503</v>
      </c>
      <c r="C341">
        <f>HYPERLINK("https://qrcode-2-production.up.railway.app/qr/Jito_Tenson_1c247e01.png","https://qrcode-2-production.up.railway.app/qr/Jito_Tenson_1c247e01.png")</f>
      </c>
    </row>
    <row r="342">
      <c r="A342" t="str">
        <v>Joash James</v>
      </c>
      <c r="B342" t="str">
        <v>9967232595</v>
      </c>
      <c r="C342">
        <f>HYPERLINK("https://qrcode-2-production.up.railway.app/qr/Joash_James_bc1fdbd8.png","https://qrcode-2-production.up.railway.app/qr/Joash_James_bc1fdbd8.png")</f>
      </c>
    </row>
    <row r="343">
      <c r="A343" t="str">
        <v>Joel</v>
      </c>
      <c r="B343" t="str">
        <v>7045424094</v>
      </c>
      <c r="C343">
        <f>HYPERLINK("https://qrcode-2-production.up.railway.app/qr/Joel_b5740a39.png","https://qrcode-2-production.up.railway.app/qr/Joel_b5740a39.png")</f>
      </c>
    </row>
    <row r="344">
      <c r="A344" t="str">
        <v>Joel Raji</v>
      </c>
      <c r="B344" t="str">
        <v>7738546861</v>
      </c>
      <c r="C344">
        <f>HYPERLINK("https://qrcode-2-production.up.railway.app/qr/Joel_Raji_d41a73b9.png","https://qrcode-2-production.up.railway.app/qr/Joel_Raji_d41a73b9.png")</f>
      </c>
    </row>
    <row r="345">
      <c r="A345" t="str">
        <v>Josh DaSilva</v>
      </c>
      <c r="B345" t="str">
        <v>9923356253</v>
      </c>
      <c r="C345">
        <f>HYPERLINK("https://qrcode-2-production.up.railway.app/qr/Josh_DaSilva_911b032e.png","https://qrcode-2-production.up.railway.app/qr/Josh_DaSilva_911b032e.png")</f>
      </c>
    </row>
    <row r="346">
      <c r="A346" t="str">
        <v>Joshua Rodrigues</v>
      </c>
      <c r="B346" t="str">
        <v>9769097876</v>
      </c>
      <c r="C346">
        <f>HYPERLINK("https://qrcode-2-production.up.railway.app/qr/Joshua_Rodrigues_abddc4cb.png","https://qrcode-2-production.up.railway.app/qr/Joshua_Rodrigues_abddc4cb.png")</f>
      </c>
    </row>
    <row r="347">
      <c r="A347" t="str">
        <v>Josveen Menezes</v>
      </c>
      <c r="B347" t="str">
        <v>9867698421</v>
      </c>
      <c r="C347">
        <f>HYPERLINK("https://qrcode-2-production.up.railway.app/qr/Josveen_Menezes_d87151c1.png","https://qrcode-2-production.up.railway.app/qr/Josveen_Menezes_d87151c1.png")</f>
      </c>
    </row>
    <row r="348">
      <c r="A348" t="str">
        <v>Judah Paul</v>
      </c>
      <c r="B348" t="str">
        <v>9820281589</v>
      </c>
      <c r="C348">
        <f>HYPERLINK("https://qrcode-2-production.up.railway.app/qr/Judah_Paul_60ecc818.png","https://qrcode-2-production.up.railway.app/qr/Judah_Paul_60ecc818.png")</f>
      </c>
    </row>
    <row r="349">
      <c r="A349" t="str">
        <v>Jugal Kahlon</v>
      </c>
      <c r="B349" t="str">
        <v>9004042704</v>
      </c>
      <c r="C349">
        <f>HYPERLINK("https://qrcode-2-production.up.railway.app/qr/Jugal_Kahlon_a55fdd8b.png","https://qrcode-2-production.up.railway.app/qr/Jugal_Kahlon_a55fdd8b.png")</f>
      </c>
    </row>
    <row r="350">
      <c r="A350" t="str">
        <v>Kaavya</v>
      </c>
      <c r="B350" t="str">
        <v>9324652020</v>
      </c>
      <c r="C350">
        <f>HYPERLINK("https://qrcode-2-production.up.railway.app/qr/Kaavya_42d25d72.png","https://qrcode-2-production.up.railway.app/qr/Kaavya_42d25d72.png")</f>
      </c>
    </row>
    <row r="351">
      <c r="A351" t="str">
        <v>Kabir Shah</v>
      </c>
      <c r="B351" t="str">
        <v>9833156022</v>
      </c>
      <c r="C351">
        <f>HYPERLINK("https://qrcode-2-production.up.railway.app/qr/Kabir_Shah_6d311bc2.png","https://qrcode-2-production.up.railway.app/qr/Kabir_Shah_6d311bc2.png")</f>
      </c>
    </row>
    <row r="352">
      <c r="A352" t="str">
        <v>Kabir Singh Ahuja</v>
      </c>
      <c r="B352" t="str">
        <v>8976222147</v>
      </c>
      <c r="C352">
        <f>HYPERLINK("https://qrcode-2-production.up.railway.app/qr/Kabir_Singh_Ahuja_da2a7af4.png","https://qrcode-2-production.up.railway.app/qr/Kabir_Singh_Ahuja_da2a7af4.png")</f>
      </c>
    </row>
    <row r="353">
      <c r="A353" t="str">
        <v>Kaif sayyed</v>
      </c>
      <c r="B353" t="str">
        <v>9321982816</v>
      </c>
      <c r="C353">
        <f>HYPERLINK("https://qrcode-2-production.up.railway.app/qr/Kaif_sayyed_2b17cf8a.png","https://qrcode-2-production.up.railway.app/qr/Kaif_sayyed_2b17cf8a.png")</f>
      </c>
    </row>
    <row r="354">
      <c r="A354" t="str">
        <v>Kairav Khanna</v>
      </c>
      <c r="B354" t="str">
        <v>7988306605</v>
      </c>
      <c r="C354">
        <f>HYPERLINK("https://qrcode-2-production.up.railway.app/qr/Kairav_Khanna_18a5547d.png","https://qrcode-2-production.up.railway.app/qr/Kairav_Khanna_18a5547d.png")</f>
      </c>
    </row>
    <row r="355">
      <c r="A355" t="str">
        <v>Kaivalya Shah</v>
      </c>
      <c r="B355" t="str">
        <v>9825249465</v>
      </c>
      <c r="C355">
        <f>HYPERLINK("https://qrcode-2-production.up.railway.app/qr/Kaivalya_Shah_c6ae4e58.png","https://qrcode-2-production.up.railway.app/qr/Kaivalya_Shah_c6ae4e58.png")</f>
      </c>
    </row>
    <row r="356">
      <c r="A356" t="str">
        <v>kanishk shinde</v>
      </c>
      <c r="B356" t="str">
        <v>9930229171</v>
      </c>
      <c r="C356">
        <f>HYPERLINK("https://qrcode-2-production.up.railway.app/qr/kanishk_shinde_e5c9a87a.png","https://qrcode-2-production.up.railway.app/qr/kanishk_shinde_e5c9a87a.png")</f>
      </c>
    </row>
    <row r="357">
      <c r="A357" t="str">
        <v>Kannav Mahajan</v>
      </c>
      <c r="B357" t="str">
        <v>9873558981</v>
      </c>
      <c r="C357">
        <f>HYPERLINK("https://qrcode-2-production.up.railway.app/qr/Kannav_Mahajan_a96882f5.png","https://qrcode-2-production.up.railway.app/qr/Kannav_Mahajan_a96882f5.png")</f>
      </c>
    </row>
    <row r="358">
      <c r="A358" t="str">
        <v>Kapil Sharma</v>
      </c>
      <c r="B358" t="str">
        <v>9920820716</v>
      </c>
      <c r="C358">
        <f>HYPERLINK("https://qrcode-2-production.up.railway.app/qr/Kapil_Sharma_7eb93df0.png","https://qrcode-2-production.up.railway.app/qr/Kapil_Sharma_7eb93df0.png")</f>
      </c>
    </row>
    <row r="359">
      <c r="A359" t="str">
        <v>Karan</v>
      </c>
      <c r="B359" t="str">
        <v>8097084551</v>
      </c>
      <c r="C359">
        <f>HYPERLINK("https://qrcode-2-production.up.railway.app/qr/Karan_725ca6db.png","https://qrcode-2-production.up.railway.app/qr/Karan_725ca6db.png")</f>
      </c>
    </row>
    <row r="360">
      <c r="A360" t="str">
        <v>Karan</v>
      </c>
      <c r="B360" t="str">
        <v>9567013014</v>
      </c>
      <c r="C360">
        <f>HYPERLINK("https://qrcode-2-production.up.railway.app/qr/Karan_725ca6db.png","https://qrcode-2-production.up.railway.app/qr/Karan_725ca6db.png")</f>
      </c>
    </row>
    <row r="361">
      <c r="A361" t="str">
        <v>Karan Arora</v>
      </c>
      <c r="B361" t="str">
        <v>8285223344</v>
      </c>
      <c r="C361">
        <f>HYPERLINK("https://qrcode-2-production.up.railway.app/qr/Karan_Arora_d19aeaa4.png","https://qrcode-2-production.up.railway.app/qr/Karan_Arora_d19aeaa4.png")</f>
      </c>
    </row>
    <row r="362">
      <c r="A362" t="str">
        <v>Karan Rai</v>
      </c>
      <c r="B362" t="str">
        <v>8826254515</v>
      </c>
      <c r="C362">
        <f>HYPERLINK("https://qrcode-2-production.up.railway.app/qr/Karan_Rai_1456daab.png","https://qrcode-2-production.up.railway.app/qr/Karan_Rai_1456daab.png")</f>
      </c>
    </row>
    <row r="363">
      <c r="A363" t="str">
        <v>Karishma Maindan</v>
      </c>
      <c r="B363" t="str">
        <v>9833328499</v>
      </c>
      <c r="C363">
        <f>HYPERLINK("https://qrcode-2-production.up.railway.app/qr/Karishma_Maindan_cfd1fc30.png","https://qrcode-2-production.up.railway.app/qr/Karishma_Maindan_cfd1fc30.png")</f>
      </c>
    </row>
    <row r="364">
      <c r="A364" t="str">
        <v>Karnik</v>
      </c>
      <c r="B364" t="str">
        <v>9819325589</v>
      </c>
      <c r="C364">
        <f>HYPERLINK("https://qrcode-2-production.up.railway.app/qr/Karnik_a7f6ce67.png","https://qrcode-2-production.up.railway.app/qr/Karnik_a7f6ce67.png")</f>
      </c>
    </row>
    <row r="365">
      <c r="A365" t="str">
        <v>kartik</v>
      </c>
      <c r="B365" t="str">
        <v>9790915656</v>
      </c>
      <c r="C365">
        <f>HYPERLINK("https://qrcode-2-production.up.railway.app/qr/kartik_8b415673.png","https://qrcode-2-production.up.railway.app/qr/kartik_8b415673.png")</f>
      </c>
    </row>
    <row r="366">
      <c r="A366" t="str">
        <v>Kartik</v>
      </c>
      <c r="B366" t="str">
        <v>9892806268</v>
      </c>
      <c r="C366">
        <f>HYPERLINK("https://qrcode-2-production.up.railway.app/qr/Kartik_51ba6943.png","https://qrcode-2-production.up.railway.app/qr/Kartik_51ba6943.png")</f>
      </c>
    </row>
    <row r="367">
      <c r="A367" t="str">
        <v>Kartik Jaiswal</v>
      </c>
      <c r="B367" t="str">
        <v>9619388760</v>
      </c>
      <c r="C367">
        <f>HYPERLINK("https://qrcode-2-production.up.railway.app/qr/Kartik_Jaiswal_8cfff4c0.png","https://qrcode-2-production.up.railway.app/qr/Kartik_Jaiswal_8cfff4c0.png")</f>
      </c>
    </row>
    <row r="368">
      <c r="A368" t="str">
        <v>Kashish Parekh</v>
      </c>
      <c r="B368" t="str">
        <v>9820173637</v>
      </c>
      <c r="C368">
        <f>HYPERLINK("https://qrcode-2-production.up.railway.app/qr/Kashish_Parekh_555116c4.png","https://qrcode-2-production.up.railway.app/qr/Kashish_Parekh_555116c4.png")</f>
      </c>
    </row>
    <row r="369">
      <c r="A369" t="str">
        <v>Kaushal</v>
      </c>
      <c r="B369" t="str">
        <v>8451816579</v>
      </c>
      <c r="C369">
        <f>HYPERLINK("https://qrcode-2-production.up.railway.app/qr/Kaushal_78480005.png","https://qrcode-2-production.up.railway.app/qr/Kaushal_78480005.png")</f>
      </c>
    </row>
    <row r="370">
      <c r="A370" t="str">
        <v>Kaushal</v>
      </c>
      <c r="B370" t="str">
        <v>9004179170</v>
      </c>
      <c r="C370">
        <f>HYPERLINK("https://qrcode-2-production.up.railway.app/qr/Kaushal_78480005.png","https://qrcode-2-production.up.railway.app/qr/Kaushal_78480005.png")</f>
      </c>
    </row>
    <row r="371">
      <c r="A371" t="str">
        <v>Kaushik Pawar</v>
      </c>
      <c r="B371" t="str">
        <v>9619984423</v>
      </c>
      <c r="C371">
        <f>HYPERLINK("https://qrcode-2-production.up.railway.app/qr/Kaushik_Pawar_937767c3.png","https://qrcode-2-production.up.railway.app/qr/Kaushik_Pawar_937767c3.png")</f>
      </c>
    </row>
    <row r="372">
      <c r="A372" t="str">
        <v>Kaushik Rao</v>
      </c>
      <c r="B372" t="str">
        <v>9912934202</v>
      </c>
      <c r="C372">
        <f>HYPERLINK("https://qrcode-2-production.up.railway.app/qr/Kaushik_Rao_0c85758f.png","https://qrcode-2-production.up.railway.app/qr/Kaushik_Rao_0c85758f.png")</f>
      </c>
    </row>
    <row r="373">
      <c r="A373" t="str">
        <v>Kaushik Sahasranaman</v>
      </c>
      <c r="B373" t="str">
        <v>7738521072</v>
      </c>
      <c r="C373">
        <f>HYPERLINK("https://qrcode-2-production.up.railway.app/qr/Kaushik_Sahasranaman_9a33de55.png","https://qrcode-2-production.up.railway.app/qr/Kaushik_Sahasranaman_9a33de55.png")</f>
      </c>
    </row>
    <row r="374">
      <c r="A374" t="str">
        <v>Kaustubh</v>
      </c>
      <c r="B374" t="str">
        <v>9403839799</v>
      </c>
      <c r="C374">
        <f>HYPERLINK("https://qrcode-2-production.up.railway.app/qr/Kaustubh_acf1d69d.png","https://qrcode-2-production.up.railway.app/qr/Kaustubh_acf1d69d.png")</f>
      </c>
    </row>
    <row r="375">
      <c r="A375" t="str">
        <v>Kaustubh dattatray ghagare</v>
      </c>
      <c r="B375" t="str">
        <v>8097305089</v>
      </c>
      <c r="C375">
        <f>HYPERLINK("https://qrcode-2-production.up.railway.app/qr/Kaustubh_dattatray_ghagare_7ebbe000.png","https://qrcode-2-production.up.railway.app/qr/Kaustubh_dattatray_ghagare_7ebbe000.png")</f>
      </c>
    </row>
    <row r="376">
      <c r="A376" t="str">
        <v>Kaveesh</v>
      </c>
      <c r="B376" t="str">
        <v>9324386377</v>
      </c>
      <c r="C376">
        <f>HYPERLINK("https://qrcode-2-production.up.railway.app/qr/Kaveesh_b6ef3a3e.png","https://qrcode-2-production.up.railway.app/qr/Kaveesh_b6ef3a3e.png")</f>
      </c>
    </row>
    <row r="377">
      <c r="A377" t="str">
        <v>Kavish</v>
      </c>
      <c r="B377" t="str">
        <v>9869784553</v>
      </c>
      <c r="C377">
        <f>HYPERLINK("https://qrcode-2-production.up.railway.app/qr/Kavish_c72e6c90.png","https://qrcode-2-production.up.railway.app/qr/Kavish_c72e6c90.png")</f>
      </c>
    </row>
    <row r="378">
      <c r="A378" t="str">
        <v>Kavish Pandya</v>
      </c>
      <c r="B378" t="str">
        <v>9930202706</v>
      </c>
      <c r="C378">
        <f>HYPERLINK("https://qrcode-2-production.up.railway.app/qr/Kavish_Pandya_e7fe1385.png","https://qrcode-2-production.up.railway.app/qr/Kavish_Pandya_e7fe1385.png")</f>
      </c>
    </row>
    <row r="379">
      <c r="A379" t="str">
        <v>Kavya</v>
      </c>
      <c r="B379" t="str">
        <v>9025099113</v>
      </c>
      <c r="C379">
        <f>HYPERLINK("https://qrcode-2-production.up.railway.app/qr/Kavya_03fb4fba.png","https://qrcode-2-production.up.railway.app/qr/Kavya_03fb4fba.png")</f>
      </c>
    </row>
    <row r="380">
      <c r="A380" t="str">
        <v>Keane Noronha</v>
      </c>
      <c r="B380" t="str">
        <v>9167825566</v>
      </c>
      <c r="C380">
        <f>HYPERLINK("https://qrcode-2-production.up.railway.app/qr/Keane_Noronha_48b50050.png","https://qrcode-2-production.up.railway.app/qr/Keane_Noronha_48b50050.png")</f>
      </c>
    </row>
    <row r="381">
      <c r="A381" t="str">
        <v>Kedarnath Sawant</v>
      </c>
      <c r="B381" t="str">
        <v>8850649226</v>
      </c>
      <c r="C381">
        <f>HYPERLINK("https://qrcode-2-production.up.railway.app/qr/Kedarnath_Sawant_f2710beb.png","https://qrcode-2-production.up.railway.app/qr/Kedarnath_Sawant_f2710beb.png")</f>
      </c>
    </row>
    <row r="382">
      <c r="A382" t="str">
        <v>Keegan</v>
      </c>
      <c r="B382" t="str">
        <v>9820582123</v>
      </c>
      <c r="C382">
        <f>HYPERLINK("https://qrcode-2-production.up.railway.app/qr/Keegan_68a04b20.png","https://qrcode-2-production.up.railway.app/qr/Keegan_68a04b20.png")</f>
      </c>
    </row>
    <row r="383">
      <c r="A383" t="str">
        <v>Keshav</v>
      </c>
      <c r="B383" t="str">
        <v>8767178992</v>
      </c>
      <c r="C383">
        <f>HYPERLINK("https://qrcode-2-production.up.railway.app/qr/Keshav_c2cdc6ca.png","https://qrcode-2-production.up.railway.app/qr/Keshav_c2cdc6ca.png")</f>
      </c>
    </row>
    <row r="384">
      <c r="A384" t="str">
        <v>Keval</v>
      </c>
      <c r="B384" t="str">
        <v>9967799458</v>
      </c>
      <c r="C384">
        <f>HYPERLINK("https://qrcode-2-production.up.railway.app/qr/Keval_c0b5d729.png","https://qrcode-2-production.up.railway.app/qr/Keval_c0b5d729.png")</f>
      </c>
    </row>
    <row r="385">
      <c r="A385" t="str">
        <v>Kevin Zatakia</v>
      </c>
      <c r="B385" t="str">
        <v>9769517676</v>
      </c>
      <c r="C385">
        <f>HYPERLINK("https://qrcode-2-production.up.railway.app/qr/Kevin_Zatakia_c5f81d3b.png","https://qrcode-2-production.up.railway.app/qr/Kevin_Zatakia_c5f81d3b.png")</f>
      </c>
    </row>
    <row r="386">
      <c r="A386" t="str">
        <v>Khyati panchal</v>
      </c>
      <c r="B386" t="str">
        <v>6359190644</v>
      </c>
      <c r="C386">
        <f>HYPERLINK("https://qrcode-2-production.up.railway.app/qr/Khyati_panchal_fe489382.png","https://qrcode-2-production.up.railway.app/qr/Khyati_panchal_fe489382.png")</f>
      </c>
    </row>
    <row r="387">
      <c r="A387" t="str">
        <v>Kiana</v>
      </c>
      <c r="B387" t="str">
        <v>9004839815</v>
      </c>
      <c r="C387">
        <f>HYPERLINK("https://qrcode-2-production.up.railway.app/qr/Kiana_94669e1b.png","https://qrcode-2-production.up.railway.app/qr/Kiana_94669e1b.png")</f>
      </c>
    </row>
    <row r="388">
      <c r="A388" t="str">
        <v>Kiara Dsouza</v>
      </c>
      <c r="B388" t="str">
        <v>9821604540</v>
      </c>
      <c r="C388">
        <f>HYPERLINK("https://qrcode-2-production.up.railway.app/qr/Kiara_Dsouza_b54e257b.png","https://qrcode-2-production.up.railway.app/qr/Kiara_Dsouza_b54e257b.png")</f>
      </c>
    </row>
    <row r="389">
      <c r="A389" t="str">
        <v>Kiara Pinto</v>
      </c>
      <c r="B389" t="str">
        <v>9167794598</v>
      </c>
      <c r="C389">
        <f>HYPERLINK("https://qrcode-2-production.up.railway.app/qr/Kiara_Pinto_a13ef17c.png","https://qrcode-2-production.up.railway.app/qr/Kiara_Pinto_a13ef17c.png")</f>
      </c>
    </row>
    <row r="390">
      <c r="A390" t="str">
        <v>kieara</v>
      </c>
      <c r="B390" t="str">
        <v>9819606448</v>
      </c>
      <c r="C390">
        <f>HYPERLINK("https://qrcode-2-production.up.railway.app/qr/kieara_6bf88b63.png","https://qrcode-2-production.up.railway.app/qr/kieara_6bf88b63.png")</f>
      </c>
    </row>
    <row r="391">
      <c r="A391" t="str">
        <v>Kinjal mota</v>
      </c>
      <c r="B391" t="str">
        <v>8080731854</v>
      </c>
      <c r="C391">
        <f>HYPERLINK("https://qrcode-2-production.up.railway.app/qr/Kinjal_mota_485e5271.png","https://qrcode-2-production.up.railway.app/qr/Kinjal_mota_485e5271.png")</f>
      </c>
    </row>
    <row r="392">
      <c r="A392" t="str">
        <v>Kiran Palande</v>
      </c>
      <c r="B392" t="str">
        <v>9321569648</v>
      </c>
      <c r="C392">
        <f>HYPERLINK("https://qrcode-2-production.up.railway.app/qr/Kiran_Palande_d4f8b515.png","https://qrcode-2-production.up.railway.app/qr/Kiran_Palande_d4f8b515.png")</f>
      </c>
    </row>
    <row r="393">
      <c r="A393" t="str">
        <v>Kirtana</v>
      </c>
      <c r="B393" t="str">
        <v>8454040716</v>
      </c>
      <c r="C393">
        <f>HYPERLINK("https://qrcode-2-production.up.railway.app/qr/Kirtana_79ae94e9.png","https://qrcode-2-production.up.railway.app/qr/Kirtana_79ae94e9.png")</f>
      </c>
    </row>
    <row r="394">
      <c r="A394" t="str">
        <v>Kluivert Patrick</v>
      </c>
      <c r="B394" t="str">
        <v>8291483066</v>
      </c>
      <c r="C394">
        <f>HYPERLINK("https://qrcode-2-production.up.railway.app/qr/Kluivert_Patrick_97ae2eff.png","https://qrcode-2-production.up.railway.app/qr/Kluivert_Patrick_97ae2eff.png")</f>
      </c>
    </row>
    <row r="395">
      <c r="A395" t="str">
        <v>Krisann Rebello</v>
      </c>
      <c r="B395" t="str">
        <v>9820186744</v>
      </c>
      <c r="C395">
        <f>HYPERLINK("https://qrcode-2-production.up.railway.app/qr/Krisann_Rebello_89f1c6ab.png","https://qrcode-2-production.up.railway.app/qr/Krisann_Rebello_89f1c6ab.png")</f>
      </c>
    </row>
    <row r="396">
      <c r="A396" t="str">
        <v>Krish</v>
      </c>
      <c r="B396" t="str">
        <v>9222006003</v>
      </c>
      <c r="C396">
        <f>HYPERLINK("https://qrcode-2-production.up.railway.app/qr/Krish_cfa515fd.png","https://qrcode-2-production.up.railway.app/qr/Krish_cfa515fd.png")</f>
      </c>
    </row>
    <row r="397">
      <c r="A397" t="str">
        <v>Krish kapasi</v>
      </c>
      <c r="B397" t="str">
        <v>7977272398</v>
      </c>
      <c r="C397">
        <f>HYPERLINK("https://qrcode-2-production.up.railway.app/qr/Krish_kapasi_725e225f.png","https://qrcode-2-production.up.railway.app/qr/Krish_kapasi_725e225f.png")</f>
      </c>
    </row>
    <row r="398">
      <c r="A398" t="str">
        <v>Krish Shah</v>
      </c>
      <c r="B398" t="str">
        <v>9930530586</v>
      </c>
      <c r="C398">
        <f>HYPERLINK("https://qrcode-2-production.up.railway.app/qr/Krish_Shah_d9cab25a.png","https://qrcode-2-production.up.railway.app/qr/Krish_Shah_d9cab25a.png")</f>
      </c>
    </row>
    <row r="399">
      <c r="A399" t="str">
        <v>Krishnakant Banke</v>
      </c>
      <c r="B399" t="str">
        <v>9755333335</v>
      </c>
      <c r="C399">
        <f>HYPERLINK("https://qrcode-2-production.up.railway.app/qr/Krishnakant_Banke_b6bad52f.png","https://qrcode-2-production.up.railway.app/qr/Krishnakant_Banke_b6bad52f.png")</f>
      </c>
    </row>
    <row r="400">
      <c r="A400" t="str">
        <v>Kritika</v>
      </c>
      <c r="B400" t="str">
        <v>9920106648</v>
      </c>
      <c r="C400">
        <f>HYPERLINK("https://qrcode-2-production.up.railway.app/qr/Kritika_6904d83c.png","https://qrcode-2-production.up.railway.app/qr/Kritika_6904d83c.png")</f>
      </c>
    </row>
    <row r="401">
      <c r="A401" t="str">
        <v>Krutika sutar</v>
      </c>
      <c r="B401" t="str">
        <v>9653661588</v>
      </c>
      <c r="C401">
        <f>HYPERLINK("https://qrcode-2-production.up.railway.app/qr/Krutika_sutar_33bdfcf9.png","https://qrcode-2-production.up.railway.app/qr/Krutika_sutar_33bdfcf9.png")</f>
      </c>
    </row>
    <row r="402">
      <c r="A402" t="str">
        <v>Kshitij Anand</v>
      </c>
      <c r="B402" t="str">
        <v>9653270935</v>
      </c>
      <c r="C402">
        <f>HYPERLINK("https://qrcode-2-production.up.railway.app/qr/Kshitij_Anand_c9a29e5d.png","https://qrcode-2-production.up.railway.app/qr/Kshitij_Anand_c9a29e5d.png")</f>
      </c>
    </row>
    <row r="403">
      <c r="A403" t="str">
        <v>Kunal</v>
      </c>
      <c r="B403" t="str">
        <v>7666416488</v>
      </c>
      <c r="C403">
        <f>HYPERLINK("https://qrcode-2-production.up.railway.app/qr/Kunal_1c5f3723.png","https://qrcode-2-production.up.railway.app/qr/Kunal_1c5f3723.png")</f>
      </c>
    </row>
    <row r="404">
      <c r="A404" t="str">
        <v>Kunal</v>
      </c>
      <c r="B404" t="str">
        <v>9326045612</v>
      </c>
      <c r="C404">
        <f>HYPERLINK("https://qrcode-2-production.up.railway.app/qr/Kunal_1c5f3723.png","https://qrcode-2-production.up.railway.app/qr/Kunal_1c5f3723.png")</f>
      </c>
    </row>
    <row r="405">
      <c r="A405" t="str">
        <v>Kunal Anand Khambe</v>
      </c>
      <c r="B405" t="str">
        <v>8082314758</v>
      </c>
      <c r="C405">
        <f>HYPERLINK("https://qrcode-2-production.up.railway.app/qr/Kunal_Anand_Khambe_25b292f4.png","https://qrcode-2-production.up.railway.app/qr/Kunal_Anand_Khambe_25b292f4.png")</f>
      </c>
    </row>
    <row r="406">
      <c r="A406" t="str">
        <v>Kunal booch</v>
      </c>
      <c r="B406" t="str">
        <v>9833993966</v>
      </c>
      <c r="C406">
        <f>HYPERLINK("https://qrcode-2-production.up.railway.app/qr/Kunal_booch_410530cd.png","https://qrcode-2-production.up.railway.app/qr/Kunal_booch_410530cd.png")</f>
      </c>
    </row>
    <row r="407">
      <c r="A407" t="str">
        <v>Kunal Sharma</v>
      </c>
      <c r="B407" t="str">
        <v>9920959342</v>
      </c>
      <c r="C407">
        <f>HYPERLINK("https://qrcode-2-production.up.railway.app/qr/Kunal_Sharma_d1734c93.png","https://qrcode-2-production.up.railway.app/qr/Kunal_Sharma_d1734c93.png")</f>
      </c>
    </row>
    <row r="408">
      <c r="A408" t="str">
        <v>Kunal Yeole</v>
      </c>
      <c r="B408" t="str">
        <v>9011055371</v>
      </c>
      <c r="C408">
        <f>HYPERLINK("https://qrcode-2-production.up.railway.app/qr/Kunal_Yeole_03788eb9.png","https://qrcode-2-production.up.railway.app/qr/Kunal_Yeole_03788eb9.png")</f>
      </c>
    </row>
    <row r="409">
      <c r="A409" t="str">
        <v>Kuntal Verma</v>
      </c>
      <c r="B409" t="str">
        <v>7600089665</v>
      </c>
      <c r="C409">
        <f>HYPERLINK("https://qrcode-2-production.up.railway.app/qr/Kuntal_Verma_cf8aa4d6.png","https://qrcode-2-production.up.railway.app/qr/Kuntal_Verma_cf8aa4d6.png")</f>
      </c>
    </row>
    <row r="410">
      <c r="A410" t="str">
        <v>Kush Shah</v>
      </c>
      <c r="B410" t="str">
        <v>9167757640</v>
      </c>
      <c r="C410">
        <f>HYPERLINK("https://qrcode-2-production.up.railway.app/qr/Kush_Shah_ba0e2536.png","https://qrcode-2-production.up.railway.app/qr/Kush_Shah_ba0e2536.png")</f>
      </c>
    </row>
    <row r="411">
      <c r="A411" t="str">
        <v>Kushagra Varma</v>
      </c>
      <c r="B411" t="str">
        <v>9871469911</v>
      </c>
      <c r="C411">
        <f>HYPERLINK("https://qrcode-2-production.up.railway.app/qr/Kushagra_Varma_bc202d25.png","https://qrcode-2-production.up.railway.app/qr/Kushagra_Varma_bc202d25.png")</f>
      </c>
    </row>
    <row r="412">
      <c r="A412" t="str">
        <v>Kylen Mendes</v>
      </c>
      <c r="B412" t="str">
        <v>9820052341</v>
      </c>
      <c r="C412">
        <f>HYPERLINK("https://qrcode-2-production.up.railway.app/qr/Kylen_Mendes_9da07988.png","https://qrcode-2-production.up.railway.app/qr/Kylen_Mendes_9da07988.png")</f>
      </c>
    </row>
    <row r="413">
      <c r="A413" t="str">
        <v>Lakshaya Sindhwani</v>
      </c>
      <c r="B413" t="str">
        <v>7715857490</v>
      </c>
      <c r="C413">
        <f>HYPERLINK("https://qrcode-2-production.up.railway.app/qr/Lakshaya_Sindhwani_796080ad.png","https://qrcode-2-production.up.railway.app/qr/Lakshaya_Sindhwani_796080ad.png")</f>
      </c>
    </row>
    <row r="414">
      <c r="A414" t="str">
        <v>Lallawmsanga Khiangte</v>
      </c>
      <c r="B414" t="str">
        <v>9022106920</v>
      </c>
      <c r="C414">
        <f>HYPERLINK("https://qrcode-2-production.up.railway.app/qr/Lallawmsanga_Khiangte_5a98a3f3.png","https://qrcode-2-production.up.railway.app/qr/Lallawmsanga_Khiangte_5a98a3f3.png")</f>
      </c>
    </row>
    <row r="415">
      <c r="A415" t="str">
        <v>Laukik Patil</v>
      </c>
      <c r="B415" t="str">
        <v>8928724334</v>
      </c>
      <c r="C415">
        <f>HYPERLINK("https://qrcode-2-production.up.railway.app/qr/Laukik_Patil_28912af5.png","https://qrcode-2-production.up.railway.app/qr/Laukik_Patil_28912af5.png")</f>
      </c>
    </row>
    <row r="416">
      <c r="A416" t="str">
        <v>Lavya visaria</v>
      </c>
      <c r="B416" t="str">
        <v>9819230083</v>
      </c>
      <c r="C416">
        <f>HYPERLINK("https://qrcode-2-production.up.railway.app/qr/Lavya_visaria_e4923355.png","https://qrcode-2-production.up.railway.app/qr/Lavya_visaria_e4923355.png")</f>
      </c>
    </row>
    <row r="417">
      <c r="A417" t="str">
        <v>Lemuel Alexander</v>
      </c>
      <c r="B417" t="str">
        <v>9619747949</v>
      </c>
      <c r="C417">
        <f>HYPERLINK("https://qrcode-2-production.up.railway.app/qr/Lemuel_Alexander_9f6dd8cb.png","https://qrcode-2-production.up.railway.app/qr/Lemuel_Alexander_9f6dd8cb.png")</f>
      </c>
    </row>
    <row r="418">
      <c r="A418" t="str">
        <v>Lewis Jose</v>
      </c>
      <c r="B418" t="str">
        <v>8879710925</v>
      </c>
      <c r="C418">
        <f>HYPERLINK("https://qrcode-2-production.up.railway.app/qr/Lewis_Jose_05be5184.png","https://qrcode-2-production.up.railway.app/qr/Lewis_Jose_05be5184.png")</f>
      </c>
    </row>
    <row r="419">
      <c r="A419" t="str">
        <v>Liam</v>
      </c>
      <c r="B419" t="str">
        <v>9167934841</v>
      </c>
      <c r="C419">
        <f>HYPERLINK("https://qrcode-2-production.up.railway.app/qr/Liam_1bcf4357.png","https://qrcode-2-production.up.railway.app/qr/Liam_1bcf4357.png")</f>
      </c>
    </row>
    <row r="420">
      <c r="A420" t="str">
        <v>LOCHANNIJA</v>
      </c>
      <c r="B420" t="str">
        <v>9321614498</v>
      </c>
      <c r="C420">
        <f>HYPERLINK("https://qrcode-2-production.up.railway.app/qr/LOCHANNIJA_090c219b.png","https://qrcode-2-production.up.railway.app/qr/LOCHANNIJA_090c219b.png")</f>
      </c>
    </row>
    <row r="421">
      <c r="A421" t="str">
        <v>Macquino Gonsalves</v>
      </c>
      <c r="B421" t="str">
        <v>7738440125</v>
      </c>
      <c r="C421">
        <f>HYPERLINK("https://qrcode-2-production.up.railway.app/qr/Macquino_Gonsalves_ff3d8ebb.png","https://qrcode-2-production.up.railway.app/qr/Macquino_Gonsalves_ff3d8ebb.png")</f>
      </c>
    </row>
    <row r="422">
      <c r="A422" t="str">
        <v>Maganti devasish</v>
      </c>
      <c r="B422" t="str">
        <v>9963447189</v>
      </c>
      <c r="C422">
        <f>HYPERLINK("https://qrcode-2-production.up.railway.app/qr/Maganti_devasish_09ad8420.png","https://qrcode-2-production.up.railway.app/qr/Maganti_devasish_09ad8420.png")</f>
      </c>
    </row>
    <row r="423">
      <c r="A423" t="str">
        <v>Mahesh Baliram Dorve</v>
      </c>
      <c r="B423" t="str">
        <v>8169655371</v>
      </c>
      <c r="C423">
        <f>HYPERLINK("https://qrcode-2-production.up.railway.app/qr/Mahesh_Baliram_Dorve_5a7eb0a0.png","https://qrcode-2-production.up.railway.app/qr/Mahesh_Baliram_Dorve_5a7eb0a0.png")</f>
      </c>
    </row>
    <row r="424">
      <c r="A424" t="str">
        <v>Mahesh Bhanushali</v>
      </c>
      <c r="B424" t="str">
        <v>9082633855</v>
      </c>
      <c r="C424">
        <f>HYPERLINK("https://qrcode-2-production.up.railway.app/qr/Mahesh_Bhanushali_8336d439.png","https://qrcode-2-production.up.railway.app/qr/Mahesh_Bhanushali_8336d439.png")</f>
      </c>
    </row>
    <row r="425">
      <c r="A425" t="str">
        <v>Mahit</v>
      </c>
      <c r="B425" t="str">
        <v>8591447945</v>
      </c>
      <c r="C425">
        <f>HYPERLINK("https://qrcode-2-production.up.railway.app/qr/Mahit_6f13ac33.png","https://qrcode-2-production.up.railway.app/qr/Mahit_6f13ac33.png")</f>
      </c>
    </row>
    <row r="426">
      <c r="A426" t="str">
        <v>Malav mehta</v>
      </c>
      <c r="B426" t="str">
        <v>9920930030</v>
      </c>
      <c r="C426">
        <f>HYPERLINK("https://qrcode-2-production.up.railway.app/qr/Malav_mehta_08a61caa.png","https://qrcode-2-production.up.railway.app/qr/Malav_mehta_08a61caa.png")</f>
      </c>
    </row>
    <row r="427">
      <c r="A427" t="str">
        <v>Malhar</v>
      </c>
      <c r="B427" t="str">
        <v>9673636981</v>
      </c>
      <c r="C427">
        <f>HYPERLINK("https://qrcode-2-production.up.railway.app/qr/Malhar_d2f27eb0.png","https://qrcode-2-production.up.railway.app/qr/Malhar_d2f27eb0.png")</f>
      </c>
    </row>
    <row r="428">
      <c r="A428" t="str">
        <v>Malkis John</v>
      </c>
      <c r="B428" t="str">
        <v>9867185927</v>
      </c>
      <c r="C428">
        <f>HYPERLINK("https://qrcode-2-production.up.railway.app/qr/Malkis_John_9bcbe0b2.png","https://qrcode-2-production.up.railway.app/qr/Malkis_John_9bcbe0b2.png")</f>
      </c>
    </row>
    <row r="429">
      <c r="A429" t="str">
        <v>Manan</v>
      </c>
      <c r="B429" t="str">
        <v>9004651684</v>
      </c>
      <c r="C429">
        <f>HYPERLINK("https://qrcode-2-production.up.railway.app/qr/Manan_924dc447.png","https://qrcode-2-production.up.railway.app/qr/Manan_924dc447.png")</f>
      </c>
    </row>
    <row r="430">
      <c r="A430" t="str">
        <v>Manan Joshi</v>
      </c>
      <c r="B430" t="str">
        <v>9920442402</v>
      </c>
      <c r="C430">
        <f>HYPERLINK("https://qrcode-2-production.up.railway.app/qr/Manan_Joshi_1d8bddcf.png","https://qrcode-2-production.up.railway.app/qr/Manan_Joshi_1d8bddcf.png")</f>
      </c>
    </row>
    <row r="431">
      <c r="A431" t="str">
        <v>Manan Vora</v>
      </c>
      <c r="B431" t="str">
        <v>9820040790</v>
      </c>
      <c r="C431">
        <f>HYPERLINK("https://qrcode-2-production.up.railway.app/qr/Manan_Vora_4df903e9.png","https://qrcode-2-production.up.railway.app/qr/Manan_Vora_4df903e9.png")</f>
      </c>
    </row>
    <row r="432">
      <c r="A432" t="str">
        <v>Manang</v>
      </c>
      <c r="B432" t="str">
        <v>9833005259</v>
      </c>
      <c r="C432">
        <f>HYPERLINK("https://qrcode-2-production.up.railway.app/qr/Manang_682d8a17.png","https://qrcode-2-production.up.railway.app/qr/Manang_682d8a17.png")</f>
      </c>
    </row>
    <row r="433">
      <c r="A433" t="str">
        <v>Manas Gujaria</v>
      </c>
      <c r="B433" t="str">
        <v>7000160927</v>
      </c>
      <c r="C433">
        <f>HYPERLINK("https://qrcode-2-production.up.railway.app/qr/Manas_Gujaria_f13170fe.png","https://qrcode-2-production.up.railway.app/qr/Manas_Gujaria_f13170fe.png")</f>
      </c>
    </row>
    <row r="434">
      <c r="A434" t="str">
        <v>Manav jitesh raut</v>
      </c>
      <c r="B434" t="str">
        <v>9321441487</v>
      </c>
      <c r="C434">
        <f>HYPERLINK("https://qrcode-2-production.up.railway.app/qr/Manav_jitesh_raut_d50352dc.png","https://qrcode-2-production.up.railway.app/qr/Manav_jitesh_raut_d50352dc.png")</f>
      </c>
    </row>
    <row r="435">
      <c r="A435" t="str">
        <v>Mandeep singh</v>
      </c>
      <c r="B435" t="str">
        <v>8976424429</v>
      </c>
      <c r="C435">
        <f>HYPERLINK("https://qrcode-2-production.up.railway.app/qr/Mandeep_singh_d228cd3b.png","https://qrcode-2-production.up.railway.app/qr/Mandeep_singh_d228cd3b.png")</f>
      </c>
    </row>
    <row r="436">
      <c r="A436" t="str">
        <v>Manish</v>
      </c>
      <c r="B436" t="str">
        <v>9821512603</v>
      </c>
      <c r="C436">
        <f>HYPERLINK("https://qrcode-2-production.up.railway.app/qr/Manish_3fedae8d.png","https://qrcode-2-production.up.railway.app/qr/Manish_3fedae8d.png")</f>
      </c>
    </row>
    <row r="437">
      <c r="A437" t="str">
        <v>Manish Dilip Pardeshi</v>
      </c>
      <c r="B437" t="str">
        <v>8928937275</v>
      </c>
      <c r="C437">
        <f>HYPERLINK("https://qrcode-2-production.up.railway.app/qr/Manish_Dilip_Pardeshi_7721ad36.png","https://qrcode-2-production.up.railway.app/qr/Manish_Dilip_Pardeshi_7721ad36.png")</f>
      </c>
    </row>
    <row r="438">
      <c r="A438" t="str">
        <v>Mann Yadav</v>
      </c>
      <c r="B438" t="str">
        <v>9892480752</v>
      </c>
      <c r="C438">
        <f>HYPERLINK("https://qrcode-2-production.up.railway.app/qr/Mann_Yadav_37f0501c.png","https://qrcode-2-production.up.railway.app/qr/Mann_Yadav_37f0501c.png")</f>
      </c>
    </row>
    <row r="439">
      <c r="A439" t="str">
        <v>mannat</v>
      </c>
      <c r="B439" t="str">
        <v>7021154909</v>
      </c>
      <c r="C439">
        <f>HYPERLINK("https://qrcode-2-production.up.railway.app/qr/mannat_8050a533.png","https://qrcode-2-production.up.railway.app/qr/mannat_8050a533.png")</f>
      </c>
    </row>
    <row r="440">
      <c r="A440" t="str">
        <v>Maria</v>
      </c>
      <c r="B440" t="str">
        <v>9833510450</v>
      </c>
      <c r="C440">
        <f>HYPERLINK("https://qrcode-2-production.up.railway.app/qr/Maria_e5543bb2.png","https://qrcode-2-production.up.railway.app/qr/Maria_e5543bb2.png")</f>
      </c>
    </row>
    <row r="441">
      <c r="A441" t="str">
        <v>Martin Mathew</v>
      </c>
      <c r="B441" t="str">
        <v>9967829244</v>
      </c>
      <c r="C441">
        <f>HYPERLINK("https://qrcode-2-production.up.railway.app/qr/Martin_Mathew_97335986.png","https://qrcode-2-production.up.railway.app/qr/Martin_Mathew_97335986.png")</f>
      </c>
    </row>
    <row r="442">
      <c r="A442" t="str">
        <v>Maunik patel</v>
      </c>
      <c r="B442" t="str">
        <v>9724404111</v>
      </c>
      <c r="C442">
        <f>HYPERLINK("https://qrcode-2-production.up.railway.app/qr/Maunik_patel_00580111.png","https://qrcode-2-production.up.railway.app/qr/Maunik_patel_00580111.png")</f>
      </c>
    </row>
    <row r="443">
      <c r="A443" t="str">
        <v>Mayur Chopdekar</v>
      </c>
      <c r="B443" t="str">
        <v>8850825291</v>
      </c>
      <c r="C443">
        <f>HYPERLINK("https://qrcode-2-production.up.railway.app/qr/Mayur_Chopdekar_f003fae6.png","https://qrcode-2-production.up.railway.app/qr/Mayur_Chopdekar_f003fae6.png")</f>
      </c>
    </row>
    <row r="444">
      <c r="A444" t="str">
        <v>Mayur Dabholkar</v>
      </c>
      <c r="B444" t="str">
        <v>9167970195</v>
      </c>
      <c r="C444">
        <f>HYPERLINK("https://qrcode-2-production.up.railway.app/qr/Mayur_Dabholkar_78061d26.png","https://qrcode-2-production.up.railway.app/qr/Mayur_Dabholkar_78061d26.png")</f>
      </c>
    </row>
    <row r="445">
      <c r="A445" t="str">
        <v>Mayur Mirgal</v>
      </c>
      <c r="B445" t="str">
        <v>9136315168</v>
      </c>
      <c r="C445">
        <f>HYPERLINK("https://qrcode-2-production.up.railway.app/qr/Mayur_Mirgal_4c75a998.png","https://qrcode-2-production.up.railway.app/qr/Mayur_Mirgal_4c75a998.png")</f>
      </c>
    </row>
    <row r="446">
      <c r="A446" t="str">
        <v>Mayur Mirgal</v>
      </c>
      <c r="B446" t="str">
        <v>7045015540</v>
      </c>
      <c r="C446">
        <f>HYPERLINK("https://qrcode-2-production.up.railway.app/qr/Mayur_Mirgal_4c75a998.png","https://qrcode-2-production.up.railway.app/qr/Mayur_Mirgal_4c75a998.png")</f>
      </c>
    </row>
    <row r="447">
      <c r="A447" t="str">
        <v>Mazhar Gadiwala</v>
      </c>
      <c r="B447" t="str">
        <v>8356821320</v>
      </c>
      <c r="C447">
        <f>HYPERLINK("https://qrcode-2-production.up.railway.app/qr/Mazhar_Gadiwala_3db65481.png","https://qrcode-2-production.up.railway.app/qr/Mazhar_Gadiwala_3db65481.png")</f>
      </c>
    </row>
    <row r="448">
      <c r="A448" t="str">
        <v>Meban</v>
      </c>
      <c r="B448" t="str">
        <v>9612464595</v>
      </c>
      <c r="C448">
        <f>HYPERLINK("https://qrcode-2-production.up.railway.app/qr/Meban_7335a238.png","https://qrcode-2-production.up.railway.app/qr/Meban_7335a238.png")</f>
      </c>
    </row>
    <row r="449">
      <c r="A449" t="str">
        <v>Meban wahlang</v>
      </c>
      <c r="B449" t="str">
        <v>7005119845</v>
      </c>
      <c r="C449">
        <f>HYPERLINK("https://qrcode-2-production.up.railway.app/qr/Meban_wahlang_ce8bf28e.png","https://qrcode-2-production.up.railway.app/qr/Meban_wahlang_ce8bf28e.png")</f>
      </c>
    </row>
    <row r="450">
      <c r="A450" t="str">
        <v>Meet Dinesh thakker</v>
      </c>
      <c r="B450" t="str">
        <v>9082416001</v>
      </c>
      <c r="C450">
        <f>HYPERLINK("https://qrcode-2-production.up.railway.app/qr/Meet_Dinesh_thakker_ecf7752d.png","https://qrcode-2-production.up.railway.app/qr/Meet_Dinesh_thakker_ecf7752d.png")</f>
      </c>
    </row>
    <row r="451">
      <c r="A451" t="str">
        <v>Meeth</v>
      </c>
      <c r="B451" t="str">
        <v>9867338598</v>
      </c>
      <c r="C451">
        <f>HYPERLINK("https://qrcode-2-production.up.railway.app/qr/Meeth_a6a08ea7.png","https://qrcode-2-production.up.railway.app/qr/Meeth_a6a08ea7.png")</f>
      </c>
    </row>
    <row r="452">
      <c r="A452" t="str">
        <v>Mehernosh Patel</v>
      </c>
      <c r="B452" t="str">
        <v>7400058805</v>
      </c>
      <c r="C452">
        <f>HYPERLINK("https://qrcode-2-production.up.railway.app/qr/Mehernosh_Patel_9bce3d3d.png","https://qrcode-2-production.up.railway.app/qr/Mehernosh_Patel_9bce3d3d.png")</f>
      </c>
    </row>
    <row r="453">
      <c r="A453" t="str">
        <v>Merrill Rosario</v>
      </c>
      <c r="B453" t="str">
        <v>8169976751</v>
      </c>
      <c r="C453">
        <f>HYPERLINK("https://qrcode-2-production.up.railway.app/qr/Merrill_Rosario_ee657fb3.png","https://qrcode-2-production.up.railway.app/qr/Merrill_Rosario_ee657fb3.png")</f>
      </c>
    </row>
    <row r="454">
      <c r="A454" t="str">
        <v>Mihir Date</v>
      </c>
      <c r="B454" t="str">
        <v>9819506668</v>
      </c>
      <c r="C454">
        <f>HYPERLINK("https://qrcode-2-production.up.railway.app/qr/Mihir_Date_331f72cb.png","https://qrcode-2-production.up.railway.app/qr/Mihir_Date_331f72cb.png")</f>
      </c>
    </row>
    <row r="455">
      <c r="A455" t="str">
        <v>Mihir Sheth</v>
      </c>
      <c r="B455" t="str">
        <v>9987589112</v>
      </c>
      <c r="C455">
        <f>HYPERLINK("https://qrcode-2-production.up.railway.app/qr/Mihir_Sheth_be244751.png","https://qrcode-2-production.up.railway.app/qr/Mihir_Sheth_be244751.png")</f>
      </c>
    </row>
    <row r="456">
      <c r="A456" t="str">
        <v>Mikhil Makhija</v>
      </c>
      <c r="B456" t="str">
        <v>9321432024</v>
      </c>
      <c r="C456">
        <f>HYPERLINK("https://qrcode-2-production.up.railway.app/qr/Mikhil_Makhija_ec53dbe1.png","https://qrcode-2-production.up.railway.app/qr/Mikhil_Makhija_ec53dbe1.png")</f>
      </c>
    </row>
    <row r="457">
      <c r="A457" t="str">
        <v>Mohammed jawad husain</v>
      </c>
      <c r="B457" t="str">
        <v>9820583089</v>
      </c>
      <c r="C457">
        <f>HYPERLINK("https://qrcode-2-production.up.railway.app/qr/Mohammed_jawad_husain_dfae87e8.png","https://qrcode-2-production.up.railway.app/qr/Mohammed_jawad_husain_dfae87e8.png")</f>
      </c>
    </row>
    <row r="458">
      <c r="A458" t="str">
        <v>Mohammed liban</v>
      </c>
      <c r="B458" t="str">
        <v>7506250335</v>
      </c>
      <c r="C458">
        <f>HYPERLINK("https://qrcode-2-production.up.railway.app/qr/Mohammed_liban_6f5c08de.png","https://qrcode-2-production.up.railway.app/qr/Mohammed_liban_6f5c08de.png")</f>
      </c>
    </row>
    <row r="459">
      <c r="A459" t="str">
        <v>Mohd Atif</v>
      </c>
      <c r="B459" t="str">
        <v>8879476531</v>
      </c>
      <c r="C459">
        <f>HYPERLINK("https://qrcode-2-production.up.railway.app/qr/Mohd_Atif_e38ee833.png","https://qrcode-2-production.up.railway.app/qr/Mohd_Atif_e38ee833.png")</f>
      </c>
    </row>
    <row r="460">
      <c r="A460" t="str">
        <v>MOHD HAIZAN</v>
      </c>
      <c r="B460" t="str">
        <v>132024682</v>
      </c>
      <c r="C460">
        <f>HYPERLINK("https://qrcode-2-production.up.railway.app/qr/MOHD_HAIZAN_1fb3d463.png","https://qrcode-2-production.up.railway.app/qr/MOHD_HAIZAN_1fb3d463.png")</f>
      </c>
    </row>
    <row r="461">
      <c r="A461" t="str">
        <v>Mohit Choudhary</v>
      </c>
      <c r="B461" t="str">
        <v>9920563414</v>
      </c>
      <c r="C461">
        <f>HYPERLINK("https://qrcode-2-production.up.railway.app/qr/Mohit_Choudhary_48359d01.png","https://qrcode-2-production.up.railway.app/qr/Mohit_Choudhary_48359d01.png")</f>
      </c>
    </row>
    <row r="462">
      <c r="A462" t="str">
        <v>Mohnish K</v>
      </c>
      <c r="B462" t="str">
        <v>7977909778</v>
      </c>
      <c r="C462">
        <f>HYPERLINK("https://qrcode-2-production.up.railway.app/qr/Mohnish_K_2e3d2c54.png","https://qrcode-2-production.up.railway.app/qr/Mohnish_K_2e3d2c54.png")</f>
      </c>
    </row>
    <row r="463">
      <c r="A463" t="str">
        <v>Monal Thacker</v>
      </c>
      <c r="B463" t="str">
        <v>9920080801</v>
      </c>
      <c r="C463">
        <f>HYPERLINK("https://qrcode-2-production.up.railway.app/qr/Monal_Thacker_9d20cd3e.png","https://qrcode-2-production.up.railway.app/qr/Monal_Thacker_9d20cd3e.png")</f>
      </c>
    </row>
    <row r="464">
      <c r="A464" t="str">
        <v>Monik Doshi</v>
      </c>
      <c r="B464" t="str">
        <v>9969877522</v>
      </c>
      <c r="C464">
        <f>HYPERLINK("https://qrcode-2-production.up.railway.app/qr/Monik_Doshi_f85aa9f5.png","https://qrcode-2-production.up.railway.app/qr/Monik_Doshi_f85aa9f5.png")</f>
      </c>
    </row>
    <row r="465">
      <c r="A465" t="str">
        <v>Monil Vora</v>
      </c>
      <c r="B465" t="str">
        <v>8898915759</v>
      </c>
      <c r="C465">
        <f>HYPERLINK("https://qrcode-2-production.up.railway.app/qr/Monil_Vora_0a88b58d.png","https://qrcode-2-production.up.railway.app/qr/Monil_Vora_0a88b58d.png")</f>
      </c>
    </row>
    <row r="466">
      <c r="A466" t="str">
        <v>Monish Soni</v>
      </c>
      <c r="B466" t="str">
        <v>9821723247</v>
      </c>
      <c r="C466">
        <f>HYPERLINK("https://qrcode-2-production.up.railway.app/qr/Monish_Soni_68e1d3e8.png","https://qrcode-2-production.up.railway.app/qr/Monish_Soni_68e1d3e8.png")</f>
      </c>
    </row>
    <row r="467">
      <c r="A467" t="str">
        <v>Mridul Choudhary</v>
      </c>
      <c r="B467" t="str">
        <v>9619328315</v>
      </c>
      <c r="C467">
        <f>HYPERLINK("https://qrcode-2-production.up.railway.app/qr/Mridul_Choudhary_104da7b6.png","https://qrcode-2-production.up.railway.app/qr/Mridul_Choudhary_104da7b6.png")</f>
      </c>
    </row>
    <row r="468">
      <c r="A468" t="str">
        <v>Mrudul</v>
      </c>
      <c r="B468" t="str">
        <v>8454981013</v>
      </c>
      <c r="C468">
        <f>HYPERLINK("https://qrcode-2-production.up.railway.app/qr/Mrudul_c5b93dd2.png","https://qrcode-2-production.up.railway.app/qr/Mrudul_c5b93dd2.png")</f>
      </c>
    </row>
    <row r="469">
      <c r="A469" t="str">
        <v>MUBASHIR</v>
      </c>
      <c r="B469" t="str">
        <v>9747506803</v>
      </c>
      <c r="C469">
        <f>HYPERLINK("https://qrcode-2-production.up.railway.app/qr/MUBASHIR_a2d689c4.png","https://qrcode-2-production.up.railway.app/qr/MUBASHIR_a2d689c4.png")</f>
      </c>
    </row>
    <row r="470">
      <c r="A470" t="str">
        <v>Muddassir</v>
      </c>
      <c r="B470" t="str">
        <v>8898008253</v>
      </c>
      <c r="C470">
        <f>HYPERLINK("https://qrcode-2-production.up.railway.app/qr/Muddassir_e5d369bf.png","https://qrcode-2-production.up.railway.app/qr/Muddassir_e5d369bf.png")</f>
      </c>
    </row>
    <row r="471">
      <c r="A471" t="str">
        <v>Mukund Raut</v>
      </c>
      <c r="B471" t="str">
        <v>9561102181</v>
      </c>
      <c r="C471">
        <f>HYPERLINK("https://qrcode-2-production.up.railway.app/qr/Mukund_Raut_636fefdb.png","https://qrcode-2-production.up.railway.app/qr/Mukund_Raut_636fefdb.png")</f>
      </c>
    </row>
    <row r="472">
      <c r="A472" t="str">
        <v>Mumbai</v>
      </c>
      <c r="B472" t="str">
        <v>8097037176</v>
      </c>
      <c r="C472">
        <f>HYPERLINK("https://qrcode-2-production.up.railway.app/qr/Mumbai_854dcb51.png","https://qrcode-2-production.up.railway.app/qr/Mumbai_854dcb51.png")</f>
      </c>
    </row>
    <row r="473">
      <c r="A473" t="str">
        <v>Mumbai</v>
      </c>
      <c r="B473" t="str">
        <v>9869564206</v>
      </c>
      <c r="C473">
        <f>HYPERLINK("https://qrcode-2-production.up.railway.app/qr/Mumbai_854dcb51.png","https://qrcode-2-production.up.railway.app/qr/Mumbai_854dcb51.png")</f>
      </c>
    </row>
    <row r="474">
      <c r="A474" t="str">
        <v>Mumbai</v>
      </c>
      <c r="B474" t="str">
        <v>7021679365</v>
      </c>
      <c r="C474">
        <f>HYPERLINK("https://qrcode-2-production.up.railway.app/qr/Mumbai_854dcb51.png","https://qrcode-2-production.up.railway.app/qr/Mumbai_854dcb51.png")</f>
      </c>
    </row>
    <row r="475">
      <c r="A475" t="str">
        <v>Mumbai</v>
      </c>
      <c r="B475" t="str">
        <v>8828184619</v>
      </c>
      <c r="C475">
        <f>HYPERLINK("https://qrcode-2-production.up.railway.app/qr/Mumbai_854dcb51.png","https://qrcode-2-production.up.railway.app/qr/Mumbai_854dcb51.png")</f>
      </c>
    </row>
    <row r="476">
      <c r="A476" t="str">
        <v>Mumbai North West</v>
      </c>
      <c r="B476" t="str">
        <v>7353574397</v>
      </c>
      <c r="C476">
        <f>HYPERLINK("https://qrcode-2-production.up.railway.app/qr/Mumbai_North_West_5be3ce0a.png","https://qrcode-2-production.up.railway.app/qr/Mumbai_North_West_5be3ce0a.png")</f>
      </c>
    </row>
    <row r="477">
      <c r="A477" t="str">
        <v>Nabendu kamat</v>
      </c>
      <c r="B477" t="str">
        <v>9833124342</v>
      </c>
      <c r="C477">
        <f>HYPERLINK("https://qrcode-2-production.up.railway.app/qr/Nabendu_kamat_e0fdff71.png","https://qrcode-2-production.up.railway.app/qr/Nabendu_kamat_e0fdff71.png")</f>
      </c>
    </row>
    <row r="478">
      <c r="A478" t="str">
        <v>Naman Mehta</v>
      </c>
      <c r="B478" t="str">
        <v>9920300903</v>
      </c>
      <c r="C478">
        <f>HYPERLINK("https://qrcode-2-production.up.railway.app/qr/Naman_Mehta_e444ea91.png","https://qrcode-2-production.up.railway.app/qr/Naman_Mehta_e444ea91.png")</f>
      </c>
    </row>
    <row r="479">
      <c r="A479" t="str">
        <v>Naman Shivhare</v>
      </c>
      <c r="B479" t="str">
        <v>9867348857</v>
      </c>
      <c r="C479">
        <f>HYPERLINK("https://qrcode-2-production.up.railway.app/qr/Naman_Shivhare_c5dada13.png","https://qrcode-2-production.up.railway.app/qr/Naman_Shivhare_c5dada13.png")</f>
      </c>
    </row>
    <row r="480">
      <c r="A480" t="str">
        <v>Nash DSouza</v>
      </c>
      <c r="B480" t="str">
        <v>9820003415</v>
      </c>
      <c r="C480">
        <f>HYPERLINK("https://qrcode-2-production.up.railway.app/qr/Nash_DSouza_8ca6013a.png","https://qrcode-2-production.up.railway.app/qr/Nash_DSouza_8ca6013a.png")</f>
      </c>
    </row>
    <row r="481">
      <c r="A481" t="str">
        <v>Natasha Amanna</v>
      </c>
      <c r="B481" t="str">
        <v>8828140237</v>
      </c>
      <c r="C481">
        <f>HYPERLINK("https://qrcode-2-production.up.railway.app/qr/Natasha_Amanna_226e2240.png","https://qrcode-2-production.up.railway.app/qr/Natasha_Amanna_226e2240.png")</f>
      </c>
    </row>
    <row r="482">
      <c r="A482" t="str">
        <v>Navin</v>
      </c>
      <c r="B482" t="str">
        <v>9860233571</v>
      </c>
      <c r="C482">
        <f>HYPERLINK("https://qrcode-2-production.up.railway.app/qr/Navin_edfd5f87.png","https://qrcode-2-production.up.railway.app/qr/Navin_edfd5f87.png")</f>
      </c>
    </row>
    <row r="483">
      <c r="A483" t="str">
        <v>Navneet Mishra</v>
      </c>
      <c r="B483" t="str">
        <v>9762184152</v>
      </c>
      <c r="C483">
        <f>HYPERLINK("https://qrcode-2-production.up.railway.app/qr/Navneet_Mishra_d72e5e5d.png","https://qrcode-2-production.up.railway.app/qr/Navneet_Mishra_d72e5e5d.png")</f>
      </c>
    </row>
    <row r="484">
      <c r="A484" t="str">
        <v>Neel Gada</v>
      </c>
      <c r="B484" t="str">
        <v>8879957245</v>
      </c>
      <c r="C484">
        <f>HYPERLINK("https://qrcode-2-production.up.railway.app/qr/Neel_Gada_7150a21e.png","https://qrcode-2-production.up.railway.app/qr/Neel_Gada_7150a21e.png")</f>
      </c>
    </row>
    <row r="485">
      <c r="A485" t="str">
        <v>Neelhar Khandagale</v>
      </c>
      <c r="B485" t="str">
        <v>9820820297</v>
      </c>
      <c r="C485">
        <f>HYPERLINK("https://qrcode-2-production.up.railway.app/qr/Neelhar_Khandagale_d016b648.png","https://qrcode-2-production.up.railway.app/qr/Neelhar_Khandagale_d016b648.png")</f>
      </c>
    </row>
    <row r="486">
      <c r="A486" t="str">
        <v>Neerad Thanvi</v>
      </c>
      <c r="B486" t="str">
        <v>9664458119</v>
      </c>
      <c r="C486">
        <f>HYPERLINK("https://qrcode-2-production.up.railway.app/qr/Neerad_Thanvi_6e458409.png","https://qrcode-2-production.up.railway.app/qr/Neerad_Thanvi_6e458409.png")</f>
      </c>
    </row>
    <row r="487">
      <c r="A487" t="str">
        <v>Neeraj Bharadwaj</v>
      </c>
      <c r="B487" t="str">
        <v>9566107351</v>
      </c>
      <c r="C487">
        <f>HYPERLINK("https://qrcode-2-production.up.railway.app/qr/Neeraj_Bharadwaj_261e8386.png","https://qrcode-2-production.up.railway.app/qr/Neeraj_Bharadwaj_261e8386.png")</f>
      </c>
    </row>
    <row r="488">
      <c r="A488" t="str">
        <v>Neeraj Vamshi</v>
      </c>
      <c r="B488" t="str">
        <v>8106669966</v>
      </c>
      <c r="C488">
        <f>HYPERLINK("https://qrcode-2-production.up.railway.app/qr/Neeraj_Vamshi_29ddf96a.png","https://qrcode-2-production.up.railway.app/qr/Neeraj_Vamshi_29ddf96a.png")</f>
      </c>
    </row>
    <row r="489">
      <c r="A489" t="str">
        <v>Neha Kashyap</v>
      </c>
      <c r="B489" t="str">
        <v>9560266055</v>
      </c>
      <c r="C489">
        <f>HYPERLINK("https://qrcode-2-production.up.railway.app/qr/Neha_Kashyap_5493f3dd.png","https://qrcode-2-production.up.railway.app/qr/Neha_Kashyap_5493f3dd.png")</f>
      </c>
    </row>
    <row r="490">
      <c r="A490" t="str">
        <v>Neha Surve</v>
      </c>
      <c r="B490" t="str">
        <v>9820798778</v>
      </c>
      <c r="C490">
        <f>HYPERLINK("https://qrcode-2-production.up.railway.app/qr/Neha_Surve_b112a61d.png","https://qrcode-2-production.up.railway.app/qr/Neha_Surve_b112a61d.png")</f>
      </c>
    </row>
    <row r="491">
      <c r="A491" t="str">
        <v>Nehaal Choudhary</v>
      </c>
      <c r="B491" t="str">
        <v>9987140072</v>
      </c>
      <c r="C491">
        <f>HYPERLINK("https://qrcode-2-production.up.railway.app/qr/Nehaal_Choudhary_c160956a.png","https://qrcode-2-production.up.railway.app/qr/Nehaal_Choudhary_c160956a.png")</f>
      </c>
    </row>
    <row r="492">
      <c r="A492" t="str">
        <v>Neil</v>
      </c>
      <c r="B492" t="str">
        <v>8511207086</v>
      </c>
      <c r="C492">
        <f>HYPERLINK("https://qrcode-2-production.up.railway.app/qr/Neil_5559095b.png","https://qrcode-2-production.up.railway.app/qr/Neil_5559095b.png")</f>
      </c>
    </row>
    <row r="493">
      <c r="A493" t="str">
        <v>Neil</v>
      </c>
      <c r="B493" t="str">
        <v>7057006666</v>
      </c>
      <c r="C493">
        <f>HYPERLINK("https://qrcode-2-production.up.railway.app/qr/Neil_5559095b.png","https://qrcode-2-production.up.railway.app/qr/Neil_5559095b.png")</f>
      </c>
    </row>
    <row r="494">
      <c r="A494" t="str">
        <v>Neil Patel</v>
      </c>
      <c r="B494" t="str">
        <v>9819223822</v>
      </c>
      <c r="C494">
        <f>HYPERLINK("https://qrcode-2-production.up.railway.app/qr/Neil_Patel_7918ac26.png","https://qrcode-2-production.up.railway.app/qr/Neil_Patel_7918ac26.png")</f>
      </c>
    </row>
    <row r="495">
      <c r="A495" t="str">
        <v>Neil Sachdev</v>
      </c>
      <c r="B495" t="str">
        <v>7400336795</v>
      </c>
      <c r="C495">
        <f>HYPERLINK("https://qrcode-2-production.up.railway.app/qr/Neil_Sachdev_22d75ab3.png","https://qrcode-2-production.up.railway.app/qr/Neil_Sachdev_22d75ab3.png")</f>
      </c>
    </row>
    <row r="496">
      <c r="A496" t="str">
        <v>Nihal Kakodkar</v>
      </c>
      <c r="B496" t="str">
        <v>9769801996</v>
      </c>
      <c r="C496">
        <f>HYPERLINK("https://qrcode-2-production.up.railway.app/qr/Nihal_Kakodkar_e74c6817.png","https://qrcode-2-production.up.railway.app/qr/Nihal_Kakodkar_e74c6817.png")</f>
      </c>
    </row>
    <row r="497">
      <c r="A497" t="str">
        <v>Nihar Mehta</v>
      </c>
      <c r="B497" t="str">
        <v>9321370806</v>
      </c>
      <c r="C497">
        <f>HYPERLINK("https://qrcode-2-production.up.railway.app/qr/Nihar_Mehta_c1eff996.png","https://qrcode-2-production.up.railway.app/qr/Nihar_Mehta_c1eff996.png")</f>
      </c>
    </row>
    <row r="498">
      <c r="A498" t="str">
        <v>Niharika</v>
      </c>
      <c r="B498" t="str">
        <v>9819517442</v>
      </c>
      <c r="C498">
        <f>HYPERLINK("https://qrcode-2-production.up.railway.app/qr/Niharika_95dadbec.png","https://qrcode-2-production.up.railway.app/qr/Niharika_95dadbec.png")</f>
      </c>
    </row>
    <row r="499">
      <c r="A499" t="str">
        <v>NIKESH</v>
      </c>
      <c r="B499" t="str">
        <v>9819113226</v>
      </c>
      <c r="C499">
        <f>HYPERLINK("https://qrcode-2-production.up.railway.app/qr/NIKESH_a7aa9ce0.png","https://qrcode-2-production.up.railway.app/qr/NIKESH_a7aa9ce0.png")</f>
      </c>
    </row>
    <row r="500">
      <c r="A500" t="str">
        <v>Nikhil</v>
      </c>
      <c r="B500" t="str">
        <v>8779039771</v>
      </c>
      <c r="C500">
        <f>HYPERLINK("https://qrcode-2-production.up.railway.app/qr/Nikhil_d7b9f9b4.png","https://qrcode-2-production.up.railway.app/qr/Nikhil_d7b9f9b4.png")</f>
      </c>
    </row>
    <row r="501">
      <c r="A501" t="str">
        <v>Nikhil</v>
      </c>
      <c r="B501" t="str">
        <v>9765269649</v>
      </c>
      <c r="C501">
        <f>HYPERLINK("https://qrcode-2-production.up.railway.app/qr/Nikhil_d7b9f9b4.png","https://qrcode-2-production.up.railway.app/qr/Nikhil_d7b9f9b4.png")</f>
      </c>
    </row>
    <row r="502">
      <c r="A502" t="str">
        <v>Nikhil Dudeja</v>
      </c>
      <c r="B502" t="str">
        <v>9149036209</v>
      </c>
      <c r="C502">
        <f>HYPERLINK("https://qrcode-2-production.up.railway.app/qr/Nikhil_Dudeja_ba49817f.png","https://qrcode-2-production.up.railway.app/qr/Nikhil_Dudeja_ba49817f.png")</f>
      </c>
    </row>
    <row r="503">
      <c r="A503" t="str">
        <v>Nikhil makwana</v>
      </c>
      <c r="B503" t="str">
        <v>8169222598</v>
      </c>
      <c r="C503">
        <f>HYPERLINK("https://qrcode-2-production.up.railway.app/qr/Nikhil_makwana_83f40942.png","https://qrcode-2-production.up.railway.app/qr/Nikhil_makwana_83f40942.png")</f>
      </c>
    </row>
    <row r="504">
      <c r="A504" t="str">
        <v>Nikhil Purohit</v>
      </c>
      <c r="B504" t="str">
        <v>9920950868</v>
      </c>
      <c r="C504">
        <f>HYPERLINK("https://qrcode-2-production.up.railway.app/qr/Nikhil_Purohit_4490031d.png","https://qrcode-2-production.up.railway.app/qr/Nikhil_Purohit_4490031d.png")</f>
      </c>
    </row>
    <row r="505">
      <c r="A505" t="str">
        <v>Nikhilesh Pillay</v>
      </c>
      <c r="B505" t="str">
        <v>9820451303</v>
      </c>
      <c r="C505">
        <f>HYPERLINK("https://qrcode-2-production.up.railway.app/qr/Nikhilesh_Pillay_e0d55ad0.png","https://qrcode-2-production.up.railway.app/qr/Nikhilesh_Pillay_e0d55ad0.png")</f>
      </c>
    </row>
    <row r="506">
      <c r="A506" t="str">
        <v>Nilay Sanghvi</v>
      </c>
      <c r="B506" t="str">
        <v>9870458967</v>
      </c>
      <c r="C506">
        <f>HYPERLINK("https://qrcode-2-production.up.railway.app/qr/Nilay_Sanghvi_458485af.png","https://qrcode-2-production.up.railway.app/qr/Nilay_Sanghvi_458485af.png")</f>
      </c>
    </row>
    <row r="507">
      <c r="A507" t="str">
        <v>Nimit</v>
      </c>
      <c r="B507" t="str">
        <v>9920695648</v>
      </c>
      <c r="C507">
        <f>HYPERLINK("https://qrcode-2-production.up.railway.app/qr/Nimit_ff252198.png","https://qrcode-2-production.up.railway.app/qr/Nimit_ff252198.png")</f>
      </c>
    </row>
    <row r="508">
      <c r="A508" t="str">
        <v>Nipun Mahajan</v>
      </c>
      <c r="B508" t="str">
        <v>9599347501</v>
      </c>
      <c r="C508">
        <f>HYPERLINK("https://qrcode-2-production.up.railway.app/qr/Nipun_Mahajan_508ec7b5.png","https://qrcode-2-production.up.railway.app/qr/Nipun_Mahajan_508ec7b5.png")</f>
      </c>
    </row>
    <row r="509">
      <c r="A509" t="str">
        <v>Niranjan Savant</v>
      </c>
      <c r="B509" t="str">
        <v>8657323349</v>
      </c>
      <c r="C509">
        <f>HYPERLINK("https://qrcode-2-production.up.railway.app/qr/Niranjan_Savant_094f0e88.png","https://qrcode-2-production.up.railway.app/qr/Niranjan_Savant_094f0e88.png")</f>
      </c>
    </row>
    <row r="510">
      <c r="A510" t="str">
        <v>Nirav</v>
      </c>
      <c r="B510" t="str">
        <v>9820512271</v>
      </c>
      <c r="C510">
        <f>HYPERLINK("https://qrcode-2-production.up.railway.app/qr/Nirav_0f348339.png","https://qrcode-2-production.up.railway.app/qr/Nirav_0f348339.png")</f>
      </c>
    </row>
    <row r="511">
      <c r="A511" t="str">
        <v>Nirav gangar</v>
      </c>
      <c r="B511" t="str">
        <v>9773296976</v>
      </c>
      <c r="C511">
        <f>HYPERLINK("https://qrcode-2-production.up.railway.app/qr/Nirav_gangar_c4b10915.png","https://qrcode-2-production.up.railway.app/qr/Nirav_gangar_c4b10915.png")</f>
      </c>
    </row>
    <row r="512">
      <c r="A512" t="str">
        <v>Nirvaan Bajla</v>
      </c>
      <c r="B512" t="str">
        <v>8452853194</v>
      </c>
      <c r="C512">
        <f>HYPERLINK("https://qrcode-2-production.up.railway.app/qr/Nirvaan_Bajla_8d65114e.png","https://qrcode-2-production.up.railway.app/qr/Nirvaan_Bajla_8d65114e.png")</f>
      </c>
    </row>
    <row r="513">
      <c r="A513" t="str">
        <v>Nirvair Singh Thakur</v>
      </c>
      <c r="B513" t="str">
        <v>9028817192</v>
      </c>
      <c r="C513">
        <f>HYPERLINK("https://qrcode-2-production.up.railway.app/qr/Nirvair_Singh_Thakur_148f6c83.png","https://qrcode-2-production.up.railway.app/qr/Nirvair_Singh_Thakur_148f6c83.png")</f>
      </c>
    </row>
    <row r="514">
      <c r="A514" t="str">
        <v>Nirvan Shetty</v>
      </c>
      <c r="B514" t="str">
        <v>9136530312</v>
      </c>
      <c r="C514">
        <f>HYPERLINK("https://qrcode-2-production.up.railway.app/qr/Nirvan_Shetty_c0e5cba5.png","https://qrcode-2-production.up.railway.app/qr/Nirvan_Shetty_c0e5cba5.png")</f>
      </c>
    </row>
    <row r="515">
      <c r="A515" t="str">
        <v>Nischay Nisar</v>
      </c>
      <c r="B515" t="str">
        <v>9867325288</v>
      </c>
      <c r="C515">
        <f>HYPERLINK("https://qrcode-2-production.up.railway.app/qr/Nischay_Nisar_858627cf.png","https://qrcode-2-production.up.railway.app/qr/Nischay_Nisar_858627cf.png")</f>
      </c>
    </row>
    <row r="516">
      <c r="A516" t="str">
        <v>Nishad Govekar</v>
      </c>
      <c r="B516" t="str">
        <v>9322179537</v>
      </c>
      <c r="C516">
        <f>HYPERLINK("https://qrcode-2-production.up.railway.app/qr/Nishad_Govekar_f589baf0.png","https://qrcode-2-production.up.railway.app/qr/Nishad_Govekar_f589baf0.png")</f>
      </c>
    </row>
    <row r="517">
      <c r="A517" t="str">
        <v>Nishant</v>
      </c>
      <c r="B517" t="str">
        <v>8999124875</v>
      </c>
      <c r="C517">
        <f>HYPERLINK("https://qrcode-2-production.up.railway.app/qr/Nishant_f9dc75e7.png","https://qrcode-2-production.up.railway.app/qr/Nishant_f9dc75e7.png")</f>
      </c>
    </row>
    <row r="518">
      <c r="A518" t="str">
        <v>Nishant</v>
      </c>
      <c r="B518" t="str">
        <v>9477443256</v>
      </c>
      <c r="C518">
        <f>HYPERLINK("https://qrcode-2-production.up.railway.app/qr/Nishant_f9dc75e7.png","https://qrcode-2-production.up.railway.app/qr/Nishant_f9dc75e7.png")</f>
      </c>
    </row>
    <row r="519">
      <c r="A519" t="str">
        <v>Nishant Rangani</v>
      </c>
      <c r="B519" t="str">
        <v>8777437159</v>
      </c>
      <c r="C519">
        <f>HYPERLINK("https://qrcode-2-production.up.railway.app/qr/Nishant_Rangani_1d44199f.png","https://qrcode-2-production.up.railway.app/qr/Nishant_Rangani_1d44199f.png")</f>
      </c>
    </row>
    <row r="520">
      <c r="A520" t="str">
        <v>Nishanth Poojary</v>
      </c>
      <c r="B520" t="str">
        <v>7709011149</v>
      </c>
      <c r="C520">
        <f>HYPERLINK("https://qrcode-2-production.up.railway.app/qr/Nishanth_Poojary_aca4eab6.png","https://qrcode-2-production.up.railway.app/qr/Nishanth_Poojary_aca4eab6.png")</f>
      </c>
    </row>
    <row r="521">
      <c r="A521" t="str">
        <v>Nishi</v>
      </c>
      <c r="B521" t="str">
        <v>9871644466</v>
      </c>
      <c r="C521">
        <f>HYPERLINK("https://qrcode-2-production.up.railway.app/qr/Nishi_22d87ddd.png","https://qrcode-2-production.up.railway.app/qr/Nishi_22d87ddd.png")</f>
      </c>
    </row>
    <row r="522">
      <c r="A522" t="str">
        <v>Nishit satra</v>
      </c>
      <c r="B522" t="str">
        <v>9820659940</v>
      </c>
      <c r="C522">
        <f>HYPERLINK("https://qrcode-2-production.up.railway.app/qr/Nishit_satra_12753a2f.png","https://qrcode-2-production.up.railway.app/qr/Nishit_satra_12753a2f.png")</f>
      </c>
    </row>
    <row r="523">
      <c r="A523" t="str">
        <v>Nitesh Sachdev</v>
      </c>
      <c r="B523" t="str">
        <v>9820333447</v>
      </c>
      <c r="C523">
        <f>HYPERLINK("https://qrcode-2-production.up.railway.app/qr/Nitesh_Sachdev_5e342b30.png","https://qrcode-2-production.up.railway.app/qr/Nitesh_Sachdev_5e342b30.png")</f>
      </c>
    </row>
    <row r="524">
      <c r="A524" t="str">
        <v>Nitpal Singh</v>
      </c>
      <c r="B524" t="str">
        <v>9999898898</v>
      </c>
      <c r="C524">
        <f>HYPERLINK("https://qrcode-2-production.up.railway.app/qr/Nitpal_Singh_ef431846.png","https://qrcode-2-production.up.railway.app/qr/Nitpal_Singh_ef431846.png")</f>
      </c>
    </row>
    <row r="525">
      <c r="A525" t="str">
        <v>Nivaan Parikh</v>
      </c>
      <c r="B525" t="str">
        <v>9820929686</v>
      </c>
      <c r="C525">
        <f>HYPERLINK("https://qrcode-2-production.up.railway.app/qr/Nivaan_Parikh_c960219f.png","https://qrcode-2-production.up.railway.app/qr/Nivaan_Parikh_c960219f.png")</f>
      </c>
    </row>
    <row r="526">
      <c r="A526" t="str">
        <v>Nivedh hotwani</v>
      </c>
      <c r="B526" t="str">
        <v>9172711885</v>
      </c>
      <c r="C526">
        <f>HYPERLINK("https://qrcode-2-production.up.railway.app/qr/Nivedh_hotwani_e1194570.png","https://qrcode-2-production.up.railway.app/qr/Nivedh_hotwani_e1194570.png")</f>
      </c>
    </row>
    <row r="527">
      <c r="A527" t="str">
        <v>Noel Romany</v>
      </c>
      <c r="B527" t="str">
        <v>7045821815</v>
      </c>
      <c r="C527">
        <f>HYPERLINK("https://qrcode-2-production.up.railway.app/qr/Noel_Romany_a84c408e.png","https://qrcode-2-production.up.railway.app/qr/Noel_Romany_a84c408e.png")</f>
      </c>
    </row>
    <row r="528">
      <c r="A528" t="str">
        <v>Nohin</v>
      </c>
      <c r="B528" t="str">
        <v>9082398707</v>
      </c>
      <c r="C528">
        <f>HYPERLINK("https://qrcode-2-production.up.railway.app/qr/Nohin_8489e5f9.png","https://qrcode-2-production.up.railway.app/qr/Nohin_8489e5f9.png")</f>
      </c>
    </row>
    <row r="529">
      <c r="A529" t="str">
        <v>Noman shaikh</v>
      </c>
      <c r="B529" t="str">
        <v>8108565494</v>
      </c>
      <c r="C529">
        <f>HYPERLINK("https://qrcode-2-production.up.railway.app/qr/Noman_shaikh_ab910a35.png","https://qrcode-2-production.up.railway.app/qr/Noman_shaikh_ab910a35.png")</f>
      </c>
    </row>
    <row r="530">
      <c r="A530" t="str">
        <v>Nuttapong Hoowong</v>
      </c>
      <c r="B530" t="str">
        <v>829566636</v>
      </c>
      <c r="C530">
        <f>HYPERLINK("https://qrcode-2-production.up.railway.app/qr/Nuttapong_Hoowong_9ffa4173.png","https://qrcode-2-production.up.railway.app/qr/Nuttapong_Hoowong_9ffa4173.png")</f>
      </c>
    </row>
    <row r="531">
      <c r="A531" t="str">
        <v>Nysa lal</v>
      </c>
      <c r="B531" t="str">
        <v>9833934232</v>
      </c>
      <c r="C531">
        <f>HYPERLINK("https://qrcode-2-production.up.railway.app/qr/Nysa_lal_89483db4.png","https://qrcode-2-production.up.railway.app/qr/Nysa_lal_89483db4.png")</f>
      </c>
    </row>
    <row r="532">
      <c r="A532" t="str">
        <v>Omkar Gawas</v>
      </c>
      <c r="B532" t="str">
        <v>9167143142</v>
      </c>
      <c r="C532">
        <f>HYPERLINK("https://qrcode-2-production.up.railway.app/qr/Omkar_Gawas_64538e80.png","https://qrcode-2-production.up.railway.app/qr/Omkar_Gawas_64538e80.png")</f>
      </c>
    </row>
    <row r="533">
      <c r="A533" t="str">
        <v>Omkar Suryakant Tandel</v>
      </c>
      <c r="B533" t="str">
        <v>7021453149</v>
      </c>
      <c r="C533">
        <f>HYPERLINK("https://qrcode-2-production.up.railway.app/qr/Omkar_Suryakant_Tandel_d5137bb2.png","https://qrcode-2-production.up.railway.app/qr/Omkar_Suryakant_Tandel_d5137bb2.png")</f>
      </c>
    </row>
    <row r="534">
      <c r="A534" t="str">
        <v>Panbor Nongkynrih</v>
      </c>
      <c r="B534" t="str">
        <v>8974249714</v>
      </c>
      <c r="C534">
        <f>HYPERLINK("https://qrcode-2-production.up.railway.app/qr/Panbor_Nongkynrih_bf93d7ba.png","https://qrcode-2-production.up.railway.app/qr/Panbor_Nongkynrih_bf93d7ba.png")</f>
      </c>
    </row>
    <row r="535">
      <c r="A535" t="str">
        <v>Partb</v>
      </c>
      <c r="B535" t="str">
        <v>9029296192</v>
      </c>
      <c r="C535">
        <f>HYPERLINK("https://qrcode-2-production.up.railway.app/qr/Partb_c7958208.png","https://qrcode-2-production.up.railway.app/qr/Partb_c7958208.png")</f>
      </c>
    </row>
    <row r="536">
      <c r="A536" t="str">
        <v>Parth</v>
      </c>
      <c r="B536" t="str">
        <v>9833350989</v>
      </c>
      <c r="C536">
        <f>HYPERLINK("https://qrcode-2-production.up.railway.app/qr/Parth_5aaec3f0.png","https://qrcode-2-production.up.railway.app/qr/Parth_5aaec3f0.png")</f>
      </c>
    </row>
    <row r="537">
      <c r="A537" t="str">
        <v>Parth</v>
      </c>
      <c r="B537" t="str">
        <v>9920556440</v>
      </c>
      <c r="C537">
        <f>HYPERLINK("https://qrcode-2-production.up.railway.app/qr/Parth_5aaec3f0.png","https://qrcode-2-production.up.railway.app/qr/Parth_5aaec3f0.png")</f>
      </c>
    </row>
    <row r="538">
      <c r="A538" t="str">
        <v>Parth</v>
      </c>
      <c r="B538" t="str">
        <v>9820454881</v>
      </c>
      <c r="C538">
        <f>HYPERLINK("https://qrcode-2-production.up.railway.app/qr/Parth_5aaec3f0.png","https://qrcode-2-production.up.railway.app/qr/Parth_5aaec3f0.png")</f>
      </c>
    </row>
    <row r="539">
      <c r="A539" t="str">
        <v>Parth alpha</v>
      </c>
      <c r="B539" t="str">
        <v>8850470519</v>
      </c>
      <c r="C539">
        <f>HYPERLINK("https://qrcode-2-production.up.railway.app/qr/Parth_alpha_084680c2.png","https://qrcode-2-production.up.railway.app/qr/Parth_alpha_084680c2.png")</f>
      </c>
    </row>
    <row r="540">
      <c r="A540" t="str">
        <v>Parth atailor</v>
      </c>
      <c r="B540" t="str">
        <v>9558721001</v>
      </c>
      <c r="C540">
        <f>HYPERLINK("https://qrcode-2-production.up.railway.app/qr/Parth_atailor_fa6f142a.png","https://qrcode-2-production.up.railway.app/qr/Parth_atailor_fa6f142a.png")</f>
      </c>
    </row>
    <row r="541">
      <c r="A541" t="str">
        <v>Parth jain</v>
      </c>
      <c r="B541" t="str">
        <v>9098282565</v>
      </c>
      <c r="C541">
        <f>HYPERLINK("https://qrcode-2-production.up.railway.app/qr/Parth_jain_6a72aa56.png","https://qrcode-2-production.up.railway.app/qr/Parth_jain_6a72aa56.png")</f>
      </c>
    </row>
    <row r="542">
      <c r="A542" t="str">
        <v>Parth Kadam</v>
      </c>
      <c r="B542" t="str">
        <v>8530660891</v>
      </c>
      <c r="C542">
        <f>HYPERLINK("https://qrcode-2-production.up.railway.app/qr/Parth_Kadam_a9d15f77.png","https://qrcode-2-production.up.railway.app/qr/Parth_Kadam_a9d15f77.png")</f>
      </c>
    </row>
    <row r="543">
      <c r="A543" t="str">
        <v>Parth Shah</v>
      </c>
      <c r="B543" t="str">
        <v>7021633756</v>
      </c>
      <c r="C543">
        <f>HYPERLINK("https://qrcode-2-production.up.railway.app/qr/Parth_Shah_cced9999.png","https://qrcode-2-production.up.railway.app/qr/Parth_Shah_cced9999.png")</f>
      </c>
    </row>
    <row r="544">
      <c r="A544" t="str">
        <v>Parth Zagade</v>
      </c>
      <c r="B544" t="str">
        <v>8451004728</v>
      </c>
      <c r="C544">
        <f>HYPERLINK("https://qrcode-2-production.up.railway.app/qr/Parth_Zagade_fd8751c2.png","https://qrcode-2-production.up.railway.app/qr/Parth_Zagade_fd8751c2.png")</f>
      </c>
    </row>
    <row r="545">
      <c r="A545" t="str">
        <v>Paul Bosco Mascarenhas</v>
      </c>
      <c r="B545" t="str">
        <v>9820986617</v>
      </c>
      <c r="C545">
        <f>HYPERLINK("https://qrcode-2-production.up.railway.app/qr/Paul_Bosco_Mascarenhas_7c1e3bfa.png","https://qrcode-2-production.up.railway.app/qr/Paul_Bosco_Mascarenhas_7c1e3bfa.png")</f>
      </c>
    </row>
    <row r="546">
      <c r="A546" t="str">
        <v>Pia</v>
      </c>
      <c r="B546" t="str">
        <v>9321511042</v>
      </c>
      <c r="C546">
        <f>HYPERLINK("https://qrcode-2-production.up.railway.app/qr/Pia_ae4d11e9.png","https://qrcode-2-production.up.railway.app/qr/Pia_ae4d11e9.png")</f>
      </c>
    </row>
    <row r="547">
      <c r="A547" t="str">
        <v>Pirzad Wadia</v>
      </c>
      <c r="B547" t="str">
        <v>9820126146</v>
      </c>
      <c r="C547">
        <f>HYPERLINK("https://qrcode-2-production.up.railway.app/qr/Pirzad_Wadia_eb5688b9.png","https://qrcode-2-production.up.railway.app/qr/Pirzad_Wadia_eb5688b9.png")</f>
      </c>
    </row>
    <row r="548">
      <c r="A548" t="str">
        <v>Piyush Khattar</v>
      </c>
      <c r="B548" t="str">
        <v>8860239250</v>
      </c>
      <c r="C548">
        <f>HYPERLINK("https://qrcode-2-production.up.railway.app/qr/Piyush_Khattar_a7a114ef.png","https://qrcode-2-production.up.railway.app/qr/Piyush_Khattar_a7a114ef.png")</f>
      </c>
    </row>
    <row r="549">
      <c r="A549" t="str">
        <v>Prabhanshu Mishra</v>
      </c>
      <c r="B549" t="str">
        <v>9867791780</v>
      </c>
      <c r="C549">
        <f>HYPERLINK("https://qrcode-2-production.up.railway.app/qr/Prabhanshu_Mishra_60098335.png","https://qrcode-2-production.up.railway.app/qr/Prabhanshu_Mishra_60098335.png")</f>
      </c>
    </row>
    <row r="550">
      <c r="A550" t="str">
        <v>Prabhu Rajpurohit</v>
      </c>
      <c r="B550" t="str">
        <v>9619118248</v>
      </c>
      <c r="C550">
        <f>HYPERLINK("https://qrcode-2-production.up.railway.app/qr/Prabhu_Rajpurohit_3d33e866.png","https://qrcode-2-production.up.railway.app/qr/Prabhu_Rajpurohit_3d33e866.png")</f>
      </c>
    </row>
    <row r="551">
      <c r="A551" t="str">
        <v>Pradeep kakar</v>
      </c>
      <c r="B551" t="str">
        <v>9870330448</v>
      </c>
      <c r="C551">
        <f>HYPERLINK("https://qrcode-2-production.up.railway.app/qr/Pradeep_kakar_f454a94e.png","https://qrcode-2-production.up.railway.app/qr/Pradeep_kakar_f454a94e.png")</f>
      </c>
    </row>
    <row r="552">
      <c r="A552" t="str">
        <v>Pradeep M</v>
      </c>
      <c r="B552" t="str">
        <v>9820554885</v>
      </c>
      <c r="C552">
        <f>HYPERLINK("https://qrcode-2-production.up.railway.app/qr/Pradeep_M_40eb8760.png","https://qrcode-2-production.up.railway.app/qr/Pradeep_M_40eb8760.png")</f>
      </c>
    </row>
    <row r="553">
      <c r="A553" t="str">
        <v>Prakash</v>
      </c>
      <c r="B553" t="str">
        <v>8605437788</v>
      </c>
      <c r="C553">
        <f>HYPERLINK("https://qrcode-2-production.up.railway.app/qr/Prakash_4c64b8c5.png","https://qrcode-2-production.up.railway.app/qr/Prakash_4c64b8c5.png")</f>
      </c>
    </row>
    <row r="554">
      <c r="A554" t="str">
        <v>Prakash javeri</v>
      </c>
      <c r="B554" t="str">
        <v>9773314239</v>
      </c>
      <c r="C554">
        <f>HYPERLINK("https://qrcode-2-production.up.railway.app/qr/Prakash_javeri_6268e9f0.png","https://qrcode-2-production.up.railway.app/qr/Prakash_javeri_6268e9f0.png")</f>
      </c>
    </row>
    <row r="555">
      <c r="A555" t="str">
        <v>Prakash javeri</v>
      </c>
      <c r="B555" t="str">
        <v>9773331423</v>
      </c>
      <c r="C555">
        <f>HYPERLINK("https://qrcode-2-production.up.railway.app/qr/Prakash_javeri_6268e9f0.png","https://qrcode-2-production.up.railway.app/qr/Prakash_javeri_6268e9f0.png")</f>
      </c>
    </row>
    <row r="556">
      <c r="A556" t="str">
        <v>Pranav</v>
      </c>
      <c r="B556" t="str">
        <v>9321531243</v>
      </c>
      <c r="C556">
        <f>HYPERLINK("https://qrcode-2-production.up.railway.app/qr/Pranav_23be4c0f.png","https://qrcode-2-production.up.railway.app/qr/Pranav_23be4c0f.png")</f>
      </c>
    </row>
    <row r="557">
      <c r="A557" t="str">
        <v>Pranav kenjale</v>
      </c>
      <c r="B557" t="str">
        <v>9403625282</v>
      </c>
      <c r="C557">
        <f>HYPERLINK("https://qrcode-2-production.up.railway.app/qr/Pranav_kenjale_7cfa1060.png","https://qrcode-2-production.up.railway.app/qr/Pranav_kenjale_7cfa1060.png")</f>
      </c>
    </row>
    <row r="558">
      <c r="A558" t="str">
        <v>Pranay</v>
      </c>
      <c r="B558" t="str">
        <v>7208617121</v>
      </c>
      <c r="C558">
        <f>HYPERLINK("https://qrcode-2-production.up.railway.app/qr/Pranay_845b66eb.png","https://qrcode-2-production.up.railway.app/qr/Pranay_845b66eb.png")</f>
      </c>
    </row>
    <row r="559">
      <c r="A559" t="str">
        <v>Pranay</v>
      </c>
      <c r="B559" t="str">
        <v>8779191206</v>
      </c>
      <c r="C559">
        <f>HYPERLINK("https://qrcode-2-production.up.railway.app/qr/Pranay_845b66eb.png","https://qrcode-2-production.up.railway.app/qr/Pranay_845b66eb.png")</f>
      </c>
    </row>
    <row r="560">
      <c r="A560" t="str">
        <v>Pranay Mehta</v>
      </c>
      <c r="B560" t="str">
        <v>9326393593</v>
      </c>
      <c r="C560">
        <f>HYPERLINK("https://qrcode-2-production.up.railway.app/qr/Pranay_Mehta_e0d1f7c6.png","https://qrcode-2-production.up.railway.app/qr/Pranay_Mehta_e0d1f7c6.png")</f>
      </c>
    </row>
    <row r="561">
      <c r="A561" t="str">
        <v>PRANAY NITIN NIKALE</v>
      </c>
      <c r="B561" t="str">
        <v>9619806615</v>
      </c>
      <c r="C561">
        <f>HYPERLINK("https://qrcode-2-production.up.railway.app/qr/PRANAY_NITIN_NIKALE_aafceecc.png","https://qrcode-2-production.up.railway.app/qr/PRANAY_NITIN_NIKALE_aafceecc.png")</f>
      </c>
    </row>
    <row r="562">
      <c r="A562" t="str">
        <v>Praneet Anul</v>
      </c>
      <c r="B562" t="str">
        <v>9970041798</v>
      </c>
      <c r="C562">
        <f>HYPERLINK("https://qrcode-2-production.up.railway.app/qr/Praneet_Anul_84d0118f.png","https://qrcode-2-production.up.railway.app/qr/Praneet_Anul_84d0118f.png")</f>
      </c>
    </row>
    <row r="563">
      <c r="A563" t="str">
        <v>Prasad</v>
      </c>
      <c r="B563" t="str">
        <v>7823098293</v>
      </c>
      <c r="C563">
        <f>HYPERLINK("https://qrcode-2-production.up.railway.app/qr/Prasad_4eb8bd0a.png","https://qrcode-2-production.up.railway.app/qr/Prasad_4eb8bd0a.png")</f>
      </c>
    </row>
    <row r="564">
      <c r="A564" t="str">
        <v>Prasanth Moorthy</v>
      </c>
      <c r="B564" t="str">
        <v>8850570228</v>
      </c>
      <c r="C564">
        <f>HYPERLINK("https://qrcode-2-production.up.railway.app/qr/Prasanth_Moorthy_3636013d.png","https://qrcode-2-production.up.railway.app/qr/Prasanth_Moorthy_3636013d.png")</f>
      </c>
    </row>
    <row r="565">
      <c r="A565" t="str">
        <v>Prateek Aggarwal</v>
      </c>
      <c r="B565" t="str">
        <v>9958177525</v>
      </c>
      <c r="C565">
        <f>HYPERLINK("https://qrcode-2-production.up.railway.app/qr/Prateek_Aggarwal_e09701e6.png","https://qrcode-2-production.up.railway.app/qr/Prateek_Aggarwal_e09701e6.png")</f>
      </c>
    </row>
    <row r="566">
      <c r="A566" t="str">
        <v>Prateek Chakrabarty</v>
      </c>
      <c r="B566" t="str">
        <v>8588897285</v>
      </c>
      <c r="C566">
        <f>HYPERLINK("https://qrcode-2-production.up.railway.app/qr/Prateek_Chakrabarty_14796c8e.png","https://qrcode-2-production.up.railway.app/qr/Prateek_Chakrabarty_14796c8e.png")</f>
      </c>
    </row>
    <row r="567">
      <c r="A567" t="str">
        <v>Pratham Mohite</v>
      </c>
      <c r="B567" t="str">
        <v>8976069544</v>
      </c>
      <c r="C567">
        <f>HYPERLINK("https://qrcode-2-production.up.railway.app/qr/Pratham_Mohite_02bf88d4.png","https://qrcode-2-production.up.railway.app/qr/Pratham_Mohite_02bf88d4.png")</f>
      </c>
    </row>
    <row r="568">
      <c r="A568" t="str">
        <v>PRATHAM MOTA</v>
      </c>
      <c r="B568" t="str">
        <v>7710973127</v>
      </c>
      <c r="C568">
        <f>HYPERLINK("https://qrcode-2-production.up.railway.app/qr/PRATHAM_MOTA_7089d3a6.png","https://qrcode-2-production.up.railway.app/qr/PRATHAM_MOTA_7089d3a6.png")</f>
      </c>
    </row>
    <row r="569">
      <c r="A569" t="str">
        <v>Pratham Shah</v>
      </c>
      <c r="B569" t="str">
        <v>9167632047</v>
      </c>
      <c r="C569">
        <f>HYPERLINK("https://qrcode-2-production.up.railway.app/qr/Pratham_Shah_6a1adedd.png","https://qrcode-2-production.up.railway.app/qr/Pratham_Shah_6a1adedd.png")</f>
      </c>
    </row>
    <row r="570">
      <c r="A570" t="str">
        <v>Prathamesh Abnave</v>
      </c>
      <c r="B570" t="str">
        <v>9021783215</v>
      </c>
      <c r="C570">
        <f>HYPERLINK("https://qrcode-2-production.up.railway.app/qr/Prathamesh_Abnave_3926597f.png","https://qrcode-2-production.up.railway.app/qr/Prathamesh_Abnave_3926597f.png")</f>
      </c>
    </row>
    <row r="571">
      <c r="A571" t="str">
        <v>Prathamesh Tandel</v>
      </c>
      <c r="B571" t="str">
        <v>8104896471</v>
      </c>
      <c r="C571">
        <f>HYPERLINK("https://qrcode-2-production.up.railway.app/qr/Prathamesh_Tandel_95b13a15.png","https://qrcode-2-production.up.railway.app/qr/Prathamesh_Tandel_95b13a15.png")</f>
      </c>
    </row>
    <row r="572">
      <c r="A572" t="str">
        <v>Prathan</v>
      </c>
      <c r="B572" t="str">
        <v>8779193951</v>
      </c>
      <c r="C572">
        <f>HYPERLINK("https://qrcode-2-production.up.railway.app/qr/Prathan_463f7f56.png","https://qrcode-2-production.up.railway.app/qr/Prathan_463f7f56.png")</f>
      </c>
    </row>
    <row r="573">
      <c r="A573" t="str">
        <v>Pratik Priyadarshi</v>
      </c>
      <c r="B573" t="str">
        <v>8080071918</v>
      </c>
      <c r="C573">
        <f>HYPERLINK("https://qrcode-2-production.up.railway.app/qr/Pratik_Priyadarshi_1a253a76.png","https://qrcode-2-production.up.railway.app/qr/Pratik_Priyadarshi_1a253a76.png")</f>
      </c>
    </row>
    <row r="574">
      <c r="A574" t="str">
        <v>Pratik Sureka</v>
      </c>
      <c r="B574" t="str">
        <v>8104541449</v>
      </c>
      <c r="C574">
        <f>HYPERLINK("https://qrcode-2-production.up.railway.app/qr/Pratik_Sureka_3364df50.png","https://qrcode-2-production.up.railway.app/qr/Pratik_Sureka_3364df50.png")</f>
      </c>
    </row>
    <row r="575">
      <c r="A575" t="str">
        <v>Pratik Vyas</v>
      </c>
      <c r="B575" t="str">
        <v>9820390923</v>
      </c>
      <c r="C575">
        <f>HYPERLINK("https://qrcode-2-production.up.railway.app/qr/Pratik_Vyas_2ace8697.png","https://qrcode-2-production.up.railway.app/qr/Pratik_Vyas_2ace8697.png")</f>
      </c>
    </row>
    <row r="576">
      <c r="A576" t="str">
        <v>Pratyush Iyer</v>
      </c>
      <c r="B576" t="str">
        <v>9820942887</v>
      </c>
      <c r="C576">
        <f>HYPERLINK("https://qrcode-2-production.up.railway.app/qr/Pratyush_Iyer_121e29d6.png","https://qrcode-2-production.up.railway.app/qr/Pratyush_Iyer_121e29d6.png")</f>
      </c>
    </row>
    <row r="577">
      <c r="A577" t="str">
        <v>Pravin Dhondkar</v>
      </c>
      <c r="B577" t="str">
        <v>9920526765</v>
      </c>
      <c r="C577">
        <f>HYPERLINK("https://qrcode-2-production.up.railway.app/qr/Pravin_Dhondkar_44de469a.png","https://qrcode-2-production.up.railway.app/qr/Pravin_Dhondkar_44de469a.png")</f>
      </c>
    </row>
    <row r="578">
      <c r="A578" t="str">
        <v>Prerak</v>
      </c>
      <c r="B578" t="str">
        <v>7385102771</v>
      </c>
      <c r="C578">
        <f>HYPERLINK("https://qrcode-2-production.up.railway.app/qr/Prerak_85afdf9f.png","https://qrcode-2-production.up.railway.app/qr/Prerak_85afdf9f.png")</f>
      </c>
    </row>
    <row r="579">
      <c r="A579" t="str">
        <v>Prinssy</v>
      </c>
      <c r="B579" t="str">
        <v>9820877238</v>
      </c>
      <c r="C579">
        <f>HYPERLINK("https://qrcode-2-production.up.railway.app/qr/Prinssy_aacf5bd2.png","https://qrcode-2-production.up.railway.app/qr/Prinssy_aacf5bd2.png")</f>
      </c>
    </row>
    <row r="580">
      <c r="A580" t="str">
        <v>Prithvish Shetty</v>
      </c>
      <c r="B580" t="str">
        <v>7977593094</v>
      </c>
      <c r="C580">
        <f>HYPERLINK("https://qrcode-2-production.up.railway.app/qr/Prithvish_Shetty_f5c0cdda.png","https://qrcode-2-production.up.railway.app/qr/Prithvish_Shetty_f5c0cdda.png")</f>
      </c>
    </row>
    <row r="581">
      <c r="A581" t="str">
        <v>Priyanshu</v>
      </c>
      <c r="B581" t="str">
        <v>9321661551</v>
      </c>
      <c r="C581">
        <f>HYPERLINK("https://qrcode-2-production.up.railway.app/qr/Priyanshu_Bhati_d04a0c70.png","https://qrcode-2-production.up.railway.app/qr/Priyanshu_Bhati_d04a0c70.png")</f>
      </c>
    </row>
    <row r="582">
      <c r="A582" t="str">
        <v>Priyanshu</v>
      </c>
      <c r="B582" t="str">
        <v>6353121446</v>
      </c>
      <c r="C582">
        <f>HYPERLINK("https://qrcode-2-production.up.railway.app/qr/Priyanshu_Bhati_d04a0c70.png","https://qrcode-2-production.up.railway.app/qr/Priyanshu_Bhati_d04a0c70.png")</f>
      </c>
    </row>
    <row r="583">
      <c r="A583" t="str">
        <v>Priyanshu Bhati</v>
      </c>
      <c r="B583" t="str">
        <v>9588443295</v>
      </c>
      <c r="C583">
        <f>HYPERLINK("https://qrcode-2-production.up.railway.app/qr/Priyanshu_Bhati_d04a0c70.png","https://qrcode-2-production.up.railway.app/qr/Priyanshu_Bhati_d04a0c70.png")</f>
      </c>
    </row>
    <row r="584">
      <c r="A584" t="str">
        <v>Priyanshu Padhi</v>
      </c>
      <c r="B584" t="str">
        <v>9876104376</v>
      </c>
      <c r="C584">
        <f>HYPERLINK("https://qrcode-2-production.up.railway.app/qr/Priyanshu_Padhi_398be932.png","https://qrcode-2-production.up.railway.app/qr/Priyanshu_Padhi_398be932.png")</f>
      </c>
    </row>
    <row r="585">
      <c r="A585" t="str">
        <v>Priyanshu Yadav</v>
      </c>
      <c r="B585" t="str">
        <v>6364650953</v>
      </c>
      <c r="C585">
        <f>HYPERLINK("https://qrcode-2-production.up.railway.app/qr/Priyanshu_Yadav_1971bd55.png","https://qrcode-2-production.up.railway.app/qr/Priyanshu_Yadav_1971bd55.png")</f>
      </c>
    </row>
    <row r="586">
      <c r="A586" t="str">
        <v>Pulkit</v>
      </c>
      <c r="B586" t="str">
        <v>9594856857</v>
      </c>
      <c r="C586">
        <f>HYPERLINK("https://qrcode-2-production.up.railway.app/qr/Pulkit_e00dbfe9.png","https://qrcode-2-production.up.railway.app/qr/Pulkit_e00dbfe9.png")</f>
      </c>
    </row>
    <row r="587">
      <c r="A587" t="str">
        <v>Purav</v>
      </c>
      <c r="B587" t="str">
        <v>9426072862</v>
      </c>
      <c r="C587">
        <f>HYPERLINK("https://qrcode-2-production.up.railway.app/qr/Purav_36e71e95.png","https://qrcode-2-production.up.railway.app/qr/Purav_36e71e95.png")</f>
      </c>
    </row>
    <row r="588">
      <c r="A588" t="str">
        <v>Purav</v>
      </c>
      <c r="B588" t="str">
        <v>9326914887</v>
      </c>
      <c r="C588">
        <f>HYPERLINK("https://qrcode-2-production.up.railway.app/qr/Purav_36e71e95.png","https://qrcode-2-production.up.railway.app/qr/Purav_36e71e95.png")</f>
      </c>
    </row>
    <row r="589">
      <c r="A589" t="str">
        <v>Purv Ashar</v>
      </c>
      <c r="B589" t="str">
        <v>7977253838</v>
      </c>
      <c r="C589">
        <f>HYPERLINK("https://qrcode-2-production.up.railway.app/qr/Purv_Ashar_6181ef77.png","https://qrcode-2-production.up.railway.app/qr/Purv_Ashar_6181ef77.png")</f>
      </c>
    </row>
    <row r="590">
      <c r="A590" t="str">
        <v>RAAHUL TR</v>
      </c>
      <c r="B590" t="str">
        <v>9740329914</v>
      </c>
      <c r="C590">
        <f>HYPERLINK("https://qrcode-2-production.up.railway.app/qr/RAAHUL_TR_d0940131.png","https://qrcode-2-production.up.railway.app/qr/RAAHUL_TR_d0940131.png")</f>
      </c>
    </row>
    <row r="591">
      <c r="A591" t="str">
        <v>Rahul</v>
      </c>
      <c r="B591" t="str">
        <v>9987274766</v>
      </c>
      <c r="C591">
        <f>HYPERLINK("https://qrcode-2-production.up.railway.app/qr/Rahul_15e7168d.png","https://qrcode-2-production.up.railway.app/qr/Rahul_15e7168d.png")</f>
      </c>
    </row>
    <row r="592">
      <c r="A592" t="str">
        <v>Rahul</v>
      </c>
      <c r="B592" t="str">
        <v>9821246458</v>
      </c>
      <c r="C592">
        <f>HYPERLINK("https://qrcode-2-production.up.railway.app/qr/Rahul_15e7168d.png","https://qrcode-2-production.up.railway.app/qr/Rahul_15e7168d.png")</f>
      </c>
    </row>
    <row r="593">
      <c r="A593" t="str">
        <v>Rahul Budhrani</v>
      </c>
      <c r="B593" t="str">
        <v>7718945445</v>
      </c>
      <c r="C593">
        <f>HYPERLINK("https://qrcode-2-production.up.railway.app/qr/Rahul_Budhrani_554b6fae.png","https://qrcode-2-production.up.railway.app/qr/Rahul_Budhrani_554b6fae.png")</f>
      </c>
    </row>
    <row r="594">
      <c r="A594" t="str">
        <v>Rahul Desai</v>
      </c>
      <c r="B594" t="str">
        <v>9372336413</v>
      </c>
      <c r="C594">
        <f>HYPERLINK("https://qrcode-2-production.up.railway.app/qr/Rahul_Desai_f850ca53.png","https://qrcode-2-production.up.railway.app/qr/Rahul_Desai_f850ca53.png")</f>
      </c>
    </row>
    <row r="595">
      <c r="A595" t="str">
        <v>Rahul gothi</v>
      </c>
      <c r="B595" t="str">
        <v>8082367100</v>
      </c>
      <c r="C595">
        <f>HYPERLINK("https://qrcode-2-production.up.railway.app/qr/Rahul_gothi_84471c54.png","https://qrcode-2-production.up.railway.app/qr/Rahul_gothi_84471c54.png")</f>
      </c>
    </row>
    <row r="596">
      <c r="A596" t="str">
        <v>Rahul Kamble</v>
      </c>
      <c r="B596" t="str">
        <v>9820735842</v>
      </c>
      <c r="C596">
        <f>HYPERLINK("https://qrcode-2-production.up.railway.app/qr/Rahul_Kamble_b90a86f6.png","https://qrcode-2-production.up.railway.app/qr/Rahul_Kamble_b90a86f6.png")</f>
      </c>
    </row>
    <row r="597">
      <c r="A597" t="str">
        <v>Rahul Kapoor</v>
      </c>
      <c r="B597" t="str">
        <v>9820798696</v>
      </c>
      <c r="C597">
        <f>HYPERLINK("https://qrcode-2-production.up.railway.app/qr/Rahul_Kapoor_ccf01692.png","https://qrcode-2-production.up.railway.app/qr/Rahul_Kapoor_ccf01692.png")</f>
      </c>
    </row>
    <row r="598">
      <c r="A598" t="str">
        <v>Rahul prakash</v>
      </c>
      <c r="B598" t="str">
        <v>9962002563</v>
      </c>
      <c r="C598">
        <f>HYPERLINK("https://qrcode-2-production.up.railway.app/qr/Rahul_prakash_7cfbdc03.png","https://qrcode-2-production.up.railway.app/qr/Rahul_prakash_7cfbdc03.png")</f>
      </c>
    </row>
    <row r="599">
      <c r="A599" t="str">
        <v>Rahul Ramkumar yadav</v>
      </c>
      <c r="B599" t="str">
        <v>9727328234</v>
      </c>
      <c r="C599">
        <f>HYPERLINK("https://qrcode-2-production.up.railway.app/qr/Rahul_Ramkumar_yadav_865bad08.png","https://qrcode-2-production.up.railway.app/qr/Rahul_Ramkumar_yadav_865bad08.png")</f>
      </c>
    </row>
    <row r="600">
      <c r="A600" t="str">
        <v>Rahul Saini</v>
      </c>
      <c r="B600" t="str">
        <v>9082190583</v>
      </c>
      <c r="C600">
        <f>HYPERLINK("https://qrcode-2-production.up.railway.app/qr/Rahul_Saini_b3af510b.png","https://qrcode-2-production.up.railway.app/qr/Rahul_Saini_b3af510b.png")</f>
      </c>
    </row>
    <row r="601">
      <c r="A601" t="str">
        <v>Rahul Sharma</v>
      </c>
      <c r="B601" t="str">
        <v>9459835100</v>
      </c>
      <c r="C601">
        <f>HYPERLINK("https://qrcode-2-production.up.railway.app/qr/Rahul_Sharma_805594f2.png","https://qrcode-2-production.up.railway.app/qr/Rahul_Sharma_805594f2.png")</f>
      </c>
    </row>
    <row r="602">
      <c r="A602" t="str">
        <v>Raj Limbachia</v>
      </c>
      <c r="B602" t="str">
        <v>8450912190</v>
      </c>
      <c r="C602">
        <f>HYPERLINK("https://qrcode-2-production.up.railway.app/qr/Raj_Limbachia_dbcfab0a.png","https://qrcode-2-production.up.railway.app/qr/Raj_Limbachia_dbcfab0a.png")</f>
      </c>
    </row>
    <row r="603">
      <c r="A603" t="str">
        <v>Raj Patel</v>
      </c>
      <c r="B603" t="str">
        <v>9930374480</v>
      </c>
      <c r="C603">
        <f>HYPERLINK("https://qrcode-2-production.up.railway.app/qr/Raj_Patel_4d06badc.png","https://qrcode-2-production.up.railway.app/qr/Raj_Patel_4d06badc.png")</f>
      </c>
    </row>
    <row r="604">
      <c r="A604" t="str">
        <v>Raj Thakkar</v>
      </c>
      <c r="B604" t="str">
        <v>7506064545</v>
      </c>
      <c r="C604">
        <f>HYPERLINK("https://qrcode-2-production.up.railway.app/qr/Raj_Thakkar_247ef74b.png","https://qrcode-2-production.up.railway.app/qr/Raj_Thakkar_247ef74b.png")</f>
      </c>
    </row>
    <row r="605">
      <c r="A605" t="str">
        <v>Rajesh</v>
      </c>
      <c r="B605" t="str">
        <v>9326924068</v>
      </c>
      <c r="C605">
        <f>HYPERLINK("https://qrcode-2-production.up.railway.app/qr/Rajesh_5bc4150f.png","https://qrcode-2-production.up.railway.app/qr/Rajesh_5bc4150f.png")</f>
      </c>
    </row>
    <row r="606">
      <c r="A606" t="str">
        <v>Rajit Singh</v>
      </c>
      <c r="B606" t="str">
        <v>9702711555</v>
      </c>
      <c r="C606">
        <f>HYPERLINK("https://qrcode-2-production.up.railway.app/qr/Rajit_Singh_e38c09c3.png","https://qrcode-2-production.up.railway.app/qr/Rajit_Singh_e38c09c3.png")</f>
      </c>
    </row>
    <row r="607">
      <c r="A607" t="str">
        <v>Rajveer</v>
      </c>
      <c r="B607" t="str">
        <v>9082580686</v>
      </c>
      <c r="C607">
        <f>HYPERLINK("https://qrcode-2-production.up.railway.app/qr/Rajveer_981029d8.png","https://qrcode-2-production.up.railway.app/qr/Rajveer_981029d8.png")</f>
      </c>
    </row>
    <row r="608">
      <c r="A608" t="str">
        <v>Rakesh</v>
      </c>
      <c r="B608" t="str">
        <v>8792287603</v>
      </c>
      <c r="C608">
        <f>HYPERLINK("https://qrcode-2-production.up.railway.app/qr/Rakesh_devraj_00bb5110.png","https://qrcode-2-production.up.railway.app/qr/Rakesh_devraj_00bb5110.png")</f>
      </c>
    </row>
    <row r="609">
      <c r="A609" t="str">
        <v>Rakesh devraj</v>
      </c>
      <c r="B609" t="str">
        <v>9167553949</v>
      </c>
      <c r="C609">
        <f>HYPERLINK("https://qrcode-2-production.up.railway.app/qr/Rakesh_devraj_00bb5110.png","https://qrcode-2-production.up.railway.app/qr/Rakesh_devraj_00bb5110.png")</f>
      </c>
    </row>
    <row r="610">
      <c r="A610" t="str">
        <v>Rakesh Kumar Mallupeddi</v>
      </c>
      <c r="B610" t="str">
        <v>9000392703</v>
      </c>
      <c r="C610">
        <f>HYPERLINK("https://qrcode-2-production.up.railway.app/qr/Rakesh_Kumar_Mallupeddi_c17e8ccb.png","https://qrcode-2-production.up.railway.app/qr/Rakesh_Kumar_Mallupeddi_c17e8ccb.png")</f>
      </c>
    </row>
    <row r="611">
      <c r="A611" t="str">
        <v>Rakesh Sakpal</v>
      </c>
      <c r="B611" t="str">
        <v>8097421245</v>
      </c>
      <c r="C611">
        <f>HYPERLINK("https://qrcode-2-production.up.railway.app/qr/Rakesh_Sakpal_6fc7b602.png","https://qrcode-2-production.up.railway.app/qr/Rakesh_Sakpal_6fc7b602.png")</f>
      </c>
    </row>
    <row r="612">
      <c r="A612" t="str">
        <v>Ramnarayan Dash</v>
      </c>
      <c r="B612" t="str">
        <v>9114190177</v>
      </c>
      <c r="C612">
        <f>HYPERLINK("https://qrcode-2-production.up.railway.app/qr/Ramnarayan_Dash_eb861fb9.png","https://qrcode-2-production.up.railway.app/qr/Ramnarayan_Dash_eb861fb9.png")</f>
      </c>
    </row>
    <row r="613">
      <c r="A613" t="str">
        <v>Ravi sharma</v>
      </c>
      <c r="B613" t="str">
        <v>9815321345</v>
      </c>
      <c r="C613">
        <f>HYPERLINK("https://qrcode-2-production.up.railway.app/qr/Ravi_sharma_1c0045a5.png","https://qrcode-2-production.up.railway.app/qr/Ravi_sharma_1c0045a5.png")</f>
      </c>
    </row>
    <row r="614">
      <c r="A614" t="str">
        <v>Ravi Thakur</v>
      </c>
      <c r="B614" t="str">
        <v>8383824428</v>
      </c>
      <c r="C614">
        <f>HYPERLINK("https://qrcode-2-production.up.railway.app/qr/Ravi_Thakur_aaa756e4.png","https://qrcode-2-production.up.railway.app/qr/Ravi_Thakur_aaa756e4.png")</f>
      </c>
    </row>
    <row r="615">
      <c r="A615" t="str">
        <v>Ravi Thakur</v>
      </c>
      <c r="B615" t="str">
        <v>9326874608</v>
      </c>
      <c r="C615">
        <f>HYPERLINK("https://qrcode-2-production.up.railway.app/qr/Ravi_Thakur_aaa756e4.png","https://qrcode-2-production.up.railway.app/qr/Ravi_Thakur_aaa756e4.png")</f>
      </c>
    </row>
    <row r="616">
      <c r="A616" t="str">
        <v>Reece Bhundoo</v>
      </c>
      <c r="B616" t="str">
        <v>9820735508</v>
      </c>
      <c r="C616">
        <f>HYPERLINK("https://qrcode-2-production.up.railway.app/qr/Reece_Bhundoo_3f568dac.png","https://qrcode-2-production.up.railway.app/qr/Reece_Bhundoo_3f568dac.png")</f>
      </c>
    </row>
    <row r="617">
      <c r="A617" t="str">
        <v>Rehaan khatri</v>
      </c>
      <c r="B617" t="str">
        <v>9920978555</v>
      </c>
      <c r="C617">
        <f>HYPERLINK("https://qrcode-2-production.up.railway.app/qr/Rehaan_khatri_2bee9314.png","https://qrcode-2-production.up.railway.app/qr/Rehaan_khatri_2bee9314.png")</f>
      </c>
    </row>
    <row r="618">
      <c r="A618" t="str">
        <v>Rehan Miya</v>
      </c>
      <c r="B618" t="str">
        <v>9930612898</v>
      </c>
      <c r="C618">
        <f>HYPERLINK("https://qrcode-2-production.up.railway.app/qr/Rehan_Miya_4bbb9b65.png","https://qrcode-2-production.up.railway.app/qr/Rehan_Miya_4bbb9b65.png")</f>
      </c>
    </row>
    <row r="619">
      <c r="A619" t="str">
        <v>Reyan</v>
      </c>
      <c r="B619" t="str">
        <v>7977457284</v>
      </c>
      <c r="C619">
        <f>HYPERLINK("https://qrcode-2-production.up.railway.app/qr/Reyan_d01543bf.png","https://qrcode-2-production.up.railway.app/qr/Reyan_d01543bf.png")</f>
      </c>
    </row>
    <row r="620">
      <c r="A620" t="str">
        <v>Richard Xalxo</v>
      </c>
      <c r="B620" t="str">
        <v>9820637140</v>
      </c>
      <c r="C620">
        <f>HYPERLINK("https://qrcode-2-production.up.railway.app/qr/Richard_Xalxo_632c9a16.png","https://qrcode-2-production.up.railway.app/qr/Richard_Xalxo_632c9a16.png")</f>
      </c>
    </row>
    <row r="621">
      <c r="A621" t="str">
        <v>Riddish Poladia</v>
      </c>
      <c r="B621" t="str">
        <v>8108647645</v>
      </c>
      <c r="C621">
        <f>HYPERLINK("https://qrcode-2-production.up.railway.app/qr/Riddish_Poladia_6a9faaa9.png","https://qrcode-2-production.up.railway.app/qr/Riddish_Poladia_6a9faaa9.png")</f>
      </c>
    </row>
    <row r="622">
      <c r="A622" t="str">
        <v>Rio Rodrigues</v>
      </c>
      <c r="B622" t="str">
        <v>9226919368</v>
      </c>
      <c r="C622">
        <f>HYPERLINK("https://qrcode-2-production.up.railway.app/qr/Rio_Rodrigues_ebfa0b5a.png","https://qrcode-2-production.up.railway.app/qr/Rio_Rodrigues_ebfa0b5a.png")</f>
      </c>
    </row>
    <row r="623">
      <c r="A623" t="str">
        <v>Rishi Kumar Rai</v>
      </c>
      <c r="B623" t="str">
        <v>9586982464</v>
      </c>
      <c r="C623">
        <f>HYPERLINK("https://qrcode-2-production.up.railway.app/qr/Rishi_Kumar_Rai_df096c1b.png","https://qrcode-2-production.up.railway.app/qr/Rishi_Kumar_Rai_df096c1b.png")</f>
      </c>
    </row>
    <row r="624">
      <c r="A624" t="str">
        <v>rishi shah</v>
      </c>
      <c r="B624" t="str">
        <v>9619882826</v>
      </c>
      <c r="C624">
        <f>HYPERLINK("https://qrcode-2-production.up.railway.app/qr/rishi_shah_302b0e76.png","https://qrcode-2-production.up.railway.app/qr/rishi_shah_302b0e76.png")</f>
      </c>
    </row>
    <row r="625">
      <c r="A625" t="str">
        <v>Rishit vikash</v>
      </c>
      <c r="B625" t="str">
        <v>7715947157</v>
      </c>
      <c r="C625">
        <f>HYPERLINK("https://qrcode-2-production.up.railway.app/qr/Rishit_vikash_89e8832c.png","https://qrcode-2-production.up.railway.app/qr/Rishit_vikash_89e8832c.png")</f>
      </c>
    </row>
    <row r="626">
      <c r="A626" t="str">
        <v>Rishveed Sali</v>
      </c>
      <c r="B626" t="str">
        <v>7021450254</v>
      </c>
      <c r="C626">
        <f>HYPERLINK("https://qrcode-2-production.up.railway.app/qr/Rishveed_Sali_8c54acec.png","https://qrcode-2-production.up.railway.app/qr/Rishveed_Sali_8c54acec.png")</f>
      </c>
    </row>
    <row r="627">
      <c r="A627" t="str">
        <v>Rithwik M</v>
      </c>
      <c r="B627" t="str">
        <v>9400792394</v>
      </c>
      <c r="C627">
        <f>HYPERLINK("https://qrcode-2-production.up.railway.app/qr/Rithwik_M_7a75088a.png","https://qrcode-2-production.up.railway.app/qr/Rithwik_M_7a75088a.png")</f>
      </c>
    </row>
    <row r="628">
      <c r="A628" t="str">
        <v>Ritwik</v>
      </c>
      <c r="B628" t="str">
        <v>7021345176</v>
      </c>
      <c r="C628">
        <f>HYPERLINK("https://qrcode-2-production.up.railway.app/qr/Ritwik_c8eb2f41.png","https://qrcode-2-production.up.railway.app/qr/Ritwik_c8eb2f41.png")</f>
      </c>
    </row>
    <row r="629">
      <c r="A629" t="str">
        <v>Riya</v>
      </c>
      <c r="B629" t="str">
        <v>8080667676</v>
      </c>
      <c r="C629">
        <f>HYPERLINK("https://qrcode-2-production.up.railway.app/qr/Riya_0333d05c.png","https://qrcode-2-production.up.railway.app/qr/Riya_0333d05c.png")</f>
      </c>
    </row>
    <row r="630">
      <c r="A630" t="str">
        <v>Riya Arora</v>
      </c>
      <c r="B630" t="str">
        <v>9953641455</v>
      </c>
      <c r="C630">
        <f>HYPERLINK("https://qrcode-2-production.up.railway.app/qr/Riya_Arora_1873ebb2.png","https://qrcode-2-production.up.railway.app/qr/Riya_Arora_1873ebb2.png")</f>
      </c>
    </row>
    <row r="631">
      <c r="A631" t="str">
        <v>Riya Arora</v>
      </c>
      <c r="B631" t="str">
        <v>9875644657</v>
      </c>
      <c r="C631">
        <f>HYPERLINK("https://qrcode-2-production.up.railway.app/qr/Riya_Arora_1873ebb2.png","https://qrcode-2-production.up.railway.app/qr/Riya_Arora_1873ebb2.png")</f>
      </c>
    </row>
    <row r="632">
      <c r="A632" t="str">
        <v>Riya Arora</v>
      </c>
      <c r="B632" t="str">
        <v>9854615863</v>
      </c>
      <c r="C632">
        <f>HYPERLINK("https://qrcode-2-production.up.railway.app/qr/Riya_Arora_1873ebb2.png","https://qrcode-2-production.up.railway.app/qr/Riya_Arora_1873ebb2.png")</f>
      </c>
    </row>
    <row r="633">
      <c r="A633" t="str">
        <v>Rizwan Chohan</v>
      </c>
      <c r="B633" t="str">
        <v>7774092156</v>
      </c>
      <c r="C633">
        <f>HYPERLINK("https://qrcode-2-production.up.railway.app/qr/Rizwan_Chohan_1e6e5ad6.png","https://qrcode-2-production.up.railway.app/qr/Rizwan_Chohan_1e6e5ad6.png")</f>
      </c>
    </row>
    <row r="634">
      <c r="A634" t="str">
        <v>Rohan</v>
      </c>
      <c r="B634" t="str">
        <v>9920386052</v>
      </c>
      <c r="C634">
        <f>HYPERLINK("https://qrcode-2-production.up.railway.app/qr/Rohan_41b8343b.png","https://qrcode-2-production.up.railway.app/qr/Rohan_41b8343b.png")</f>
      </c>
    </row>
    <row r="635">
      <c r="A635" t="str">
        <v>Rohan</v>
      </c>
      <c r="B635" t="str">
        <v>9870060801</v>
      </c>
      <c r="C635">
        <f>HYPERLINK("https://qrcode-2-production.up.railway.app/qr/Rohan_41b8343b.png","https://qrcode-2-production.up.railway.app/qr/Rohan_41b8343b.png")</f>
      </c>
    </row>
    <row r="636">
      <c r="A636" t="str">
        <v>Rohan</v>
      </c>
      <c r="B636" t="str">
        <v>9820507956</v>
      </c>
      <c r="C636">
        <f>HYPERLINK("https://qrcode-2-production.up.railway.app/qr/Rohan_41b8343b.png","https://qrcode-2-production.up.railway.app/qr/Rohan_41b8343b.png")</f>
      </c>
    </row>
    <row r="637">
      <c r="A637" t="str">
        <v>Rohan Fernandes</v>
      </c>
      <c r="B637" t="str">
        <v>9820534866</v>
      </c>
      <c r="C637">
        <f>HYPERLINK("https://qrcode-2-production.up.railway.app/qr/Rohan_Fernandes_bfbf3cc6.png","https://qrcode-2-production.up.railway.app/qr/Rohan_Fernandes_bfbf3cc6.png")</f>
      </c>
    </row>
    <row r="638">
      <c r="A638" t="str">
        <v>Rohan Mudras</v>
      </c>
      <c r="B638" t="str">
        <v>9819216439</v>
      </c>
      <c r="C638">
        <f>HYPERLINK("https://qrcode-2-production.up.railway.app/qr/Rohan_Mudras_b868f34e.png","https://qrcode-2-production.up.railway.app/qr/Rohan_Mudras_b868f34e.png")</f>
      </c>
    </row>
    <row r="639">
      <c r="A639" t="str">
        <v>Rohan Sharma</v>
      </c>
      <c r="B639" t="str">
        <v>9945794472</v>
      </c>
      <c r="C639">
        <f>HYPERLINK("https://qrcode-2-production.up.railway.app/qr/Rohan_Sharma_941f9e8b.png","https://qrcode-2-production.up.railway.app/qr/Rohan_Sharma_941f9e8b.png")</f>
      </c>
    </row>
    <row r="640">
      <c r="A640" t="str">
        <v>Rohan Sharma</v>
      </c>
      <c r="B640" t="str">
        <v>7021132646</v>
      </c>
      <c r="C640">
        <f>HYPERLINK("https://qrcode-2-production.up.railway.app/qr/Rohan_Sharma_941f9e8b.png","https://qrcode-2-production.up.railway.app/qr/Rohan_Sharma_941f9e8b.png")</f>
      </c>
    </row>
    <row r="641">
      <c r="A641" t="str">
        <v>Rohan Temkar</v>
      </c>
      <c r="B641" t="str">
        <v>7304444488</v>
      </c>
      <c r="C641">
        <f>HYPERLINK("https://qrcode-2-production.up.railway.app/qr/Rohan_Temkar_19c1ccef.png","https://qrcode-2-production.up.railway.app/qr/Rohan_Temkar_19c1ccef.png")</f>
      </c>
    </row>
    <row r="642">
      <c r="A642" t="str">
        <v>Rohil Shetty</v>
      </c>
      <c r="B642" t="str">
        <v>9820165102</v>
      </c>
      <c r="C642">
        <f>HYPERLINK("https://qrcode-2-production.up.railway.app/qr/Rohil_Shetty_f4eb6299.png","https://qrcode-2-production.up.railway.app/qr/Rohil_Shetty_f4eb6299.png")</f>
      </c>
    </row>
    <row r="643">
      <c r="A643" t="str">
        <v>Rohit Gangwani</v>
      </c>
      <c r="B643" t="str">
        <v>8976600645</v>
      </c>
      <c r="C643">
        <f>HYPERLINK("https://qrcode-2-production.up.railway.app/qr/Rohit_Gangwani_f5c27f70.png","https://qrcode-2-production.up.railway.app/qr/Rohit_Gangwani_f5c27f70.png")</f>
      </c>
    </row>
    <row r="644">
      <c r="A644" t="str">
        <v>Rohit Jain</v>
      </c>
      <c r="B644" t="str">
        <v>7045712010</v>
      </c>
      <c r="C644">
        <f>HYPERLINK("https://qrcode-2-production.up.railway.app/qr/Rohit_Jain_595d4c78.png","https://qrcode-2-production.up.railway.app/qr/Rohit_Jain_595d4c78.png")</f>
      </c>
    </row>
    <row r="645">
      <c r="A645" t="str">
        <v>ROHIT MALLAH</v>
      </c>
      <c r="B645" t="str">
        <v>8291577639</v>
      </c>
      <c r="C645">
        <f>HYPERLINK("https://qrcode-2-production.up.railway.app/qr/ROHIT_MALLAH_027602e3.png","https://qrcode-2-production.up.railway.app/qr/ROHIT_MALLAH_027602e3.png")</f>
      </c>
    </row>
    <row r="646">
      <c r="A646" t="str">
        <v>Ronak Gupta</v>
      </c>
      <c r="B646" t="str">
        <v>8999372024</v>
      </c>
      <c r="C646">
        <f>HYPERLINK("https://qrcode-2-production.up.railway.app/qr/Ronak_Gupta_283ec2ce.png","https://qrcode-2-production.up.railway.app/qr/Ronak_Gupta_283ec2ce.png")</f>
      </c>
    </row>
    <row r="647">
      <c r="A647" t="str">
        <v>Ronak Sejpal</v>
      </c>
      <c r="B647" t="str">
        <v>9987650385</v>
      </c>
      <c r="C647">
        <f>HYPERLINK("https://qrcode-2-production.up.railway.app/qr/Ronak_Sejpal_02a5cd0d.png","https://qrcode-2-production.up.railway.app/qr/Ronak_Sejpal_02a5cd0d.png")</f>
      </c>
    </row>
    <row r="648">
      <c r="A648" t="str">
        <v>Ronit patil</v>
      </c>
      <c r="B648" t="str">
        <v>8999373818</v>
      </c>
      <c r="C648">
        <f>HYPERLINK("https://qrcode-2-production.up.railway.app/qr/Ronit_patil_3bcf9a08.png","https://qrcode-2-production.up.railway.app/qr/Ronit_patil_3bcf9a08.png")</f>
      </c>
    </row>
    <row r="649">
      <c r="A649" t="str">
        <v>Ronit Patil</v>
      </c>
      <c r="B649" t="str">
        <v>7058061181</v>
      </c>
      <c r="C649">
        <f>HYPERLINK("https://qrcode-2-production.up.railway.app/qr/Ronit_Patil_10bc495f.png","https://qrcode-2-production.up.railway.app/qr/Ronit_Patil_10bc495f.png")</f>
      </c>
    </row>
    <row r="650">
      <c r="A650" t="str">
        <v>Ronit Raina</v>
      </c>
      <c r="B650" t="str">
        <v>8899954472</v>
      </c>
      <c r="C650">
        <f>HYPERLINK("https://qrcode-2-production.up.railway.app/qr/Ronit_Raina_2d139870.png","https://qrcode-2-production.up.railway.app/qr/Ronit_Raina_2d139870.png")</f>
      </c>
    </row>
    <row r="651">
      <c r="A651" t="str">
        <v>Roshan</v>
      </c>
      <c r="B651" t="str">
        <v>8879074266</v>
      </c>
      <c r="C651">
        <f>HYPERLINK("https://qrcode-2-production.up.railway.app/qr/Roshan_Bhatt_bc136d46.png","https://qrcode-2-production.up.railway.app/qr/Roshan_Bhatt_bc136d46.png")</f>
      </c>
    </row>
    <row r="652">
      <c r="A652" t="str">
        <v>Roshan Bhatt</v>
      </c>
      <c r="B652" t="str">
        <v>7895412610</v>
      </c>
      <c r="C652">
        <f>HYPERLINK("https://qrcode-2-production.up.railway.app/qr/Roshan_Bhatt_bc136d46.png","https://qrcode-2-production.up.railway.app/qr/Roshan_Bhatt_bc136d46.png")</f>
      </c>
    </row>
    <row r="653">
      <c r="A653" t="str">
        <v>Roshan Gujaran</v>
      </c>
      <c r="B653" t="str">
        <v>9892781748</v>
      </c>
      <c r="C653">
        <f>HYPERLINK("https://qrcode-2-production.up.railway.app/qr/Roshan_Gujaran_e31d510c.png","https://qrcode-2-production.up.railway.app/qr/Roshan_Gujaran_e31d510c.png")</f>
      </c>
    </row>
    <row r="654">
      <c r="A654" t="str">
        <v>Rounak</v>
      </c>
      <c r="B654" t="str">
        <v>8369179520</v>
      </c>
      <c r="C654">
        <f>HYPERLINK("https://qrcode-2-production.up.railway.app/qr/Rounak_0ab274bf.png","https://qrcode-2-production.up.railway.app/qr/Rounak_0ab274bf.png")</f>
      </c>
    </row>
    <row r="655">
      <c r="A655" t="str">
        <v>Rudra</v>
      </c>
      <c r="B655" t="str">
        <v>8108698492</v>
      </c>
      <c r="C655">
        <f>HYPERLINK("https://qrcode-2-production.up.railway.app/qr/Rudra_bf136273.png","https://qrcode-2-production.up.railway.app/qr/Rudra_bf136273.png")</f>
      </c>
    </row>
    <row r="656">
      <c r="A656" t="str">
        <v>Rudra Kuntal</v>
      </c>
      <c r="B656" t="str">
        <v>8433594041</v>
      </c>
      <c r="C656">
        <f>HYPERLINK("https://qrcode-2-production.up.railway.app/qr/Rudra_Kuntal_fc925989.png","https://qrcode-2-production.up.railway.app/qr/Rudra_Kuntal_fc925989.png")</f>
      </c>
    </row>
    <row r="657">
      <c r="A657" t="str">
        <v>Rudra Saheta</v>
      </c>
      <c r="B657" t="str">
        <v>9820721410</v>
      </c>
      <c r="C657">
        <f>HYPERLINK("https://qrcode-2-production.up.railway.app/qr/Rudra_Saheta_e1f7b3f0.png","https://qrcode-2-production.up.railway.app/qr/Rudra_Saheta_e1f7b3f0.png")</f>
      </c>
    </row>
    <row r="658">
      <c r="A658" t="str">
        <v>Rupali Nimje</v>
      </c>
      <c r="B658" t="str">
        <v>8693834003</v>
      </c>
      <c r="C658">
        <f>HYPERLINK("https://qrcode-2-production.up.railway.app/qr/Rupali_Nimje_8ec6647f.png","https://qrcode-2-production.up.railway.app/qr/Rupali_Nimje_8ec6647f.png")</f>
      </c>
    </row>
    <row r="659">
      <c r="A659" t="str">
        <v>Rushabh Modh</v>
      </c>
      <c r="B659" t="str">
        <v>9819052196</v>
      </c>
      <c r="C659">
        <f>HYPERLINK("https://qrcode-2-production.up.railway.app/qr/Rushabh_Modh_52d29474.png","https://qrcode-2-production.up.railway.app/qr/Rushabh_Modh_52d29474.png")</f>
      </c>
    </row>
    <row r="660">
      <c r="A660" t="str">
        <v>Rushabh Pandit</v>
      </c>
      <c r="B660" t="str">
        <v>7977724283</v>
      </c>
      <c r="C660">
        <f>HYPERLINK("https://qrcode-2-production.up.railway.app/qr/Rushabh_Pandit_c5c83ec9.png","https://qrcode-2-production.up.railway.app/qr/Rushabh_Pandit_c5c83ec9.png")</f>
      </c>
    </row>
    <row r="661">
      <c r="A661" t="str">
        <v>Rushabh Pandit</v>
      </c>
      <c r="B661" t="str">
        <v>7506037068</v>
      </c>
      <c r="C661">
        <f>HYPERLINK("https://qrcode-2-production.up.railway.app/qr/Rushabh_Pandit_c5c83ec9.png","https://qrcode-2-production.up.railway.app/qr/Rushabh_Pandit_c5c83ec9.png")</f>
      </c>
    </row>
    <row r="662">
      <c r="A662" t="str">
        <v>Rushil Shah</v>
      </c>
      <c r="B662" t="str">
        <v>9870006106</v>
      </c>
      <c r="C662">
        <f>HYPERLINK("https://qrcode-2-production.up.railway.app/qr/Rushil_Shah_0a2aa140.png","https://qrcode-2-production.up.railway.app/qr/Rushil_Shah_0a2aa140.png")</f>
      </c>
    </row>
    <row r="663">
      <c r="A663" t="str">
        <v>Rushilraj Mullick</v>
      </c>
      <c r="B663" t="str">
        <v>9987194804</v>
      </c>
      <c r="C663">
        <f>HYPERLINK("https://qrcode-2-production.up.railway.app/qr/Rushilraj_Mullick_c554a70e.png","https://qrcode-2-production.up.railway.app/qr/Rushilraj_Mullick_c554a70e.png")</f>
      </c>
    </row>
    <row r="664">
      <c r="A664" t="str">
        <v>Rutuja Metkar</v>
      </c>
      <c r="B664" t="str">
        <v>9767049482</v>
      </c>
      <c r="C664">
        <f>HYPERLINK("https://qrcode-2-production.up.railway.app/qr/Rutuja_Metkar_24f0d6d2.png","https://qrcode-2-production.up.railway.app/qr/Rutuja_Metkar_24f0d6d2.png")</f>
      </c>
    </row>
    <row r="665">
      <c r="A665" t="str">
        <v>Rutvij</v>
      </c>
      <c r="B665" t="str">
        <v>7718007890</v>
      </c>
      <c r="C665">
        <f>HYPERLINK("https://qrcode-2-production.up.railway.app/qr/Rutvij_ab880730.png","https://qrcode-2-production.up.railway.app/qr/Rutvij_ab880730.png")</f>
      </c>
    </row>
    <row r="666">
      <c r="A666" t="str">
        <v>Ryan</v>
      </c>
      <c r="B666" t="str">
        <v>8484031607</v>
      </c>
      <c r="C666">
        <f>HYPERLINK("https://qrcode-2-production.up.railway.app/qr/Ryan_11473a35.png","https://qrcode-2-production.up.railway.app/qr/Ryan_11473a35.png")</f>
      </c>
    </row>
    <row r="667">
      <c r="A667" t="str">
        <v>Ryan Fernandes</v>
      </c>
      <c r="B667" t="str">
        <v>9930510885</v>
      </c>
      <c r="C667">
        <f>HYPERLINK("https://qrcode-2-production.up.railway.app/qr/Ryan_Fernandes_45f232b1.png","https://qrcode-2-production.up.railway.app/qr/Ryan_Fernandes_45f232b1.png")</f>
      </c>
    </row>
    <row r="668">
      <c r="A668" t="str">
        <v>Ryan Fernandes1</v>
      </c>
      <c r="B668" t="str">
        <v>7900100273</v>
      </c>
      <c r="C668">
        <f>HYPERLINK("https://qrcode-2-production.up.railway.app/qr/Ryan_Fernandes1_01a121b1.png","https://qrcode-2-production.up.railway.app/qr/Ryan_Fernandes1_01a121b1.png")</f>
      </c>
    </row>
    <row r="669">
      <c r="A669" t="str">
        <v>Rylan</v>
      </c>
      <c r="B669" t="str">
        <v>9321027763</v>
      </c>
      <c r="C669">
        <f>HYPERLINK("https://qrcode-2-production.up.railway.app/qr/Rylan_84d1a783.png","https://qrcode-2-production.up.railway.app/qr/Rylan_84d1a783.png")</f>
      </c>
    </row>
    <row r="670">
      <c r="A670" t="str">
        <v>S Punjabi</v>
      </c>
      <c r="B670" t="str">
        <v>9545290755</v>
      </c>
      <c r="C670">
        <f>HYPERLINK("https://qrcode-2-production.up.railway.app/qr/S_Punjabi_d5c84de5.png","https://qrcode-2-production.up.railway.app/qr/S_Punjabi_d5c84de5.png")</f>
      </c>
    </row>
    <row r="671">
      <c r="A671" t="str">
        <v>Saad</v>
      </c>
      <c r="B671" t="str">
        <v>9769034708</v>
      </c>
      <c r="C671">
        <f>HYPERLINK("https://qrcode-2-production.up.railway.app/qr/Saad_41963c9d.png","https://qrcode-2-production.up.railway.app/qr/Saad_41963c9d.png")</f>
      </c>
    </row>
    <row r="672">
      <c r="A672" t="str">
        <v>Saarth Haria</v>
      </c>
      <c r="B672" t="str">
        <v>9820439648</v>
      </c>
      <c r="C672">
        <f>HYPERLINK("https://qrcode-2-production.up.railway.app/qr/Saarth_Haria_406b3550.png","https://qrcode-2-production.up.railway.app/qr/Saarth_Haria_406b3550.png")</f>
      </c>
    </row>
    <row r="673">
      <c r="A673" t="str">
        <v>Sabiq</v>
      </c>
      <c r="B673" t="str">
        <v>9969004969</v>
      </c>
      <c r="C673">
        <f>HYPERLINK("https://qrcode-2-production.up.railway.app/qr/Sabiq_0b080a3a.png","https://qrcode-2-production.up.railway.app/qr/Sabiq_0b080a3a.png")</f>
      </c>
    </row>
    <row r="674">
      <c r="A674" t="str">
        <v>Safwan</v>
      </c>
      <c r="B674" t="str">
        <v>7506166432</v>
      </c>
      <c r="C674">
        <f>HYPERLINK("https://qrcode-2-production.up.railway.app/qr/Safwan_e1e78548.png","https://qrcode-2-production.up.railway.app/qr/Safwan_e1e78548.png")</f>
      </c>
    </row>
    <row r="675">
      <c r="A675" t="str">
        <v>Sagar</v>
      </c>
      <c r="B675" t="str">
        <v>9665791569</v>
      </c>
      <c r="C675">
        <f>HYPERLINK("https://qrcode-2-production.up.railway.app/qr/Sagar_0b267cbd.png","https://qrcode-2-production.up.railway.app/qr/Sagar_0b267cbd.png")</f>
      </c>
    </row>
    <row r="676">
      <c r="A676" t="str">
        <v>Sagar Vora</v>
      </c>
      <c r="B676" t="str">
        <v>9920160712</v>
      </c>
      <c r="C676">
        <f>HYPERLINK("https://qrcode-2-production.up.railway.app/qr/Sagar_Vora_9d411c05.png","https://qrcode-2-production.up.railway.app/qr/Sagar_Vora_9d411c05.png")</f>
      </c>
    </row>
    <row r="677">
      <c r="A677" t="str">
        <v>Sagnik Roy Choudhury</v>
      </c>
      <c r="B677" t="str">
        <v>8452944475</v>
      </c>
      <c r="C677">
        <f>HYPERLINK("https://qrcode-2-production.up.railway.app/qr/Sagnik_Roy_Choudhury_caa10905.png","https://qrcode-2-production.up.railway.app/qr/Sagnik_Roy_Choudhury_caa10905.png")</f>
      </c>
    </row>
    <row r="678">
      <c r="A678" t="str">
        <v>Sahay Singh</v>
      </c>
      <c r="B678" t="str">
        <v>7559360478</v>
      </c>
      <c r="C678">
        <f>HYPERLINK("https://qrcode-2-production.up.railway.app/qr/Sahay_Singh_5024e17f.png","https://qrcode-2-production.up.railway.app/qr/Sahay_Singh_5024e17f.png")</f>
      </c>
    </row>
    <row r="679">
      <c r="A679" t="str">
        <v>Sahil</v>
      </c>
      <c r="B679" t="str">
        <v>9769217536</v>
      </c>
      <c r="C679">
        <f>HYPERLINK("https://qrcode-2-production.up.railway.app/qr/Sahil_2f74d2b8.png","https://qrcode-2-production.up.railway.app/qr/Sahil_2f74d2b8.png")</f>
      </c>
    </row>
    <row r="680">
      <c r="A680" t="str">
        <v>Sahil</v>
      </c>
      <c r="B680" t="str">
        <v>9820258657</v>
      </c>
      <c r="C680">
        <f>HYPERLINK("https://qrcode-2-production.up.railway.app/qr/Sahil_2f74d2b8.png","https://qrcode-2-production.up.railway.app/qr/Sahil_2f74d2b8.png")</f>
      </c>
    </row>
    <row r="681">
      <c r="A681" t="str">
        <v>Sahil</v>
      </c>
      <c r="B681" t="str">
        <v>9930095590</v>
      </c>
      <c r="C681">
        <f>HYPERLINK("https://qrcode-2-production.up.railway.app/qr/Sahil_2f74d2b8.png","https://qrcode-2-production.up.railway.app/qr/Sahil_2f74d2b8.png")</f>
      </c>
    </row>
    <row r="682">
      <c r="A682" t="str">
        <v>Sahil</v>
      </c>
      <c r="B682" t="str">
        <v>8082003347</v>
      </c>
      <c r="C682">
        <f>HYPERLINK("https://qrcode-2-production.up.railway.app/qr/Sahil_2f74d2b8.png","https://qrcode-2-production.up.railway.app/qr/Sahil_2f74d2b8.png")</f>
      </c>
    </row>
    <row r="683">
      <c r="A683" t="str">
        <v>Sahil Khedekar</v>
      </c>
      <c r="B683" t="str">
        <v>8355885342</v>
      </c>
      <c r="C683">
        <f>HYPERLINK("https://qrcode-2-production.up.railway.app/qr/Sahil_Khedekar_2a22e19a.png","https://qrcode-2-production.up.railway.app/qr/Sahil_Khedekar_2a22e19a.png")</f>
      </c>
    </row>
    <row r="684">
      <c r="A684" t="str">
        <v>Sahil Sawant</v>
      </c>
      <c r="B684" t="str">
        <v>7715045381</v>
      </c>
      <c r="C684">
        <f>HYPERLINK("https://qrcode-2-production.up.railway.app/qr/Sahil_Sawant_29f10833.png","https://qrcode-2-production.up.railway.app/qr/Sahil_Sawant_29f10833.png")</f>
      </c>
    </row>
    <row r="685">
      <c r="A685" t="str">
        <v>Sahil Vijay Shah</v>
      </c>
      <c r="B685" t="str">
        <v>9167729787</v>
      </c>
      <c r="C685">
        <f>HYPERLINK("https://qrcode-2-production.up.railway.app/qr/Sahil_Vijay_Shah_9c093c91.png","https://qrcode-2-production.up.railway.app/qr/Sahil_Vijay_Shah_9c093c91.png")</f>
      </c>
    </row>
    <row r="686">
      <c r="A686" t="str">
        <v>Sahiti</v>
      </c>
      <c r="B686" t="str">
        <v>8143238799</v>
      </c>
      <c r="C686">
        <f>HYPERLINK("https://qrcode-2-production.up.railway.app/qr/Sahiti_64591ab7.png","https://qrcode-2-production.up.railway.app/qr/Sahiti_64591ab7.png")</f>
      </c>
    </row>
    <row r="687">
      <c r="A687" t="str">
        <v>Saiansh Katyal</v>
      </c>
      <c r="B687" t="str">
        <v>9833508853</v>
      </c>
      <c r="C687">
        <f>HYPERLINK("https://qrcode-2-production.up.railway.app/qr/Saiansh_Katyal_20d9fa43.png","https://qrcode-2-production.up.railway.app/qr/Saiansh_Katyal_20d9fa43.png")</f>
      </c>
    </row>
    <row r="688">
      <c r="A688" t="str">
        <v>Sailesh Gandhi</v>
      </c>
      <c r="B688" t="str">
        <v>9757168723</v>
      </c>
      <c r="C688">
        <f>HYPERLINK("https://qrcode-2-production.up.railway.app/qr/Sailesh_Gandhi_5c39a2ec.png","https://qrcode-2-production.up.railway.app/qr/Sailesh_Gandhi_5c39a2ec.png")</f>
      </c>
    </row>
    <row r="689">
      <c r="A689" t="str">
        <v>SAIRAJ</v>
      </c>
      <c r="B689" t="str">
        <v>8369325934</v>
      </c>
      <c r="C689">
        <f>HYPERLINK("https://qrcode-2-production.up.railway.app/qr/SAIRAJ_8f7ccda1.png","https://qrcode-2-production.up.railway.app/qr/SAIRAJ_8f7ccda1.png")</f>
      </c>
    </row>
    <row r="690">
      <c r="A690" t="str">
        <v>Salman Dawoodbhoy</v>
      </c>
      <c r="B690" t="str">
        <v>8976989747</v>
      </c>
      <c r="C690">
        <f>HYPERLINK("https://qrcode-2-production.up.railway.app/qr/Salman_Dawoodbhoy_a76317aa.png","https://qrcode-2-production.up.railway.app/qr/Salman_Dawoodbhoy_a76317aa.png")</f>
      </c>
    </row>
    <row r="691">
      <c r="A691" t="str">
        <v>Salvius Rodrigues</v>
      </c>
      <c r="B691" t="str">
        <v>8454028087</v>
      </c>
      <c r="C691">
        <f>HYPERLINK("https://qrcode-2-production.up.railway.app/qr/Salvius_Rodrigues_129ca3e4.png","https://qrcode-2-production.up.railway.app/qr/Salvius_Rodrigues_129ca3e4.png")</f>
      </c>
    </row>
    <row r="692">
      <c r="A692" t="str">
        <v>Samanvay Bartia</v>
      </c>
      <c r="B692" t="str">
        <v>9594213950</v>
      </c>
      <c r="C692">
        <f>HYPERLINK("https://qrcode-2-production.up.railway.app/qr/Samanvay_Bartia_110f0e73.png","https://qrcode-2-production.up.railway.app/qr/Samanvay_Bartia_110f0e73.png")</f>
      </c>
    </row>
    <row r="693">
      <c r="A693" t="str">
        <v>Samarth Shah</v>
      </c>
      <c r="B693" t="str">
        <v>9372365043</v>
      </c>
      <c r="C693">
        <f>HYPERLINK("https://qrcode-2-production.up.railway.app/qr/Samarth_Shah_24393bf7.png","https://qrcode-2-production.up.railway.app/qr/Samarth_Shah_24393bf7.png")</f>
      </c>
    </row>
    <row r="694">
      <c r="A694" t="str">
        <v>Samay</v>
      </c>
      <c r="B694" t="str">
        <v>9819032325</v>
      </c>
      <c r="C694">
        <f>HYPERLINK("https://qrcode-2-production.up.railway.app/qr/Samay_e51d7301.png","https://qrcode-2-production.up.railway.app/qr/Samay_e51d7301.png")</f>
      </c>
    </row>
    <row r="695">
      <c r="A695" t="str">
        <v>Sameer</v>
      </c>
      <c r="B695" t="str">
        <v>9886130891</v>
      </c>
      <c r="C695">
        <f>HYPERLINK("https://qrcode-2-production.up.railway.app/qr/Sameer_6c7f693a.png","https://qrcode-2-production.up.railway.app/qr/Sameer_6c7f693a.png")</f>
      </c>
    </row>
    <row r="696">
      <c r="A696" t="str">
        <v>Sameer Kazi</v>
      </c>
      <c r="B696" t="str">
        <v>9821576884</v>
      </c>
      <c r="C696">
        <f>HYPERLINK("https://qrcode-2-production.up.railway.app/qr/Sameer_Kazi_62ec59ed.png","https://qrcode-2-production.up.railway.app/qr/Sameer_Kazi_62ec59ed.png")</f>
      </c>
    </row>
    <row r="697">
      <c r="A697" t="str">
        <v>Samraj Thakur</v>
      </c>
      <c r="B697" t="str">
        <v>9136883411</v>
      </c>
      <c r="C697">
        <f>HYPERLINK("https://qrcode-2-production.up.railway.app/qr/Samraj_Thakur_79ce33bf.png","https://qrcode-2-production.up.railway.app/qr/Samraj_Thakur_79ce33bf.png")</f>
      </c>
    </row>
    <row r="698">
      <c r="A698" t="str">
        <v>Sandeep Sarkar</v>
      </c>
      <c r="B698" t="str">
        <v>9967104139</v>
      </c>
      <c r="C698">
        <f>HYPERLINK("https://qrcode-2-production.up.railway.app/qr/Sandeep_Sarkar_f0f4f5d2.png","https://qrcode-2-production.up.railway.app/qr/Sandeep_Sarkar_f0f4f5d2.png")</f>
      </c>
    </row>
    <row r="699">
      <c r="A699" t="str">
        <v>Sandesh Shetty</v>
      </c>
      <c r="B699" t="str">
        <v>8169346167</v>
      </c>
      <c r="C699">
        <f>HYPERLINK("https://qrcode-2-production.up.railway.app/qr/Sandesh_Shetty_d66ee5c8.png","https://qrcode-2-production.up.railway.app/qr/Sandesh_Shetty_d66ee5c8.png")</f>
      </c>
    </row>
    <row r="700">
      <c r="A700" t="str">
        <v>Sandesh Suresh Gavandi</v>
      </c>
      <c r="B700" t="str">
        <v>8356991159</v>
      </c>
      <c r="C700">
        <f>HYPERLINK("https://qrcode-2-production.up.railway.app/qr/Sandesh_Suresh_Gavandi_a1d779a4.png","https://qrcode-2-production.up.railway.app/qr/Sandesh_Suresh_Gavandi_a1d779a4.png")</f>
      </c>
    </row>
    <row r="701">
      <c r="A701" t="str">
        <v>Sandip</v>
      </c>
      <c r="B701" t="str">
        <v>7506600028</v>
      </c>
      <c r="C701">
        <f>HYPERLINK("https://qrcode-2-production.up.railway.app/qr/Sandip_77a554e5.png","https://qrcode-2-production.up.railway.app/qr/Sandip_77a554e5.png")</f>
      </c>
    </row>
    <row r="702">
      <c r="A702" t="str">
        <v>SANKET</v>
      </c>
      <c r="B702" t="str">
        <v>7666172635</v>
      </c>
      <c r="C702">
        <f>HYPERLINK("https://qrcode-2-production.up.railway.app/qr/SANKET_68f86eb6.png","https://qrcode-2-production.up.railway.app/qr/SANKET_68f86eb6.png")</f>
      </c>
    </row>
    <row r="703">
      <c r="A703" t="str">
        <v>Sanket Shanware</v>
      </c>
      <c r="B703" t="str">
        <v>9958286697</v>
      </c>
      <c r="C703">
        <f>HYPERLINK("https://qrcode-2-production.up.railway.app/qr/Sanket_Shanware_1fe8bafa.png","https://qrcode-2-production.up.railway.app/qr/Sanket_Shanware_1fe8bafa.png")</f>
      </c>
    </row>
    <row r="704">
      <c r="A704" t="str">
        <v>Sanskar</v>
      </c>
      <c r="B704" t="str">
        <v>7506017263</v>
      </c>
      <c r="C704">
        <f>HYPERLINK("https://qrcode-2-production.up.railway.app/qr/Sanskar_5de866a0.png","https://qrcode-2-production.up.railway.app/qr/Sanskar_5de866a0.png")</f>
      </c>
    </row>
    <row r="705">
      <c r="A705" t="str">
        <v>Santosh</v>
      </c>
      <c r="B705" t="str">
        <v>9962551828</v>
      </c>
      <c r="C705">
        <f>HYPERLINK("https://qrcode-2-production.up.railway.app/qr/Santosh_16365631.png","https://qrcode-2-production.up.railway.app/qr/Santosh_16365631.png")</f>
      </c>
    </row>
    <row r="706">
      <c r="A706" t="str">
        <v>Santosh Iyer</v>
      </c>
      <c r="B706" t="str">
        <v>9967624817</v>
      </c>
      <c r="C706">
        <f>HYPERLINK("https://qrcode-2-production.up.railway.app/qr/Santosh_Iyer_cf9ba1e2.png","https://qrcode-2-production.up.railway.app/qr/Santosh_Iyer_cf9ba1e2.png")</f>
      </c>
    </row>
    <row r="707">
      <c r="A707" t="str">
        <v>Sanya Manglani</v>
      </c>
      <c r="B707" t="str">
        <v>9930110800</v>
      </c>
      <c r="C707">
        <f>HYPERLINK("https://qrcode-2-production.up.railway.app/qr/Sanya_Manglani_27670a2a.png","https://qrcode-2-production.up.railway.app/qr/Sanya_Manglani_27670a2a.png")</f>
      </c>
    </row>
    <row r="708">
      <c r="A708" t="str">
        <v>SAQUIB AZIM HASWARE</v>
      </c>
      <c r="B708" t="str">
        <v>8600555699</v>
      </c>
      <c r="C708">
        <f>HYPERLINK("https://qrcode-2-production.up.railway.app/qr/SAQUIB_AZIM_HASWARE_882c2ae5.png","https://qrcode-2-production.up.railway.app/qr/SAQUIB_AZIM_HASWARE_882c2ae5.png")</f>
      </c>
    </row>
    <row r="709">
      <c r="A709" t="str">
        <v>Sarthak Bhuigal</v>
      </c>
      <c r="B709" t="str">
        <v>9595555222</v>
      </c>
      <c r="C709">
        <f>HYPERLINK("https://qrcode-2-production.up.railway.app/qr/Sarthak_Bhuigal_2b62bdb2.png","https://qrcode-2-production.up.railway.app/qr/Sarthak_Bhuigal_2b62bdb2.png")</f>
      </c>
    </row>
    <row r="710">
      <c r="A710" t="str">
        <v>Satinder Kaur Thakur</v>
      </c>
      <c r="B710" t="str">
        <v>9930027650</v>
      </c>
      <c r="C710">
        <f>HYPERLINK("https://qrcode-2-production.up.railway.app/qr/Satinder_Kaur_Thakur_2ffe7e4b.png","https://qrcode-2-production.up.railway.app/qr/Satinder_Kaur_Thakur_2ffe7e4b.png")</f>
      </c>
    </row>
    <row r="711">
      <c r="A711" t="str">
        <v>Saurabh Jain</v>
      </c>
      <c r="B711" t="str">
        <v>8879188259</v>
      </c>
      <c r="C711">
        <f>HYPERLINK("https://qrcode-2-production.up.railway.app/qr/Saurabh_Jain_193a5213.png","https://qrcode-2-production.up.railway.app/qr/Saurabh_Jain_193a5213.png")</f>
      </c>
    </row>
    <row r="712">
      <c r="A712" t="str">
        <v>Saurabh Patil</v>
      </c>
      <c r="B712" t="str">
        <v>9769459690</v>
      </c>
      <c r="C712">
        <f>HYPERLINK("https://qrcode-2-production.up.railway.app/qr/Saurabh_Patil_d37854c5.png","https://qrcode-2-production.up.railway.app/qr/Saurabh_Patil_d37854c5.png")</f>
      </c>
    </row>
    <row r="713">
      <c r="A713" t="str">
        <v>Saurabh Wahul</v>
      </c>
      <c r="B713" t="str">
        <v>9657960484</v>
      </c>
      <c r="C713">
        <f>HYPERLINK("https://qrcode-2-production.up.railway.app/qr/Saurabh_Wahul_8a2eac97.png","https://qrcode-2-production.up.railway.app/qr/Saurabh_Wahul_8a2eac97.png")</f>
      </c>
    </row>
    <row r="714">
      <c r="A714" t="str">
        <v>Sayansh</v>
      </c>
      <c r="B714" t="str">
        <v>7439204060</v>
      </c>
      <c r="C714">
        <f>HYPERLINK("https://qrcode-2-production.up.railway.app/qr/Sayansh_f8366f4f.png","https://qrcode-2-production.up.railway.app/qr/Sayansh_f8366f4f.png")</f>
      </c>
    </row>
    <row r="715">
      <c r="A715" t="str">
        <v>Scott Moraes</v>
      </c>
      <c r="B715" t="str">
        <v>8879071063</v>
      </c>
      <c r="C715">
        <f>HYPERLINK("https://qrcode-2-production.up.railway.app/qr/Scott_Moraes_41336d11.png","https://qrcode-2-production.up.railway.app/qr/Scott_Moraes_41336d11.png")</f>
      </c>
    </row>
    <row r="716">
      <c r="A716" t="str">
        <v>Seaon</v>
      </c>
      <c r="B716" t="str">
        <v>7558573207</v>
      </c>
      <c r="C716">
        <f>HYPERLINK("https://qrcode-2-production.up.railway.app/qr/Seaon_795dba89.png","https://qrcode-2-production.up.railway.app/qr/Seaon_795dba89.png")</f>
      </c>
    </row>
    <row r="717">
      <c r="A717" t="str">
        <v>Setu Vatsal</v>
      </c>
      <c r="B717" t="str">
        <v>7977145358</v>
      </c>
      <c r="C717">
        <f>HYPERLINK("https://qrcode-2-production.up.railway.app/qr/Setu_Vatsal_af1607b2.png","https://qrcode-2-production.up.railway.app/qr/Setu_Vatsal_af1607b2.png")</f>
      </c>
    </row>
    <row r="718">
      <c r="A718" t="str">
        <v>Shabaz rogangar</v>
      </c>
      <c r="B718" t="str">
        <v>8097852203</v>
      </c>
      <c r="C718">
        <f>HYPERLINK("https://qrcode-2-production.up.railway.app/qr/Shabaz_rogangar_4f39c943.png","https://qrcode-2-production.up.railway.app/qr/Shabaz_rogangar_4f39c943.png")</f>
      </c>
    </row>
    <row r="719">
      <c r="A719" t="str">
        <v>Shagnik Mukherjee</v>
      </c>
      <c r="B719" t="str">
        <v>9820837271</v>
      </c>
      <c r="C719">
        <f>HYPERLINK("https://qrcode-2-production.up.railway.app/qr/Shagnik_Mukherjee_624ef9a3.png","https://qrcode-2-production.up.railway.app/qr/Shagnik_Mukherjee_624ef9a3.png")</f>
      </c>
    </row>
    <row r="720">
      <c r="A720" t="str">
        <v>Shagnik Mukherjee</v>
      </c>
      <c r="B720" t="str">
        <v>9619400199</v>
      </c>
      <c r="C720">
        <f>HYPERLINK("https://qrcode-2-production.up.railway.app/qr/Shagnik_Mukherjee_624ef9a3.png","https://qrcode-2-production.up.railway.app/qr/Shagnik_Mukherjee_624ef9a3.png")</f>
      </c>
    </row>
    <row r="721">
      <c r="A721" t="str">
        <v>Shaikh Rihan</v>
      </c>
      <c r="B721" t="str">
        <v>7710994260</v>
      </c>
      <c r="C721">
        <f>HYPERLINK("https://qrcode-2-production.up.railway.app/qr/Shaikh_Rihan_90249765.png","https://qrcode-2-production.up.railway.app/qr/Shaikh_Rihan_90249765.png")</f>
      </c>
    </row>
    <row r="722">
      <c r="A722" t="str">
        <v>Shailesh</v>
      </c>
      <c r="B722" t="str">
        <v>8976221578</v>
      </c>
      <c r="C722">
        <f>HYPERLINK("https://qrcode-2-production.up.railway.app/qr/Shailesh_b695f8dc.png","https://qrcode-2-production.up.railway.app/qr/Shailesh_b695f8dc.png")</f>
      </c>
    </row>
    <row r="723">
      <c r="A723" t="str">
        <v>Shalabh</v>
      </c>
      <c r="B723" t="str">
        <v>9731872002</v>
      </c>
      <c r="C723">
        <f>HYPERLINK("https://qrcode-2-production.up.railway.app/qr/Shalabh_5e7279db.png","https://qrcode-2-production.up.railway.app/qr/Shalabh_5e7279db.png")</f>
      </c>
    </row>
    <row r="724">
      <c r="A724" t="str">
        <v>Shanay Jariwala</v>
      </c>
      <c r="B724" t="str">
        <v>9819612890</v>
      </c>
      <c r="C724">
        <f>HYPERLINK("https://qrcode-2-production.up.railway.app/qr/Shanay_Jariwala_92cc8d5a.png","https://qrcode-2-production.up.railway.app/qr/Shanay_Jariwala_92cc8d5a.png")</f>
      </c>
    </row>
    <row r="725">
      <c r="A725" t="str">
        <v>Shangreithem chiphang</v>
      </c>
      <c r="B725" t="str">
        <v>9862079386</v>
      </c>
      <c r="C725">
        <f>HYPERLINK("https://qrcode-2-production.up.railway.app/qr/Shangreithem_chiphang_33f2476c.png","https://qrcode-2-production.up.railway.app/qr/Shangreithem_chiphang_33f2476c.png")</f>
      </c>
    </row>
    <row r="726">
      <c r="A726" t="str">
        <v>Shankar Menon</v>
      </c>
      <c r="B726" t="str">
        <v>9930113596</v>
      </c>
      <c r="C726">
        <f>HYPERLINK("https://qrcode-2-production.up.railway.app/qr/Shankar_Menon_917813e9.png","https://qrcode-2-production.up.railway.app/qr/Shankar_Menon_917813e9.png")</f>
      </c>
    </row>
    <row r="727">
      <c r="A727" t="str">
        <v>Shanmukh Sripada</v>
      </c>
      <c r="B727" t="str">
        <v>9166982333</v>
      </c>
      <c r="C727">
        <f>HYPERLINK("https://qrcode-2-production.up.railway.app/qr/Shanmukh_Sripada_b120f9ba.png","https://qrcode-2-production.up.railway.app/qr/Shanmukh_Sripada_b120f9ba.png")</f>
      </c>
    </row>
    <row r="728">
      <c r="A728" t="str">
        <v>Shannon</v>
      </c>
      <c r="B728" t="str">
        <v>8369912326</v>
      </c>
      <c r="C728">
        <f>HYPERLINK("https://qrcode-2-production.up.railway.app/qr/Shannon_2ea37981.png","https://qrcode-2-production.up.railway.app/qr/Shannon_2ea37981.png")</f>
      </c>
    </row>
    <row r="729">
      <c r="A729" t="str">
        <v>Shantanu Ambekar</v>
      </c>
      <c r="B729" t="str">
        <v>7387425832</v>
      </c>
      <c r="C729">
        <f>HYPERLINK("https://qrcode-2-production.up.railway.app/qr/Shantanu_Ambekar_3c599df1.png","https://qrcode-2-production.up.railway.app/qr/Shantanu_Ambekar_3c599df1.png")</f>
      </c>
    </row>
    <row r="730">
      <c r="A730" t="str">
        <v>Shantanu Chikhale</v>
      </c>
      <c r="B730" t="str">
        <v>9082173633</v>
      </c>
      <c r="C730">
        <f>HYPERLINK("https://qrcode-2-production.up.railway.app/qr/Shantanu_Chikhale_e69183b5.png","https://qrcode-2-production.up.railway.app/qr/Shantanu_Chikhale_e69183b5.png")</f>
      </c>
    </row>
    <row r="731">
      <c r="A731" t="str">
        <v>Shantanu Maity</v>
      </c>
      <c r="B731" t="str">
        <v>9821283989</v>
      </c>
      <c r="C731">
        <f>HYPERLINK("https://qrcode-2-production.up.railway.app/qr/Shantanu_Maity_0b75bbf3.png","https://qrcode-2-production.up.railway.app/qr/Shantanu_Maity_0b75bbf3.png")</f>
      </c>
    </row>
    <row r="732">
      <c r="A732" t="str">
        <v>Shardul Apte</v>
      </c>
      <c r="B732" t="str">
        <v>7776858986</v>
      </c>
      <c r="C732">
        <f>HYPERLINK("https://qrcode-2-production.up.railway.app/qr/Shardul_Apte_fbba3f50.png","https://qrcode-2-production.up.railway.app/qr/Shardul_Apte_fbba3f50.png")</f>
      </c>
    </row>
    <row r="733">
      <c r="A733" t="str">
        <v>Sharun Salvi</v>
      </c>
      <c r="B733" t="str">
        <v>9420059303</v>
      </c>
      <c r="C733">
        <f>HYPERLINK("https://qrcode-2-production.up.railway.app/qr/Sharun_Salvi_3396065d.png","https://qrcode-2-production.up.railway.app/qr/Sharun_Salvi_3396065d.png")</f>
      </c>
    </row>
    <row r="734">
      <c r="A734" t="str">
        <v>Sharvari</v>
      </c>
      <c r="B734" t="str">
        <v>9967792829</v>
      </c>
      <c r="C734">
        <f>HYPERLINK("https://qrcode-2-production.up.railway.app/qr/Sharvari_d7224e66.png","https://qrcode-2-production.up.railway.app/qr/Sharvari_d7224e66.png")</f>
      </c>
    </row>
    <row r="735">
      <c r="A735" t="str">
        <v>Shayaan</v>
      </c>
      <c r="B735" t="str">
        <v>9819275429</v>
      </c>
      <c r="C735">
        <f>HYPERLINK("https://qrcode-2-production.up.railway.app/qr/Shayaan_c35ee7d6.png","https://qrcode-2-production.up.railway.app/qr/Shayaan_c35ee7d6.png")</f>
      </c>
    </row>
    <row r="736">
      <c r="A736" t="str">
        <v>Shebany Moro</v>
      </c>
      <c r="B736" t="str">
        <v>9769426565</v>
      </c>
      <c r="C736">
        <f>HYPERLINK("https://qrcode-2-production.up.railway.app/qr/Shebany_Moro_e225a73b.png","https://qrcode-2-production.up.railway.app/qr/Shebany_Moro_e225a73b.png")</f>
      </c>
    </row>
    <row r="737">
      <c r="A737" t="str">
        <v>Shehzaad</v>
      </c>
      <c r="B737" t="str">
        <v>9870066808</v>
      </c>
      <c r="C737">
        <f>HYPERLINK("https://qrcode-2-production.up.railway.app/qr/Shehzaad_68f844d8.png","https://qrcode-2-production.up.railway.app/qr/Shehzaad_68f844d8.png")</f>
      </c>
    </row>
    <row r="738">
      <c r="A738" t="str">
        <v>Shehzan Shaikh</v>
      </c>
      <c r="B738" t="str">
        <v>9664357976</v>
      </c>
      <c r="C738">
        <f>HYPERLINK("https://qrcode-2-production.up.railway.app/qr/Shehzan_Shaikh_404cc89f.png","https://qrcode-2-production.up.railway.app/qr/Shehzan_Shaikh_404cc89f.png")</f>
      </c>
    </row>
    <row r="739">
      <c r="A739" t="str">
        <v>Sherwin</v>
      </c>
      <c r="B739" t="str">
        <v>9372945464</v>
      </c>
      <c r="C739">
        <f>HYPERLINK("https://qrcode-2-production.up.railway.app/qr/Sherwin_98244c7a.png","https://qrcode-2-production.up.railway.app/qr/Sherwin_98244c7a.png")</f>
      </c>
    </row>
    <row r="740">
      <c r="A740" t="str">
        <v>SHERYL NORONHA</v>
      </c>
      <c r="B740" t="str">
        <v>9833015750</v>
      </c>
      <c r="C740">
        <f>HYPERLINK("https://qrcode-2-production.up.railway.app/qr/SHERYL_NORONHA_21e9f21e.png","https://qrcode-2-production.up.railway.app/qr/SHERYL_NORONHA_21e9f21e.png")</f>
      </c>
    </row>
    <row r="741">
      <c r="A741" t="str">
        <v>Shiv Masand</v>
      </c>
      <c r="B741" t="str">
        <v>9663700375</v>
      </c>
      <c r="C741">
        <f>HYPERLINK("https://qrcode-2-production.up.railway.app/qr/Shiv_Masand_9e582335.png","https://qrcode-2-production.up.railway.app/qr/Shiv_Masand_9e582335.png")</f>
      </c>
    </row>
    <row r="742">
      <c r="A742" t="str">
        <v>Shiva Bisoi</v>
      </c>
      <c r="B742" t="str">
        <v>8828044398</v>
      </c>
      <c r="C742">
        <f>HYPERLINK("https://qrcode-2-production.up.railway.app/qr/Shiva_Bisoi_4c05a47f.png","https://qrcode-2-production.up.railway.app/qr/Shiva_Bisoi_4c05a47f.png")</f>
      </c>
    </row>
    <row r="743">
      <c r="A743" t="str">
        <v>Shivam</v>
      </c>
      <c r="B743" t="str">
        <v>7900035831</v>
      </c>
      <c r="C743">
        <f>HYPERLINK("https://qrcode-2-production.up.railway.app/qr/Shivam_0a19218f.png","https://qrcode-2-production.up.railway.app/qr/Shivam_0a19218f.png")</f>
      </c>
    </row>
    <row r="744">
      <c r="A744" t="str">
        <v>Shivam Kumar</v>
      </c>
      <c r="B744" t="str">
        <v>9304040542</v>
      </c>
      <c r="C744">
        <f>HYPERLINK("https://qrcode-2-production.up.railway.app/qr/Shivam_Kumar_dca2bd13.png","https://qrcode-2-production.up.railway.app/qr/Shivam_Kumar_dca2bd13.png")</f>
      </c>
    </row>
    <row r="745">
      <c r="A745" t="str">
        <v>Shivam Shah</v>
      </c>
      <c r="B745" t="str">
        <v>9820422197</v>
      </c>
      <c r="C745">
        <f>HYPERLINK("https://qrcode-2-production.up.railway.app/qr/Shivam_Shah_9b2cfcb3.png","https://qrcode-2-production.up.railway.app/qr/Shivam_Shah_9b2cfcb3.png")</f>
      </c>
    </row>
    <row r="746">
      <c r="A746" t="str">
        <v>Shivang</v>
      </c>
      <c r="B746" t="str">
        <v>8451954202</v>
      </c>
      <c r="C746">
        <f>HYPERLINK("https://qrcode-2-production.up.railway.app/qr/Shivang_94bae37f.png","https://qrcode-2-production.up.railway.app/qr/Shivang_94bae37f.png")</f>
      </c>
    </row>
    <row r="747">
      <c r="A747" t="str">
        <v>Shivansh Mishra</v>
      </c>
      <c r="B747" t="str">
        <v>9321452533</v>
      </c>
      <c r="C747">
        <f>HYPERLINK("https://qrcode-2-production.up.railway.app/qr/Shivansh_Mishra_82b900d1.png","https://qrcode-2-production.up.railway.app/qr/Shivansh_Mishra_82b900d1.png")</f>
      </c>
    </row>
    <row r="748">
      <c r="A748" t="str">
        <v>Shivi</v>
      </c>
      <c r="B748" t="str">
        <v>9899471626</v>
      </c>
      <c r="C748">
        <f>HYPERLINK("https://qrcode-2-production.up.railway.app/qr/Shivi_db8752aa.png","https://qrcode-2-production.up.railway.app/qr/Shivi_db8752aa.png")</f>
      </c>
    </row>
    <row r="749">
      <c r="A749" t="str">
        <v>Shray singh</v>
      </c>
      <c r="B749" t="str">
        <v>6392907996</v>
      </c>
      <c r="C749">
        <f>HYPERLINK("https://qrcode-2-production.up.railway.app/qr/Shray_singh_8b08700f.png","https://qrcode-2-production.up.railway.app/qr/Shray_singh_8b08700f.png")</f>
      </c>
    </row>
    <row r="750">
      <c r="A750" t="str">
        <v>Shrayon Chanda</v>
      </c>
      <c r="B750" t="str">
        <v>9073103763</v>
      </c>
      <c r="C750">
        <f>HYPERLINK("https://qrcode-2-production.up.railway.app/qr/Shrayon_Chanda_d727c129.png","https://qrcode-2-production.up.railway.app/qr/Shrayon_Chanda_d727c129.png")</f>
      </c>
    </row>
    <row r="751">
      <c r="A751" t="str">
        <v>Shreshth</v>
      </c>
      <c r="B751" t="str">
        <v>8160080889</v>
      </c>
      <c r="C751">
        <f>HYPERLINK("https://qrcode-2-production.up.railway.app/qr/Shreshth_58e26a65.png","https://qrcode-2-production.up.railway.app/qr/Shreshth_58e26a65.png")</f>
      </c>
    </row>
    <row r="752">
      <c r="A752" t="str">
        <v>Shreya</v>
      </c>
      <c r="B752" t="str">
        <v>9689444578</v>
      </c>
      <c r="C752">
        <f>HYPERLINK("https://qrcode-2-production.up.railway.app/qr/Shreya_3306ba23.png","https://qrcode-2-production.up.railway.app/qr/Shreya_3306ba23.png")</f>
      </c>
    </row>
    <row r="753">
      <c r="A753" t="str">
        <v>Shreyas</v>
      </c>
      <c r="B753" t="str">
        <v>7738884960</v>
      </c>
      <c r="C753">
        <f>HYPERLINK("https://qrcode-2-production.up.railway.app/qr/Shreyas_d175ac85.png","https://qrcode-2-production.up.railway.app/qr/Shreyas_d175ac85.png")</f>
      </c>
    </row>
    <row r="754">
      <c r="A754" t="str">
        <v>Shri</v>
      </c>
      <c r="B754" t="str">
        <v>9600129709</v>
      </c>
      <c r="C754">
        <f>HYPERLINK("https://qrcode-2-production.up.railway.app/qr/Shri_e191367d.png","https://qrcode-2-production.up.railway.app/qr/Shri_e191367d.png")</f>
      </c>
    </row>
    <row r="755">
      <c r="A755" t="str">
        <v>Shrikant</v>
      </c>
      <c r="B755" t="str">
        <v>9890870348</v>
      </c>
      <c r="C755">
        <f>HYPERLINK("https://qrcode-2-production.up.railway.app/qr/Shrikant_efa18d88.png","https://qrcode-2-production.up.railway.app/qr/Shrikant_efa18d88.png")</f>
      </c>
    </row>
    <row r="756">
      <c r="A756" t="str">
        <v>Shriniket Chakravarti</v>
      </c>
      <c r="B756" t="str">
        <v>7000501617</v>
      </c>
      <c r="C756">
        <f>HYPERLINK("https://qrcode-2-production.up.railway.app/qr/Shriniket_Chakravarti_4738cb9c.png","https://qrcode-2-production.up.railway.app/qr/Shriniket_Chakravarti_4738cb9c.png")</f>
      </c>
    </row>
    <row r="757">
      <c r="A757" t="str">
        <v>Shruti kotian</v>
      </c>
      <c r="B757" t="str">
        <v>8454927472</v>
      </c>
      <c r="C757">
        <f>HYPERLINK("https://qrcode-2-production.up.railway.app/qr/Shruti_kotian_1e24ebd2.png","https://qrcode-2-production.up.railway.app/qr/Shruti_kotian_1e24ebd2.png")</f>
      </c>
    </row>
    <row r="758">
      <c r="A758" t="str">
        <v>Shubham Das</v>
      </c>
      <c r="B758" t="str">
        <v>9040478900</v>
      </c>
      <c r="C758">
        <f>HYPERLINK("https://qrcode-2-production.up.railway.app/qr/Shubham_Das_7bb487d3.png","https://qrcode-2-production.up.railway.app/qr/Shubham_Das_7bb487d3.png")</f>
      </c>
    </row>
    <row r="759">
      <c r="A759" t="str">
        <v>Shubham Kadam</v>
      </c>
      <c r="B759" t="str">
        <v>8446910423</v>
      </c>
      <c r="C759">
        <f>HYPERLINK("https://qrcode-2-production.up.railway.app/qr/Shubham_Kadam_3de89363.png","https://qrcode-2-production.up.railway.app/qr/Shubham_Kadam_3de89363.png")</f>
      </c>
    </row>
    <row r="760">
      <c r="A760" t="str">
        <v>Sid Pimple</v>
      </c>
      <c r="B760" t="str">
        <v>9004503132</v>
      </c>
      <c r="C760">
        <f>HYPERLINK("https://qrcode-2-production.up.railway.app/qr/Sid_Pimple_88349c6e.png","https://qrcode-2-production.up.railway.app/qr/Sid_Pimple_88349c6e.png")</f>
      </c>
    </row>
    <row r="761">
      <c r="A761" t="str">
        <v>Siddh gandhi</v>
      </c>
      <c r="B761" t="str">
        <v>8591713181</v>
      </c>
      <c r="C761">
        <f>HYPERLINK("https://qrcode-2-production.up.railway.app/qr/Siddh_gandhi_62b967f0.png","https://qrcode-2-production.up.railway.app/qr/Siddh_gandhi_62b967f0.png")</f>
      </c>
    </row>
    <row r="762">
      <c r="A762" t="str">
        <v>Siddhant</v>
      </c>
      <c r="B762" t="str">
        <v>7977949921</v>
      </c>
      <c r="C762">
        <f>HYPERLINK("https://qrcode-2-production.up.railway.app/qr/Siddhant_53f2287e.png","https://qrcode-2-production.up.railway.app/qr/Siddhant_53f2287e.png")</f>
      </c>
    </row>
    <row r="763">
      <c r="A763" t="str">
        <v>Siddhant mapuskar</v>
      </c>
      <c r="B763" t="str">
        <v>9004249569</v>
      </c>
      <c r="C763">
        <f>HYPERLINK("https://qrcode-2-production.up.railway.app/qr/Siddhant_mapuskar_89df960e.png","https://qrcode-2-production.up.railway.app/qr/Siddhant_mapuskar_89df960e.png")</f>
      </c>
    </row>
    <row r="764">
      <c r="A764" t="str">
        <v>Siddharth</v>
      </c>
      <c r="B764" t="str">
        <v>9930951031</v>
      </c>
      <c r="C764">
        <f>HYPERLINK("https://qrcode-2-production.up.railway.app/qr/Siddharth_aacfba25.png","https://qrcode-2-production.up.railway.app/qr/Siddharth_aacfba25.png")</f>
      </c>
    </row>
    <row r="765">
      <c r="A765" t="str">
        <v>Siddharth H</v>
      </c>
      <c r="B765" t="str">
        <v>8838078495</v>
      </c>
      <c r="C765">
        <f>HYPERLINK("https://qrcode-2-production.up.railway.app/qr/Siddharth_H_59f18dd2.png","https://qrcode-2-production.up.railway.app/qr/Siddharth_H_59f18dd2.png")</f>
      </c>
    </row>
    <row r="766">
      <c r="A766" t="str">
        <v>Siddhi Mathur</v>
      </c>
      <c r="B766" t="str">
        <v>9890497660</v>
      </c>
      <c r="C766">
        <f>HYPERLINK("https://qrcode-2-production.up.railway.app/qr/Siddhi_Mathur_2ac27634.png","https://qrcode-2-production.up.railway.app/qr/Siddhi_Mathur_2ac27634.png")</f>
      </c>
    </row>
    <row r="767">
      <c r="A767" t="str">
        <v>Smit Shah</v>
      </c>
      <c r="B767" t="str">
        <v>9987735818</v>
      </c>
      <c r="C767">
        <f>HYPERLINK("https://qrcode-2-production.up.railway.app/qr/Smit_Shah_a31beb3f.png","https://qrcode-2-production.up.railway.app/qr/Smit_Shah_a31beb3f.png")</f>
      </c>
    </row>
    <row r="768">
      <c r="A768" t="str">
        <v>Smith</v>
      </c>
      <c r="B768" t="str">
        <v>9004803430</v>
      </c>
      <c r="C768">
        <f>HYPERLINK("https://qrcode-2-production.up.railway.app/qr/Smith_c7479038.png","https://qrcode-2-production.up.railway.app/qr/Smith_c7479038.png")</f>
      </c>
    </row>
    <row r="769">
      <c r="A769" t="str">
        <v>Smith Karekar</v>
      </c>
      <c r="B769" t="str">
        <v>9421183831</v>
      </c>
      <c r="C769">
        <f>HYPERLINK("https://qrcode-2-production.up.railway.app/qr/Smith_Karekar_4351927f.png","https://qrcode-2-production.up.railway.app/qr/Smith_Karekar_4351927f.png")</f>
      </c>
    </row>
    <row r="770">
      <c r="A770" t="str">
        <v>Soham</v>
      </c>
      <c r="B770" t="str">
        <v>9082502858</v>
      </c>
      <c r="C770">
        <f>HYPERLINK("https://qrcode-2-production.up.railway.app/qr/Soham_5b5265c4.png","https://qrcode-2-production.up.railway.app/qr/Soham_5b5265c4.png")</f>
      </c>
    </row>
    <row r="771">
      <c r="A771" t="str">
        <v>Soham Gaikwad</v>
      </c>
      <c r="B771" t="str">
        <v>9321641012</v>
      </c>
      <c r="C771">
        <f>HYPERLINK("https://qrcode-2-production.up.railway.app/qr/Soham_Gaikwad_bebb7139.png","https://qrcode-2-production.up.railway.app/qr/Soham_Gaikwad_bebb7139.png")</f>
      </c>
    </row>
    <row r="772">
      <c r="A772" t="str">
        <v>Soham Waghmode</v>
      </c>
      <c r="B772" t="str">
        <v>9820008384</v>
      </c>
      <c r="C772">
        <f>HYPERLINK("https://qrcode-2-production.up.railway.app/qr/Soham_Waghmode_72e611f6.png","https://qrcode-2-production.up.railway.app/qr/Soham_Waghmode_72e611f6.png")</f>
      </c>
    </row>
    <row r="773">
      <c r="A773" t="str">
        <v>Solomon Gomes</v>
      </c>
      <c r="B773" t="str">
        <v>8767387753</v>
      </c>
      <c r="C773">
        <f>HYPERLINK("https://qrcode-2-production.up.railway.app/qr/Solomon_Gomes_76472938.png","https://qrcode-2-production.up.railway.app/qr/Solomon_Gomes_76472938.png")</f>
      </c>
    </row>
    <row r="774">
      <c r="A774" t="str">
        <v>Soumil</v>
      </c>
      <c r="B774" t="str">
        <v>9619891599</v>
      </c>
      <c r="C774">
        <f>HYPERLINK("https://qrcode-2-production.up.railway.app/qr/Soumil_2a6b591f.png","https://qrcode-2-production.up.railway.app/qr/Soumil_2a6b591f.png")</f>
      </c>
    </row>
    <row r="775">
      <c r="A775" t="str">
        <v>Soumya Sharma</v>
      </c>
      <c r="B775" t="str">
        <v>8928606139</v>
      </c>
      <c r="C775">
        <f>HYPERLINK("https://qrcode-2-production.up.railway.app/qr/Soumya_Sharma_6a8ee197.png","https://qrcode-2-production.up.railway.app/qr/Soumya_Sharma_6a8ee197.png")</f>
      </c>
    </row>
    <row r="776">
      <c r="A776" t="str">
        <v>Srihari</v>
      </c>
      <c r="B776" t="str">
        <v>9930523569</v>
      </c>
      <c r="C776">
        <f>HYPERLINK("https://qrcode-2-production.up.railway.app/qr/Srihari_40b67424.png","https://qrcode-2-production.up.railway.app/qr/Srihari_40b67424.png")</f>
      </c>
    </row>
    <row r="777">
      <c r="A777" t="str">
        <v>Stalin Mathias</v>
      </c>
      <c r="B777" t="str">
        <v>9167529242</v>
      </c>
      <c r="C777">
        <f>HYPERLINK("https://qrcode-2-production.up.railway.app/qr/Stalin_Mathias_1741714f.png","https://qrcode-2-production.up.railway.app/qr/Stalin_Mathias_1741714f.png")</f>
      </c>
    </row>
    <row r="778">
      <c r="A778" t="str">
        <v>Suchit K</v>
      </c>
      <c r="B778" t="str">
        <v>9833464191</v>
      </c>
      <c r="C778">
        <f>HYPERLINK("https://qrcode-2-production.up.railway.app/qr/Suchit_K_b26718a6.png","https://qrcode-2-production.up.railway.app/qr/Suchit_K_b26718a6.png")</f>
      </c>
    </row>
    <row r="779">
      <c r="A779" t="str">
        <v>Suhas Kini</v>
      </c>
      <c r="B779" t="str">
        <v>9606853332</v>
      </c>
      <c r="C779">
        <f>HYPERLINK("https://qrcode-2-production.up.railway.app/qr/Suhas_Kini_dec2ae91.png","https://qrcode-2-production.up.railway.app/qr/Suhas_Kini_dec2ae91.png")</f>
      </c>
    </row>
    <row r="780">
      <c r="A780" t="str">
        <v>SUHIT</v>
      </c>
      <c r="B780" t="str">
        <v>9967782680</v>
      </c>
      <c r="C780">
        <f>HYPERLINK("https://qrcode-2-production.up.railway.app/qr/SUHIT_307aa848.png","https://qrcode-2-production.up.railway.app/qr/SUHIT_307aa848.png")</f>
      </c>
    </row>
    <row r="781">
      <c r="A781" t="str">
        <v>Sukrut Phansekar</v>
      </c>
      <c r="B781" t="str">
        <v>9757019804</v>
      </c>
      <c r="C781">
        <f>HYPERLINK("https://qrcode-2-production.up.railway.app/qr/Sukrut_Phansekar_75534f24.png","https://qrcode-2-production.up.railway.app/qr/Sukrut_Phansekar_75534f24.png")</f>
      </c>
    </row>
    <row r="782">
      <c r="A782" t="str">
        <v>Sumit khambe</v>
      </c>
      <c r="B782" t="str">
        <v>8082768504</v>
      </c>
      <c r="C782">
        <f>HYPERLINK("https://qrcode-2-production.up.railway.app/qr/Sumit_khambe_1aa46a8d.png","https://qrcode-2-production.up.railway.app/qr/Sumit_khambe_1aa46a8d.png")</f>
      </c>
    </row>
    <row r="783">
      <c r="A783" t="str">
        <v>SUMITRA</v>
      </c>
      <c r="B783" t="str">
        <v>8454903845</v>
      </c>
      <c r="C783">
        <f>HYPERLINK("https://qrcode-2-production.up.railway.app/qr/SUMITRA_33cc6508.png","https://qrcode-2-production.up.railway.app/qr/SUMITRA_33cc6508.png")</f>
      </c>
    </row>
    <row r="784">
      <c r="A784" t="str">
        <v>Sunil Pawar</v>
      </c>
      <c r="B784" t="str">
        <v>7977257792</v>
      </c>
      <c r="C784">
        <f>HYPERLINK("https://qrcode-2-production.up.railway.app/qr/Sunil_Pawar_ae38bd63.png","https://qrcode-2-production.up.railway.app/qr/Sunil_Pawar_ae38bd63.png")</f>
      </c>
    </row>
    <row r="785">
      <c r="A785" t="str">
        <v>Sunil Thakur</v>
      </c>
      <c r="B785" t="str">
        <v>9167291980</v>
      </c>
      <c r="C785">
        <f>HYPERLINK("https://qrcode-2-production.up.railway.app/qr/Sunil_Thakur_4192070f.png","https://qrcode-2-production.up.railway.app/qr/Sunil_Thakur_4192070f.png")</f>
      </c>
    </row>
    <row r="786">
      <c r="A786" t="str">
        <v>Sunny Gandhi</v>
      </c>
      <c r="B786" t="str">
        <v>9820177357</v>
      </c>
      <c r="C786">
        <f>HYPERLINK("https://qrcode-2-production.up.railway.app/qr/Sunny_Gandhi_98e18049.png","https://qrcode-2-production.up.railway.app/qr/Sunny_Gandhi_98e18049.png")</f>
      </c>
    </row>
    <row r="787">
      <c r="A787" t="str">
        <v>Suraj</v>
      </c>
      <c r="B787" t="str">
        <v>7977201625</v>
      </c>
      <c r="C787">
        <f>HYPERLINK("https://qrcode-2-production.up.railway.app/qr/Suraj_cd33d262.png","https://qrcode-2-production.up.railway.app/qr/Suraj_cd33d262.png")</f>
      </c>
    </row>
    <row r="788">
      <c r="A788" t="str">
        <v>Surendra</v>
      </c>
      <c r="B788" t="str">
        <v>8169360339</v>
      </c>
      <c r="C788">
        <f>HYPERLINK("https://qrcode-2-production.up.railway.app/qr/Surendra_1b4af0b6.png","https://qrcode-2-production.up.railway.app/qr/Surendra_1b4af0b6.png")</f>
      </c>
    </row>
    <row r="789">
      <c r="A789" t="str">
        <v>Sven Monteiro JR</v>
      </c>
      <c r="B789" t="str">
        <v>7219896663</v>
      </c>
      <c r="C789">
        <f>HYPERLINK("https://qrcode-2-production.up.railway.app/qr/Sven_Monteiro_JR_694f9ad5.png","https://qrcode-2-production.up.railway.app/qr/Sven_Monteiro_JR_694f9ad5.png")</f>
      </c>
    </row>
    <row r="790">
      <c r="A790" t="str">
        <v>Swabhanu</v>
      </c>
      <c r="B790" t="str">
        <v>9920065350</v>
      </c>
      <c r="C790">
        <f>HYPERLINK("https://qrcode-2-production.up.railway.app/qr/Swabhanu_ff322c7e.png","https://qrcode-2-production.up.railway.app/qr/Swabhanu_ff322c7e.png")</f>
      </c>
    </row>
    <row r="791">
      <c r="A791" t="str">
        <v>Swapnil Tirthakar</v>
      </c>
      <c r="B791" t="str">
        <v>7588651070</v>
      </c>
      <c r="C791">
        <f>HYPERLINK("https://qrcode-2-production.up.railway.app/qr/Swapnil_Tirthakar_19f5df8e.png","https://qrcode-2-production.up.railway.app/qr/Swapnil_Tirthakar_19f5df8e.png")</f>
      </c>
    </row>
    <row r="792">
      <c r="A792" t="str">
        <v>Swarnim</v>
      </c>
      <c r="B792" t="str">
        <v>9999048026</v>
      </c>
      <c r="C792">
        <f>HYPERLINK("https://qrcode-2-production.up.railway.app/qr/Swarnim_c4aba021.png","https://qrcode-2-production.up.railway.app/qr/Swarnim_c4aba021.png")</f>
      </c>
    </row>
    <row r="793">
      <c r="A793" t="str">
        <v>Swatej Kamble</v>
      </c>
      <c r="B793" t="str">
        <v>8080698454</v>
      </c>
      <c r="C793">
        <f>HYPERLINK("https://qrcode-2-production.up.railway.app/qr/Swatej_Kamble_0543de39.png","https://qrcode-2-production.up.railway.app/qr/Swatej_Kamble_0543de39.png")</f>
      </c>
    </row>
    <row r="794">
      <c r="A794" t="str">
        <v>Swayam</v>
      </c>
      <c r="B794" t="str">
        <v>7045840470</v>
      </c>
      <c r="C794">
        <f>HYPERLINK("https://qrcode-2-production.up.railway.app/qr/Swayam_400e0d22.png","https://qrcode-2-production.up.railway.app/qr/Swayam_400e0d22.png")</f>
      </c>
    </row>
    <row r="795">
      <c r="A795" t="str">
        <v>Swayam Pattanaik</v>
      </c>
      <c r="B795" t="str">
        <v>8506088080</v>
      </c>
      <c r="C795">
        <f>HYPERLINK("https://qrcode-2-production.up.railway.app/qr/Swayam_Pattanaik_7c35d409.png","https://qrcode-2-production.up.railway.app/qr/Swayam_Pattanaik_7c35d409.png")</f>
      </c>
    </row>
    <row r="796">
      <c r="A796" t="str">
        <v>Syed Sajjad</v>
      </c>
      <c r="B796" t="str">
        <v>9769349626</v>
      </c>
      <c r="C796">
        <f>HYPERLINK("https://qrcode-2-production.up.railway.app/qr/Syed_Sajjad_fe17f431.png","https://qrcode-2-production.up.railway.app/qr/Syed_Sajjad_fe17f431.png")</f>
      </c>
    </row>
    <row r="797">
      <c r="A797" t="str">
        <v>Takkshay Goel</v>
      </c>
      <c r="B797" t="str">
        <v>9810252312</v>
      </c>
      <c r="C797">
        <f>HYPERLINK("https://qrcode-2-production.up.railway.app/qr/Takkshay_Goel_dec061b3.png","https://qrcode-2-production.up.railway.app/qr/Takkshay_Goel_dec061b3.png")</f>
      </c>
    </row>
    <row r="798">
      <c r="A798" t="str">
        <v>Tanay</v>
      </c>
      <c r="B798" t="str">
        <v>9324099139</v>
      </c>
      <c r="C798">
        <f>HYPERLINK("https://qrcode-2-production.up.railway.app/qr/Tanay_47764b6d.png","https://qrcode-2-production.up.railway.app/qr/Tanay_47764b6d.png")</f>
      </c>
    </row>
    <row r="799">
      <c r="A799" t="str">
        <v>Tanay soni</v>
      </c>
      <c r="B799" t="str">
        <v>6026868805</v>
      </c>
      <c r="C799">
        <f>HYPERLINK("https://qrcode-2-production.up.railway.app/qr/Tanay_soni_4aae44f7.png","https://qrcode-2-production.up.railway.app/qr/Tanay_soni_4aae44f7.png")</f>
      </c>
    </row>
    <row r="800">
      <c r="A800" t="str">
        <v>Tanish Gode</v>
      </c>
      <c r="B800" t="str">
        <v>7391991000</v>
      </c>
      <c r="C800">
        <f>HYPERLINK("https://qrcode-2-production.up.railway.app/qr/Tanish_Gode_3053a23b.png","https://qrcode-2-production.up.railway.app/qr/Tanish_Gode_3053a23b.png")</f>
      </c>
    </row>
    <row r="801">
      <c r="A801" t="str">
        <v>Tanish Mayekar</v>
      </c>
      <c r="B801" t="str">
        <v>9987386122</v>
      </c>
      <c r="C801">
        <f>HYPERLINK("https://qrcode-2-production.up.railway.app/qr/Tanish_Mayekar_fcbc9250.png","https://qrcode-2-production.up.railway.app/qr/Tanish_Mayekar_fcbc9250.png")</f>
      </c>
    </row>
    <row r="802">
      <c r="A802" t="str">
        <v>Tanish Parlikar</v>
      </c>
      <c r="B802" t="str">
        <v>9911223217</v>
      </c>
      <c r="C802">
        <f>HYPERLINK("https://qrcode-2-production.up.railway.app/qr/Tanish_Parlikar_c1bbe7d0.png","https://qrcode-2-production.up.railway.app/qr/Tanish_Parlikar_c1bbe7d0.png")</f>
      </c>
    </row>
    <row r="803">
      <c r="A803" t="str">
        <v>Tanmay Atre</v>
      </c>
      <c r="B803" t="str">
        <v>8200220324</v>
      </c>
      <c r="C803">
        <f>HYPERLINK("https://qrcode-2-production.up.railway.app/qr/Tanmay_Atre_ba97c234.png","https://qrcode-2-production.up.railway.app/qr/Tanmay_Atre_ba97c234.png")</f>
      </c>
    </row>
    <row r="804">
      <c r="A804" t="str">
        <v>Tanmay pareek</v>
      </c>
      <c r="B804" t="str">
        <v>7718002631</v>
      </c>
      <c r="C804">
        <f>HYPERLINK("https://qrcode-2-production.up.railway.app/qr/Tanmay_pareek_d0aebc16.png","https://qrcode-2-production.up.railway.app/qr/Tanmay_pareek_d0aebc16.png")</f>
      </c>
    </row>
    <row r="805">
      <c r="A805" t="str">
        <v>Tanmay Rane</v>
      </c>
      <c r="B805" t="str">
        <v>9321554280</v>
      </c>
      <c r="C805">
        <f>HYPERLINK("https://qrcode-2-production.up.railway.app/qr/Tanmay_Rane_a83f7037.png","https://qrcode-2-production.up.railway.app/qr/Tanmay_Rane_a83f7037.png")</f>
      </c>
    </row>
    <row r="806">
      <c r="A806" t="str">
        <v>Tanmay Singh</v>
      </c>
      <c r="B806" t="str">
        <v>8072136738</v>
      </c>
      <c r="C806">
        <f>HYPERLINK("https://qrcode-2-production.up.railway.app/qr/Tanmay_Singh_50ad45b9.png","https://qrcode-2-production.up.railway.app/qr/Tanmay_Singh_50ad45b9.png")</f>
      </c>
    </row>
    <row r="807">
      <c r="A807" t="str">
        <v>Tanmay Vora</v>
      </c>
      <c r="B807" t="str">
        <v>9619096066</v>
      </c>
      <c r="C807">
        <f>HYPERLINK("https://qrcode-2-production.up.railway.app/qr/Tanmay_Vora_ef24fb1a.png","https://qrcode-2-production.up.railway.app/qr/Tanmay_Vora_ef24fb1a.png")</f>
      </c>
    </row>
    <row r="808">
      <c r="A808" t="str">
        <v>Tanuj</v>
      </c>
      <c r="B808" t="str">
        <v>9930279350</v>
      </c>
      <c r="C808">
        <f>HYPERLINK("https://qrcode-2-production.up.railway.app/qr/Tanuj_990f5331.png","https://qrcode-2-production.up.railway.app/qr/Tanuj_990f5331.png")</f>
      </c>
    </row>
    <row r="809">
      <c r="A809" t="str">
        <v>Tanuj V</v>
      </c>
      <c r="B809" t="str">
        <v>8169088234</v>
      </c>
      <c r="C809">
        <f>HYPERLINK("https://qrcode-2-production.up.railway.app/qr/Tanuj_V_a15ddee6.png","https://qrcode-2-production.up.railway.app/qr/Tanuj_V_a15ddee6.png")</f>
      </c>
    </row>
    <row r="810">
      <c r="A810" t="str">
        <v>Tanvi</v>
      </c>
      <c r="B810" t="str">
        <v>8879318169</v>
      </c>
      <c r="C810">
        <f>HYPERLINK("https://qrcode-2-production.up.railway.app/qr/Tanvi_66eb9d9a.png","https://qrcode-2-production.up.railway.app/qr/Tanvi_66eb9d9a.png")</f>
      </c>
    </row>
    <row r="811">
      <c r="A811" t="str">
        <v>Tarun Bhatia</v>
      </c>
      <c r="B811" t="str">
        <v>9920207042</v>
      </c>
      <c r="C811">
        <f>HYPERLINK("https://qrcode-2-production.up.railway.app/qr/Tarun_Bhatia_c4c05cd0.png","https://qrcode-2-production.up.railway.app/qr/Tarun_Bhatia_c4c05cd0.png")</f>
      </c>
    </row>
    <row r="812">
      <c r="A812" t="str">
        <v>Tauhid shaikh</v>
      </c>
      <c r="B812" t="str">
        <v>8779189090</v>
      </c>
      <c r="C812">
        <f>HYPERLINK("https://qrcode-2-production.up.railway.app/qr/Tauhid_shaikh_f77c2d38.png","https://qrcode-2-production.up.railway.app/qr/Tauhid_shaikh_f77c2d38.png")</f>
      </c>
    </row>
    <row r="813">
      <c r="A813" t="str">
        <v>Tej Chauhan</v>
      </c>
      <c r="B813" t="str">
        <v>9769985317</v>
      </c>
      <c r="C813">
        <f>HYPERLINK("https://qrcode-2-production.up.railway.app/qr/Tej_Chauhan_01e82572.png","https://qrcode-2-production.up.railway.app/qr/Tej_Chauhan_01e82572.png")</f>
      </c>
    </row>
    <row r="814">
      <c r="A814" t="str">
        <v>Tejas Doshi</v>
      </c>
      <c r="B814" t="str">
        <v>9029113557</v>
      </c>
      <c r="C814">
        <f>HYPERLINK("https://qrcode-2-production.up.railway.app/qr/Tejas_Doshi_abc27309.png","https://qrcode-2-production.up.railway.app/qr/Tejas_Doshi_abc27309.png")</f>
      </c>
    </row>
    <row r="815">
      <c r="A815" t="str">
        <v>TEJAS PATEL</v>
      </c>
      <c r="B815" t="str">
        <v>9967035322</v>
      </c>
      <c r="C815">
        <f>HYPERLINK("https://qrcode-2-production.up.railway.app/qr/TEJAS_PATEL_398a96af.png","https://qrcode-2-production.up.railway.app/qr/TEJAS_PATEL_398a96af.png")</f>
      </c>
    </row>
    <row r="816">
      <c r="A816" t="str">
        <v>Thasnad</v>
      </c>
      <c r="B816" t="str">
        <v>9072205214</v>
      </c>
      <c r="C816">
        <f>HYPERLINK("https://qrcode-2-production.up.railway.app/qr/Thasnad_236b61c0.png","https://qrcode-2-production.up.railway.app/qr/Thasnad_236b61c0.png")</f>
      </c>
    </row>
    <row r="817">
      <c r="A817" t="str">
        <v>Theertha Sreejith</v>
      </c>
      <c r="B817" t="str">
        <v>8281069149</v>
      </c>
      <c r="C817">
        <f>HYPERLINK("https://qrcode-2-production.up.railway.app/qr/Theertha_Sreejith_0846034f.png","https://qrcode-2-production.up.railway.app/qr/Theertha_Sreejith_0846034f.png")</f>
      </c>
    </row>
    <row r="818">
      <c r="A818" t="str">
        <v>Tushar Chodanker</v>
      </c>
      <c r="B818" t="str">
        <v>9040991010</v>
      </c>
      <c r="C818">
        <f>HYPERLINK("https://qrcode-2-production.up.railway.app/qr/Tushar_Chodanker_73584c60.png","https://qrcode-2-production.up.railway.app/qr/Tushar_Chodanker_73584c60.png")</f>
      </c>
    </row>
    <row r="819">
      <c r="A819" t="str">
        <v>udit chheda</v>
      </c>
      <c r="B819" t="str">
        <v>9167470189</v>
      </c>
      <c r="C819">
        <f>HYPERLINK("https://qrcode-2-production.up.railway.app/qr/udit_chheda_8476a730.png","https://qrcode-2-production.up.railway.app/qr/udit_chheda_8476a730.png")</f>
      </c>
    </row>
    <row r="820">
      <c r="A820" t="str">
        <v>Unmesh Manohar</v>
      </c>
      <c r="B820" t="str">
        <v>9969261694</v>
      </c>
      <c r="C820">
        <f>HYPERLINK("https://qrcode-2-production.up.railway.app/qr/Unmesh_Manohar_9ec27c4b.png","https://qrcode-2-production.up.railway.app/qr/Unmesh_Manohar_9ec27c4b.png")</f>
      </c>
    </row>
    <row r="821">
      <c r="A821" t="str">
        <v>Unnati Kumar</v>
      </c>
      <c r="B821" t="str">
        <v>9331018474</v>
      </c>
      <c r="C821">
        <f>HYPERLINK("https://qrcode-2-production.up.railway.app/qr/Unnati_Kumar_6225c3ec.png","https://qrcode-2-production.up.railway.app/qr/Unnati_Kumar_6225c3ec.png")</f>
      </c>
    </row>
    <row r="822">
      <c r="A822" t="str">
        <v>Unnati Thacker</v>
      </c>
      <c r="B822" t="str">
        <v>9004574044</v>
      </c>
      <c r="C822">
        <f>HYPERLINK("https://qrcode-2-production.up.railway.app/qr/Unnati_Thacker_88566fbe.png","https://qrcode-2-production.up.railway.app/qr/Unnati_Thacker_88566fbe.png")</f>
      </c>
    </row>
    <row r="823">
      <c r="A823" t="str">
        <v>Upasana Singh</v>
      </c>
      <c r="B823" t="str">
        <v>9619639825</v>
      </c>
      <c r="C823">
        <f>HYPERLINK("https://qrcode-2-production.up.railway.app/qr/Upasana_Singh_68209292.png","https://qrcode-2-production.up.railway.app/qr/Upasana_Singh_68209292.png")</f>
      </c>
    </row>
    <row r="824">
      <c r="A824" t="str">
        <v>Urja kuvadia</v>
      </c>
      <c r="B824" t="str">
        <v>8828285867</v>
      </c>
      <c r="C824">
        <f>HYPERLINK("https://qrcode-2-production.up.railway.app/qr/Urja_kuvadia_d3c9bc40.png","https://qrcode-2-production.up.railway.app/qr/Urja_kuvadia_d3c9bc40.png")</f>
      </c>
    </row>
    <row r="825">
      <c r="A825" t="str">
        <v>Urvesh</v>
      </c>
      <c r="B825" t="str">
        <v>8928489114</v>
      </c>
      <c r="C825">
        <f>HYPERLINK("https://qrcode-2-production.up.railway.app/qr/Urvesh_696a5a07.png","https://qrcode-2-production.up.railway.app/qr/Urvesh_696a5a07.png")</f>
      </c>
    </row>
    <row r="826">
      <c r="A826" t="str">
        <v>Utkarsh Patel</v>
      </c>
      <c r="B826" t="str">
        <v>9867430108</v>
      </c>
      <c r="C826">
        <f>HYPERLINK("https://qrcode-2-production.up.railway.app/qr/Utkarsh_Patel_a2178ac3.png","https://qrcode-2-production.up.railway.app/qr/Utkarsh_Patel_a2178ac3.png")</f>
      </c>
    </row>
    <row r="827">
      <c r="A827" t="str">
        <v>Uttej Patil</v>
      </c>
      <c r="B827" t="str">
        <v>9404842997</v>
      </c>
      <c r="C827">
        <f>HYPERLINK("https://qrcode-2-production.up.railway.app/qr/Uttej_Patil_705b9152.png","https://qrcode-2-production.up.railway.app/qr/Uttej_Patil_705b9152.png")</f>
      </c>
    </row>
    <row r="828">
      <c r="A828" t="str">
        <v>UZAIR SHAIKH</v>
      </c>
      <c r="B828" t="str">
        <v>8828870458</v>
      </c>
      <c r="C828">
        <f>HYPERLINK("https://qrcode-2-production.up.railway.app/qr/UZAIR_SHAIKH_aaacc681.png","https://qrcode-2-production.up.railway.app/qr/UZAIR_SHAIKH_aaacc681.png")</f>
      </c>
    </row>
    <row r="829">
      <c r="A829" t="str">
        <v>Vadivel Elumalai</v>
      </c>
      <c r="B829" t="str">
        <v>9710660603</v>
      </c>
      <c r="C829">
        <f>HYPERLINK("https://qrcode-2-production.up.railway.app/qr/Vadivel_Elumalai_f4c2d034.png","https://qrcode-2-production.up.railway.app/qr/Vadivel_Elumalai_f4c2d034.png")</f>
      </c>
    </row>
    <row r="830">
      <c r="A830" t="str">
        <v>Vahin Gosalia</v>
      </c>
      <c r="B830" t="str">
        <v>9004977898</v>
      </c>
      <c r="C830">
        <f>HYPERLINK("https://qrcode-2-production.up.railway.app/qr/Vahin_Gosalia_d58347b5.png","https://qrcode-2-production.up.railway.app/qr/Vahin_Gosalia_d58347b5.png")</f>
      </c>
    </row>
    <row r="831">
      <c r="A831" t="str">
        <v>VAIBHAV</v>
      </c>
      <c r="B831" t="str">
        <v>7021019161</v>
      </c>
      <c r="C831">
        <f>HYPERLINK("https://qrcode-2-production.up.railway.app/qr/VAIBHAV_6c3e982c.png","https://qrcode-2-production.up.railway.app/qr/VAIBHAV_6c3e982c.png")</f>
      </c>
    </row>
    <row r="832">
      <c r="A832" t="str">
        <v>Vaibhav Shedge</v>
      </c>
      <c r="B832" t="str">
        <v>7738132494</v>
      </c>
      <c r="C832">
        <f>HYPERLINK("https://qrcode-2-production.up.railway.app/qr/Vaibhav_Shedge_7563cf4a.png","https://qrcode-2-production.up.railway.app/qr/Vaibhav_Shedge_7563cf4a.png")</f>
      </c>
    </row>
    <row r="833">
      <c r="A833" t="str">
        <v>Vandan Mehta</v>
      </c>
      <c r="B833" t="str">
        <v>8080710022</v>
      </c>
      <c r="C833">
        <f>HYPERLINK("https://qrcode-2-production.up.railway.app/qr/Vandan_Mehta_7b58e18e.png","https://qrcode-2-production.up.railway.app/qr/Vandan_Mehta_7b58e18e.png")</f>
      </c>
    </row>
    <row r="834">
      <c r="A834" t="str">
        <v>Vanlalpeka Saiawi</v>
      </c>
      <c r="B834" t="str">
        <v>8652550479</v>
      </c>
      <c r="C834">
        <f>HYPERLINK("https://qrcode-2-production.up.railway.app/qr/Vanlalpeka_Saiawi_43023af9.png","https://qrcode-2-production.up.railway.app/qr/Vanlalpeka_Saiawi_43023af9.png")</f>
      </c>
    </row>
    <row r="835">
      <c r="A835" t="str">
        <v>Varad</v>
      </c>
      <c r="B835" t="str">
        <v>7620587795</v>
      </c>
      <c r="C835">
        <f>HYPERLINK("https://qrcode-2-production.up.railway.app/qr/Varad_70015484.png","https://qrcode-2-production.up.railway.app/qr/Varad_70015484.png")</f>
      </c>
    </row>
    <row r="836">
      <c r="A836" t="str">
        <v>Varad Kulkarni</v>
      </c>
      <c r="B836" t="str">
        <v>7276358568</v>
      </c>
      <c r="C836">
        <f>HYPERLINK("https://qrcode-2-production.up.railway.app/qr/Varad_Kulkarni_f9ae602a.png","https://qrcode-2-production.up.railway.app/qr/Varad_Kulkarni_f9ae602a.png")</f>
      </c>
    </row>
    <row r="837">
      <c r="A837" t="str">
        <v>Varun</v>
      </c>
      <c r="B837" t="str">
        <v>9819826246</v>
      </c>
      <c r="C837">
        <f>HYPERLINK("https://qrcode-2-production.up.railway.app/qr/Varun_ae721add.png","https://qrcode-2-production.up.railway.app/qr/Varun_ae721add.png")</f>
      </c>
    </row>
    <row r="838">
      <c r="A838" t="str">
        <v>Varun</v>
      </c>
      <c r="B838" t="str">
        <v>9152517317</v>
      </c>
      <c r="C838">
        <f>HYPERLINK("https://qrcode-2-production.up.railway.app/qr/Varun_ae721add.png","https://qrcode-2-production.up.railway.app/qr/Varun_ae721add.png")</f>
      </c>
    </row>
    <row r="839">
      <c r="A839" t="str">
        <v>Varun Bablani</v>
      </c>
      <c r="B839" t="str">
        <v>8450995425</v>
      </c>
      <c r="C839">
        <f>HYPERLINK("https://qrcode-2-production.up.railway.app/qr/Varun_Bablani_bbeadf02.png","https://qrcode-2-production.up.railway.app/qr/Varun_Bablani_bbeadf02.png")</f>
      </c>
    </row>
    <row r="840">
      <c r="A840" t="str">
        <v>Varun Harla</v>
      </c>
      <c r="B840" t="str">
        <v>9870246324</v>
      </c>
      <c r="C840">
        <f>HYPERLINK("https://qrcode-2-production.up.railway.app/qr/Varun_Harla_4a4e20cb.png","https://qrcode-2-production.up.railway.app/qr/Varun_Harla_4a4e20cb.png")</f>
      </c>
    </row>
    <row r="841">
      <c r="A841" t="str">
        <v>Varun Karkar</v>
      </c>
      <c r="B841" t="str">
        <v>8082550808</v>
      </c>
      <c r="C841">
        <f>HYPERLINK("https://qrcode-2-production.up.railway.app/qr/Varun_Karkar_f5510619.png","https://qrcode-2-production.up.railway.app/qr/Varun_Karkar_f5510619.png")</f>
      </c>
    </row>
    <row r="842">
      <c r="A842" t="str">
        <v>Varun Kothari</v>
      </c>
      <c r="B842" t="str">
        <v>9819835193</v>
      </c>
      <c r="C842">
        <f>HYPERLINK("https://qrcode-2-production.up.railway.app/qr/Varun_Kothari_d7c8c9b1.png","https://qrcode-2-production.up.railway.app/qr/Varun_Kothari_d7c8c9b1.png")</f>
      </c>
    </row>
    <row r="843">
      <c r="A843" t="str">
        <v>Varun Singh</v>
      </c>
      <c r="B843" t="str">
        <v>8591359658</v>
      </c>
      <c r="C843">
        <f>HYPERLINK("https://qrcode-2-production.up.railway.app/qr/Varun_Singh_cd87cfa7.png","https://qrcode-2-production.up.railway.app/qr/Varun_Singh_cd87cfa7.png")</f>
      </c>
    </row>
    <row r="844">
      <c r="A844" t="str">
        <v>Varun Varatharajan</v>
      </c>
      <c r="B844" t="str">
        <v>9384066869</v>
      </c>
      <c r="C844">
        <f>HYPERLINK("https://qrcode-2-production.up.railway.app/qr/Varun_Varatharajan_0ee0598f.png","https://qrcode-2-production.up.railway.app/qr/Varun_Varatharajan_0ee0598f.png")</f>
      </c>
    </row>
    <row r="845">
      <c r="A845" t="str">
        <v>Vatsal Shukla</v>
      </c>
      <c r="B845" t="str">
        <v>9962377585</v>
      </c>
      <c r="C845">
        <f>HYPERLINK("https://qrcode-2-production.up.railway.app/qr/Vatsal_Shukla_dc0aa173.png","https://qrcode-2-production.up.railway.app/qr/Vatsal_Shukla_dc0aa173.png")</f>
      </c>
    </row>
    <row r="846">
      <c r="A846" t="str">
        <v>Ved parab</v>
      </c>
      <c r="B846" t="str">
        <v>8669104877</v>
      </c>
      <c r="C846">
        <f>HYPERLINK("https://qrcode-2-production.up.railway.app/qr/Ved_parab_57548054.png","https://qrcode-2-production.up.railway.app/qr/Ved_parab_57548054.png")</f>
      </c>
    </row>
    <row r="847">
      <c r="A847" t="str">
        <v>Vedaant Kanal</v>
      </c>
      <c r="B847" t="str">
        <v>9029901209</v>
      </c>
      <c r="C847">
        <f>HYPERLINK("https://qrcode-2-production.up.railway.app/qr/Vedaant_Kanal_5f083c6e.png","https://qrcode-2-production.up.railway.app/qr/Vedaant_Kanal_5f083c6e.png")</f>
      </c>
    </row>
    <row r="848">
      <c r="A848" t="str">
        <v>Vedant Chawda</v>
      </c>
      <c r="B848" t="str">
        <v>9769387326</v>
      </c>
      <c r="C848">
        <f>HYPERLINK("https://qrcode-2-production.up.railway.app/qr/Vedant_Chawda_fd3cb85f.png","https://qrcode-2-production.up.railway.app/qr/Vedant_Chawda_fd3cb85f.png")</f>
      </c>
    </row>
    <row r="849">
      <c r="A849" t="str">
        <v>Vedant Lakhani</v>
      </c>
      <c r="B849" t="str">
        <v>9619796198</v>
      </c>
      <c r="C849">
        <f>HYPERLINK("https://qrcode-2-production.up.railway.app/qr/Vedant_Lakhani_1a1b7d5a.png","https://qrcode-2-production.up.railway.app/qr/Vedant_Lakhani_1a1b7d5a.png")</f>
      </c>
    </row>
    <row r="850">
      <c r="A850" t="str">
        <v>Vedant Oberoi</v>
      </c>
      <c r="B850" t="str">
        <v>9820263099</v>
      </c>
      <c r="C850">
        <f>HYPERLINK("https://qrcode-2-production.up.railway.app/qr/Vedant_Oberoi_2a21e2fd.png","https://qrcode-2-production.up.railway.app/qr/Vedant_Oberoi_2a21e2fd.png")</f>
      </c>
    </row>
    <row r="851">
      <c r="A851" t="str">
        <v>Vedant Vohra</v>
      </c>
      <c r="B851" t="str">
        <v>8484001912</v>
      </c>
      <c r="C851">
        <f>HYPERLINK("https://qrcode-2-production.up.railway.app/qr/Vedant_Vohra_0fc665fd.png","https://qrcode-2-production.up.railway.app/qr/Vedant_Vohra_0fc665fd.png")</f>
      </c>
    </row>
    <row r="852">
      <c r="A852" t="str">
        <v>Veer</v>
      </c>
      <c r="B852" t="str">
        <v>9820929225</v>
      </c>
      <c r="C852">
        <f>HYPERLINK("https://qrcode-2-production.up.railway.app/qr/Veer_45ae4abb.png","https://qrcode-2-production.up.railway.app/qr/Veer_45ae4abb.png")</f>
      </c>
    </row>
    <row r="853">
      <c r="A853" t="str">
        <v>veer shah</v>
      </c>
      <c r="B853" t="str">
        <v>9987011453</v>
      </c>
      <c r="C853">
        <f>HYPERLINK("https://qrcode-2-production.up.railway.app/qr/veer_shah_8f4d4c79.png","https://qrcode-2-production.up.railway.app/qr/veer_shah_8f4d4c79.png")</f>
      </c>
    </row>
    <row r="854">
      <c r="A854" t="str">
        <v>VEERENDRA P</v>
      </c>
      <c r="B854" t="str">
        <v>9110392322</v>
      </c>
      <c r="C854">
        <f>HYPERLINK("https://qrcode-2-production.up.railway.app/qr/VEERENDRA_P_63a6503d.png","https://qrcode-2-production.up.railway.app/qr/VEERENDRA_P_63a6503d.png")</f>
      </c>
    </row>
    <row r="855">
      <c r="A855" t="str">
        <v>Venkatesh Chilka</v>
      </c>
      <c r="B855" t="str">
        <v>8657324965</v>
      </c>
      <c r="C855">
        <f>HYPERLINK("https://qrcode-2-production.up.railway.app/qr/Venkatesh_Chilka_4e184fa3.png","https://qrcode-2-production.up.railway.app/qr/Venkatesh_Chilka_4e184fa3.png")</f>
      </c>
    </row>
    <row r="856">
      <c r="A856" t="str">
        <v>Vibhor Dhamija</v>
      </c>
      <c r="B856" t="str">
        <v>8860432961</v>
      </c>
      <c r="C856">
        <f>HYPERLINK("https://qrcode-2-production.up.railway.app/qr/Vibhor_Dhamija_fe2645ec.png","https://qrcode-2-production.up.railway.app/qr/Vibhor_Dhamija_fe2645ec.png")</f>
      </c>
    </row>
    <row r="857">
      <c r="A857" t="str">
        <v>Vidit</v>
      </c>
      <c r="B857" t="str">
        <v>9137696908</v>
      </c>
      <c r="C857">
        <f>HYPERLINK("https://qrcode-2-production.up.railway.app/qr/Vidit_aed782c8.png","https://qrcode-2-production.up.railway.app/qr/Vidit_aed782c8.png")</f>
      </c>
    </row>
    <row r="858">
      <c r="A858" t="str">
        <v>Vikas Mahajan</v>
      </c>
      <c r="B858" t="str">
        <v>8097678023</v>
      </c>
      <c r="C858">
        <f>HYPERLINK("https://qrcode-2-production.up.railway.app/qr/Vikas_Mahajan_5f58bd0c.png","https://qrcode-2-production.up.railway.app/qr/Vikas_Mahajan_5f58bd0c.png")</f>
      </c>
    </row>
    <row r="859">
      <c r="A859" t="str">
        <v>Vikas yadav</v>
      </c>
      <c r="B859" t="str">
        <v>8850331807</v>
      </c>
      <c r="C859">
        <f>HYPERLINK("https://qrcode-2-production.up.railway.app/qr/Vikas_yadav_70ab10e6.png","https://qrcode-2-production.up.railway.app/qr/Vikas_yadav_70ab10e6.png")</f>
      </c>
    </row>
    <row r="860">
      <c r="A860" t="str">
        <v>Vikram</v>
      </c>
      <c r="B860" t="str">
        <v>9769725949</v>
      </c>
      <c r="C860">
        <f>HYPERLINK("https://qrcode-2-production.up.railway.app/qr/Vikram_8492b2ea.png","https://qrcode-2-production.up.railway.app/qr/Vikram_8492b2ea.png")</f>
      </c>
    </row>
    <row r="861">
      <c r="A861" t="str">
        <v>Vinay dingwaney</v>
      </c>
      <c r="B861" t="str">
        <v>9820512543</v>
      </c>
      <c r="C861">
        <f>HYPERLINK("https://qrcode-2-production.up.railway.app/qr/Vinay_dingwaney_7c9596ec.png","https://qrcode-2-production.up.railway.app/qr/Vinay_dingwaney_7c9596ec.png")</f>
      </c>
    </row>
    <row r="862">
      <c r="A862" t="str">
        <v>Vinay Janwalkar</v>
      </c>
      <c r="B862" t="str">
        <v>8879533819</v>
      </c>
      <c r="C862">
        <f>HYPERLINK("https://qrcode-2-production.up.railway.app/qr/Vinay_Janwalkar_1e9d4008.png","https://qrcode-2-production.up.railway.app/qr/Vinay_Janwalkar_1e9d4008.png")</f>
      </c>
    </row>
    <row r="863">
      <c r="A863" t="str">
        <v>Vinay Makhija</v>
      </c>
      <c r="B863" t="str">
        <v>9820262631</v>
      </c>
      <c r="C863">
        <f>HYPERLINK("https://qrcode-2-production.up.railway.app/qr/Vinay_Makhija_7ba9a204.png","https://qrcode-2-production.up.railway.app/qr/Vinay_Makhija_7ba9a204.png")</f>
      </c>
    </row>
    <row r="864">
      <c r="A864" t="str">
        <v>Vinay Verma</v>
      </c>
      <c r="B864" t="str">
        <v>9867467721</v>
      </c>
      <c r="C864">
        <f>HYPERLINK("https://qrcode-2-production.up.railway.app/qr/Vinay_Verma_f62bf549.png","https://qrcode-2-production.up.railway.app/qr/Vinay_Verma_f62bf549.png")</f>
      </c>
    </row>
    <row r="865">
      <c r="A865" t="str">
        <v>Vinod Paremal</v>
      </c>
      <c r="B865" t="str">
        <v>8657932932</v>
      </c>
      <c r="C865">
        <f>HYPERLINK("https://qrcode-2-production.up.railway.app/qr/Vinod_Paremal_87b44d1c.png","https://qrcode-2-production.up.railway.app/qr/Vinod_Paremal_87b44d1c.png")</f>
      </c>
    </row>
    <row r="866">
      <c r="A866" t="str">
        <v>Vipul</v>
      </c>
      <c r="B866" t="str">
        <v>9822460660</v>
      </c>
      <c r="C866">
        <f>HYPERLINK("https://qrcode-2-production.up.railway.app/qr/Vipul_5c2665d7.png","https://qrcode-2-production.up.railway.app/qr/Vipul_5c2665d7.png")</f>
      </c>
    </row>
    <row r="867">
      <c r="A867" t="str">
        <v>Viraj Patil</v>
      </c>
      <c r="B867" t="str">
        <v>9136018332</v>
      </c>
      <c r="C867">
        <f>HYPERLINK("https://qrcode-2-production.up.railway.app/qr/Viraj_Patil_003b586e.png","https://qrcode-2-production.up.railway.app/qr/Viraj_Patil_003b586e.png")</f>
      </c>
    </row>
    <row r="868">
      <c r="A868" t="str">
        <v>VISHAL</v>
      </c>
      <c r="B868" t="str">
        <v>9833453026</v>
      </c>
      <c r="C868">
        <f>HYPERLINK("https://qrcode-2-production.up.railway.app/qr/VISHAL_d06caf94.png","https://qrcode-2-production.up.railway.app/qr/VISHAL_d06caf94.png")</f>
      </c>
    </row>
    <row r="869">
      <c r="A869" t="str">
        <v>Vishal Balsara</v>
      </c>
      <c r="B869" t="str">
        <v>9920308590</v>
      </c>
      <c r="C869">
        <f>HYPERLINK("https://qrcode-2-production.up.railway.app/qr/Vishal_Balsara_17a446d2.png","https://qrcode-2-production.up.railway.app/qr/Vishal_Balsara_17a446d2.png")</f>
      </c>
    </row>
    <row r="870">
      <c r="A870" t="str">
        <v>Vishnu KV</v>
      </c>
      <c r="B870" t="str">
        <v>8921137136</v>
      </c>
      <c r="C870">
        <f>HYPERLINK("https://qrcode-2-production.up.railway.app/qr/Vishnu_KV_2a0fb0de.png","https://qrcode-2-production.up.railway.app/qr/Vishnu_KV_2a0fb0de.png")</f>
      </c>
    </row>
    <row r="871">
      <c r="A871" t="str">
        <v>Vismay jain</v>
      </c>
      <c r="B871" t="str">
        <v>7021101748</v>
      </c>
      <c r="C871">
        <f>HYPERLINK("https://qrcode-2-production.up.railway.app/qr/Vismay_jain_cee5e3cd.png","https://qrcode-2-production.up.railway.app/qr/Vismay_jain_cee5e3cd.png")</f>
      </c>
    </row>
    <row r="872">
      <c r="A872" t="str">
        <v>Vitus</v>
      </c>
      <c r="B872" t="str">
        <v>9769218214</v>
      </c>
      <c r="C872">
        <f>HYPERLINK("https://qrcode-2-production.up.railway.app/qr/Vitus_56e82304.png","https://qrcode-2-production.up.railway.app/qr/Vitus_56e82304.png")</f>
      </c>
    </row>
    <row r="873">
      <c r="A873" t="str">
        <v>Vivaan</v>
      </c>
      <c r="B873" t="str">
        <v>9167308720</v>
      </c>
      <c r="C873">
        <f>HYPERLINK("https://qrcode-2-production.up.railway.app/qr/Vivaan_875436f1.png","https://qrcode-2-production.up.railway.app/qr/Vivaan_875436f1.png")</f>
      </c>
    </row>
    <row r="874">
      <c r="A874" t="str">
        <v>Vivek</v>
      </c>
      <c r="B874" t="str">
        <v>8767833889</v>
      </c>
      <c r="C874">
        <f>HYPERLINK("https://qrcode-2-production.up.railway.app/qr/Vivek_3f081124.png","https://qrcode-2-production.up.railway.app/qr/Vivek_3f081124.png")</f>
      </c>
    </row>
    <row r="875">
      <c r="A875" t="str">
        <v>Vivek Choudhary</v>
      </c>
      <c r="B875" t="str">
        <v>9029413621</v>
      </c>
      <c r="C875">
        <f>HYPERLINK("https://qrcode-2-production.up.railway.app/qr/Vivek_Choudhary_d2a12469.png","https://qrcode-2-production.up.railway.app/qr/Vivek_Choudhary_d2a12469.png")</f>
      </c>
    </row>
    <row r="876">
      <c r="A876" t="str">
        <v>Vivek Mohan Sharma</v>
      </c>
      <c r="B876" t="str">
        <v>9702004516</v>
      </c>
      <c r="C876">
        <f>HYPERLINK("https://qrcode-2-production.up.railway.app/qr/Vivek_Mohan_Sharma_fe693e19.png","https://qrcode-2-production.up.railway.app/qr/Vivek_Mohan_Sharma_fe693e19.png")</f>
      </c>
    </row>
    <row r="877">
      <c r="A877" t="str">
        <v>Vivian Bangera</v>
      </c>
      <c r="B877" t="str">
        <v>9619120512</v>
      </c>
      <c r="C877">
        <f>HYPERLINK("https://qrcode-2-production.up.railway.app/qr/Vivian_Bangera_97820f9f.png","https://qrcode-2-production.up.railway.app/qr/Vivian_Bangera_97820f9f.png")</f>
      </c>
    </row>
    <row r="878">
      <c r="A878" t="str">
        <v>Viyan lal</v>
      </c>
      <c r="B878" t="str">
        <v>9833837169</v>
      </c>
      <c r="C878">
        <f>HYPERLINK("https://qrcode-2-production.up.railway.app/qr/Viyan_lal_ce1c643d.png","https://qrcode-2-production.up.railway.app/qr/Viyan_lal_ce1c643d.png")</f>
      </c>
    </row>
    <row r="879">
      <c r="A879" t="str">
        <v>Viyansh</v>
      </c>
      <c r="B879" t="str">
        <v>9372002278</v>
      </c>
      <c r="C879">
        <f>HYPERLINK("https://qrcode-2-production.up.railway.app/qr/Viyansh_654ef918.png","https://qrcode-2-production.up.railway.app/qr/Viyansh_654ef918.png")</f>
      </c>
    </row>
    <row r="880">
      <c r="A880" t="str">
        <v>Wayne Almeida</v>
      </c>
      <c r="B880" t="str">
        <v>9619470025</v>
      </c>
      <c r="C880">
        <f>HYPERLINK("https://qrcode-2-production.up.railway.app/qr/Wayne_Almeida_6ef541b7.png","https://qrcode-2-production.up.railway.app/qr/Wayne_Almeida_6ef541b7.png")</f>
      </c>
    </row>
    <row r="881">
      <c r="A881" t="str">
        <v>Wendy</v>
      </c>
      <c r="B881" t="str">
        <v>9833613391</v>
      </c>
      <c r="C881">
        <f>HYPERLINK("https://qrcode-2-production.up.railway.app/qr/Wendy_1096988c.png","https://qrcode-2-production.up.railway.app/qr/Wendy_1096988c.png")</f>
      </c>
    </row>
    <row r="882">
      <c r="A882" t="str">
        <v>William Paul</v>
      </c>
      <c r="B882" t="str">
        <v>8828319269</v>
      </c>
      <c r="C882">
        <f>HYPERLINK("https://qrcode-2-production.up.railway.app/qr/William_Paul_8e73c31b.png","https://qrcode-2-production.up.railway.app/qr/William_Paul_8e73c31b.png")</f>
      </c>
    </row>
    <row r="883">
      <c r="A883" t="str">
        <v>Xavier Sylvester</v>
      </c>
      <c r="B883" t="str">
        <v>9916202245</v>
      </c>
      <c r="C883">
        <f>HYPERLINK("https://qrcode-2-production.up.railway.app/qr/Xavier_Sylvester_aa58abbb.png","https://qrcode-2-production.up.railway.app/qr/Xavier_Sylvester_aa58abbb.png")</f>
      </c>
    </row>
    <row r="884">
      <c r="A884" t="str">
        <v>yaksh joshi</v>
      </c>
      <c r="B884" t="str">
        <v>9619924240</v>
      </c>
      <c r="C884">
        <f>HYPERLINK("https://qrcode-2-production.up.railway.app/qr/yaksh_joshi_926231d7.png","https://qrcode-2-production.up.railway.app/qr/yaksh_joshi_926231d7.png")</f>
      </c>
    </row>
    <row r="885">
      <c r="A885" t="str">
        <v>YAKSHITH AMBRE</v>
      </c>
      <c r="B885" t="str">
        <v>8652870252</v>
      </c>
      <c r="C885">
        <f>HYPERLINK("https://qrcode-2-production.up.railway.app/qr/YAKSHITH_AMBRE_8e8f5f2d.png","https://qrcode-2-production.up.railway.app/qr/YAKSHITH_AMBRE_8e8f5f2d.png")</f>
      </c>
    </row>
    <row r="886">
      <c r="A886" t="str">
        <v>Yash</v>
      </c>
      <c r="B886" t="str">
        <v>9619192575</v>
      </c>
      <c r="C886">
        <f>HYPERLINK("https://qrcode-2-production.up.railway.app/qr/Yash_0c7bb290.png","https://qrcode-2-production.up.railway.app/qr/Yash_0c7bb290.png")</f>
      </c>
    </row>
    <row r="887">
      <c r="A887" t="str">
        <v>Yash</v>
      </c>
      <c r="B887" t="str">
        <v>9022820550</v>
      </c>
      <c r="C887">
        <f>HYPERLINK("https://qrcode-2-production.up.railway.app/qr/Yash_0c7bb290.png","https://qrcode-2-production.up.railway.app/qr/Yash_0c7bb290.png")</f>
      </c>
    </row>
    <row r="888">
      <c r="A888" t="str">
        <v>Yash Ghadi</v>
      </c>
      <c r="B888" t="str">
        <v>9158282002</v>
      </c>
      <c r="C888">
        <f>HYPERLINK("https://qrcode-2-production.up.railway.app/qr/Yash_Ghadi_fe49e60e.png","https://qrcode-2-production.up.railway.app/qr/Yash_Ghadi_fe49e60e.png")</f>
      </c>
    </row>
    <row r="889">
      <c r="A889" t="str">
        <v>Yash Jha</v>
      </c>
      <c r="B889" t="str">
        <v>9096651692</v>
      </c>
      <c r="C889">
        <f>HYPERLINK("https://qrcode-2-production.up.railway.app/qr/Yash_Jha_eaec531e.png","https://qrcode-2-production.up.railway.app/qr/Yash_Jha_eaec531e.png")</f>
      </c>
    </row>
    <row r="890">
      <c r="A890" t="str">
        <v>Yash Mota</v>
      </c>
      <c r="B890" t="str">
        <v>9890115400</v>
      </c>
      <c r="C890">
        <f>HYPERLINK("https://qrcode-2-production.up.railway.app/qr/Yash_Mota_2e84f4ad.png","https://qrcode-2-production.up.railway.app/qr/Yash_Mota_2e84f4ad.png")</f>
      </c>
    </row>
    <row r="891">
      <c r="A891" t="str">
        <v>Yash Parekh</v>
      </c>
      <c r="B891" t="str">
        <v>9699330001</v>
      </c>
      <c r="C891">
        <f>HYPERLINK("https://qrcode-2-production.up.railway.app/qr/Yash_Parekh_ee521780.png","https://qrcode-2-production.up.railway.app/qr/Yash_Parekh_ee521780.png")</f>
      </c>
    </row>
    <row r="892">
      <c r="A892" t="str">
        <v>Yash Vardhan</v>
      </c>
      <c r="B892" t="str">
        <v>9920850021</v>
      </c>
      <c r="C892">
        <f>HYPERLINK("https://qrcode-2-production.up.railway.app/qr/Yash_Vardhan_7d8f5ff5.png","https://qrcode-2-production.up.railway.app/qr/Yash_Vardhan_7d8f5ff5.png")</f>
      </c>
    </row>
    <row r="893">
      <c r="A893" t="str">
        <v>Yashashvi Singh</v>
      </c>
      <c r="B893" t="str">
        <v>8879092962</v>
      </c>
      <c r="C893">
        <f>HYPERLINK("https://qrcode-2-production.up.railway.app/qr/Yashashvi_Singh_f1f9d27d.png","https://qrcode-2-production.up.railway.app/qr/Yashashvi_Singh_f1f9d27d.png")</f>
      </c>
    </row>
    <row r="894">
      <c r="A894" t="str">
        <v>Yashesh Shah</v>
      </c>
      <c r="B894" t="str">
        <v>7977450445</v>
      </c>
      <c r="C894">
        <f>HYPERLINK("https://qrcode-2-production.up.railway.app/qr/Yashesh_Shah_456cc3d6.png","https://qrcode-2-production.up.railway.app/qr/Yashesh_Shah_456cc3d6.png")</f>
      </c>
    </row>
    <row r="895">
      <c r="A895" t="str">
        <v>Yasir merchant</v>
      </c>
      <c r="B895" t="str">
        <v>740039888</v>
      </c>
      <c r="C895">
        <f>HYPERLINK("https://qrcode-2-production.up.railway.app/qr/Yasir_merchant_8aed5cb3.png","https://qrcode-2-production.up.railway.app/qr/Yasir_merchant_8aed5cb3.png")</f>
      </c>
    </row>
    <row r="896">
      <c r="A896" t="str">
        <v>Yogesh Kashiram Palav</v>
      </c>
      <c r="B896" t="str">
        <v>9819070711</v>
      </c>
      <c r="C896">
        <f>HYPERLINK("https://qrcode-2-production.up.railway.app/qr/Yogesh_Kashiram_Palav_ae00e75c.png","https://qrcode-2-production.up.railway.app/qr/Yogesh_Kashiram_Palav_ae00e75c.png")</f>
      </c>
    </row>
    <row r="897">
      <c r="A897" t="str">
        <v>Yusuf</v>
      </c>
      <c r="B897" t="str">
        <v>8693060355</v>
      </c>
      <c r="C897">
        <f>HYPERLINK("https://qrcode-2-production.up.railway.app/qr/Yusuf_8bf19354.png","https://qrcode-2-production.up.railway.app/qr/Yusuf_8bf19354.png")</f>
      </c>
    </row>
    <row r="898">
      <c r="A898" t="str">
        <v>Yusuff Syed</v>
      </c>
      <c r="B898" t="str">
        <v>9619690005</v>
      </c>
      <c r="C898">
        <f>HYPERLINK("https://qrcode-2-production.up.railway.app/qr/Yusuff_Syed_5496a062.png","https://qrcode-2-production.up.railway.app/qr/Yusuff_Syed_5496a062.png")</f>
      </c>
    </row>
    <row r="899">
      <c r="A899" t="str">
        <v>Yuvraj</v>
      </c>
      <c r="B899" t="str">
        <v>9321564419</v>
      </c>
      <c r="C899">
        <f>HYPERLINK("https://qrcode-2-production.up.railway.app/qr/Yuvraj_51056618.png","https://qrcode-2-production.up.railway.app/qr/Yuvraj_51056618.png")</f>
      </c>
    </row>
    <row r="900">
      <c r="A900" t="str">
        <v>Zainali Varteji</v>
      </c>
      <c r="B900" t="str">
        <v>8879685456</v>
      </c>
      <c r="C900">
        <f>HYPERLINK("https://qrcode-2-production.up.railway.app/qr/Zainali_Varteji_3e05c956.png","https://qrcode-2-production.up.railway.app/qr/Zainali_Varteji_3e05c956.png")</f>
      </c>
    </row>
    <row r="901">
      <c r="A901" t="str">
        <v>zeanne</v>
      </c>
      <c r="B901" t="str">
        <v>9082901757</v>
      </c>
      <c r="C901">
        <f>HYPERLINK("https://qrcode-2-production.up.railway.app/qr/zeanne_c2bbae3b.png","https://qrcode-2-production.up.railway.app/qr/zeanne_c2bbae3b.png")</f>
      </c>
    </row>
    <row r="902">
      <c r="A902" t="str">
        <v>Zeeshan Patel</v>
      </c>
      <c r="B902" t="str">
        <v>9167001530</v>
      </c>
      <c r="C902">
        <f>HYPERLINK("https://qrcode-2-production.up.railway.app/qr/Zeeshan_Patel_37a9b7d7.png","https://qrcode-2-production.up.railway.app/qr/Zeeshan_Patel_37a9b7d7.png")</f>
      </c>
    </row>
    <row r="903">
      <c r="A903" t="str">
        <v>Zeeshan Quader</v>
      </c>
      <c r="B903" t="str">
        <v>9836295855</v>
      </c>
      <c r="C903">
        <f>HYPERLINK("https://qrcode-2-production.up.railway.app/qr/Zeeshan_Quader_5d85a799.png","https://qrcode-2-production.up.railway.app/qr/Zeeshan_Quader_5d85a799.png")</f>
      </c>
    </row>
    <row r="904">
      <c r="A904" t="str">
        <v>Zoya</v>
      </c>
      <c r="B904" t="str">
        <v>9768456469</v>
      </c>
      <c r="C904">
        <f>HYPERLINK("https://qrcode-2-production.up.railway.app/qr/Zoya_5294f686.png","https://qrcode-2-production.up.railway.app/qr/Zoya_5294f686.png")</f>
      </c>
    </row>
  </sheetData>
  <ignoredErrors>
    <ignoredError numberStoredAsText="1" sqref="A1:C90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 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