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mc:AlternateContent xmlns:mc="http://schemas.openxmlformats.org/markup-compatibility/2006">
    <mc:Choice Requires="x15">
      <x15ac:absPath xmlns:x15ac="http://schemas.microsoft.com/office/spreadsheetml/2010/11/ac" url="C:\Users\drste\Dropbox\FSIVI\Papers\"/>
    </mc:Choice>
  </mc:AlternateContent>
  <xr:revisionPtr revIDLastSave="0" documentId="13_ncr:1_{805DCA3D-55AA-4475-8AF3-77336C60271B}" xr6:coauthVersionLast="45" xr6:coauthVersionMax="45" xr10:uidLastSave="{00000000-0000-0000-0000-000000000000}"/>
  <bookViews>
    <workbookView xWindow="-120" yWindow="-120" windowWidth="29040" windowHeight="15840" xr2:uid="{00000000-000D-0000-FFFF-FFFF00000000}"/>
  </bookViews>
  <sheets>
    <sheet name="Description" sheetId="3" r:id="rId1"/>
    <sheet name="Company A" sheetId="1" r:id="rId2"/>
    <sheet name="Company B" sheetId="4" r:id="rId3"/>
    <sheet name="HDI" sheetId="5" r:id="rId4"/>
    <sheet name="GII"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0" i="1" l="1"/>
  <c r="K45" i="4" l="1"/>
  <c r="J45" i="4"/>
  <c r="I45" i="4"/>
  <c r="H45" i="4"/>
  <c r="G45" i="4"/>
  <c r="F45" i="4"/>
  <c r="E44" i="4"/>
  <c r="D44" i="4"/>
  <c r="E42" i="4"/>
  <c r="D42" i="4"/>
  <c r="D42" i="1"/>
  <c r="E42" i="1"/>
  <c r="D44" i="1"/>
  <c r="E44" i="1"/>
  <c r="K45" i="1"/>
  <c r="J45" i="1"/>
  <c r="D6" i="4"/>
  <c r="E6" i="4"/>
  <c r="D7" i="4"/>
  <c r="E7" i="4"/>
  <c r="D8" i="4"/>
  <c r="E8" i="4"/>
  <c r="D9" i="4"/>
  <c r="E9" i="4"/>
  <c r="D10" i="4"/>
  <c r="E10" i="4"/>
  <c r="D11" i="4"/>
  <c r="E11" i="4"/>
  <c r="D12" i="4"/>
  <c r="E12" i="4"/>
  <c r="D13" i="4"/>
  <c r="E13" i="4"/>
  <c r="D14" i="4"/>
  <c r="E14" i="4"/>
  <c r="D15" i="4"/>
  <c r="E15" i="4"/>
  <c r="D17" i="4"/>
  <c r="E17" i="4"/>
  <c r="D18" i="4"/>
  <c r="E18" i="4"/>
  <c r="D19" i="4"/>
  <c r="E19" i="4"/>
  <c r="D20" i="4"/>
  <c r="E20" i="4"/>
  <c r="D21" i="4"/>
  <c r="E21" i="4"/>
  <c r="D24" i="4"/>
  <c r="E24" i="4"/>
  <c r="D25" i="4"/>
  <c r="E25" i="4"/>
  <c r="D26" i="4"/>
  <c r="E26" i="4"/>
  <c r="D27" i="4"/>
  <c r="E27" i="4"/>
  <c r="D30" i="4"/>
  <c r="E30" i="4"/>
  <c r="D31" i="4"/>
  <c r="E31" i="4"/>
  <c r="D32" i="4"/>
  <c r="E32" i="4"/>
  <c r="D33" i="4"/>
  <c r="E33" i="4"/>
  <c r="D36" i="4"/>
  <c r="E36" i="4"/>
  <c r="D37" i="4"/>
  <c r="E37" i="4"/>
  <c r="D38" i="4"/>
  <c r="E38" i="4"/>
  <c r="D39" i="4"/>
  <c r="E39" i="4"/>
  <c r="E5" i="4"/>
  <c r="D5" i="4"/>
  <c r="D30" i="1"/>
  <c r="E30" i="1"/>
  <c r="D6" i="1"/>
  <c r="E6" i="1"/>
  <c r="D7" i="1"/>
  <c r="E7" i="1"/>
  <c r="D8" i="1"/>
  <c r="E8" i="1"/>
  <c r="D9" i="1"/>
  <c r="E9" i="1"/>
  <c r="D10" i="1"/>
  <c r="E10" i="1"/>
  <c r="D11" i="1"/>
  <c r="E11" i="1"/>
  <c r="D12" i="1"/>
  <c r="E12" i="1"/>
  <c r="D13" i="1"/>
  <c r="E13" i="1"/>
  <c r="D14" i="1"/>
  <c r="E14" i="1"/>
  <c r="D15" i="1"/>
  <c r="E15" i="1"/>
  <c r="D17" i="1"/>
  <c r="E17" i="1"/>
  <c r="D18" i="1"/>
  <c r="E18" i="1"/>
  <c r="D19" i="1"/>
  <c r="E19" i="1"/>
  <c r="D20" i="1"/>
  <c r="E20" i="1"/>
  <c r="D21" i="1"/>
  <c r="E21" i="1"/>
  <c r="D24" i="1"/>
  <c r="E24" i="1"/>
  <c r="D25" i="1"/>
  <c r="E25" i="1"/>
  <c r="D26" i="1"/>
  <c r="E26" i="1"/>
  <c r="D27" i="1"/>
  <c r="E27" i="1"/>
  <c r="D31" i="1"/>
  <c r="E31" i="1"/>
  <c r="D32" i="1"/>
  <c r="E32" i="1"/>
  <c r="D33" i="1"/>
  <c r="E33" i="1"/>
  <c r="D35" i="1"/>
  <c r="E35" i="1"/>
  <c r="D36" i="1"/>
  <c r="E36" i="1"/>
  <c r="D37" i="1"/>
  <c r="E37" i="1"/>
  <c r="D38" i="1"/>
  <c r="E38" i="1"/>
  <c r="D39" i="1"/>
  <c r="E39" i="1"/>
  <c r="E5" i="1"/>
  <c r="D5" i="1"/>
  <c r="F50" i="4" l="1"/>
  <c r="F48" i="4"/>
  <c r="F49" i="4"/>
  <c r="F51" i="1"/>
  <c r="F45" i="1"/>
  <c r="I45" i="1"/>
  <c r="G45" i="1"/>
  <c r="H45" i="1"/>
  <c r="F51" i="4" l="1"/>
  <c r="F48" i="1"/>
  <c r="F49" i="1"/>
</calcChain>
</file>

<file path=xl/sharedStrings.xml><?xml version="1.0" encoding="utf-8"?>
<sst xmlns="http://schemas.openxmlformats.org/spreadsheetml/2006/main" count="1521" uniqueCount="447">
  <si>
    <t>Natural Capital</t>
  </si>
  <si>
    <t>Social and Human Capital</t>
  </si>
  <si>
    <t>HDI</t>
  </si>
  <si>
    <t>Value Chain</t>
  </si>
  <si>
    <t>Capital Cost</t>
  </si>
  <si>
    <t>Capital Benefit</t>
  </si>
  <si>
    <t>Company A</t>
  </si>
  <si>
    <t>Company B</t>
  </si>
  <si>
    <t>Costs and Benefits</t>
  </si>
  <si>
    <t>Dimensions</t>
  </si>
  <si>
    <t>GII</t>
  </si>
  <si>
    <t>Production</t>
  </si>
  <si>
    <t>Processing</t>
  </si>
  <si>
    <t>Manufacturing</t>
  </si>
  <si>
    <t>Retail</t>
  </si>
  <si>
    <t>Net Profit Flow</t>
  </si>
  <si>
    <t>Ghana</t>
  </si>
  <si>
    <t>Ghana - Biodiversity Loss</t>
  </si>
  <si>
    <t>Ghana - Local Income</t>
  </si>
  <si>
    <t>EU Shipping Company</t>
  </si>
  <si>
    <t>EU Emissions</t>
  </si>
  <si>
    <t>CO2e-Emissions</t>
  </si>
  <si>
    <t>EU Emissions Shipping</t>
  </si>
  <si>
    <t>Ghana - Social Initiatives</t>
  </si>
  <si>
    <t>Ghana - Air Pollution</t>
  </si>
  <si>
    <t>China Owners</t>
  </si>
  <si>
    <t>US Owners</t>
  </si>
  <si>
    <t>EU Owners</t>
  </si>
  <si>
    <t>Mexico</t>
  </si>
  <si>
    <t>Indonesia - Biodiversity Loss</t>
  </si>
  <si>
    <t>Indonesia - Social Initiatives</t>
  </si>
  <si>
    <t>Indonesia - Air Pollution</t>
  </si>
  <si>
    <t>Indonesia - Local Income</t>
  </si>
  <si>
    <t>US Investors 50%</t>
  </si>
  <si>
    <t>EU Investors</t>
  </si>
  <si>
    <t>EU Investors 75%</t>
  </si>
  <si>
    <t>Livelihoods</t>
  </si>
  <si>
    <t>Indonesia - Direct and Indirect Emissions</t>
  </si>
  <si>
    <t>Ghana - Direct and Indirect Emissions</t>
  </si>
  <si>
    <t>Some onshore - 50%</t>
  </si>
  <si>
    <t>Offshore US 80%</t>
  </si>
  <si>
    <t>Ghana Poor Ag Practice -&gt; Land Use</t>
  </si>
  <si>
    <t>Agriculture</t>
  </si>
  <si>
    <t>Grinding Indonesia</t>
  </si>
  <si>
    <t>Grinding - Netherlands</t>
  </si>
  <si>
    <t>China</t>
  </si>
  <si>
    <t>German owners</t>
  </si>
  <si>
    <t>China Distribution and Retail Emissions</t>
  </si>
  <si>
    <t>Indonesia</t>
  </si>
  <si>
    <t>Indonesia - Livelihoods and Taxes</t>
  </si>
  <si>
    <t>Netherlands - Livelihoods and Taxes</t>
  </si>
  <si>
    <t>Netherlands Environmental</t>
  </si>
  <si>
    <t xml:space="preserve">US Investors - (Cargill) </t>
  </si>
  <si>
    <t>China consumption chocolate</t>
  </si>
  <si>
    <t>EU consumption chocolate</t>
  </si>
  <si>
    <t>Mexico Emissions Manufacturing and Transport</t>
  </si>
  <si>
    <t>US Emissions</t>
  </si>
  <si>
    <t>Commodity Trade</t>
  </si>
  <si>
    <t>Swiss Owners</t>
  </si>
  <si>
    <t>Manufacturing in Mexico (Barry Callebaut)</t>
  </si>
  <si>
    <t>Manufacturing in US (Mars)</t>
  </si>
  <si>
    <t>Net</t>
  </si>
  <si>
    <t>Net =</t>
  </si>
  <si>
    <t>Ghana - Child/Forced labour</t>
  </si>
  <si>
    <t>Ghana - Net Livelihoods and Taxes</t>
  </si>
  <si>
    <t>Onshore Ghana 20%</t>
  </si>
  <si>
    <t>S Korean Emissions Shipping</t>
  </si>
  <si>
    <t>S Korean Owners</t>
  </si>
  <si>
    <t>S Korean Shipping Company</t>
  </si>
  <si>
    <t>Netherlands - Air and Water Pollution</t>
  </si>
  <si>
    <t>China Wages and Taxes</t>
  </si>
  <si>
    <t>US Livelihood and Taxes</t>
  </si>
  <si>
    <t>Net Nat</t>
  </si>
  <si>
    <t>Net Soc</t>
  </si>
  <si>
    <t>US - Air and Water</t>
  </si>
  <si>
    <t>China - productivity loss overconsumption</t>
  </si>
  <si>
    <t>EU productivity loss</t>
  </si>
  <si>
    <t>EU Wages and Taxes</t>
  </si>
  <si>
    <t>Mexico - Livelihoods and Taxes</t>
  </si>
  <si>
    <t>Mexico - Air and Water</t>
  </si>
  <si>
    <t>Indonesia Good Ag Practice</t>
  </si>
  <si>
    <t>Indonesia - Net Livelihoods and Taxes</t>
  </si>
  <si>
    <t>Indonesia - Child/Forced Labour</t>
  </si>
  <si>
    <t>Offshore Singapore</t>
  </si>
  <si>
    <t>Indonesia - Environmental</t>
  </si>
  <si>
    <t>Agriculture - Cocoa</t>
  </si>
  <si>
    <t>Agriculture Dairy</t>
  </si>
  <si>
    <t>European Dairy Milk</t>
  </si>
  <si>
    <t xml:space="preserve">Table 1. Human Development Index and its components </t>
  </si>
  <si>
    <t>SDG3</t>
  </si>
  <si>
    <t>SDG4.3</t>
  </si>
  <si>
    <t>SDG4.6</t>
  </si>
  <si>
    <t>SDG8.5</t>
  </si>
  <si>
    <t xml:space="preserve">Human development index (HDI) </t>
  </si>
  <si>
    <t>Life expectancy at birth</t>
  </si>
  <si>
    <t>Expected years of schooling</t>
  </si>
  <si>
    <t>Mean years of schooling</t>
  </si>
  <si>
    <t>Gross national income (GNI) per capita</t>
  </si>
  <si>
    <t>GNI per capita rank minus HDI rank</t>
  </si>
  <si>
    <t>HDI rank</t>
  </si>
  <si>
    <t>Country</t>
  </si>
  <si>
    <t>(index value)</t>
  </si>
  <si>
    <t>(years)</t>
  </si>
  <si>
    <t>(2011 PPP $)</t>
  </si>
  <si>
    <t>2018</t>
  </si>
  <si>
    <t>a</t>
  </si>
  <si>
    <t>2017</t>
  </si>
  <si>
    <t>VERY HIGH HUMAN DEVELOPMENT</t>
  </si>
  <si>
    <t>Norway</t>
  </si>
  <si>
    <t>b</t>
  </si>
  <si>
    <t>Switzerland</t>
  </si>
  <si>
    <t>Ireland</t>
  </si>
  <si>
    <t>c</t>
  </si>
  <si>
    <t>Germany</t>
  </si>
  <si>
    <t>Hong Kong, China (SAR)</t>
  </si>
  <si>
    <t>Australia</t>
  </si>
  <si>
    <t>Iceland</t>
  </si>
  <si>
    <t>Sweden</t>
  </si>
  <si>
    <t>Singapore</t>
  </si>
  <si>
    <t>d</t>
  </si>
  <si>
    <t>Netherlands</t>
  </si>
  <si>
    <t>Denmark</t>
  </si>
  <si>
    <t>Finland</t>
  </si>
  <si>
    <t>Canada</t>
  </si>
  <si>
    <t>New Zealand</t>
  </si>
  <si>
    <t>United Kingdom</t>
  </si>
  <si>
    <t>e</t>
  </si>
  <si>
    <t>United States</t>
  </si>
  <si>
    <t>Belgium</t>
  </si>
  <si>
    <t>Liechtenstein</t>
  </si>
  <si>
    <t>f</t>
  </si>
  <si>
    <t>g</t>
  </si>
  <si>
    <t>d,h</t>
  </si>
  <si>
    <t>Japan</t>
  </si>
  <si>
    <t>i</t>
  </si>
  <si>
    <t>Austria</t>
  </si>
  <si>
    <t>Luxembourg</t>
  </si>
  <si>
    <t>Israel</t>
  </si>
  <si>
    <t>Korea (Republic of)</t>
  </si>
  <si>
    <t>Slovenia</t>
  </si>
  <si>
    <t>Spain</t>
  </si>
  <si>
    <t>Czechia</t>
  </si>
  <si>
    <t>France</t>
  </si>
  <si>
    <t>Malta</t>
  </si>
  <si>
    <t>Italy</t>
  </si>
  <si>
    <t>Estonia</t>
  </si>
  <si>
    <t>Cyprus</t>
  </si>
  <si>
    <t>Greece</t>
  </si>
  <si>
    <t>Poland</t>
  </si>
  <si>
    <t>Lithuania</t>
  </si>
  <si>
    <t>United Arab Emirates</t>
  </si>
  <si>
    <t>Andorra</t>
  </si>
  <si>
    <t>j</t>
  </si>
  <si>
    <t>k</t>
  </si>
  <si>
    <t>Saudi Arabia</t>
  </si>
  <si>
    <t>Slovakia</t>
  </si>
  <si>
    <t>Latvia</t>
  </si>
  <si>
    <t>Portugal</t>
  </si>
  <si>
    <t>Qatar</t>
  </si>
  <si>
    <t>Chile</t>
  </si>
  <si>
    <t>Brunei Darussalam</t>
  </si>
  <si>
    <t>Hungary</t>
  </si>
  <si>
    <t>Bahrain</t>
  </si>
  <si>
    <t>Croatia</t>
  </si>
  <si>
    <t>Oman</t>
  </si>
  <si>
    <t>Argentina</t>
  </si>
  <si>
    <t>Russian Federation</t>
  </si>
  <si>
    <t>Belarus</t>
  </si>
  <si>
    <t>l</t>
  </si>
  <si>
    <t>Kazakhstan</t>
  </si>
  <si>
    <t>Bulgaria</t>
  </si>
  <si>
    <t>Montenegro</t>
  </si>
  <si>
    <t>Romania</t>
  </si>
  <si>
    <t>Palau</t>
  </si>
  <si>
    <t>Barbados</t>
  </si>
  <si>
    <t>m</t>
  </si>
  <si>
    <t>Kuwait</t>
  </si>
  <si>
    <t>Uruguay</t>
  </si>
  <si>
    <t>Turkey</t>
  </si>
  <si>
    <t>Bahamas</t>
  </si>
  <si>
    <t>n</t>
  </si>
  <si>
    <t>Malaysia</t>
  </si>
  <si>
    <t>Seychelles</t>
  </si>
  <si>
    <t>HIGH HUMAN DEVELOPMENT</t>
  </si>
  <si>
    <t>Serbia</t>
  </si>
  <si>
    <t>Trinidad and Tobago</t>
  </si>
  <si>
    <t>Iran (Islamic Republic of)</t>
  </si>
  <si>
    <t>Mauritius</t>
  </si>
  <si>
    <t>Panama</t>
  </si>
  <si>
    <t>Costa Rica</t>
  </si>
  <si>
    <t>Albania</t>
  </si>
  <si>
    <t>Georgia</t>
  </si>
  <si>
    <t>Sri Lanka</t>
  </si>
  <si>
    <t>Cuba</t>
  </si>
  <si>
    <t>o</t>
  </si>
  <si>
    <t>Saint Kitts and Nevis</t>
  </si>
  <si>
    <t>Antigua and Barbuda</t>
  </si>
  <si>
    <t>Bosnia and Herzegovina</t>
  </si>
  <si>
    <t>Thailand</t>
  </si>
  <si>
    <t>Grenada</t>
  </si>
  <si>
    <t>Brazil</t>
  </si>
  <si>
    <t>Colombia</t>
  </si>
  <si>
    <t>Armenia</t>
  </si>
  <si>
    <t>Algeria</t>
  </si>
  <si>
    <t>North Macedonia</t>
  </si>
  <si>
    <t>Peru</t>
  </si>
  <si>
    <t>Ecuador</t>
  </si>
  <si>
    <t>Azerbaijan</t>
  </si>
  <si>
    <t>Ukraine</t>
  </si>
  <si>
    <t>Dominican Republic</t>
  </si>
  <si>
    <t>Saint Lucia</t>
  </si>
  <si>
    <t>Tunisia</t>
  </si>
  <si>
    <t>Mongolia</t>
  </si>
  <si>
    <t>Lebanon</t>
  </si>
  <si>
    <t>Botswana</t>
  </si>
  <si>
    <t>Saint Vincent and the Grenadines</t>
  </si>
  <si>
    <t>Jamaica</t>
  </si>
  <si>
    <t>Venezuela (Bolivarian Republic of)</t>
  </si>
  <si>
    <t>p</t>
  </si>
  <si>
    <t>Dominica</t>
  </si>
  <si>
    <t>Fiji</t>
  </si>
  <si>
    <t>Paraguay</t>
  </si>
  <si>
    <t>Suriname</t>
  </si>
  <si>
    <t>Jordan</t>
  </si>
  <si>
    <t>Belize</t>
  </si>
  <si>
    <t>Maldives</t>
  </si>
  <si>
    <t>q</t>
  </si>
  <si>
    <t>Tonga</t>
  </si>
  <si>
    <t>Philippines</t>
  </si>
  <si>
    <t>Moldova (Republic of)</t>
  </si>
  <si>
    <t>Turkmenistan</t>
  </si>
  <si>
    <t>Uzbekistan</t>
  </si>
  <si>
    <t>Libya</t>
  </si>
  <si>
    <t>r</t>
  </si>
  <si>
    <t>Samoa</t>
  </si>
  <si>
    <t>South Africa</t>
  </si>
  <si>
    <t>Bolivia (Plurinational State of)</t>
  </si>
  <si>
    <t>s</t>
  </si>
  <si>
    <t>Gabon</t>
  </si>
  <si>
    <t>Egypt</t>
  </si>
  <si>
    <t>MEDIUM HUMAN DEVELOPMENT</t>
  </si>
  <si>
    <t>Marshall Islands</t>
  </si>
  <si>
    <t>Viet Nam</t>
  </si>
  <si>
    <t>Palestine, State of</t>
  </si>
  <si>
    <t>Iraq</t>
  </si>
  <si>
    <t>Morocco</t>
  </si>
  <si>
    <t>Kyrgyzstan</t>
  </si>
  <si>
    <t>Guyana</t>
  </si>
  <si>
    <t>El Salvador</t>
  </si>
  <si>
    <t>Tajikistan</t>
  </si>
  <si>
    <t>Cabo Verde</t>
  </si>
  <si>
    <t>Guatemala</t>
  </si>
  <si>
    <t>Nicaragua</t>
  </si>
  <si>
    <t>India</t>
  </si>
  <si>
    <t>Namibia</t>
  </si>
  <si>
    <t>Timor-Leste</t>
  </si>
  <si>
    <t>Honduras</t>
  </si>
  <si>
    <t>Kiribati</t>
  </si>
  <si>
    <t>Bhutan</t>
  </si>
  <si>
    <t>Bangladesh</t>
  </si>
  <si>
    <t>Micronesia (Federated States of)</t>
  </si>
  <si>
    <t>Sao Tome and Principe</t>
  </si>
  <si>
    <t>Congo</t>
  </si>
  <si>
    <t>Eswatini (Kingdom of)</t>
  </si>
  <si>
    <t>Lao People's Democratic Republic</t>
  </si>
  <si>
    <t>Vanuatu</t>
  </si>
  <si>
    <t>Zambia</t>
  </si>
  <si>
    <t>Equatorial Guinea</t>
  </si>
  <si>
    <t>Myanmar</t>
  </si>
  <si>
    <t>Cambodia</t>
  </si>
  <si>
    <t>Kenya</t>
  </si>
  <si>
    <t>Nepal</t>
  </si>
  <si>
    <t>Angola</t>
  </si>
  <si>
    <t>Cameroon</t>
  </si>
  <si>
    <t>Zimbabwe</t>
  </si>
  <si>
    <t>Pakistan</t>
  </si>
  <si>
    <t>Solomon Islands</t>
  </si>
  <si>
    <t>LOW HUMAN DEVELOPMENT</t>
  </si>
  <si>
    <t>Syrian Arab Republic</t>
  </si>
  <si>
    <t>t</t>
  </si>
  <si>
    <t>Papua New Guinea</t>
  </si>
  <si>
    <t>Comoros</t>
  </si>
  <si>
    <t>Rwanda</t>
  </si>
  <si>
    <t>Nigeria</t>
  </si>
  <si>
    <t>Tanzania (United Republic of)</t>
  </si>
  <si>
    <t>Uganda</t>
  </si>
  <si>
    <t>Mauritania</t>
  </si>
  <si>
    <t>Madagascar</t>
  </si>
  <si>
    <t>Benin</t>
  </si>
  <si>
    <t>Lesotho</t>
  </si>
  <si>
    <t>Côte d'Ivoire</t>
  </si>
  <si>
    <t>Senegal</t>
  </si>
  <si>
    <t>Togo</t>
  </si>
  <si>
    <t>Sudan</t>
  </si>
  <si>
    <t>Haiti</t>
  </si>
  <si>
    <t>Afghanistan</t>
  </si>
  <si>
    <t>Djibouti</t>
  </si>
  <si>
    <t>u</t>
  </si>
  <si>
    <t>Malawi</t>
  </si>
  <si>
    <t>Ethiopia</t>
  </si>
  <si>
    <t>Gambia</t>
  </si>
  <si>
    <t>Guinea</t>
  </si>
  <si>
    <t>Liberia</t>
  </si>
  <si>
    <t>Yemen</t>
  </si>
  <si>
    <t>Guinea-Bissau</t>
  </si>
  <si>
    <t>Congo (Democratic Republic of the)</t>
  </si>
  <si>
    <t>Mozambique</t>
  </si>
  <si>
    <t>Sierra Leone</t>
  </si>
  <si>
    <t>Burkina Faso</t>
  </si>
  <si>
    <t>Eritrea</t>
  </si>
  <si>
    <t>Mali</t>
  </si>
  <si>
    <t>Burundi</t>
  </si>
  <si>
    <t>South Sudan</t>
  </si>
  <si>
    <t>Chad</t>
  </si>
  <si>
    <t>Central African Republic</t>
  </si>
  <si>
    <t>Niger</t>
  </si>
  <si>
    <t>OTHER COUNTRIES OR TERRITORIES</t>
  </si>
  <si>
    <t>..</t>
  </si>
  <si>
    <t>Korea (Democratic People's Rep. of)</t>
  </si>
  <si>
    <t>Monaco</t>
  </si>
  <si>
    <t>Nauru</t>
  </si>
  <si>
    <t>San Marino</t>
  </si>
  <si>
    <t>Somalia</t>
  </si>
  <si>
    <t>Tuvalu</t>
  </si>
  <si>
    <t>Human development groups</t>
  </si>
  <si>
    <t>Very high human development</t>
  </si>
  <si>
    <t>—</t>
  </si>
  <si>
    <t>High human development</t>
  </si>
  <si>
    <t>Medium human development</t>
  </si>
  <si>
    <t>Low human development</t>
  </si>
  <si>
    <t>Developing countries</t>
  </si>
  <si>
    <t>Regions</t>
  </si>
  <si>
    <t>Arab States</t>
  </si>
  <si>
    <t>East Asia and the Pacific</t>
  </si>
  <si>
    <t>Europe and Central Asia</t>
  </si>
  <si>
    <t>Latin America and the Caribbean</t>
  </si>
  <si>
    <t>South Asia</t>
  </si>
  <si>
    <t>Sub-Saharan Africa</t>
  </si>
  <si>
    <t>Least developed countries</t>
  </si>
  <si>
    <t>Small island developing states</t>
  </si>
  <si>
    <t>Organisation for Economic Co-operation and Development</t>
  </si>
  <si>
    <t>World</t>
  </si>
  <si>
    <t>NOTES</t>
  </si>
  <si>
    <t>a. Data refer to 2018 or the most recent year available.</t>
  </si>
  <si>
    <t>b. In calculating the HDI value, expected years of schooling is capped at 18 years.</t>
  </si>
  <si>
    <t>c. Based on data from OECD (2018).</t>
  </si>
  <si>
    <t>d. In calculating the HDI value, GNI per capita is capped at $75,000.</t>
  </si>
  <si>
    <t>e. Updated by HDRO based on data from UNESCO Institute for Statistics (2019).</t>
  </si>
  <si>
    <t>f. Value from UNDESA (2011).</t>
  </si>
  <si>
    <t>g. Imputed mean years of schooling for Austria.</t>
  </si>
  <si>
    <t>h. Estimated using the PPP rate and projected growth rate of Switzerland.</t>
  </si>
  <si>
    <t>i. Based on Barro and Lee (2018).</t>
  </si>
  <si>
    <t>j. Based on data from the national statistical office.</t>
  </si>
  <si>
    <t>k. Estimated using the purchasing power parity (PPP) rate and projected growth rate of Spain.</t>
  </si>
  <si>
    <t>l. Updated by HDRO based on data from United Nations Children's Fund (UNICEF) Multiple Indicator Cluster Surveys for 2006-2018.</t>
  </si>
  <si>
    <t>m. Updated by HDRO using Barro and Lee (2018) estimates.</t>
  </si>
  <si>
    <t>n. Based on cross-country regression.</t>
  </si>
  <si>
    <t>o. Based on a cross-country regression and the projected growth rate from UNECLAC (2019).</t>
  </si>
  <si>
    <t>p. HDRO estimate based on data from World Bank (2019a), United Nations Statistics Division (2019b) and UNECLAC (2019)</t>
  </si>
  <si>
    <t>q. Updated by HDRO based on data from ICF Macro Demographic and Health Surveys for 2006-2018.</t>
  </si>
  <si>
    <t>r. HDRO estimate based on data from World Bank (2019a), United Nations Statistics Division (2019b) and projected growth rates from UNESCWA (2018).</t>
  </si>
  <si>
    <t>s. Updated by HDRO based on data from SEDLAS and World Bank (2018).</t>
  </si>
  <si>
    <t>t. Updated by HDRO based on Syrian Center for Policy Research (2017).</t>
  </si>
  <si>
    <t>u. HDRO estimate based on data from World bank (2019a), United Nations Statistics Division (2019b) and IMF (2019).</t>
  </si>
  <si>
    <t>DEFINITIONS</t>
  </si>
  <si>
    <r>
      <rPr>
        <b/>
        <sz val="11"/>
        <rFont val="Arial"/>
        <family val="2"/>
      </rPr>
      <t>Human Development Index (HDI):</t>
    </r>
    <r>
      <rPr>
        <sz val="11"/>
        <rFont val="Arial"/>
        <family val="2"/>
      </rPr>
      <t xml:space="preserve"> A composite index measuring average achievement in three basic dimensions of human development—a long and healthy life, knowledge and a decent standard of living. See</t>
    </r>
    <r>
      <rPr>
        <i/>
        <sz val="11"/>
        <rFont val="Arial"/>
        <family val="2"/>
      </rPr>
      <t xml:space="preserve"> Technical note 1 </t>
    </r>
    <r>
      <rPr>
        <sz val="11"/>
        <rFont val="Arial"/>
        <family val="2"/>
      </rPr>
      <t>at</t>
    </r>
    <r>
      <rPr>
        <i/>
        <sz val="11"/>
        <rFont val="Arial"/>
        <family val="2"/>
      </rPr>
      <t xml:space="preserve"> </t>
    </r>
    <r>
      <rPr>
        <sz val="11"/>
        <rFont val="Arial"/>
        <family val="2"/>
      </rPr>
      <t>http://hdr.undp.org/sites/default/files/hdr2019_technical_notes.pdf</t>
    </r>
    <r>
      <rPr>
        <sz val="11"/>
        <color indexed="56"/>
        <rFont val="Arial"/>
        <family val="2"/>
      </rPr>
      <t xml:space="preserve"> </t>
    </r>
    <r>
      <rPr>
        <sz val="11"/>
        <rFont val="Arial"/>
        <family val="2"/>
      </rPr>
      <t>for details on how the HDI is calculated.</t>
    </r>
  </si>
  <si>
    <r>
      <rPr>
        <b/>
        <sz val="11"/>
        <rFont val="Arial"/>
        <family val="2"/>
      </rPr>
      <t>Life expectancy at birth:</t>
    </r>
    <r>
      <rPr>
        <sz val="11"/>
        <rFont val="Arial"/>
        <family val="2"/>
      </rPr>
      <t xml:space="preserve"> Number of years a newborn infant could expect to live if prevailing patterns of age-specific mortality rates at the time of birth stay the same throughout the infant’s life.</t>
    </r>
  </si>
  <si>
    <r>
      <rPr>
        <b/>
        <sz val="11"/>
        <rFont val="Arial"/>
        <family val="2"/>
      </rPr>
      <t>Expected years of schooling:</t>
    </r>
    <r>
      <rPr>
        <sz val="11"/>
        <rFont val="Arial"/>
        <family val="2"/>
      </rPr>
      <t xml:space="preserve"> Number of years of schooling that a child of school entrance age can expect to receive if prevailing patterns of age-specific enrolment rates persist throughout the child’s life.</t>
    </r>
  </si>
  <si>
    <r>
      <rPr>
        <b/>
        <sz val="11"/>
        <rFont val="Arial"/>
        <family val="2"/>
      </rPr>
      <t>Mean years of schooling:</t>
    </r>
    <r>
      <rPr>
        <sz val="11"/>
        <rFont val="Arial"/>
        <family val="2"/>
      </rPr>
      <t xml:space="preserve"> Average number of years of education received by people ages 25 and older, converted from education attainment levels using official durations of each level.</t>
    </r>
  </si>
  <si>
    <r>
      <rPr>
        <b/>
        <sz val="11"/>
        <rFont val="Arial"/>
        <family val="2"/>
      </rPr>
      <t>Gross national income (GNI) per capita:</t>
    </r>
    <r>
      <rPr>
        <sz val="11"/>
        <rFont val="Arial"/>
        <family val="2"/>
      </rPr>
      <t xml:space="preserve"> Aggregate income of an economy generated by its production and its ownership of factors of production, less the incomes paid for the use of factors of production owned by the rest of the world, converted to international dollars using PPP rates, divided by midyear population.</t>
    </r>
  </si>
  <si>
    <r>
      <rPr>
        <b/>
        <sz val="11"/>
        <rFont val="Arial"/>
        <family val="2"/>
      </rPr>
      <t xml:space="preserve">GNI per capita rank minus HDI rank: </t>
    </r>
    <r>
      <rPr>
        <sz val="11"/>
        <rFont val="Arial"/>
        <family val="2"/>
      </rPr>
      <t>Difference in ranking by GNI per capita and by HDI value. A negative value means that the country is better ranked by GNI than by HDI value.</t>
    </r>
  </si>
  <si>
    <r>
      <rPr>
        <b/>
        <sz val="11"/>
        <rFont val="Arial"/>
        <family val="2"/>
      </rPr>
      <t xml:space="preserve">HDI rank for 2017: </t>
    </r>
    <r>
      <rPr>
        <sz val="11"/>
        <rFont val="Arial"/>
        <family val="2"/>
      </rPr>
      <t>Ranking by HDI value for 2017, which was calculated using the same most recently revised data available in 2019 that were used to calculate HDI values for 2018.</t>
    </r>
  </si>
  <si>
    <t>MAIN DATA SOURCES</t>
  </si>
  <si>
    <t>Columns 1 and 7: HDRO calculations based on data from UNDESA (2019b), UNESCO Institute for Statistics (2019), United Nations Statistics Division (2019b), World Bank (2019a), Barro and Lee (2018) and IMF (2019).</t>
  </si>
  <si>
    <t xml:space="preserve">Column 2: UNDESA (2019b). </t>
  </si>
  <si>
    <t>Column 3: UNESCO Institute for Statistics (2019), ICF Macro Demographic and Health Surveys, UNICEF Multiple Indicator Cluster Surveys and OECD (2018).</t>
  </si>
  <si>
    <t>Column 4: UNESCO Institute for Statistics (2019), Barro and Lee (2018), ICF Macro Demographic and Health Surveys, UNICEF Multiple Indicator Cluster Surveys and OECD (2018).</t>
  </si>
  <si>
    <t>Column 5: World Bank (2019a), IMF (2019) and United Nations Statistics Division (2019b).</t>
  </si>
  <si>
    <t>Column 6: Calculated based on data in columns 1 and 5.</t>
  </si>
  <si>
    <t>Source: UNDP Human Development Data HDI 2019 http://hdr.undp.org/en/content/human-development-index-hdi</t>
  </si>
  <si>
    <t>Table 5. Gender Inequality Index</t>
  </si>
  <si>
    <t>SDG3.1</t>
  </si>
  <si>
    <t>SDG3.7</t>
  </si>
  <si>
    <t>SDG5.5</t>
  </si>
  <si>
    <t>Gender Inequality Index</t>
  </si>
  <si>
    <t>Maternal mortality ratio</t>
  </si>
  <si>
    <t>Adolescent birth rate</t>
  </si>
  <si>
    <t>Share of seats in parliament</t>
  </si>
  <si>
    <t>Population with at least some secondary education</t>
  </si>
  <si>
    <t xml:space="preserve">Labour force participation rate </t>
  </si>
  <si>
    <t>Value</t>
  </si>
  <si>
    <t>Rank</t>
  </si>
  <si>
    <t>(deaths per 100,000 live births)</t>
  </si>
  <si>
    <t>(births per 1,000 women ages 15–19)</t>
  </si>
  <si>
    <t>(% held by women)</t>
  </si>
  <si>
    <t>(% ages 25 and older)</t>
  </si>
  <si>
    <t>(% ages 15 and older)</t>
  </si>
  <si>
    <t>Female</t>
  </si>
  <si>
    <t>Male</t>
  </si>
  <si>
    <t>2015-2020</t>
  </si>
  <si>
    <t>2010–2018</t>
  </si>
  <si>
    <t>h</t>
  </si>
  <si>
    <t>T</t>
  </si>
  <si>
    <t>a. Estimates modelled by the International Labour Organization.</t>
  </si>
  <si>
    <t>b. Data are average annual estimates for 2015–2020.</t>
  </si>
  <si>
    <t>c. Data refer to the most recent year available during the period specified.</t>
  </si>
  <si>
    <t>d. Based on Barro and Lee (2018).</t>
  </si>
  <si>
    <t>e. Based on data from OECD (2018).</t>
  </si>
  <si>
    <t>f. Updated by HDRO based on data from United Nations Children's Fund Multiple Indicator Cluster Surveys for 2006-2018.</t>
  </si>
  <si>
    <t>g. Based on cross-country regression.</t>
  </si>
  <si>
    <t>h. Based on data from the national statistical office.</t>
  </si>
  <si>
    <t>i. Excludes the 36 special rotating delegates appointed on an ad hoc basis.</t>
  </si>
  <si>
    <t>j. Refers to 2017.</t>
  </si>
  <si>
    <t>k. Refers to 2013.</t>
  </si>
  <si>
    <t>l. In calculating the Gender Inequality Index, a value of 0.1 percent was used.</t>
  </si>
  <si>
    <t>m. Refers to 2015.</t>
  </si>
  <si>
    <t>n. Updated by HDRO based on data from ICF Macro Demographic and Health Surveys for 2006-2018.</t>
  </si>
  <si>
    <t>T. From original data source.</t>
  </si>
  <si>
    <r>
      <rPr>
        <b/>
        <sz val="11"/>
        <rFont val="Arial"/>
        <family val="2"/>
      </rPr>
      <t>Gender Inequality Index:</t>
    </r>
    <r>
      <rPr>
        <sz val="11"/>
        <rFont val="Arial"/>
        <family val="2"/>
      </rPr>
      <t xml:space="preserve"> A composite measure reflecting inequality in achievement between women and men in three dimensions: reproductive health, empowerment and the labour market. See Technical note 4 at http://hdr.undp.org/sites/default/files/hdr2019_technical_notes.pdf for details on how the Gender Inequality Index is calculated. </t>
    </r>
  </si>
  <si>
    <r>
      <rPr>
        <b/>
        <sz val="11"/>
        <rFont val="Arial"/>
        <family val="2"/>
      </rPr>
      <t xml:space="preserve">Maternal mortality ratio: </t>
    </r>
    <r>
      <rPr>
        <sz val="11"/>
        <rFont val="Arial"/>
        <family val="2"/>
      </rPr>
      <t xml:space="preserve">Number of deaths due to pregnancy-related causes per 100,000 live births. </t>
    </r>
  </si>
  <si>
    <r>
      <rPr>
        <b/>
        <sz val="11"/>
        <rFont val="Arial"/>
        <family val="2"/>
      </rPr>
      <t>Adolescent birth rate:</t>
    </r>
    <r>
      <rPr>
        <sz val="11"/>
        <rFont val="Arial"/>
        <family val="2"/>
      </rPr>
      <t xml:space="preserve"> Number of births to women ages 15–19 per 1,000 women ages 15–19. </t>
    </r>
  </si>
  <si>
    <r>
      <rPr>
        <b/>
        <sz val="11"/>
        <rFont val="Arial"/>
        <family val="2"/>
      </rPr>
      <t xml:space="preserve">Share of seats in parliament: </t>
    </r>
    <r>
      <rPr>
        <sz val="11"/>
        <rFont val="Arial"/>
        <family val="2"/>
      </rPr>
      <t>Proportion of seats held by women in the national parliament expressed as a percentage of total seats. For countries with a bicameral legislative system, the share of seats is calculated based on both houses.</t>
    </r>
  </si>
  <si>
    <r>
      <rPr>
        <b/>
        <sz val="11"/>
        <rFont val="Arial"/>
        <family val="2"/>
      </rPr>
      <t xml:space="preserve">Population with at least some secondary education: </t>
    </r>
    <r>
      <rPr>
        <sz val="11"/>
        <rFont val="Arial"/>
        <family val="2"/>
      </rPr>
      <t>Percentage of the population ages 25 and older that has reached (but not necessarily completed) a secondary level of education.</t>
    </r>
  </si>
  <si>
    <r>
      <rPr>
        <b/>
        <sz val="11"/>
        <rFont val="Arial"/>
        <family val="2"/>
      </rPr>
      <t>Labour force participation rate:</t>
    </r>
    <r>
      <rPr>
        <sz val="11"/>
        <rFont val="Arial"/>
        <family val="2"/>
      </rPr>
      <t xml:space="preserve"> Proportion of the working-age population (ages 15 and older) that engages in the labour market, either by working or actively looking for work, expressed as a percentage of the working-age population.</t>
    </r>
  </si>
  <si>
    <r>
      <t xml:space="preserve">Column 1: HDRO calculations based on data in columns 3 </t>
    </r>
    <r>
      <rPr>
        <sz val="11"/>
        <rFont val="Symbol"/>
        <family val="1"/>
        <charset val="2"/>
      </rPr>
      <t>-</t>
    </r>
    <r>
      <rPr>
        <sz val="8.6"/>
        <rFont val="Arial"/>
        <family val="2"/>
      </rPr>
      <t xml:space="preserve"> </t>
    </r>
    <r>
      <rPr>
        <sz val="11"/>
        <rFont val="Arial"/>
        <family val="2"/>
      </rPr>
      <t>9.</t>
    </r>
  </si>
  <si>
    <t>Column 2: Calculated based on data in column 1.</t>
  </si>
  <si>
    <t xml:space="preserve">Column 3: UN Maternal Mortality Estimation Group (2017). </t>
  </si>
  <si>
    <t xml:space="preserve">Column 4: UNDESA (2019b). </t>
  </si>
  <si>
    <t xml:space="preserve">Column 5: IPU (2019). </t>
  </si>
  <si>
    <t>Columns 6 and 7: UNESCO Institute for Statistics (2019) and Barro and Lee (2018).</t>
  </si>
  <si>
    <t xml:space="preserve">Columns 8 and 9: ILO (2019). </t>
  </si>
  <si>
    <t>Source: UNDP Human Development Data GII 2019 http://hdr.undp.org/en/content/human-development-index-hdi</t>
  </si>
  <si>
    <t>Impacted Country</t>
  </si>
  <si>
    <t>European Dairy Social Benefits</t>
  </si>
  <si>
    <t>US Dairy Social Benefits</t>
  </si>
  <si>
    <t>Actors and Activities</t>
  </si>
  <si>
    <t>US Dairy Milk (Dark Chocolate)</t>
  </si>
  <si>
    <t>Financial Accounts</t>
  </si>
  <si>
    <t>Value chain revenues</t>
  </si>
  <si>
    <t>Value chain costs</t>
  </si>
  <si>
    <t>Company revenues</t>
  </si>
  <si>
    <t>Company costs</t>
  </si>
  <si>
    <t>Net Fin</t>
  </si>
  <si>
    <t>Additional Costs and Benefits</t>
  </si>
  <si>
    <t>Financial Position</t>
  </si>
  <si>
    <t>Cost</t>
  </si>
  <si>
    <t>Benefit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</si>
</sst>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
    <numFmt numFmtId="166" formatCode="#,###,##0"/>
    <numFmt numFmtId="167" formatCode="0.000"/>
  </numFmts>
  <fonts count="13" x14ac:knownFonts="1">
    <font>
      <sz val="11"/>
      <color theme="1"/>
      <name val="Calibri"/>
      <family val="2"/>
      <scheme val="minor"/>
    </font>
    <font>
      <sz val="10"/>
      <name val="Arial"/>
      <family val="2"/>
    </font>
    <font>
      <sz val="11"/>
      <name val="Arial"/>
      <family val="2"/>
    </font>
    <font>
      <b/>
      <sz val="11"/>
      <name val="Arial"/>
      <family val="2"/>
    </font>
    <font>
      <b/>
      <sz val="11"/>
      <name val="Arial Bold"/>
    </font>
    <font>
      <vertAlign val="superscript"/>
      <sz val="11"/>
      <name val="Arial"/>
      <family val="2"/>
    </font>
    <font>
      <b/>
      <sz val="11"/>
      <color indexed="9"/>
      <name val="Arial"/>
      <family val="2"/>
    </font>
    <font>
      <vertAlign val="superscript"/>
      <sz val="10"/>
      <name val="Arial"/>
      <family val="2"/>
    </font>
    <font>
      <i/>
      <sz val="11"/>
      <name val="Arial"/>
      <family val="2"/>
    </font>
    <font>
      <sz val="11"/>
      <color indexed="56"/>
      <name val="Arial"/>
      <family val="2"/>
    </font>
    <font>
      <b/>
      <sz val="10"/>
      <name val="Arial"/>
      <family val="2"/>
    </font>
    <font>
      <sz val="11"/>
      <name val="Symbol"/>
      <family val="1"/>
      <charset val="2"/>
    </font>
    <font>
      <sz val="8.6"/>
      <name val="Arial"/>
      <family val="2"/>
    </font>
  </fonts>
  <fills count="13">
    <fill>
      <patternFill patternType="none"/>
    </fill>
    <fill>
      <patternFill patternType="gray125"/>
    </fill>
    <fill>
      <patternFill patternType="solid">
        <fgColor theme="9" tint="0.59999389629810485"/>
        <bgColor indexed="64"/>
      </patternFill>
    </fill>
    <fill>
      <patternFill patternType="solid">
        <fgColor theme="4" tint="0.39997558519241921"/>
        <bgColor indexed="64"/>
      </patternFill>
    </fill>
    <fill>
      <patternFill patternType="solid">
        <fgColor rgb="FFB7FF8F"/>
        <bgColor indexed="64"/>
      </patternFill>
    </fill>
    <fill>
      <patternFill patternType="solid">
        <fgColor theme="7" tint="0.39997558519241921"/>
        <bgColor indexed="64"/>
      </patternFill>
    </fill>
    <fill>
      <patternFill patternType="solid">
        <fgColor rgb="FFFF9999"/>
        <bgColor indexed="64"/>
      </patternFill>
    </fill>
    <fill>
      <patternFill patternType="solid">
        <fgColor rgb="FF9999FF"/>
        <bgColor indexed="64"/>
      </patternFill>
    </fill>
    <fill>
      <patternFill patternType="solid">
        <fgColor rgb="FF33CCFF"/>
        <bgColor indexed="64"/>
      </patternFill>
    </fill>
    <fill>
      <patternFill patternType="solid">
        <fgColor indexed="62"/>
        <bgColor indexed="64"/>
      </patternFill>
    </fill>
    <fill>
      <patternFill patternType="solid">
        <fgColor rgb="FF00B0F0"/>
        <bgColor indexed="64"/>
      </patternFill>
    </fill>
    <fill>
      <patternFill patternType="solid">
        <fgColor theme="0"/>
        <bgColor indexed="64"/>
      </patternFill>
    </fill>
    <fill>
      <patternFill patternType="solid">
        <fgColor theme="0" tint="-0.14999847407452621"/>
        <bgColor indexed="64"/>
      </patternFill>
    </fill>
  </fills>
  <borders count="15">
    <border>
      <left/>
      <right/>
      <top/>
      <bottom/>
      <diagonal/>
    </border>
    <border>
      <left/>
      <right/>
      <top/>
      <bottom style="medium">
        <color indexed="64"/>
      </bottom>
      <diagonal/>
    </border>
    <border>
      <left/>
      <right style="medium">
        <color indexed="64"/>
      </right>
      <top/>
      <bottom/>
      <diagonal/>
    </border>
    <border>
      <left/>
      <right style="thick">
        <color auto="1"/>
      </right>
      <top/>
      <bottom/>
      <diagonal/>
    </border>
    <border>
      <left/>
      <right style="thick">
        <color auto="1"/>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style="medium">
        <color indexed="64"/>
      </bottom>
      <diagonal/>
    </border>
    <border>
      <left style="medium">
        <color auto="1"/>
      </left>
      <right/>
      <top/>
      <bottom/>
      <diagonal/>
    </border>
    <border>
      <left/>
      <right/>
      <top style="double">
        <color auto="1"/>
      </top>
      <bottom/>
      <diagonal/>
    </border>
  </borders>
  <cellStyleXfs count="2">
    <xf numFmtId="0" fontId="0" fillId="0" borderId="0"/>
    <xf numFmtId="0" fontId="1" fillId="0" borderId="0" applyNumberFormat="0" applyFont="0" applyFill="0" applyBorder="0" applyAlignment="0" applyProtection="0"/>
  </cellStyleXfs>
  <cellXfs count="72">
    <xf numFmtId="0" fontId="0" fillId="0" borderId="0" xfId="0"/>
    <xf numFmtId="0" fontId="0" fillId="0" borderId="1" xfId="0" applyBorder="1"/>
    <xf numFmtId="0" fontId="0" fillId="2" borderId="0" xfId="0" applyFill="1"/>
    <xf numFmtId="0" fontId="0" fillId="3" borderId="0" xfId="0" applyFill="1"/>
    <xf numFmtId="0" fontId="0" fillId="0" borderId="2" xfId="0" applyBorder="1"/>
    <xf numFmtId="0" fontId="0" fillId="0" borderId="3" xfId="0" applyBorder="1"/>
    <xf numFmtId="0" fontId="0" fillId="0" borderId="0" xfId="0" applyBorder="1"/>
    <xf numFmtId="0" fontId="0" fillId="0" borderId="5" xfId="0" applyBorder="1"/>
    <xf numFmtId="0" fontId="0" fillId="0" borderId="6" xfId="0" applyBorder="1"/>
    <xf numFmtId="0" fontId="0" fillId="4" borderId="2" xfId="0" applyFill="1" applyBorder="1"/>
    <xf numFmtId="0" fontId="0" fillId="5" borderId="2" xfId="0" applyFill="1" applyBorder="1"/>
    <xf numFmtId="0" fontId="0" fillId="6" borderId="2" xfId="0" applyFill="1" applyBorder="1"/>
    <xf numFmtId="0" fontId="0" fillId="7" borderId="2" xfId="0" applyFill="1" applyBorder="1"/>
    <xf numFmtId="0" fontId="0" fillId="8" borderId="2" xfId="0" applyFill="1" applyBorder="1"/>
    <xf numFmtId="0" fontId="2" fillId="0" borderId="0" xfId="1" applyNumberFormat="1" applyFont="1" applyFill="1" applyBorder="1" applyAlignment="1">
      <alignment horizontal="center" vertical="center"/>
    </xf>
    <xf numFmtId="0" fontId="3" fillId="0" borderId="0" xfId="1" applyNumberFormat="1" applyFont="1" applyFill="1" applyBorder="1" applyAlignment="1">
      <alignment vertical="center"/>
    </xf>
    <xf numFmtId="0" fontId="1" fillId="0" borderId="0" xfId="1" applyNumberFormat="1" applyFont="1" applyFill="1" applyBorder="1" applyAlignment="1">
      <alignment vertical="center"/>
    </xf>
    <xf numFmtId="0" fontId="3" fillId="0" borderId="0" xfId="1" applyNumberFormat="1" applyFont="1" applyFill="1" applyBorder="1" applyAlignment="1">
      <alignment horizontal="center" vertical="center" wrapText="1"/>
    </xf>
    <xf numFmtId="0" fontId="3" fillId="0" borderId="0" xfId="1" applyNumberFormat="1" applyFont="1" applyFill="1" applyBorder="1" applyAlignment="1">
      <alignment horizontal="center" vertical="center"/>
    </xf>
    <xf numFmtId="0" fontId="4" fillId="0" borderId="0" xfId="1" applyNumberFormat="1" applyFont="1" applyFill="1" applyBorder="1" applyAlignment="1">
      <alignment horizontal="center" vertical="center"/>
    </xf>
    <xf numFmtId="0" fontId="1" fillId="0" borderId="0" xfId="1" applyNumberFormat="1" applyFont="1" applyFill="1" applyBorder="1" applyAlignment="1">
      <alignment horizontal="center" vertical="center" wrapText="1"/>
    </xf>
    <xf numFmtId="0" fontId="5" fillId="0" borderId="0" xfId="1" applyNumberFormat="1" applyFont="1" applyFill="1" applyBorder="1" applyAlignment="1">
      <alignment vertical="center"/>
    </xf>
    <xf numFmtId="0" fontId="6" fillId="0" borderId="0" xfId="1" applyNumberFormat="1" applyFont="1" applyFill="1" applyBorder="1" applyAlignment="1">
      <alignment horizontal="left" vertical="center"/>
    </xf>
    <xf numFmtId="0" fontId="2" fillId="0" borderId="0" xfId="1" applyNumberFormat="1" applyFont="1" applyFill="1" applyBorder="1" applyAlignment="1">
      <alignment vertical="center"/>
    </xf>
    <xf numFmtId="164" fontId="2" fillId="0" borderId="0" xfId="1" applyNumberFormat="1" applyFont="1" applyFill="1" applyBorder="1" applyAlignment="1">
      <alignment horizontal="center" vertical="center"/>
    </xf>
    <xf numFmtId="165" fontId="2" fillId="0" borderId="0" xfId="1" applyNumberFormat="1" applyFont="1" applyFill="1" applyBorder="1" applyAlignment="1">
      <alignment horizontal="center" vertical="center"/>
    </xf>
    <xf numFmtId="166" fontId="2" fillId="0" borderId="0" xfId="1" applyNumberFormat="1" applyFont="1" applyFill="1" applyBorder="1" applyAlignment="1">
      <alignment horizontal="center" vertical="center"/>
    </xf>
    <xf numFmtId="0" fontId="7" fillId="0" borderId="0" xfId="1" applyNumberFormat="1" applyFont="1" applyFill="1" applyBorder="1" applyAlignment="1">
      <alignment vertical="center"/>
    </xf>
    <xf numFmtId="0" fontId="1" fillId="0" borderId="0" xfId="1" applyNumberFormat="1" applyFont="1" applyFill="1" applyBorder="1" applyAlignment="1">
      <alignment vertical="center" wrapText="1"/>
    </xf>
    <xf numFmtId="0" fontId="2" fillId="10" borderId="0" xfId="1" applyNumberFormat="1" applyFont="1" applyFill="1" applyBorder="1" applyAlignment="1">
      <alignment horizontal="left" vertical="center"/>
    </xf>
    <xf numFmtId="0" fontId="1" fillId="10" borderId="0" xfId="1" applyNumberFormat="1" applyFont="1" applyFill="1" applyBorder="1" applyAlignment="1">
      <alignment vertical="center"/>
    </xf>
    <xf numFmtId="0" fontId="10" fillId="0" borderId="0" xfId="1" applyNumberFormat="1" applyFont="1" applyFill="1" applyBorder="1" applyAlignment="1">
      <alignment horizontal="center" vertical="center" wrapText="1"/>
    </xf>
    <xf numFmtId="0" fontId="4" fillId="0" borderId="7" xfId="1" applyNumberFormat="1" applyFont="1" applyFill="1" applyBorder="1" applyAlignment="1">
      <alignment horizontal="centerContinuous" vertical="center"/>
    </xf>
    <xf numFmtId="0" fontId="1" fillId="0" borderId="7" xfId="1" applyNumberFormat="1" applyFont="1" applyFill="1" applyBorder="1" applyAlignment="1">
      <alignment horizontal="centerContinuous" vertical="center"/>
    </xf>
    <xf numFmtId="0" fontId="4" fillId="0" borderId="7" xfId="1" applyNumberFormat="1" applyFont="1" applyFill="1" applyBorder="1" applyAlignment="1">
      <alignment horizontal="center" vertical="center" wrapText="1"/>
    </xf>
    <xf numFmtId="0" fontId="4" fillId="0" borderId="7" xfId="1" applyNumberFormat="1" applyFont="1" applyFill="1" applyBorder="1" applyAlignment="1">
      <alignment horizontal="centerContinuous" vertical="center" wrapText="1"/>
    </xf>
    <xf numFmtId="0" fontId="5" fillId="0" borderId="7" xfId="1" applyNumberFormat="1" applyFont="1" applyFill="1" applyBorder="1" applyAlignment="1">
      <alignment horizontal="centerContinuous" vertical="center"/>
    </xf>
    <xf numFmtId="0" fontId="7" fillId="0" borderId="0" xfId="1" applyNumberFormat="1" applyFont="1" applyFill="1" applyBorder="1" applyAlignment="1">
      <alignment horizontal="center" vertical="center"/>
    </xf>
    <xf numFmtId="0" fontId="1" fillId="0" borderId="0" xfId="1" applyNumberFormat="1" applyFont="1" applyFill="1" applyBorder="1" applyAlignment="1">
      <alignment horizontal="center" vertical="center"/>
    </xf>
    <xf numFmtId="0" fontId="1" fillId="0" borderId="9" xfId="1" applyNumberFormat="1" applyFont="1" applyFill="1" applyBorder="1" applyAlignment="1">
      <alignment horizontal="centerContinuous" vertical="center"/>
    </xf>
    <xf numFmtId="0" fontId="1" fillId="0" borderId="9" xfId="1" applyNumberFormat="1" applyFont="1" applyFill="1" applyBorder="1" applyAlignment="1">
      <alignment horizontal="centerContinuous" vertical="center" wrapText="1"/>
    </xf>
    <xf numFmtId="0" fontId="1" fillId="0" borderId="9" xfId="1" applyNumberFormat="1" applyFont="1" applyFill="1" applyBorder="1" applyAlignment="1">
      <alignment horizontal="center" vertical="center" wrapText="1"/>
    </xf>
    <xf numFmtId="0" fontId="7" fillId="0" borderId="0" xfId="1" applyNumberFormat="1" applyFont="1" applyFill="1" applyBorder="1" applyAlignment="1">
      <alignment horizontal="center" vertical="center" wrapText="1"/>
    </xf>
    <xf numFmtId="0" fontId="4" fillId="0" borderId="0" xfId="1" applyNumberFormat="1" applyFont="1" applyFill="1" applyBorder="1" applyAlignment="1">
      <alignment horizontal="center" vertical="center" wrapText="1"/>
    </xf>
    <xf numFmtId="0" fontId="10" fillId="0" borderId="0" xfId="1" applyNumberFormat="1" applyFont="1" applyFill="1" applyBorder="1" applyAlignment="1">
      <alignment horizontal="center" vertical="center"/>
    </xf>
    <xf numFmtId="0" fontId="2" fillId="11" borderId="0" xfId="1" applyNumberFormat="1" applyFont="1" applyFill="1" applyBorder="1" applyAlignment="1">
      <alignment horizontal="left" vertical="center"/>
    </xf>
    <xf numFmtId="0" fontId="1" fillId="11" borderId="0" xfId="1" applyNumberFormat="1" applyFont="1" applyFill="1" applyBorder="1" applyAlignment="1">
      <alignment vertical="center"/>
    </xf>
    <xf numFmtId="0" fontId="6" fillId="9" borderId="0" xfId="1" applyNumberFormat="1" applyFont="1" applyFill="1" applyBorder="1" applyAlignment="1">
      <alignment vertical="center"/>
    </xf>
    <xf numFmtId="0" fontId="0" fillId="12" borderId="2" xfId="0" applyFill="1" applyBorder="1"/>
    <xf numFmtId="0" fontId="0" fillId="11" borderId="2" xfId="0" applyFill="1" applyBorder="1"/>
    <xf numFmtId="0" fontId="0" fillId="2" borderId="10" xfId="0" applyFill="1" applyBorder="1"/>
    <xf numFmtId="0" fontId="0" fillId="3" borderId="1" xfId="0" applyFill="1" applyBorder="1"/>
    <xf numFmtId="0" fontId="0" fillId="2" borderId="11" xfId="0" applyFill="1" applyBorder="1"/>
    <xf numFmtId="0" fontId="0" fillId="0" borderId="12" xfId="0" applyBorder="1"/>
    <xf numFmtId="0" fontId="0" fillId="0" borderId="13" xfId="0" applyBorder="1"/>
    <xf numFmtId="0" fontId="0" fillId="12" borderId="5" xfId="0" applyFill="1" applyBorder="1"/>
    <xf numFmtId="0" fontId="0" fillId="12" borderId="1" xfId="0" applyFill="1" applyBorder="1"/>
    <xf numFmtId="0" fontId="0" fillId="12" borderId="0" xfId="0" applyFill="1"/>
    <xf numFmtId="0" fontId="0" fillId="2" borderId="14" xfId="0" applyFill="1" applyBorder="1"/>
    <xf numFmtId="0" fontId="0" fillId="3" borderId="14" xfId="0" applyFill="1" applyBorder="1"/>
    <xf numFmtId="0" fontId="0" fillId="12" borderId="14" xfId="0" applyFill="1" applyBorder="1"/>
    <xf numFmtId="0" fontId="10" fillId="0" borderId="0" xfId="1" applyNumberFormat="1" applyFont="1" applyFill="1" applyBorder="1" applyAlignment="1">
      <alignment horizontal="center" vertical="center" wrapText="1"/>
    </xf>
    <xf numFmtId="0" fontId="1" fillId="0" borderId="8" xfId="1" applyNumberFormat="1" applyFont="1" applyFill="1" applyBorder="1" applyAlignment="1">
      <alignment horizontal="center" vertical="center"/>
    </xf>
    <xf numFmtId="0" fontId="1" fillId="0" borderId="7" xfId="1" applyNumberFormat="1" applyFont="1" applyFill="1" applyBorder="1" applyAlignment="1">
      <alignment horizontal="center" vertical="center"/>
    </xf>
    <xf numFmtId="0" fontId="1" fillId="0" borderId="8" xfId="1" applyNumberFormat="1" applyFont="1" applyFill="1" applyBorder="1" applyAlignment="1">
      <alignment horizontal="center" vertical="center" wrapText="1"/>
    </xf>
    <xf numFmtId="0" fontId="1" fillId="0" borderId="7" xfId="1" applyNumberFormat="1" applyFont="1" applyFill="1" applyBorder="1" applyAlignment="1">
      <alignment horizontal="center" vertical="center" wrapText="1"/>
    </xf>
    <xf numFmtId="0" fontId="6" fillId="9" borderId="0" xfId="1" applyNumberFormat="1" applyFont="1" applyFill="1" applyBorder="1" applyAlignment="1">
      <alignment horizontal="left" vertical="center"/>
    </xf>
    <xf numFmtId="0" fontId="6" fillId="9" borderId="0" xfId="1" applyNumberFormat="1" applyFont="1" applyFill="1" applyBorder="1" applyAlignment="1">
      <alignment vertical="center"/>
    </xf>
    <xf numFmtId="0" fontId="1" fillId="0" borderId="0" xfId="1" applyNumberFormat="1" applyFont="1" applyFill="1" applyBorder="1" applyAlignment="1">
      <alignment vertical="center"/>
    </xf>
    <xf numFmtId="0" fontId="0" fillId="12" borderId="4" xfId="0" applyFill="1" applyBorder="1"/>
    <xf numFmtId="167" fontId="0" fillId="12" borderId="0" xfId="0" applyNumberFormat="1" applyFill="1"/>
    <xf numFmtId="0" fontId="0" fillId="12" borderId="6" xfId="0" applyFill="1" applyBorder="1"/>
  </cellXfs>
  <cellStyles count="2">
    <cellStyle name="Normal" xfId="0" builtinId="0"/>
    <cellStyle name="Normal 2" xfId="1" xr:uid="{669ABE89-029D-4484-9896-CDB3021BB173}"/>
  </cellStyles>
  <dxfs count="0"/>
  <tableStyles count="0" defaultTableStyle="TableStyleMedium2" defaultPivotStyle="PivotStyleLight16"/>
  <colors>
    <mruColors>
      <color rgb="FF33CCFF"/>
      <color rgb="FF00CC99"/>
      <color rgb="FF9999FF"/>
      <color rgb="FFFF9999"/>
      <color rgb="FFB7FF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5D44B-2DBA-4722-9AB8-220518683F0C}">
  <dimension ref="A2:C41"/>
  <sheetViews>
    <sheetView tabSelected="1" topLeftCell="A6" workbookViewId="0">
      <selection activeCell="C16" sqref="C16"/>
    </sheetView>
  </sheetViews>
  <sheetFormatPr defaultRowHeight="15" x14ac:dyDescent="0.25"/>
  <cols>
    <col min="1" max="1" width="25.85546875" customWidth="1"/>
    <col min="2" max="2" width="30" customWidth="1"/>
    <col min="3" max="3" width="32.140625" customWidth="1"/>
  </cols>
  <sheetData>
    <row r="2" spans="1:3" ht="15.75" thickBot="1" x14ac:dyDescent="0.3">
      <c r="B2" s="7" t="s">
        <v>435</v>
      </c>
    </row>
    <row r="3" spans="1:3" ht="15.75" thickBot="1" x14ac:dyDescent="0.3">
      <c r="A3" s="8" t="s">
        <v>3</v>
      </c>
      <c r="B3" s="7" t="s">
        <v>6</v>
      </c>
      <c r="C3" s="1" t="s">
        <v>7</v>
      </c>
    </row>
    <row r="4" spans="1:3" x14ac:dyDescent="0.25">
      <c r="A4" s="4" t="s">
        <v>11</v>
      </c>
    </row>
    <row r="5" spans="1:3" x14ac:dyDescent="0.25">
      <c r="A5" s="9" t="s">
        <v>85</v>
      </c>
      <c r="B5" t="s">
        <v>41</v>
      </c>
      <c r="C5" t="s">
        <v>80</v>
      </c>
    </row>
    <row r="6" spans="1:3" x14ac:dyDescent="0.25">
      <c r="A6" s="9"/>
      <c r="B6" t="s">
        <v>38</v>
      </c>
      <c r="C6" t="s">
        <v>37</v>
      </c>
    </row>
    <row r="7" spans="1:3" x14ac:dyDescent="0.25">
      <c r="A7" s="9"/>
      <c r="B7" t="s">
        <v>17</v>
      </c>
      <c r="C7" t="s">
        <v>29</v>
      </c>
    </row>
    <row r="8" spans="1:3" x14ac:dyDescent="0.25">
      <c r="A8" s="9"/>
      <c r="B8" t="s">
        <v>64</v>
      </c>
      <c r="C8" t="s">
        <v>81</v>
      </c>
    </row>
    <row r="9" spans="1:3" x14ac:dyDescent="0.25">
      <c r="A9" s="9"/>
      <c r="B9" t="s">
        <v>23</v>
      </c>
      <c r="C9" t="s">
        <v>30</v>
      </c>
    </row>
    <row r="10" spans="1:3" x14ac:dyDescent="0.25">
      <c r="A10" s="9"/>
      <c r="B10" t="s">
        <v>63</v>
      </c>
      <c r="C10" t="s">
        <v>82</v>
      </c>
    </row>
    <row r="11" spans="1:3" x14ac:dyDescent="0.25">
      <c r="A11" s="9"/>
      <c r="B11" t="s">
        <v>24</v>
      </c>
      <c r="C11" t="s">
        <v>31</v>
      </c>
    </row>
    <row r="12" spans="1:3" x14ac:dyDescent="0.25">
      <c r="A12" s="9" t="s">
        <v>15</v>
      </c>
      <c r="B12" t="s">
        <v>65</v>
      </c>
      <c r="C12" t="s">
        <v>39</v>
      </c>
    </row>
    <row r="13" spans="1:3" x14ac:dyDescent="0.25">
      <c r="A13" s="9"/>
      <c r="B13" t="s">
        <v>40</v>
      </c>
      <c r="C13" t="s">
        <v>83</v>
      </c>
    </row>
    <row r="14" spans="1:3" x14ac:dyDescent="0.25">
      <c r="A14" s="9" t="s">
        <v>86</v>
      </c>
      <c r="B14" t="s">
        <v>436</v>
      </c>
      <c r="C14" t="s">
        <v>87</v>
      </c>
    </row>
    <row r="15" spans="1:3" x14ac:dyDescent="0.25">
      <c r="A15" s="9"/>
      <c r="B15" t="s">
        <v>434</v>
      </c>
      <c r="C15" t="s">
        <v>433</v>
      </c>
    </row>
    <row r="16" spans="1:3" x14ac:dyDescent="0.25">
      <c r="A16" s="4" t="s">
        <v>57</v>
      </c>
    </row>
    <row r="17" spans="1:3" x14ac:dyDescent="0.25">
      <c r="A17" s="10" t="s">
        <v>36</v>
      </c>
      <c r="B17" t="s">
        <v>18</v>
      </c>
      <c r="C17" t="s">
        <v>32</v>
      </c>
    </row>
    <row r="18" spans="1:3" x14ac:dyDescent="0.25">
      <c r="A18" s="10"/>
      <c r="B18" t="s">
        <v>68</v>
      </c>
      <c r="C18" t="s">
        <v>19</v>
      </c>
    </row>
    <row r="19" spans="1:3" x14ac:dyDescent="0.25">
      <c r="A19" s="10" t="s">
        <v>15</v>
      </c>
      <c r="B19" t="s">
        <v>67</v>
      </c>
      <c r="C19" t="s">
        <v>27</v>
      </c>
    </row>
    <row r="20" spans="1:3" x14ac:dyDescent="0.25">
      <c r="A20" s="10"/>
      <c r="B20" t="s">
        <v>33</v>
      </c>
      <c r="C20" t="s">
        <v>35</v>
      </c>
    </row>
    <row r="21" spans="1:3" x14ac:dyDescent="0.25">
      <c r="A21" s="10" t="s">
        <v>21</v>
      </c>
      <c r="B21" t="s">
        <v>66</v>
      </c>
      <c r="C21" t="s">
        <v>22</v>
      </c>
    </row>
    <row r="22" spans="1:3" x14ac:dyDescent="0.25">
      <c r="A22" s="4" t="s">
        <v>12</v>
      </c>
    </row>
    <row r="23" spans="1:3" x14ac:dyDescent="0.25">
      <c r="A23" s="11"/>
      <c r="B23" t="s">
        <v>44</v>
      </c>
      <c r="C23" t="s">
        <v>43</v>
      </c>
    </row>
    <row r="24" spans="1:3" x14ac:dyDescent="0.25">
      <c r="A24" s="11"/>
      <c r="B24" t="s">
        <v>50</v>
      </c>
      <c r="C24" t="s">
        <v>49</v>
      </c>
    </row>
    <row r="25" spans="1:3" x14ac:dyDescent="0.25">
      <c r="A25" s="11"/>
      <c r="B25" t="s">
        <v>69</v>
      </c>
      <c r="C25" t="s">
        <v>30</v>
      </c>
    </row>
    <row r="26" spans="1:3" x14ac:dyDescent="0.25">
      <c r="A26" s="11" t="s">
        <v>21</v>
      </c>
      <c r="B26" t="s">
        <v>51</v>
      </c>
      <c r="C26" t="s">
        <v>84</v>
      </c>
    </row>
    <row r="27" spans="1:3" x14ac:dyDescent="0.25">
      <c r="A27" s="11" t="s">
        <v>15</v>
      </c>
      <c r="B27" t="s">
        <v>34</v>
      </c>
      <c r="C27" t="s">
        <v>52</v>
      </c>
    </row>
    <row r="28" spans="1:3" x14ac:dyDescent="0.25">
      <c r="A28" s="4" t="s">
        <v>13</v>
      </c>
    </row>
    <row r="29" spans="1:3" x14ac:dyDescent="0.25">
      <c r="A29" s="12"/>
      <c r="B29" t="s">
        <v>60</v>
      </c>
      <c r="C29" t="s">
        <v>59</v>
      </c>
    </row>
    <row r="30" spans="1:3" x14ac:dyDescent="0.25">
      <c r="A30" s="12"/>
      <c r="B30" t="s">
        <v>74</v>
      </c>
      <c r="C30" t="s">
        <v>79</v>
      </c>
    </row>
    <row r="31" spans="1:3" x14ac:dyDescent="0.25">
      <c r="A31" s="12"/>
      <c r="B31" t="s">
        <v>71</v>
      </c>
      <c r="C31" t="s">
        <v>78</v>
      </c>
    </row>
    <row r="32" spans="1:3" x14ac:dyDescent="0.25">
      <c r="A32" s="12" t="s">
        <v>15</v>
      </c>
      <c r="B32" t="s">
        <v>26</v>
      </c>
      <c r="C32" t="s">
        <v>58</v>
      </c>
    </row>
    <row r="33" spans="1:3" x14ac:dyDescent="0.25">
      <c r="A33" s="12" t="s">
        <v>21</v>
      </c>
      <c r="B33" t="s">
        <v>56</v>
      </c>
      <c r="C33" t="s">
        <v>55</v>
      </c>
    </row>
    <row r="34" spans="1:3" x14ac:dyDescent="0.25">
      <c r="A34" s="4" t="s">
        <v>14</v>
      </c>
    </row>
    <row r="35" spans="1:3" x14ac:dyDescent="0.25">
      <c r="A35" s="13"/>
      <c r="B35" t="s">
        <v>53</v>
      </c>
      <c r="C35" t="s">
        <v>54</v>
      </c>
    </row>
    <row r="36" spans="1:3" x14ac:dyDescent="0.25">
      <c r="A36" s="13" t="s">
        <v>15</v>
      </c>
      <c r="B36" t="s">
        <v>25</v>
      </c>
      <c r="C36" t="s">
        <v>46</v>
      </c>
    </row>
    <row r="37" spans="1:3" x14ac:dyDescent="0.25">
      <c r="A37" s="13" t="s">
        <v>21</v>
      </c>
      <c r="B37" t="s">
        <v>75</v>
      </c>
      <c r="C37" t="s">
        <v>76</v>
      </c>
    </row>
    <row r="38" spans="1:3" x14ac:dyDescent="0.25">
      <c r="A38" s="13"/>
      <c r="B38" t="s">
        <v>70</v>
      </c>
      <c r="C38" t="s">
        <v>77</v>
      </c>
    </row>
    <row r="39" spans="1:3" x14ac:dyDescent="0.25">
      <c r="A39" s="13"/>
      <c r="B39" t="s">
        <v>47</v>
      </c>
      <c r="C39" t="s">
        <v>20</v>
      </c>
    </row>
    <row r="40" spans="1:3" x14ac:dyDescent="0.25">
      <c r="A40" s="4"/>
    </row>
    <row r="41" spans="1:3" x14ac:dyDescent="0.25">
      <c r="A41" s="4"/>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1"/>
  <sheetViews>
    <sheetView zoomScale="70" zoomScaleNormal="70" workbookViewId="0">
      <selection activeCell="A32" sqref="A32:A33"/>
    </sheetView>
  </sheetViews>
  <sheetFormatPr defaultRowHeight="15" x14ac:dyDescent="0.25"/>
  <cols>
    <col min="1" max="1" width="25.85546875" customWidth="1"/>
    <col min="2" max="2" width="30" customWidth="1"/>
    <col min="3" max="3" width="18.7109375" customWidth="1"/>
    <col min="4" max="5" width="25.85546875" customWidth="1"/>
    <col min="6" max="6" width="26.42578125" customWidth="1"/>
    <col min="7" max="7" width="26.140625" customWidth="1"/>
    <col min="8" max="8" width="26.42578125" customWidth="1"/>
    <col min="9" max="9" width="26.140625" customWidth="1"/>
    <col min="10" max="10" width="20.28515625" customWidth="1"/>
    <col min="11" max="11" width="15.7109375" customWidth="1"/>
  </cols>
  <sheetData>
    <row r="1" spans="1:11" ht="15.75" thickBot="1" x14ac:dyDescent="0.3">
      <c r="F1" s="7" t="s">
        <v>443</v>
      </c>
      <c r="G1" s="1"/>
      <c r="H1" s="53"/>
      <c r="I1" s="53"/>
      <c r="J1" s="7" t="s">
        <v>444</v>
      </c>
    </row>
    <row r="2" spans="1:11" ht="15.75" thickBot="1" x14ac:dyDescent="0.3">
      <c r="B2" s="7" t="s">
        <v>435</v>
      </c>
      <c r="C2" s="8"/>
      <c r="D2" s="7" t="s">
        <v>9</v>
      </c>
      <c r="E2" s="4"/>
      <c r="F2" s="1" t="s">
        <v>4</v>
      </c>
      <c r="G2" s="6"/>
      <c r="H2" s="7" t="s">
        <v>5</v>
      </c>
      <c r="I2" s="6"/>
      <c r="J2" s="54"/>
    </row>
    <row r="3" spans="1:11" ht="15.75" thickBot="1" x14ac:dyDescent="0.3">
      <c r="A3" s="8" t="s">
        <v>3</v>
      </c>
      <c r="B3" s="7" t="s">
        <v>6</v>
      </c>
      <c r="C3" s="7" t="s">
        <v>432</v>
      </c>
      <c r="D3" s="55" t="s">
        <v>2</v>
      </c>
      <c r="E3" s="71" t="s">
        <v>10</v>
      </c>
      <c r="F3" s="50" t="s">
        <v>0</v>
      </c>
      <c r="G3" s="51" t="s">
        <v>1</v>
      </c>
      <c r="H3" s="52" t="s">
        <v>0</v>
      </c>
      <c r="I3" s="51" t="s">
        <v>1</v>
      </c>
      <c r="J3" s="55" t="s">
        <v>445</v>
      </c>
      <c r="K3" s="56" t="s">
        <v>446</v>
      </c>
    </row>
    <row r="4" spans="1:11" x14ac:dyDescent="0.25">
      <c r="A4" s="4" t="s">
        <v>11</v>
      </c>
      <c r="D4" s="57"/>
      <c r="E4" s="57"/>
      <c r="F4" s="2"/>
      <c r="G4" s="3"/>
      <c r="H4" s="2"/>
      <c r="I4" s="3"/>
      <c r="J4" s="57"/>
      <c r="K4" s="57"/>
    </row>
    <row r="5" spans="1:11" x14ac:dyDescent="0.25">
      <c r="A5" s="9" t="s">
        <v>42</v>
      </c>
      <c r="B5" t="s">
        <v>41</v>
      </c>
      <c r="C5" t="s">
        <v>16</v>
      </c>
      <c r="D5" s="70">
        <f>_xlfn.XLOOKUP($C5,HDI!$B$11:$B$209,HDI!$C$11:$C$209)</f>
        <v>0.59566971647515654</v>
      </c>
      <c r="E5" s="70">
        <f>_xlfn.XLOOKUP($C5,GII!$B$11:$B$209,GII!$C$11:$C$209)</f>
        <v>0.5410356041780362</v>
      </c>
      <c r="F5" s="2"/>
      <c r="G5" s="3"/>
      <c r="H5" s="2"/>
      <c r="I5" s="3"/>
      <c r="J5" s="57"/>
      <c r="K5" s="57"/>
    </row>
    <row r="6" spans="1:11" x14ac:dyDescent="0.25">
      <c r="A6" s="9"/>
      <c r="B6" t="s">
        <v>38</v>
      </c>
      <c r="C6" t="s">
        <v>16</v>
      </c>
      <c r="D6" s="70">
        <f>_xlfn.XLOOKUP($C6,HDI!$B$11:$B$209,HDI!$C$11:$C$209)</f>
        <v>0.59566971647515654</v>
      </c>
      <c r="E6" s="70">
        <f>_xlfn.XLOOKUP($C6,GII!$B$11:$B$209,GII!$C$11:$C$209)</f>
        <v>0.5410356041780362</v>
      </c>
      <c r="F6" s="2">
        <v>-2.4</v>
      </c>
      <c r="G6" s="3"/>
      <c r="H6" s="2"/>
      <c r="I6" s="3"/>
      <c r="J6" s="57"/>
      <c r="K6" s="57"/>
    </row>
    <row r="7" spans="1:11" x14ac:dyDescent="0.25">
      <c r="A7" s="9"/>
      <c r="B7" t="s">
        <v>17</v>
      </c>
      <c r="C7" t="s">
        <v>16</v>
      </c>
      <c r="D7" s="70">
        <f>_xlfn.XLOOKUP($C7,HDI!$B$11:$B$209,HDI!$C$11:$C$209)</f>
        <v>0.59566971647515654</v>
      </c>
      <c r="E7" s="70">
        <f>_xlfn.XLOOKUP($C7,GII!$B$11:$B$209,GII!$C$11:$C$209)</f>
        <v>0.5410356041780362</v>
      </c>
      <c r="F7" s="2">
        <v>-3.5999999999999996</v>
      </c>
      <c r="G7" s="3"/>
      <c r="H7" s="2"/>
      <c r="I7" s="3"/>
      <c r="J7" s="57"/>
      <c r="K7" s="57"/>
    </row>
    <row r="8" spans="1:11" x14ac:dyDescent="0.25">
      <c r="A8" s="9"/>
      <c r="B8" t="s">
        <v>64</v>
      </c>
      <c r="C8" t="s">
        <v>16</v>
      </c>
      <c r="D8" s="70">
        <f>_xlfn.XLOOKUP($C8,HDI!$B$11:$B$209,HDI!$C$11:$C$209)</f>
        <v>0.59566971647515654</v>
      </c>
      <c r="E8" s="70">
        <f>_xlfn.XLOOKUP($C8,GII!$B$11:$B$209,GII!$C$11:$C$209)</f>
        <v>0.5410356041780362</v>
      </c>
      <c r="F8" s="2"/>
      <c r="G8" s="3">
        <v>-4.5</v>
      </c>
      <c r="H8" s="2"/>
      <c r="I8" s="3"/>
      <c r="J8" s="57"/>
      <c r="K8" s="57"/>
    </row>
    <row r="9" spans="1:11" x14ac:dyDescent="0.25">
      <c r="A9" s="9"/>
      <c r="B9" t="s">
        <v>23</v>
      </c>
      <c r="C9" t="s">
        <v>16</v>
      </c>
      <c r="D9" s="70">
        <f>_xlfn.XLOOKUP($C9,HDI!$B$11:$B$209,HDI!$C$11:$C$209)</f>
        <v>0.59566971647515654</v>
      </c>
      <c r="E9" s="70">
        <f>_xlfn.XLOOKUP($C9,GII!$B$11:$B$209,GII!$C$11:$C$209)</f>
        <v>0.5410356041780362</v>
      </c>
      <c r="F9" s="2"/>
      <c r="G9" s="3"/>
      <c r="H9" s="2"/>
      <c r="I9" s="3"/>
      <c r="J9" s="57"/>
      <c r="K9" s="57"/>
    </row>
    <row r="10" spans="1:11" x14ac:dyDescent="0.25">
      <c r="A10" s="9"/>
      <c r="B10" t="s">
        <v>63</v>
      </c>
      <c r="C10" t="s">
        <v>16</v>
      </c>
      <c r="D10" s="70">
        <f>_xlfn.XLOOKUP($C10,HDI!$B$11:$B$209,HDI!$C$11:$C$209)</f>
        <v>0.59566971647515654</v>
      </c>
      <c r="E10" s="70">
        <f>_xlfn.XLOOKUP($C10,GII!$B$11:$B$209,GII!$C$11:$C$209)</f>
        <v>0.5410356041780362</v>
      </c>
      <c r="F10" s="2"/>
      <c r="G10" s="3">
        <v>-5</v>
      </c>
      <c r="H10" s="2"/>
      <c r="I10" s="3"/>
      <c r="J10" s="57"/>
      <c r="K10" s="57"/>
    </row>
    <row r="11" spans="1:11" x14ac:dyDescent="0.25">
      <c r="A11" s="9"/>
      <c r="B11" t="s">
        <v>24</v>
      </c>
      <c r="C11" t="s">
        <v>16</v>
      </c>
      <c r="D11" s="70">
        <f>_xlfn.XLOOKUP($C11,HDI!$B$11:$B$209,HDI!$C$11:$C$209)</f>
        <v>0.59566971647515654</v>
      </c>
      <c r="E11" s="70">
        <f>_xlfn.XLOOKUP($C11,GII!$B$11:$B$209,GII!$C$11:$C$209)</f>
        <v>0.5410356041780362</v>
      </c>
      <c r="F11" s="2"/>
      <c r="G11" s="3">
        <v>-0.5</v>
      </c>
      <c r="H11" s="2"/>
      <c r="I11" s="3"/>
      <c r="J11" s="57"/>
      <c r="K11" s="57"/>
    </row>
    <row r="12" spans="1:11" x14ac:dyDescent="0.25">
      <c r="A12" s="9" t="s">
        <v>15</v>
      </c>
      <c r="B12" t="s">
        <v>65</v>
      </c>
      <c r="C12" t="s">
        <v>16</v>
      </c>
      <c r="D12" s="70">
        <f>_xlfn.XLOOKUP($C12,HDI!$B$11:$B$209,HDI!$C$11:$C$209)</f>
        <v>0.59566971647515654</v>
      </c>
      <c r="E12" s="70">
        <f>_xlfn.XLOOKUP($C12,GII!$B$11:$B$209,GII!$C$11:$C$209)</f>
        <v>0.5410356041780362</v>
      </c>
      <c r="F12" s="2"/>
      <c r="G12" s="3"/>
      <c r="H12" s="2"/>
      <c r="I12" s="3">
        <v>8.6400000000000005E-2</v>
      </c>
      <c r="J12" s="57"/>
      <c r="K12" s="57"/>
    </row>
    <row r="13" spans="1:11" x14ac:dyDescent="0.25">
      <c r="A13" s="9"/>
      <c r="B13" t="s">
        <v>40</v>
      </c>
      <c r="C13" t="s">
        <v>127</v>
      </c>
      <c r="D13" s="70">
        <f>_xlfn.XLOOKUP($C13,HDI!$B$11:$B$209,HDI!$C$11:$C$209)</f>
        <v>0.91992574937460314</v>
      </c>
      <c r="E13" s="70">
        <f>_xlfn.XLOOKUP($C13,GII!$B$11:$B$209,GII!$C$11:$C$209)</f>
        <v>0.18160346074953182</v>
      </c>
      <c r="F13" s="2"/>
      <c r="G13" s="3"/>
      <c r="H13" s="2"/>
      <c r="I13" s="3">
        <v>0.34560000000000002</v>
      </c>
      <c r="J13" s="57"/>
      <c r="K13" s="57"/>
    </row>
    <row r="14" spans="1:11" x14ac:dyDescent="0.25">
      <c r="A14" s="9" t="s">
        <v>86</v>
      </c>
      <c r="B14" t="s">
        <v>436</v>
      </c>
      <c r="C14" t="s">
        <v>127</v>
      </c>
      <c r="D14" s="70">
        <f>_xlfn.XLOOKUP($C14,HDI!$B$11:$B$209,HDI!$C$11:$C$209)</f>
        <v>0.91992574937460314</v>
      </c>
      <c r="E14" s="70">
        <f>_xlfn.XLOOKUP($C14,GII!$B$11:$B$209,GII!$C$11:$C$209)</f>
        <v>0.18160346074953182</v>
      </c>
      <c r="F14" s="2">
        <v>-0.3</v>
      </c>
      <c r="G14" s="3"/>
      <c r="H14" s="2"/>
      <c r="I14" s="3"/>
      <c r="J14" s="57"/>
      <c r="K14" s="57"/>
    </row>
    <row r="15" spans="1:11" x14ac:dyDescent="0.25">
      <c r="A15" s="9"/>
      <c r="B15" t="s">
        <v>434</v>
      </c>
      <c r="C15" t="s">
        <v>127</v>
      </c>
      <c r="D15" s="70">
        <f>_xlfn.XLOOKUP($C15,HDI!$B$11:$B$209,HDI!$C$11:$C$209)</f>
        <v>0.91992574937460314</v>
      </c>
      <c r="E15" s="70">
        <f>_xlfn.XLOOKUP($C15,GII!$B$11:$B$209,GII!$C$11:$C$209)</f>
        <v>0.18160346074953182</v>
      </c>
      <c r="F15" s="2"/>
      <c r="G15" s="3"/>
      <c r="H15" s="2"/>
      <c r="I15" s="3">
        <v>0.6</v>
      </c>
      <c r="J15" s="57"/>
      <c r="K15" s="57"/>
    </row>
    <row r="16" spans="1:11" x14ac:dyDescent="0.25">
      <c r="A16" s="4" t="s">
        <v>57</v>
      </c>
      <c r="D16" s="70"/>
      <c r="E16" s="70"/>
      <c r="F16" s="2"/>
      <c r="G16" s="3"/>
      <c r="H16" s="2"/>
      <c r="I16" s="3"/>
      <c r="J16" s="57"/>
      <c r="K16" s="57"/>
    </row>
    <row r="17" spans="1:11" x14ac:dyDescent="0.25">
      <c r="A17" s="10" t="s">
        <v>36</v>
      </c>
      <c r="B17" t="s">
        <v>18</v>
      </c>
      <c r="C17" t="s">
        <v>16</v>
      </c>
      <c r="D17" s="70">
        <f>_xlfn.XLOOKUP($C17,HDI!$B$11:$B$209,HDI!$C$11:$C$209)</f>
        <v>0.59566971647515654</v>
      </c>
      <c r="E17" s="70">
        <f>_xlfn.XLOOKUP($C17,GII!$B$11:$B$209,GII!$C$11:$C$209)</f>
        <v>0.5410356041780362</v>
      </c>
      <c r="F17" s="2"/>
      <c r="G17" s="3"/>
      <c r="H17" s="2"/>
      <c r="I17" s="3">
        <v>5.0400000000000007E-2</v>
      </c>
      <c r="J17" s="57"/>
      <c r="K17" s="57"/>
    </row>
    <row r="18" spans="1:11" x14ac:dyDescent="0.25">
      <c r="A18" s="10"/>
      <c r="B18" t="s">
        <v>68</v>
      </c>
      <c r="C18" t="s">
        <v>138</v>
      </c>
      <c r="D18" s="70">
        <f>_xlfn.XLOOKUP($C18,HDI!$B$11:$B$209,HDI!$C$11:$C$209)</f>
        <v>0.90583188802742642</v>
      </c>
      <c r="E18" s="70">
        <f>_xlfn.XLOOKUP($C18,GII!$B$11:$B$209,GII!$C$11:$C$209)</f>
        <v>5.7573633086494325E-2</v>
      </c>
      <c r="F18" s="2"/>
      <c r="G18" s="3"/>
      <c r="H18" s="2"/>
      <c r="I18" s="3">
        <v>0.25200000000000006</v>
      </c>
      <c r="J18" s="57"/>
      <c r="K18" s="57"/>
    </row>
    <row r="19" spans="1:11" x14ac:dyDescent="0.25">
      <c r="A19" s="10" t="s">
        <v>15</v>
      </c>
      <c r="B19" t="s">
        <v>67</v>
      </c>
      <c r="C19" t="s">
        <v>138</v>
      </c>
      <c r="D19" s="70">
        <f>_xlfn.XLOOKUP($C19,HDI!$B$11:$B$209,HDI!$C$11:$C$209)</f>
        <v>0.90583188802742642</v>
      </c>
      <c r="E19" s="70">
        <f>_xlfn.XLOOKUP($C19,GII!$B$11:$B$209,GII!$C$11:$C$209)</f>
        <v>5.7573633086494325E-2</v>
      </c>
      <c r="F19" s="2"/>
      <c r="G19" s="3"/>
      <c r="H19" s="2"/>
      <c r="I19" s="3">
        <v>0.35280000000000006</v>
      </c>
      <c r="J19" s="57"/>
      <c r="K19" s="57"/>
    </row>
    <row r="20" spans="1:11" x14ac:dyDescent="0.25">
      <c r="A20" s="10"/>
      <c r="B20" t="s">
        <v>33</v>
      </c>
      <c r="C20" t="s">
        <v>127</v>
      </c>
      <c r="D20" s="70">
        <f>_xlfn.XLOOKUP($C20,HDI!$B$11:$B$209,HDI!$C$11:$C$209)</f>
        <v>0.91992574937460314</v>
      </c>
      <c r="E20" s="70">
        <f>_xlfn.XLOOKUP($C20,GII!$B$11:$B$209,GII!$C$11:$C$209)</f>
        <v>0.18160346074953182</v>
      </c>
      <c r="F20" s="2"/>
      <c r="G20" s="3"/>
      <c r="H20" s="2"/>
      <c r="I20" s="3">
        <v>0.35280000000000006</v>
      </c>
      <c r="J20" s="57"/>
      <c r="K20" s="57"/>
    </row>
    <row r="21" spans="1:11" x14ac:dyDescent="0.25">
      <c r="A21" s="10" t="s">
        <v>21</v>
      </c>
      <c r="B21" t="s">
        <v>66</v>
      </c>
      <c r="C21" t="s">
        <v>138</v>
      </c>
      <c r="D21" s="70">
        <f>_xlfn.XLOOKUP($C21,HDI!$B$11:$B$209,HDI!$C$11:$C$209)</f>
        <v>0.90583188802742642</v>
      </c>
      <c r="E21" s="70">
        <f>_xlfn.XLOOKUP($C21,GII!$B$11:$B$209,GII!$C$11:$C$209)</f>
        <v>5.7573633086494325E-2</v>
      </c>
      <c r="F21" s="2">
        <v>-0.19999999999999998</v>
      </c>
      <c r="G21" s="3"/>
      <c r="H21" s="2"/>
      <c r="I21" s="3"/>
      <c r="J21" s="57"/>
      <c r="K21" s="57"/>
    </row>
    <row r="22" spans="1:11" x14ac:dyDescent="0.25">
      <c r="A22" s="4" t="s">
        <v>12</v>
      </c>
      <c r="D22" s="70"/>
      <c r="E22" s="70"/>
      <c r="F22" s="2"/>
      <c r="G22" s="3"/>
      <c r="H22" s="2"/>
      <c r="I22" s="3"/>
      <c r="J22" s="57"/>
      <c r="K22" s="57"/>
    </row>
    <row r="23" spans="1:11" x14ac:dyDescent="0.25">
      <c r="A23" s="11"/>
      <c r="B23" t="s">
        <v>44</v>
      </c>
      <c r="D23" s="70"/>
      <c r="E23" s="70"/>
      <c r="F23" s="2"/>
      <c r="G23" s="3"/>
      <c r="H23" s="2"/>
      <c r="I23" s="3"/>
      <c r="J23" s="57"/>
      <c r="K23" s="57"/>
    </row>
    <row r="24" spans="1:11" x14ac:dyDescent="0.25">
      <c r="A24" s="11"/>
      <c r="B24" t="s">
        <v>50</v>
      </c>
      <c r="C24" t="s">
        <v>120</v>
      </c>
      <c r="D24" s="70">
        <f>_xlfn.XLOOKUP($C24,HDI!$B$11:$B$209,HDI!$C$11:$C$209)</f>
        <v>0.9334946999612731</v>
      </c>
      <c r="E24" s="70">
        <f>_xlfn.XLOOKUP($C24,GII!$B$11:$B$209,GII!$C$11:$C$209)</f>
        <v>4.1109984385139575E-2</v>
      </c>
      <c r="F24" s="2"/>
      <c r="G24" s="3"/>
      <c r="H24" s="2"/>
      <c r="I24" s="3">
        <v>3.2399999999999998</v>
      </c>
      <c r="J24" s="57"/>
      <c r="K24" s="57"/>
    </row>
    <row r="25" spans="1:11" x14ac:dyDescent="0.25">
      <c r="A25" s="11"/>
      <c r="B25" t="s">
        <v>69</v>
      </c>
      <c r="C25" t="s">
        <v>120</v>
      </c>
      <c r="D25" s="70">
        <f>_xlfn.XLOOKUP($C25,HDI!$B$11:$B$209,HDI!$C$11:$C$209)</f>
        <v>0.9334946999612731</v>
      </c>
      <c r="E25" s="70">
        <f>_xlfn.XLOOKUP($C25,GII!$B$11:$B$209,GII!$C$11:$C$209)</f>
        <v>4.1109984385139575E-2</v>
      </c>
      <c r="F25" s="2">
        <v>-0.1</v>
      </c>
      <c r="G25" s="3"/>
      <c r="H25" s="2"/>
      <c r="I25" s="3"/>
      <c r="J25" s="57"/>
      <c r="K25" s="57"/>
    </row>
    <row r="26" spans="1:11" x14ac:dyDescent="0.25">
      <c r="A26" s="11" t="s">
        <v>21</v>
      </c>
      <c r="B26" t="s">
        <v>51</v>
      </c>
      <c r="C26" t="s">
        <v>120</v>
      </c>
      <c r="D26" s="70">
        <f>_xlfn.XLOOKUP($C26,HDI!$B$11:$B$209,HDI!$C$11:$C$209)</f>
        <v>0.9334946999612731</v>
      </c>
      <c r="E26" s="70">
        <f>_xlfn.XLOOKUP($C26,GII!$B$11:$B$209,GII!$C$11:$C$209)</f>
        <v>4.1109984385139575E-2</v>
      </c>
      <c r="F26" s="2">
        <v>-0.19999999999999998</v>
      </c>
      <c r="G26" s="3"/>
      <c r="H26" s="2"/>
      <c r="I26" s="3"/>
      <c r="J26" s="57"/>
      <c r="K26" s="57"/>
    </row>
    <row r="27" spans="1:11" x14ac:dyDescent="0.25">
      <c r="A27" s="11" t="s">
        <v>15</v>
      </c>
      <c r="B27" t="s">
        <v>34</v>
      </c>
      <c r="C27" t="s">
        <v>110</v>
      </c>
      <c r="D27" s="70">
        <f>_xlfn.XLOOKUP($C27,HDI!$B$11:$B$209,HDI!$C$11:$C$209)</f>
        <v>0.94593611662915211</v>
      </c>
      <c r="E27" s="70">
        <f>_xlfn.XLOOKUP($C27,GII!$B$11:$B$209,GII!$C$11:$C$209)</f>
        <v>3.6718722187391362E-2</v>
      </c>
      <c r="F27" s="2"/>
      <c r="G27" s="3"/>
      <c r="H27" s="2"/>
      <c r="I27" s="3">
        <v>1.08</v>
      </c>
      <c r="J27" s="57"/>
      <c r="K27" s="57"/>
    </row>
    <row r="28" spans="1:11" x14ac:dyDescent="0.25">
      <c r="A28" s="4" t="s">
        <v>13</v>
      </c>
      <c r="D28" s="70"/>
      <c r="E28" s="70"/>
      <c r="F28" s="2"/>
      <c r="G28" s="3"/>
      <c r="H28" s="2"/>
      <c r="I28" s="3"/>
      <c r="J28" s="57"/>
      <c r="K28" s="57"/>
    </row>
    <row r="29" spans="1:11" x14ac:dyDescent="0.25">
      <c r="A29" s="12"/>
      <c r="B29" t="s">
        <v>60</v>
      </c>
      <c r="D29" s="70"/>
      <c r="E29" s="70"/>
      <c r="F29" s="2"/>
      <c r="G29" s="3"/>
      <c r="H29" s="2"/>
      <c r="I29" s="3"/>
      <c r="J29" s="57"/>
      <c r="K29" s="57"/>
    </row>
    <row r="30" spans="1:11" x14ac:dyDescent="0.25">
      <c r="A30" s="12"/>
      <c r="B30" t="s">
        <v>74</v>
      </c>
      <c r="C30" t="s">
        <v>127</v>
      </c>
      <c r="D30" s="70">
        <f>_xlfn.XLOOKUP($C30,HDI!$B$11:$B$209,HDI!$C$11:$C$209)</f>
        <v>0.91992574937460314</v>
      </c>
      <c r="E30" s="70">
        <f>_xlfn.XLOOKUP($C30,GII!$B$11:$B$209,GII!$C$11:$C$209)</f>
        <v>0.18160346074953182</v>
      </c>
      <c r="F30" s="2">
        <v>-0.1</v>
      </c>
      <c r="G30" s="3"/>
      <c r="H30" s="2"/>
      <c r="I30" s="3"/>
      <c r="J30" s="57"/>
      <c r="K30" s="57"/>
    </row>
    <row r="31" spans="1:11" x14ac:dyDescent="0.25">
      <c r="A31" s="12"/>
      <c r="B31" t="s">
        <v>71</v>
      </c>
      <c r="C31" t="s">
        <v>127</v>
      </c>
      <c r="D31" s="70">
        <f>_xlfn.XLOOKUP($C31,HDI!$B$11:$B$209,HDI!$C$11:$C$209)</f>
        <v>0.91992574937460314</v>
      </c>
      <c r="E31" s="70">
        <f>_xlfn.XLOOKUP($C31,GII!$B$11:$B$209,GII!$C$11:$C$209)</f>
        <v>0.18160346074953182</v>
      </c>
      <c r="F31" s="2"/>
      <c r="G31" s="3"/>
      <c r="H31" s="2"/>
      <c r="I31" s="3">
        <v>1.224</v>
      </c>
      <c r="J31" s="57"/>
      <c r="K31" s="57"/>
    </row>
    <row r="32" spans="1:11" x14ac:dyDescent="0.25">
      <c r="A32" s="12" t="s">
        <v>15</v>
      </c>
      <c r="B32" t="s">
        <v>26</v>
      </c>
      <c r="C32" t="s">
        <v>127</v>
      </c>
      <c r="D32" s="70">
        <f>_xlfn.XLOOKUP($C32,HDI!$B$11:$B$209,HDI!$C$11:$C$209)</f>
        <v>0.91992574937460314</v>
      </c>
      <c r="E32" s="70">
        <f>_xlfn.XLOOKUP($C32,GII!$B$11:$B$209,GII!$C$11:$C$209)</f>
        <v>0.18160346074953182</v>
      </c>
      <c r="F32" s="2"/>
      <c r="G32" s="3"/>
      <c r="H32" s="2"/>
      <c r="I32" s="3">
        <v>1.78</v>
      </c>
      <c r="J32" s="57"/>
      <c r="K32" s="57"/>
    </row>
    <row r="33" spans="1:11" x14ac:dyDescent="0.25">
      <c r="A33" s="12" t="s">
        <v>21</v>
      </c>
      <c r="B33" t="s">
        <v>56</v>
      </c>
      <c r="C33" t="s">
        <v>127</v>
      </c>
      <c r="D33" s="70">
        <f>_xlfn.XLOOKUP($C33,HDI!$B$11:$B$209,HDI!$C$11:$C$209)</f>
        <v>0.91992574937460314</v>
      </c>
      <c r="E33" s="70">
        <f>_xlfn.XLOOKUP($C33,GII!$B$11:$B$209,GII!$C$11:$C$209)</f>
        <v>0.18160346074953182</v>
      </c>
      <c r="F33" s="2">
        <v>-0.19999999999999998</v>
      </c>
      <c r="G33" s="3"/>
      <c r="H33" s="2"/>
      <c r="I33" s="3"/>
      <c r="J33" s="57"/>
      <c r="K33" s="57"/>
    </row>
    <row r="34" spans="1:11" x14ac:dyDescent="0.25">
      <c r="A34" s="4" t="s">
        <v>14</v>
      </c>
      <c r="D34" s="70"/>
      <c r="E34" s="70"/>
      <c r="F34" s="2"/>
      <c r="G34" s="3"/>
      <c r="H34" s="2"/>
      <c r="I34" s="3"/>
      <c r="J34" s="57"/>
      <c r="K34" s="57"/>
    </row>
    <row r="35" spans="1:11" x14ac:dyDescent="0.25">
      <c r="A35" s="13"/>
      <c r="B35" t="s">
        <v>53</v>
      </c>
      <c r="C35" t="s">
        <v>45</v>
      </c>
      <c r="D35" s="70">
        <f>_xlfn.XLOOKUP($C35,HDI!$B$11:$B$209,HDI!$C$11:$C$209)</f>
        <v>0.75758742874882323</v>
      </c>
      <c r="E35" s="70">
        <f>_xlfn.XLOOKUP($C35,GII!$B$11:$B$209,GII!$C$11:$C$209)</f>
        <v>0.16264248044280027</v>
      </c>
      <c r="F35" s="2"/>
      <c r="G35" s="3"/>
      <c r="H35" s="2"/>
      <c r="I35" s="3"/>
      <c r="J35" s="57"/>
      <c r="K35" s="57"/>
    </row>
    <row r="36" spans="1:11" x14ac:dyDescent="0.25">
      <c r="A36" s="13"/>
      <c r="B36" t="s">
        <v>25</v>
      </c>
      <c r="C36" t="s">
        <v>45</v>
      </c>
      <c r="D36" s="70">
        <f>_xlfn.XLOOKUP($C36,HDI!$B$11:$B$209,HDI!$C$11:$C$209)</f>
        <v>0.75758742874882323</v>
      </c>
      <c r="E36" s="70">
        <f>_xlfn.XLOOKUP($C36,GII!$B$11:$B$209,GII!$C$11:$C$209)</f>
        <v>0.16264248044280027</v>
      </c>
      <c r="F36" s="2"/>
      <c r="G36" s="3"/>
      <c r="H36" s="2"/>
      <c r="I36" s="3">
        <v>3.6</v>
      </c>
      <c r="J36" s="57"/>
      <c r="K36" s="57"/>
    </row>
    <row r="37" spans="1:11" x14ac:dyDescent="0.25">
      <c r="A37" s="13"/>
      <c r="B37" t="s">
        <v>75</v>
      </c>
      <c r="C37" t="s">
        <v>45</v>
      </c>
      <c r="D37" s="70">
        <f>_xlfn.XLOOKUP($C37,HDI!$B$11:$B$209,HDI!$C$11:$C$209)</f>
        <v>0.75758742874882323</v>
      </c>
      <c r="E37" s="70">
        <f>_xlfn.XLOOKUP($C37,GII!$B$11:$B$209,GII!$C$11:$C$209)</f>
        <v>0.16264248044280027</v>
      </c>
      <c r="F37" s="2"/>
      <c r="G37" s="3">
        <v>-1</v>
      </c>
      <c r="H37" s="2"/>
      <c r="I37" s="3"/>
      <c r="J37" s="57"/>
      <c r="K37" s="57"/>
    </row>
    <row r="38" spans="1:11" x14ac:dyDescent="0.25">
      <c r="A38" s="13"/>
      <c r="B38" t="s">
        <v>70</v>
      </c>
      <c r="C38" t="s">
        <v>45</v>
      </c>
      <c r="D38" s="70">
        <f>_xlfn.XLOOKUP($C38,HDI!$B$11:$B$209,HDI!$C$11:$C$209)</f>
        <v>0.75758742874882323</v>
      </c>
      <c r="E38" s="70">
        <f>_xlfn.XLOOKUP($C38,GII!$B$11:$B$209,GII!$C$11:$C$209)</f>
        <v>0.16264248044280027</v>
      </c>
      <c r="F38" s="2"/>
      <c r="G38" s="3"/>
      <c r="H38" s="2"/>
      <c r="I38" s="3">
        <v>4.5359999999999996</v>
      </c>
      <c r="J38" s="57"/>
      <c r="K38" s="57"/>
    </row>
    <row r="39" spans="1:11" x14ac:dyDescent="0.25">
      <c r="A39" s="13"/>
      <c r="B39" t="s">
        <v>47</v>
      </c>
      <c r="C39" t="s">
        <v>45</v>
      </c>
      <c r="D39" s="70">
        <f>_xlfn.XLOOKUP($C39,HDI!$B$11:$B$209,HDI!$C$11:$C$209)</f>
        <v>0.75758742874882323</v>
      </c>
      <c r="E39" s="70">
        <f>_xlfn.XLOOKUP($C39,GII!$B$11:$B$209,GII!$C$11:$C$209)</f>
        <v>0.16264248044280027</v>
      </c>
      <c r="F39" s="2">
        <v>-0.39999999999999997</v>
      </c>
      <c r="G39" s="3"/>
      <c r="H39" s="2"/>
      <c r="I39" s="3"/>
      <c r="J39" s="57"/>
      <c r="K39" s="57"/>
    </row>
    <row r="40" spans="1:11" x14ac:dyDescent="0.25">
      <c r="A40" s="49" t="s">
        <v>437</v>
      </c>
      <c r="D40" s="70"/>
      <c r="E40" s="70"/>
      <c r="F40" s="2"/>
      <c r="G40" s="3"/>
      <c r="H40" s="2"/>
      <c r="I40" s="3"/>
      <c r="J40" s="57"/>
      <c r="K40" s="57"/>
    </row>
    <row r="41" spans="1:11" x14ac:dyDescent="0.25">
      <c r="A41" s="48"/>
      <c r="B41" t="s">
        <v>438</v>
      </c>
      <c r="D41" s="70"/>
      <c r="E41" s="70"/>
      <c r="F41" s="2"/>
      <c r="G41" s="3"/>
      <c r="H41" s="2"/>
      <c r="I41" s="3"/>
      <c r="J41" s="57"/>
      <c r="K41" s="57"/>
    </row>
    <row r="42" spans="1:11" x14ac:dyDescent="0.25">
      <c r="A42" s="48"/>
      <c r="B42" t="s">
        <v>440</v>
      </c>
      <c r="C42" t="s">
        <v>127</v>
      </c>
      <c r="D42" s="70">
        <f>_xlfn.XLOOKUP($C42,HDI!$B$11:$B$209,HDI!$C$11:$C$209)</f>
        <v>0.91992574937460314</v>
      </c>
      <c r="E42" s="70">
        <f>_xlfn.XLOOKUP($C42,GII!$B$11:$B$209,GII!$C$11:$C$209)</f>
        <v>0.18160346074953182</v>
      </c>
      <c r="F42" s="2"/>
      <c r="G42" s="3"/>
      <c r="H42" s="2"/>
      <c r="I42" s="3"/>
      <c r="J42" s="57"/>
      <c r="K42" s="57">
        <v>8</v>
      </c>
    </row>
    <row r="43" spans="1:11" x14ac:dyDescent="0.25">
      <c r="A43" s="48"/>
      <c r="B43" t="s">
        <v>439</v>
      </c>
      <c r="D43" s="70"/>
      <c r="E43" s="70"/>
      <c r="F43" s="2"/>
      <c r="G43" s="3"/>
      <c r="H43" s="2"/>
      <c r="I43" s="3"/>
      <c r="J43" s="57"/>
      <c r="K43" s="57"/>
    </row>
    <row r="44" spans="1:11" ht="15.75" thickBot="1" x14ac:dyDescent="0.3">
      <c r="A44" s="48"/>
      <c r="B44" t="s">
        <v>441</v>
      </c>
      <c r="C44" t="s">
        <v>127</v>
      </c>
      <c r="D44" s="70">
        <f>_xlfn.XLOOKUP($C44,HDI!$B$11:$B$209,HDI!$C$11:$C$209)</f>
        <v>0.91992574937460314</v>
      </c>
      <c r="E44" s="70">
        <f>_xlfn.XLOOKUP($C44,GII!$B$11:$B$209,GII!$C$11:$C$209)</f>
        <v>0.18160346074953182</v>
      </c>
      <c r="F44" s="2"/>
      <c r="G44" s="3"/>
      <c r="H44" s="2"/>
      <c r="I44" s="3"/>
      <c r="J44" s="57">
        <v>-6</v>
      </c>
      <c r="K44" s="57"/>
    </row>
    <row r="45" spans="1:11" ht="15.75" thickTop="1" x14ac:dyDescent="0.25">
      <c r="A45" s="4"/>
      <c r="E45" t="s">
        <v>62</v>
      </c>
      <c r="F45" s="58">
        <f>SUM(F5:F39)</f>
        <v>-7.5</v>
      </c>
      <c r="G45" s="59">
        <f t="shared" ref="G45:I45" si="0">SUM(G5:G39)</f>
        <v>-11</v>
      </c>
      <c r="H45" s="58">
        <f t="shared" si="0"/>
        <v>0</v>
      </c>
      <c r="I45" s="59">
        <f t="shared" si="0"/>
        <v>17.5</v>
      </c>
      <c r="J45" s="60">
        <f>SUM(J5:J44)</f>
        <v>-6</v>
      </c>
      <c r="K45" s="60">
        <f>SUM(K5:K44)</f>
        <v>8</v>
      </c>
    </row>
    <row r="48" spans="1:11" x14ac:dyDescent="0.25">
      <c r="E48" t="s">
        <v>72</v>
      </c>
      <c r="F48">
        <f>F45+H45</f>
        <v>-7.5</v>
      </c>
    </row>
    <row r="49" spans="5:6" x14ac:dyDescent="0.25">
      <c r="E49" t="s">
        <v>73</v>
      </c>
      <c r="F49">
        <f>G45+I45</f>
        <v>6.5</v>
      </c>
    </row>
    <row r="50" spans="5:6" x14ac:dyDescent="0.25">
      <c r="E50" t="s">
        <v>442</v>
      </c>
      <c r="F50">
        <f>K45+J45</f>
        <v>2</v>
      </c>
    </row>
    <row r="51" spans="5:6" x14ac:dyDescent="0.25">
      <c r="E51" t="s">
        <v>61</v>
      </c>
      <c r="F51">
        <f>F48+F49+F50</f>
        <v>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83D34-D16C-45B8-92F7-0A55A5C5C9DE}">
  <dimension ref="A1:K51"/>
  <sheetViews>
    <sheetView zoomScale="70" zoomScaleNormal="70" workbookViewId="0">
      <selection activeCell="D5" sqref="D5"/>
    </sheetView>
  </sheetViews>
  <sheetFormatPr defaultRowHeight="15" x14ac:dyDescent="0.25"/>
  <cols>
    <col min="1" max="1" width="25.85546875" customWidth="1"/>
    <col min="2" max="2" width="30" customWidth="1"/>
    <col min="3" max="3" width="18.7109375" customWidth="1"/>
    <col min="4" max="5" width="25.85546875" customWidth="1"/>
    <col min="6" max="6" width="26.42578125" customWidth="1"/>
    <col min="7" max="7" width="26.140625" customWidth="1"/>
    <col min="8" max="8" width="26.42578125" customWidth="1"/>
    <col min="9" max="9" width="26.140625" customWidth="1"/>
    <col min="10" max="10" width="20.28515625" customWidth="1"/>
    <col min="11" max="11" width="15.7109375" customWidth="1"/>
  </cols>
  <sheetData>
    <row r="1" spans="1:11" ht="15.75" thickBot="1" x14ac:dyDescent="0.3">
      <c r="F1" s="1" t="s">
        <v>8</v>
      </c>
      <c r="G1" s="6"/>
      <c r="H1" s="6"/>
      <c r="I1" s="6"/>
      <c r="J1" s="7" t="s">
        <v>444</v>
      </c>
    </row>
    <row r="2" spans="1:11" ht="15.75" thickBot="1" x14ac:dyDescent="0.3">
      <c r="B2" s="7" t="s">
        <v>435</v>
      </c>
      <c r="C2" s="7"/>
      <c r="D2" s="7" t="s">
        <v>9</v>
      </c>
      <c r="E2" s="5"/>
      <c r="F2" s="1" t="s">
        <v>4</v>
      </c>
      <c r="G2" s="1"/>
      <c r="H2" s="1" t="s">
        <v>5</v>
      </c>
      <c r="I2" s="1"/>
      <c r="J2" s="54"/>
    </row>
    <row r="3" spans="1:11" ht="15.75" thickBot="1" x14ac:dyDescent="0.3">
      <c r="A3" s="8" t="s">
        <v>3</v>
      </c>
      <c r="B3" s="7" t="s">
        <v>6</v>
      </c>
      <c r="C3" s="7" t="s">
        <v>432</v>
      </c>
      <c r="D3" s="55" t="s">
        <v>2</v>
      </c>
      <c r="E3" s="69" t="s">
        <v>10</v>
      </c>
      <c r="F3" s="2" t="s">
        <v>0</v>
      </c>
      <c r="G3" s="3" t="s">
        <v>1</v>
      </c>
      <c r="H3" s="2" t="s">
        <v>0</v>
      </c>
      <c r="I3" s="3" t="s">
        <v>1</v>
      </c>
      <c r="J3" s="55" t="s">
        <v>445</v>
      </c>
      <c r="K3" s="56" t="s">
        <v>446</v>
      </c>
    </row>
    <row r="4" spans="1:11" x14ac:dyDescent="0.25">
      <c r="A4" s="4" t="s">
        <v>11</v>
      </c>
      <c r="D4" s="57"/>
      <c r="E4" s="57"/>
      <c r="F4" s="2"/>
      <c r="G4" s="3"/>
      <c r="H4" s="2"/>
      <c r="I4" s="3"/>
      <c r="J4" s="57"/>
      <c r="K4" s="57"/>
    </row>
    <row r="5" spans="1:11" x14ac:dyDescent="0.25">
      <c r="A5" s="9" t="s">
        <v>85</v>
      </c>
      <c r="B5" t="s">
        <v>80</v>
      </c>
      <c r="C5" t="s">
        <v>48</v>
      </c>
      <c r="D5" s="70">
        <f>_xlfn.XLOOKUP($C5,HDI!$B$11:$B$209,HDI!$C$11:$C$209)</f>
        <v>0.70685794970820803</v>
      </c>
      <c r="E5" s="70">
        <f>_xlfn.XLOOKUP($C5,GII!$B$11:$B$209,GII!$C$11:$C$209)</f>
        <v>0.45129165372762914</v>
      </c>
      <c r="F5" s="2"/>
      <c r="G5" s="3"/>
      <c r="H5" s="2"/>
      <c r="I5" s="3"/>
      <c r="J5" s="57"/>
      <c r="K5" s="57"/>
    </row>
    <row r="6" spans="1:11" x14ac:dyDescent="0.25">
      <c r="A6" s="9" t="s">
        <v>21</v>
      </c>
      <c r="B6" t="s">
        <v>37</v>
      </c>
      <c r="C6" t="s">
        <v>48</v>
      </c>
      <c r="D6" s="70">
        <f>_xlfn.XLOOKUP($C6,HDI!$B$11:$B$209,HDI!$C$11:$C$209)</f>
        <v>0.70685794970820803</v>
      </c>
      <c r="E6" s="70">
        <f>_xlfn.XLOOKUP($C6,GII!$B$11:$B$209,GII!$C$11:$C$209)</f>
        <v>0.45129165372762914</v>
      </c>
      <c r="F6" s="2">
        <v>-1.8</v>
      </c>
      <c r="G6" s="3"/>
      <c r="H6" s="2"/>
      <c r="I6" s="3"/>
      <c r="J6" s="57"/>
      <c r="K6" s="57"/>
    </row>
    <row r="7" spans="1:11" x14ac:dyDescent="0.25">
      <c r="A7" s="9"/>
      <c r="B7" t="s">
        <v>29</v>
      </c>
      <c r="C7" t="s">
        <v>48</v>
      </c>
      <c r="D7" s="70">
        <f>_xlfn.XLOOKUP($C7,HDI!$B$11:$B$209,HDI!$C$11:$C$209)</f>
        <v>0.70685794970820803</v>
      </c>
      <c r="E7" s="70">
        <f>_xlfn.XLOOKUP($C7,GII!$B$11:$B$209,GII!$C$11:$C$209)</f>
        <v>0.45129165372762914</v>
      </c>
      <c r="F7" s="2">
        <v>-2.4</v>
      </c>
      <c r="G7" s="3"/>
      <c r="H7" s="2"/>
      <c r="I7" s="3"/>
      <c r="J7" s="57"/>
      <c r="K7" s="57"/>
    </row>
    <row r="8" spans="1:11" x14ac:dyDescent="0.25">
      <c r="A8" s="9"/>
      <c r="B8" t="s">
        <v>81</v>
      </c>
      <c r="C8" t="s">
        <v>48</v>
      </c>
      <c r="D8" s="70">
        <f>_xlfn.XLOOKUP($C8,HDI!$B$11:$B$209,HDI!$C$11:$C$209)</f>
        <v>0.70685794970820803</v>
      </c>
      <c r="E8" s="70">
        <f>_xlfn.XLOOKUP($C8,GII!$B$11:$B$209,GII!$C$11:$C$209)</f>
        <v>0.45129165372762914</v>
      </c>
      <c r="F8" s="2"/>
      <c r="G8" s="3">
        <v>-2.5</v>
      </c>
      <c r="H8" s="2"/>
      <c r="I8" s="3"/>
      <c r="J8" s="57"/>
      <c r="K8" s="57"/>
    </row>
    <row r="9" spans="1:11" x14ac:dyDescent="0.25">
      <c r="A9" s="9"/>
      <c r="B9" t="s">
        <v>30</v>
      </c>
      <c r="C9" t="s">
        <v>48</v>
      </c>
      <c r="D9" s="70">
        <f>_xlfn.XLOOKUP($C9,HDI!$B$11:$B$209,HDI!$C$11:$C$209)</f>
        <v>0.70685794970820803</v>
      </c>
      <c r="E9" s="70">
        <f>_xlfn.XLOOKUP($C9,GII!$B$11:$B$209,GII!$C$11:$C$209)</f>
        <v>0.45129165372762914</v>
      </c>
      <c r="F9" s="2"/>
      <c r="G9" s="3"/>
      <c r="H9" s="2">
        <v>0.8</v>
      </c>
      <c r="I9" s="3">
        <v>0.6</v>
      </c>
      <c r="J9" s="57"/>
      <c r="K9" s="57"/>
    </row>
    <row r="10" spans="1:11" x14ac:dyDescent="0.25">
      <c r="A10" s="9"/>
      <c r="B10" t="s">
        <v>82</v>
      </c>
      <c r="C10" t="s">
        <v>48</v>
      </c>
      <c r="D10" s="70">
        <f>_xlfn.XLOOKUP($C10,HDI!$B$11:$B$209,HDI!$C$11:$C$209)</f>
        <v>0.70685794970820803</v>
      </c>
      <c r="E10" s="70">
        <f>_xlfn.XLOOKUP($C10,GII!$B$11:$B$209,GII!$C$11:$C$209)</f>
        <v>0.45129165372762914</v>
      </c>
      <c r="F10" s="2"/>
      <c r="G10" s="3">
        <v>-2.5</v>
      </c>
      <c r="H10" s="2"/>
      <c r="I10" s="3"/>
      <c r="J10" s="57"/>
      <c r="K10" s="57"/>
    </row>
    <row r="11" spans="1:11" x14ac:dyDescent="0.25">
      <c r="A11" s="9"/>
      <c r="B11" t="s">
        <v>31</v>
      </c>
      <c r="C11" t="s">
        <v>48</v>
      </c>
      <c r="D11" s="70">
        <f>_xlfn.XLOOKUP($C11,HDI!$B$11:$B$209,HDI!$C$11:$C$209)</f>
        <v>0.70685794970820803</v>
      </c>
      <c r="E11" s="70">
        <f>_xlfn.XLOOKUP($C11,GII!$B$11:$B$209,GII!$C$11:$C$209)</f>
        <v>0.45129165372762914</v>
      </c>
      <c r="F11" s="2">
        <v>-0.7</v>
      </c>
      <c r="G11" s="3"/>
      <c r="H11" s="2"/>
      <c r="I11" s="3"/>
      <c r="J11" s="57"/>
      <c r="K11" s="57"/>
    </row>
    <row r="12" spans="1:11" x14ac:dyDescent="0.25">
      <c r="A12" s="9" t="s">
        <v>15</v>
      </c>
      <c r="B12" t="s">
        <v>39</v>
      </c>
      <c r="C12" t="s">
        <v>48</v>
      </c>
      <c r="D12" s="70">
        <f>_xlfn.XLOOKUP($C12,HDI!$B$11:$B$209,HDI!$C$11:$C$209)</f>
        <v>0.70685794970820803</v>
      </c>
      <c r="E12" s="70">
        <f>_xlfn.XLOOKUP($C12,GII!$B$11:$B$209,GII!$C$11:$C$209)</f>
        <v>0.45129165372762914</v>
      </c>
      <c r="F12" s="2"/>
      <c r="G12" s="3"/>
      <c r="H12" s="2"/>
      <c r="I12" s="3">
        <v>0.18</v>
      </c>
      <c r="J12" s="57"/>
      <c r="K12" s="57"/>
    </row>
    <row r="13" spans="1:11" x14ac:dyDescent="0.25">
      <c r="A13" s="9"/>
      <c r="B13" t="s">
        <v>83</v>
      </c>
      <c r="C13" t="s">
        <v>118</v>
      </c>
      <c r="D13" s="70">
        <f>_xlfn.XLOOKUP($C13,HDI!$B$11:$B$209,HDI!$C$11:$C$209)</f>
        <v>0.93481897424708216</v>
      </c>
      <c r="E13" s="70">
        <f>_xlfn.XLOOKUP($C13,GII!$B$11:$B$209,GII!$C$11:$C$209)</f>
        <v>6.49076863827589E-2</v>
      </c>
      <c r="F13" s="2"/>
      <c r="G13" s="3"/>
      <c r="H13" s="2"/>
      <c r="I13" s="3">
        <v>0.18</v>
      </c>
      <c r="J13" s="57"/>
      <c r="K13" s="57"/>
    </row>
    <row r="14" spans="1:11" x14ac:dyDescent="0.25">
      <c r="A14" s="9" t="s">
        <v>86</v>
      </c>
      <c r="B14" t="s">
        <v>87</v>
      </c>
      <c r="C14" t="s">
        <v>113</v>
      </c>
      <c r="D14" s="70">
        <f>_xlfn.XLOOKUP($C14,HDI!$B$11:$B$209,HDI!$C$11:$C$209)</f>
        <v>0.93878470605669972</v>
      </c>
      <c r="E14" s="70">
        <f>_xlfn.XLOOKUP($C14,GII!$B$11:$B$209,GII!$C$11:$C$209)</f>
        <v>8.3537887449592563E-2</v>
      </c>
      <c r="F14" s="2">
        <v>-1.6</v>
      </c>
      <c r="G14" s="3"/>
      <c r="H14" s="2"/>
      <c r="I14" s="3"/>
      <c r="J14" s="57"/>
      <c r="K14" s="57"/>
    </row>
    <row r="15" spans="1:11" x14ac:dyDescent="0.25">
      <c r="A15" s="9"/>
      <c r="B15" t="s">
        <v>433</v>
      </c>
      <c r="C15" t="s">
        <v>113</v>
      </c>
      <c r="D15" s="70">
        <f>_xlfn.XLOOKUP($C15,HDI!$B$11:$B$209,HDI!$C$11:$C$209)</f>
        <v>0.93878470605669972</v>
      </c>
      <c r="E15" s="70">
        <f>_xlfn.XLOOKUP($C15,GII!$B$11:$B$209,GII!$C$11:$C$209)</f>
        <v>8.3537887449592563E-2</v>
      </c>
      <c r="F15" s="2"/>
      <c r="G15" s="3"/>
      <c r="H15" s="2"/>
      <c r="I15" s="3">
        <v>1.3</v>
      </c>
      <c r="J15" s="57"/>
      <c r="K15" s="57"/>
    </row>
    <row r="16" spans="1:11" x14ac:dyDescent="0.25">
      <c r="A16" s="4" t="s">
        <v>57</v>
      </c>
      <c r="D16" s="70"/>
      <c r="E16" s="70"/>
      <c r="F16" s="2"/>
      <c r="G16" s="3"/>
      <c r="H16" s="2"/>
      <c r="I16" s="3"/>
      <c r="J16" s="57"/>
      <c r="K16" s="57"/>
    </row>
    <row r="17" spans="1:11" x14ac:dyDescent="0.25">
      <c r="A17" s="10" t="s">
        <v>36</v>
      </c>
      <c r="B17" t="s">
        <v>32</v>
      </c>
      <c r="C17" t="s">
        <v>48</v>
      </c>
      <c r="D17" s="70">
        <f>_xlfn.XLOOKUP($C17,HDI!$B$11:$B$209,HDI!$C$11:$C$209)</f>
        <v>0.70685794970820803</v>
      </c>
      <c r="E17" s="70">
        <f>_xlfn.XLOOKUP($C17,GII!$B$11:$B$209,GII!$C$11:$C$209)</f>
        <v>0.45129165372762914</v>
      </c>
      <c r="F17" s="2"/>
      <c r="G17" s="3"/>
      <c r="H17" s="2"/>
      <c r="I17" s="3">
        <v>5.0400000000000007E-2</v>
      </c>
      <c r="J17" s="57"/>
      <c r="K17" s="57"/>
    </row>
    <row r="18" spans="1:11" x14ac:dyDescent="0.25">
      <c r="A18" s="10"/>
      <c r="B18" t="s">
        <v>19</v>
      </c>
      <c r="C18" t="s">
        <v>142</v>
      </c>
      <c r="D18" s="70">
        <f>_xlfn.XLOOKUP($C18,HDI!$B$11:$B$209,HDI!$C$11:$C$209)</f>
        <v>0.89105677772481051</v>
      </c>
      <c r="E18" s="70">
        <f>_xlfn.XLOOKUP($C18,GII!$B$11:$B$209,GII!$C$11:$C$209)</f>
        <v>5.1375861018074342E-2</v>
      </c>
      <c r="F18" s="2"/>
      <c r="G18" s="3"/>
      <c r="H18" s="2"/>
      <c r="I18" s="3">
        <v>0.156</v>
      </c>
      <c r="J18" s="57"/>
      <c r="K18" s="57"/>
    </row>
    <row r="19" spans="1:11" x14ac:dyDescent="0.25">
      <c r="A19" s="10" t="s">
        <v>15</v>
      </c>
      <c r="B19" t="s">
        <v>27</v>
      </c>
      <c r="C19" t="s">
        <v>142</v>
      </c>
      <c r="D19" s="70">
        <f>_xlfn.XLOOKUP($C19,HDI!$B$11:$B$209,HDI!$C$11:$C$209)</f>
        <v>0.89105677772481051</v>
      </c>
      <c r="E19" s="70">
        <f>_xlfn.XLOOKUP($C19,GII!$B$11:$B$209,GII!$C$11:$C$209)</f>
        <v>5.1375861018074342E-2</v>
      </c>
      <c r="F19" s="2"/>
      <c r="G19" s="3"/>
      <c r="H19" s="2"/>
      <c r="I19" s="3">
        <v>0.19120000000000001</v>
      </c>
      <c r="J19" s="57"/>
      <c r="K19" s="57"/>
    </row>
    <row r="20" spans="1:11" x14ac:dyDescent="0.25">
      <c r="A20" s="10"/>
      <c r="B20" t="s">
        <v>35</v>
      </c>
      <c r="C20" t="s">
        <v>110</v>
      </c>
      <c r="D20" s="70">
        <f>_xlfn.XLOOKUP($C20,HDI!$B$11:$B$209,HDI!$C$11:$C$209)</f>
        <v>0.94593611662915211</v>
      </c>
      <c r="E20" s="70">
        <f>_xlfn.XLOOKUP($C20,GII!$B$11:$B$209,GII!$C$11:$C$209)</f>
        <v>3.6718722187391362E-2</v>
      </c>
      <c r="F20" s="2"/>
      <c r="G20" s="3"/>
      <c r="H20" s="2"/>
      <c r="I20" s="3">
        <v>0.25</v>
      </c>
      <c r="J20" s="57"/>
      <c r="K20" s="57"/>
    </row>
    <row r="21" spans="1:11" x14ac:dyDescent="0.25">
      <c r="A21" s="10" t="s">
        <v>21</v>
      </c>
      <c r="B21" t="s">
        <v>22</v>
      </c>
      <c r="C21" t="s">
        <v>142</v>
      </c>
      <c r="D21" s="70">
        <f>_xlfn.XLOOKUP($C21,HDI!$B$11:$B$209,HDI!$C$11:$C$209)</f>
        <v>0.89105677772481051</v>
      </c>
      <c r="E21" s="70">
        <f>_xlfn.XLOOKUP($C21,GII!$B$11:$B$209,GII!$C$11:$C$209)</f>
        <v>5.1375861018074342E-2</v>
      </c>
      <c r="F21" s="2">
        <v>-0.19999999999999998</v>
      </c>
      <c r="G21" s="3"/>
      <c r="H21" s="2"/>
      <c r="I21" s="3"/>
      <c r="J21" s="57"/>
      <c r="K21" s="57"/>
    </row>
    <row r="22" spans="1:11" x14ac:dyDescent="0.25">
      <c r="A22" s="4" t="s">
        <v>12</v>
      </c>
      <c r="D22" s="70"/>
      <c r="E22" s="70"/>
      <c r="F22" s="2"/>
      <c r="G22" s="3"/>
      <c r="H22" s="2"/>
      <c r="I22" s="3"/>
      <c r="J22" s="57"/>
      <c r="K22" s="57"/>
    </row>
    <row r="23" spans="1:11" x14ac:dyDescent="0.25">
      <c r="A23" s="11"/>
      <c r="B23" t="s">
        <v>43</v>
      </c>
      <c r="D23" s="70"/>
      <c r="E23" s="70"/>
      <c r="F23" s="2"/>
      <c r="G23" s="3"/>
      <c r="H23" s="2"/>
      <c r="I23" s="3"/>
      <c r="J23" s="57"/>
      <c r="K23" s="57"/>
    </row>
    <row r="24" spans="1:11" x14ac:dyDescent="0.25">
      <c r="A24" s="11"/>
      <c r="B24" t="s">
        <v>49</v>
      </c>
      <c r="C24" t="s">
        <v>48</v>
      </c>
      <c r="D24" s="70">
        <f>_xlfn.XLOOKUP($C24,HDI!$B$11:$B$209,HDI!$C$11:$C$209)</f>
        <v>0.70685794970820803</v>
      </c>
      <c r="E24" s="70">
        <f>_xlfn.XLOOKUP($C24,GII!$B$11:$B$209,GII!$C$11:$C$209)</f>
        <v>0.45129165372762914</v>
      </c>
      <c r="F24" s="2"/>
      <c r="G24" s="3"/>
      <c r="H24" s="2"/>
      <c r="I24" s="3">
        <v>0.5</v>
      </c>
      <c r="J24" s="57"/>
      <c r="K24" s="57"/>
    </row>
    <row r="25" spans="1:11" x14ac:dyDescent="0.25">
      <c r="A25" s="11"/>
      <c r="B25" t="s">
        <v>30</v>
      </c>
      <c r="C25" t="s">
        <v>48</v>
      </c>
      <c r="D25" s="70">
        <f>_xlfn.XLOOKUP($C25,HDI!$B$11:$B$209,HDI!$C$11:$C$209)</f>
        <v>0.70685794970820803</v>
      </c>
      <c r="E25" s="70">
        <f>_xlfn.XLOOKUP($C25,GII!$B$11:$B$209,GII!$C$11:$C$209)</f>
        <v>0.45129165372762914</v>
      </c>
      <c r="F25" s="2"/>
      <c r="G25" s="3"/>
      <c r="H25" s="2"/>
      <c r="I25" s="3">
        <v>0.2</v>
      </c>
      <c r="J25" s="57"/>
      <c r="K25" s="57"/>
    </row>
    <row r="26" spans="1:11" x14ac:dyDescent="0.25">
      <c r="A26" s="11" t="s">
        <v>21</v>
      </c>
      <c r="B26" t="s">
        <v>84</v>
      </c>
      <c r="C26" t="s">
        <v>48</v>
      </c>
      <c r="D26" s="70">
        <f>_xlfn.XLOOKUP($C26,HDI!$B$11:$B$209,HDI!$C$11:$C$209)</f>
        <v>0.70685794970820803</v>
      </c>
      <c r="E26" s="70">
        <f>_xlfn.XLOOKUP($C26,GII!$B$11:$B$209,GII!$C$11:$C$209)</f>
        <v>0.45129165372762914</v>
      </c>
      <c r="F26" s="2">
        <v>-0.4</v>
      </c>
      <c r="G26" s="3"/>
      <c r="H26" s="2"/>
      <c r="I26" s="3"/>
      <c r="J26" s="57"/>
      <c r="K26" s="57"/>
    </row>
    <row r="27" spans="1:11" x14ac:dyDescent="0.25">
      <c r="A27" s="11" t="s">
        <v>15</v>
      </c>
      <c r="B27" t="s">
        <v>52</v>
      </c>
      <c r="C27" t="s">
        <v>127</v>
      </c>
      <c r="D27" s="70">
        <f>_xlfn.XLOOKUP($C27,HDI!$B$11:$B$209,HDI!$C$11:$C$209)</f>
        <v>0.91992574937460314</v>
      </c>
      <c r="E27" s="70">
        <f>_xlfn.XLOOKUP($C27,GII!$B$11:$B$209,GII!$C$11:$C$209)</f>
        <v>0.18160346074953182</v>
      </c>
      <c r="F27" s="2"/>
      <c r="G27" s="3"/>
      <c r="H27" s="2"/>
      <c r="I27" s="3">
        <v>1.08</v>
      </c>
      <c r="J27" s="57"/>
      <c r="K27" s="57"/>
    </row>
    <row r="28" spans="1:11" x14ac:dyDescent="0.25">
      <c r="A28" s="4" t="s">
        <v>13</v>
      </c>
      <c r="D28" s="70"/>
      <c r="E28" s="70"/>
      <c r="F28" s="2"/>
      <c r="G28" s="3"/>
      <c r="H28" s="2"/>
      <c r="I28" s="3"/>
      <c r="J28" s="57"/>
      <c r="K28" s="57"/>
    </row>
    <row r="29" spans="1:11" x14ac:dyDescent="0.25">
      <c r="A29" s="12"/>
      <c r="B29" t="s">
        <v>59</v>
      </c>
      <c r="D29" s="70"/>
      <c r="E29" s="70"/>
      <c r="F29" s="2"/>
      <c r="G29" s="3"/>
      <c r="H29" s="2"/>
      <c r="I29" s="3"/>
      <c r="J29" s="57"/>
      <c r="K29" s="57"/>
    </row>
    <row r="30" spans="1:11" x14ac:dyDescent="0.25">
      <c r="A30" s="12"/>
      <c r="B30" t="s">
        <v>79</v>
      </c>
      <c r="C30" t="s">
        <v>28</v>
      </c>
      <c r="D30" s="70">
        <f>_xlfn.XLOOKUP($C30,HDI!$B$11:$B$209,HDI!$C$11:$C$209)</f>
        <v>0.76744724537914599</v>
      </c>
      <c r="E30" s="70">
        <f>_xlfn.XLOOKUP($C30,GII!$B$11:$B$209,GII!$C$11:$C$209)</f>
        <v>0.33424249198356437</v>
      </c>
      <c r="F30" s="2">
        <v>-0.5</v>
      </c>
      <c r="G30" s="3"/>
      <c r="H30" s="2"/>
      <c r="I30" s="3"/>
      <c r="J30" s="57"/>
      <c r="K30" s="57"/>
    </row>
    <row r="31" spans="1:11" x14ac:dyDescent="0.25">
      <c r="A31" s="12"/>
      <c r="B31" t="s">
        <v>78</v>
      </c>
      <c r="C31" t="s">
        <v>28</v>
      </c>
      <c r="D31" s="70">
        <f>_xlfn.XLOOKUP($C31,HDI!$B$11:$B$209,HDI!$C$11:$C$209)</f>
        <v>0.76744724537914599</v>
      </c>
      <c r="E31" s="70">
        <f>_xlfn.XLOOKUP($C31,GII!$B$11:$B$209,GII!$C$11:$C$209)</f>
        <v>0.33424249198356437</v>
      </c>
      <c r="F31" s="2"/>
      <c r="G31" s="3"/>
      <c r="H31" s="2"/>
      <c r="I31" s="3">
        <v>1.2</v>
      </c>
      <c r="J31" s="57"/>
      <c r="K31" s="57"/>
    </row>
    <row r="32" spans="1:11" x14ac:dyDescent="0.25">
      <c r="A32" s="12" t="s">
        <v>15</v>
      </c>
      <c r="B32" t="s">
        <v>58</v>
      </c>
      <c r="C32" t="s">
        <v>110</v>
      </c>
      <c r="D32" s="70">
        <f>_xlfn.XLOOKUP($C32,HDI!$B$11:$B$209,HDI!$C$11:$C$209)</f>
        <v>0.94593611662915211</v>
      </c>
      <c r="E32" s="70">
        <f>_xlfn.XLOOKUP($C32,GII!$B$11:$B$209,GII!$C$11:$C$209)</f>
        <v>3.6718722187391362E-2</v>
      </c>
      <c r="F32" s="2"/>
      <c r="G32" s="3"/>
      <c r="H32" s="2"/>
      <c r="I32" s="3">
        <v>0.95599999999999996</v>
      </c>
      <c r="J32" s="57"/>
      <c r="K32" s="57"/>
    </row>
    <row r="33" spans="1:11" x14ac:dyDescent="0.25">
      <c r="A33" s="12" t="s">
        <v>21</v>
      </c>
      <c r="B33" t="s">
        <v>55</v>
      </c>
      <c r="C33" t="s">
        <v>28</v>
      </c>
      <c r="D33" s="70">
        <f>_xlfn.XLOOKUP($C33,HDI!$B$11:$B$209,HDI!$C$11:$C$209)</f>
        <v>0.76744724537914599</v>
      </c>
      <c r="E33" s="70">
        <f>_xlfn.XLOOKUP($C33,GII!$B$11:$B$209,GII!$C$11:$C$209)</f>
        <v>0.33424249198356437</v>
      </c>
      <c r="F33" s="2">
        <v>-0.4</v>
      </c>
      <c r="G33" s="3"/>
      <c r="H33" s="2"/>
      <c r="I33" s="3"/>
      <c r="J33" s="57"/>
      <c r="K33" s="57"/>
    </row>
    <row r="34" spans="1:11" x14ac:dyDescent="0.25">
      <c r="A34" s="4" t="s">
        <v>14</v>
      </c>
      <c r="D34" s="70"/>
      <c r="E34" s="70"/>
      <c r="F34" s="2"/>
      <c r="G34" s="3"/>
      <c r="H34" s="2"/>
      <c r="I34" s="3"/>
      <c r="J34" s="57"/>
      <c r="K34" s="57"/>
    </row>
    <row r="35" spans="1:11" x14ac:dyDescent="0.25">
      <c r="A35" s="13"/>
      <c r="B35" t="s">
        <v>54</v>
      </c>
      <c r="D35" s="70"/>
      <c r="E35" s="70"/>
      <c r="F35" s="2"/>
      <c r="G35" s="3"/>
      <c r="H35" s="2"/>
      <c r="I35" s="3"/>
      <c r="J35" s="57"/>
      <c r="K35" s="57"/>
    </row>
    <row r="36" spans="1:11" x14ac:dyDescent="0.25">
      <c r="A36" s="13" t="s">
        <v>15</v>
      </c>
      <c r="B36" t="s">
        <v>46</v>
      </c>
      <c r="C36" t="s">
        <v>113</v>
      </c>
      <c r="D36" s="70">
        <f>_xlfn.XLOOKUP($C36,HDI!$B$11:$B$209,HDI!$C$11:$C$209)</f>
        <v>0.93878470605669972</v>
      </c>
      <c r="E36" s="70">
        <f>_xlfn.XLOOKUP($C36,GII!$B$11:$B$209,GII!$C$11:$C$209)</f>
        <v>8.3537887449592563E-2</v>
      </c>
      <c r="F36" s="2"/>
      <c r="G36" s="3"/>
      <c r="H36" s="2"/>
      <c r="I36" s="3">
        <v>3.2564000000000002</v>
      </c>
      <c r="J36" s="57"/>
      <c r="K36" s="57"/>
    </row>
    <row r="37" spans="1:11" x14ac:dyDescent="0.25">
      <c r="A37" s="13"/>
      <c r="B37" t="s">
        <v>76</v>
      </c>
      <c r="C37" t="s">
        <v>113</v>
      </c>
      <c r="D37" s="70">
        <f>_xlfn.XLOOKUP($C37,HDI!$B$11:$B$209,HDI!$C$11:$C$209)</f>
        <v>0.93878470605669972</v>
      </c>
      <c r="E37" s="70">
        <f>_xlfn.XLOOKUP($C37,GII!$B$11:$B$209,GII!$C$11:$C$209)</f>
        <v>8.3537887449592563E-2</v>
      </c>
      <c r="F37" s="2"/>
      <c r="G37" s="3">
        <v>-0.8</v>
      </c>
      <c r="H37" s="2"/>
      <c r="I37" s="3"/>
      <c r="J37" s="57"/>
      <c r="K37" s="57"/>
    </row>
    <row r="38" spans="1:11" x14ac:dyDescent="0.25">
      <c r="A38" s="13"/>
      <c r="B38" t="s">
        <v>77</v>
      </c>
      <c r="C38" t="s">
        <v>113</v>
      </c>
      <c r="D38" s="70">
        <f>_xlfn.XLOOKUP($C38,HDI!$B$11:$B$209,HDI!$C$11:$C$209)</f>
        <v>0.93878470605669972</v>
      </c>
      <c r="E38" s="70">
        <f>_xlfn.XLOOKUP($C38,GII!$B$11:$B$209,GII!$C$11:$C$209)</f>
        <v>8.3537887449592563E-2</v>
      </c>
      <c r="F38" s="2"/>
      <c r="G38" s="3"/>
      <c r="H38" s="2"/>
      <c r="I38" s="3">
        <v>2.2000000000000002</v>
      </c>
      <c r="J38" s="57"/>
      <c r="K38" s="57"/>
    </row>
    <row r="39" spans="1:11" x14ac:dyDescent="0.25">
      <c r="A39" s="13" t="s">
        <v>21</v>
      </c>
      <c r="B39" t="s">
        <v>20</v>
      </c>
      <c r="C39" t="s">
        <v>113</v>
      </c>
      <c r="D39" s="70">
        <f>_xlfn.XLOOKUP($C39,HDI!$B$11:$B$209,HDI!$C$11:$C$209)</f>
        <v>0.93878470605669972</v>
      </c>
      <c r="E39" s="70">
        <f>_xlfn.XLOOKUP($C39,GII!$B$11:$B$209,GII!$C$11:$C$209)</f>
        <v>8.3537887449592563E-2</v>
      </c>
      <c r="F39" s="2">
        <v>-0.3</v>
      </c>
      <c r="G39" s="3"/>
      <c r="H39" s="2"/>
      <c r="I39" s="3"/>
      <c r="J39" s="57"/>
      <c r="K39" s="57"/>
    </row>
    <row r="40" spans="1:11" x14ac:dyDescent="0.25">
      <c r="A40" s="49" t="s">
        <v>437</v>
      </c>
      <c r="D40" s="70"/>
      <c r="E40" s="70"/>
      <c r="F40" s="2"/>
      <c r="G40" s="3"/>
      <c r="H40" s="2"/>
      <c r="I40" s="3"/>
      <c r="J40" s="57"/>
      <c r="K40" s="57"/>
    </row>
    <row r="41" spans="1:11" x14ac:dyDescent="0.25">
      <c r="A41" s="48"/>
      <c r="B41" t="s">
        <v>438</v>
      </c>
      <c r="D41" s="70"/>
      <c r="E41" s="70"/>
      <c r="F41" s="2"/>
      <c r="G41" s="3"/>
      <c r="H41" s="2"/>
      <c r="I41" s="3"/>
      <c r="J41" s="57"/>
      <c r="K41" s="57"/>
    </row>
    <row r="42" spans="1:11" x14ac:dyDescent="0.25">
      <c r="A42" s="48"/>
      <c r="B42" t="s">
        <v>440</v>
      </c>
      <c r="C42" t="s">
        <v>113</v>
      </c>
      <c r="D42" s="70">
        <f>_xlfn.XLOOKUP($C42,HDI!$B$11:$B$209,HDI!$C$11:$C$209)</f>
        <v>0.93878470605669972</v>
      </c>
      <c r="E42" s="70">
        <f>_xlfn.XLOOKUP($C42,GII!$B$11:$B$209,GII!$C$11:$C$209)</f>
        <v>8.3537887449592563E-2</v>
      </c>
      <c r="F42" s="2"/>
      <c r="G42" s="3"/>
      <c r="H42" s="2"/>
      <c r="I42" s="3"/>
      <c r="J42" s="57"/>
      <c r="K42" s="57">
        <v>12</v>
      </c>
    </row>
    <row r="43" spans="1:11" x14ac:dyDescent="0.25">
      <c r="A43" s="48"/>
      <c r="B43" t="s">
        <v>439</v>
      </c>
      <c r="D43" s="70"/>
      <c r="E43" s="70"/>
      <c r="F43" s="2"/>
      <c r="G43" s="3"/>
      <c r="H43" s="2"/>
      <c r="I43" s="3"/>
      <c r="J43" s="57"/>
      <c r="K43" s="57"/>
    </row>
    <row r="44" spans="1:11" ht="15.75" thickBot="1" x14ac:dyDescent="0.3">
      <c r="A44" s="48"/>
      <c r="B44" t="s">
        <v>441</v>
      </c>
      <c r="C44" t="s">
        <v>113</v>
      </c>
      <c r="D44" s="70">
        <f>_xlfn.XLOOKUP($C44,HDI!$B$11:$B$209,HDI!$C$11:$C$209)</f>
        <v>0.93878470605669972</v>
      </c>
      <c r="E44" s="70">
        <f>_xlfn.XLOOKUP($C44,GII!$B$11:$B$209,GII!$C$11:$C$209)</f>
        <v>8.3537887449592563E-2</v>
      </c>
      <c r="F44" s="2"/>
      <c r="G44" s="3"/>
      <c r="H44" s="2"/>
      <c r="I44" s="3"/>
      <c r="J44" s="57">
        <v>-10</v>
      </c>
      <c r="K44" s="57"/>
    </row>
    <row r="45" spans="1:11" ht="15.75" thickTop="1" x14ac:dyDescent="0.25">
      <c r="A45" s="4"/>
      <c r="E45" t="s">
        <v>62</v>
      </c>
      <c r="F45" s="58">
        <f>SUM(F5:F39)</f>
        <v>-8.3000000000000007</v>
      </c>
      <c r="G45" s="59">
        <f t="shared" ref="G45:I45" si="0">SUM(G5:G39)</f>
        <v>-5.8</v>
      </c>
      <c r="H45" s="58">
        <f t="shared" si="0"/>
        <v>0.8</v>
      </c>
      <c r="I45" s="59">
        <f t="shared" si="0"/>
        <v>12.3</v>
      </c>
      <c r="J45" s="60">
        <f>SUM(J5:J44)</f>
        <v>-10</v>
      </c>
      <c r="K45" s="60">
        <f>SUM(K5:K44)</f>
        <v>12</v>
      </c>
    </row>
    <row r="48" spans="1:11" x14ac:dyDescent="0.25">
      <c r="E48" t="s">
        <v>72</v>
      </c>
      <c r="F48">
        <f>F45+H45</f>
        <v>-7.5000000000000009</v>
      </c>
    </row>
    <row r="49" spans="5:6" x14ac:dyDescent="0.25">
      <c r="E49" t="s">
        <v>73</v>
      </c>
      <c r="F49">
        <f>G45+I45</f>
        <v>6.5000000000000009</v>
      </c>
    </row>
    <row r="50" spans="5:6" x14ac:dyDescent="0.25">
      <c r="E50" t="s">
        <v>442</v>
      </c>
      <c r="F50">
        <f>K45+J45</f>
        <v>2</v>
      </c>
    </row>
    <row r="51" spans="5:6" x14ac:dyDescent="0.25">
      <c r="E51" t="s">
        <v>61</v>
      </c>
      <c r="F51">
        <f>F48+F49+F50</f>
        <v>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AE364-AAE4-49E3-AA84-C9B70AC31628}">
  <dimension ref="A1:AA272"/>
  <sheetViews>
    <sheetView topLeftCell="A4" workbookViewId="0">
      <selection activeCell="C26" sqref="C26"/>
    </sheetView>
  </sheetViews>
  <sheetFormatPr defaultColWidth="8.85546875" defaultRowHeight="14.25" x14ac:dyDescent="0.25"/>
  <cols>
    <col min="1" max="1" width="9.42578125" style="14" bestFit="1" customWidth="1"/>
    <col min="2" max="2" width="32" style="16" bestFit="1" customWidth="1"/>
    <col min="3" max="3" width="16" style="16" customWidth="1"/>
    <col min="4" max="4" width="2" style="16" bestFit="1" customWidth="1"/>
    <col min="5" max="5" width="17" style="16" customWidth="1"/>
    <col min="6" max="6" width="2" style="16" bestFit="1" customWidth="1"/>
    <col min="7" max="7" width="18.140625" style="16" customWidth="1"/>
    <col min="8" max="8" width="2" style="16" bestFit="1" customWidth="1"/>
    <col min="9" max="9" width="16.42578125" style="16" customWidth="1"/>
    <col min="10" max="10" width="2" style="16" bestFit="1" customWidth="1"/>
    <col min="11" max="11" width="24.7109375" style="16" customWidth="1"/>
    <col min="12" max="12" width="2" style="16" bestFit="1" customWidth="1"/>
    <col min="13" max="13" width="22.7109375" style="16" customWidth="1"/>
    <col min="14" max="14" width="2" style="16" bestFit="1" customWidth="1"/>
    <col min="15" max="15" width="15.5703125" style="16" customWidth="1"/>
    <col min="16" max="16" width="2" style="16" bestFit="1" customWidth="1"/>
    <col min="17" max="16384" width="8.85546875" style="16"/>
  </cols>
  <sheetData>
    <row r="1" spans="1:27" s="30" customFormat="1" x14ac:dyDescent="0.25">
      <c r="A1" s="29" t="s">
        <v>379</v>
      </c>
    </row>
    <row r="2" spans="1:27" ht="15" x14ac:dyDescent="0.25">
      <c r="B2" s="15"/>
    </row>
    <row r="3" spans="1:27" ht="15" x14ac:dyDescent="0.25">
      <c r="B3" s="15" t="s">
        <v>88</v>
      </c>
    </row>
    <row r="4" spans="1:27" ht="15" x14ac:dyDescent="0.25">
      <c r="B4" s="15"/>
    </row>
    <row r="5" spans="1:27" ht="15" x14ac:dyDescent="0.25">
      <c r="E5" s="17" t="s">
        <v>89</v>
      </c>
      <c r="G5" s="17" t="s">
        <v>90</v>
      </c>
      <c r="I5" s="17" t="s">
        <v>91</v>
      </c>
      <c r="K5" s="17" t="s">
        <v>92</v>
      </c>
    </row>
    <row r="7" spans="1:27" ht="49.9" customHeight="1" x14ac:dyDescent="0.25">
      <c r="C7" s="17" t="s">
        <v>93</v>
      </c>
      <c r="E7" s="17" t="s">
        <v>94</v>
      </c>
      <c r="G7" s="17" t="s">
        <v>95</v>
      </c>
      <c r="I7" s="17" t="s">
        <v>96</v>
      </c>
      <c r="K7" s="17" t="s">
        <v>97</v>
      </c>
      <c r="M7" s="17" t="s">
        <v>98</v>
      </c>
      <c r="O7" s="17" t="s">
        <v>99</v>
      </c>
    </row>
    <row r="8" spans="1:27" ht="15" x14ac:dyDescent="0.25">
      <c r="A8" s="18" t="s">
        <v>99</v>
      </c>
      <c r="B8" s="19" t="s">
        <v>100</v>
      </c>
      <c r="C8" s="20" t="s">
        <v>101</v>
      </c>
      <c r="E8" s="20" t="s">
        <v>102</v>
      </c>
      <c r="G8" s="20" t="s">
        <v>102</v>
      </c>
      <c r="I8" s="20" t="s">
        <v>102</v>
      </c>
      <c r="K8" s="20" t="s">
        <v>103</v>
      </c>
    </row>
    <row r="9" spans="1:27" ht="16.5" x14ac:dyDescent="0.25">
      <c r="C9" s="17" t="s">
        <v>104</v>
      </c>
      <c r="E9" s="17" t="s">
        <v>104</v>
      </c>
      <c r="G9" s="17" t="s">
        <v>104</v>
      </c>
      <c r="H9" s="21" t="s">
        <v>105</v>
      </c>
      <c r="I9" s="17" t="s">
        <v>104</v>
      </c>
      <c r="J9" s="21" t="s">
        <v>105</v>
      </c>
      <c r="K9" s="17" t="s">
        <v>104</v>
      </c>
      <c r="M9" s="17" t="s">
        <v>104</v>
      </c>
      <c r="O9" s="17" t="s">
        <v>106</v>
      </c>
    </row>
    <row r="10" spans="1:27" ht="15" x14ac:dyDescent="0.25">
      <c r="B10" s="47" t="s">
        <v>107</v>
      </c>
      <c r="C10" s="47"/>
      <c r="D10" s="47"/>
      <c r="E10" s="47"/>
      <c r="F10" s="47"/>
      <c r="G10" s="47"/>
      <c r="H10" s="47"/>
      <c r="I10" s="47"/>
      <c r="J10" s="47"/>
      <c r="K10" s="47"/>
      <c r="L10" s="47"/>
      <c r="M10" s="47"/>
      <c r="N10" s="47"/>
      <c r="O10" s="47"/>
      <c r="P10" s="22"/>
      <c r="Q10" s="22"/>
      <c r="R10" s="22"/>
      <c r="S10" s="22"/>
      <c r="T10" s="22"/>
      <c r="U10" s="22"/>
      <c r="V10" s="22"/>
      <c r="W10" s="22"/>
      <c r="X10" s="22"/>
      <c r="Y10" s="22"/>
      <c r="Z10" s="22"/>
      <c r="AA10" s="22"/>
    </row>
    <row r="11" spans="1:27" ht="16.5" x14ac:dyDescent="0.25">
      <c r="A11" s="14">
        <v>1</v>
      </c>
      <c r="B11" s="23" t="s">
        <v>108</v>
      </c>
      <c r="C11" s="24">
        <v>0.95368833688361021</v>
      </c>
      <c r="E11" s="25">
        <v>82.271000000000001</v>
      </c>
      <c r="G11" s="25">
        <v>18.06082</v>
      </c>
      <c r="H11" s="21" t="s">
        <v>109</v>
      </c>
      <c r="I11" s="25">
        <v>12.56681764</v>
      </c>
      <c r="K11" s="26">
        <v>68058.616129999995</v>
      </c>
      <c r="M11" s="26">
        <v>5</v>
      </c>
      <c r="O11" s="26">
        <v>1</v>
      </c>
    </row>
    <row r="12" spans="1:27" x14ac:dyDescent="0.25">
      <c r="A12" s="14">
        <v>2</v>
      </c>
      <c r="B12" s="23" t="s">
        <v>110</v>
      </c>
      <c r="C12" s="24">
        <v>0.94593611662915211</v>
      </c>
      <c r="E12" s="25">
        <v>83.63</v>
      </c>
      <c r="G12" s="25">
        <v>16.208819999999999</v>
      </c>
      <c r="I12" s="25">
        <v>13.380812410000001</v>
      </c>
      <c r="K12" s="26">
        <v>59374.73403</v>
      </c>
      <c r="M12" s="26">
        <v>8</v>
      </c>
      <c r="O12" s="26">
        <v>2</v>
      </c>
    </row>
    <row r="13" spans="1:27" ht="16.5" x14ac:dyDescent="0.25">
      <c r="A13" s="14">
        <v>3</v>
      </c>
      <c r="B13" s="23" t="s">
        <v>111</v>
      </c>
      <c r="C13" s="24">
        <v>0.94247282079752459</v>
      </c>
      <c r="E13" s="25">
        <v>82.102999999999994</v>
      </c>
      <c r="G13" s="25">
        <v>18.79326</v>
      </c>
      <c r="H13" s="21" t="s">
        <v>109</v>
      </c>
      <c r="I13" s="25">
        <v>12.52629458</v>
      </c>
      <c r="J13" s="21" t="s">
        <v>112</v>
      </c>
      <c r="K13" s="26">
        <v>55659.679020000003</v>
      </c>
      <c r="M13" s="26">
        <v>9</v>
      </c>
      <c r="O13" s="26">
        <v>3</v>
      </c>
    </row>
    <row r="14" spans="1:27" x14ac:dyDescent="0.25">
      <c r="A14" s="14">
        <v>4</v>
      </c>
      <c r="B14" s="23" t="s">
        <v>113</v>
      </c>
      <c r="C14" s="24">
        <v>0.93878470605669972</v>
      </c>
      <c r="E14" s="25">
        <v>81.180000000000007</v>
      </c>
      <c r="G14" s="25">
        <v>17.09638</v>
      </c>
      <c r="I14" s="25">
        <v>14.132149999999999</v>
      </c>
      <c r="K14" s="26">
        <v>46945.9499</v>
      </c>
      <c r="M14" s="26">
        <v>15</v>
      </c>
      <c r="O14" s="26">
        <v>4</v>
      </c>
    </row>
    <row r="15" spans="1:27" x14ac:dyDescent="0.25">
      <c r="A15" s="14">
        <v>4</v>
      </c>
      <c r="B15" s="23" t="s">
        <v>114</v>
      </c>
      <c r="C15" s="24">
        <v>0.93880914959384032</v>
      </c>
      <c r="E15" s="25">
        <v>84.686999999999998</v>
      </c>
      <c r="G15" s="25">
        <v>16.512229999999999</v>
      </c>
      <c r="I15" s="25">
        <v>12.038130000000001</v>
      </c>
      <c r="K15" s="26">
        <v>60220.796759999997</v>
      </c>
      <c r="M15" s="26">
        <v>5</v>
      </c>
      <c r="O15" s="26">
        <v>6</v>
      </c>
    </row>
    <row r="16" spans="1:27" ht="16.5" x14ac:dyDescent="0.25">
      <c r="A16" s="14">
        <v>6</v>
      </c>
      <c r="B16" s="23" t="s">
        <v>115</v>
      </c>
      <c r="C16" s="24">
        <v>0.93837855240419843</v>
      </c>
      <c r="E16" s="25">
        <v>83.281000000000006</v>
      </c>
      <c r="G16" s="25">
        <v>22.103719999999999</v>
      </c>
      <c r="H16" s="21" t="s">
        <v>109</v>
      </c>
      <c r="I16" s="25">
        <v>12.683049860000001</v>
      </c>
      <c r="J16" s="21" t="s">
        <v>112</v>
      </c>
      <c r="K16" s="26">
        <v>44097.019339999999</v>
      </c>
      <c r="M16" s="26">
        <v>15</v>
      </c>
      <c r="O16" s="26">
        <v>5</v>
      </c>
    </row>
    <row r="17" spans="1:15" ht="16.5" x14ac:dyDescent="0.25">
      <c r="A17" s="14">
        <v>6</v>
      </c>
      <c r="B17" s="23" t="s">
        <v>116</v>
      </c>
      <c r="C17" s="24">
        <v>0.93847387504538671</v>
      </c>
      <c r="E17" s="25">
        <v>82.855000000000004</v>
      </c>
      <c r="G17" s="25">
        <v>19.174510000000001</v>
      </c>
      <c r="H17" s="21" t="s">
        <v>109</v>
      </c>
      <c r="I17" s="25">
        <v>12.53666119</v>
      </c>
      <c r="J17" s="21" t="s">
        <v>112</v>
      </c>
      <c r="K17" s="26">
        <v>47566.454669999999</v>
      </c>
      <c r="M17" s="26">
        <v>12</v>
      </c>
      <c r="O17" s="26">
        <v>7</v>
      </c>
    </row>
    <row r="18" spans="1:15" ht="16.5" x14ac:dyDescent="0.25">
      <c r="A18" s="14">
        <v>8</v>
      </c>
      <c r="B18" s="23" t="s">
        <v>117</v>
      </c>
      <c r="C18" s="24">
        <v>0.93662763438796726</v>
      </c>
      <c r="E18" s="25">
        <v>82.653999999999996</v>
      </c>
      <c r="G18" s="25">
        <v>18.832229999999999</v>
      </c>
      <c r="H18" s="21" t="s">
        <v>109</v>
      </c>
      <c r="I18" s="25">
        <v>12.42604923</v>
      </c>
      <c r="K18" s="26">
        <v>47955.447240000001</v>
      </c>
      <c r="M18" s="26">
        <v>9</v>
      </c>
      <c r="O18" s="26">
        <v>7</v>
      </c>
    </row>
    <row r="19" spans="1:15" ht="16.5" x14ac:dyDescent="0.25">
      <c r="A19" s="14">
        <v>9</v>
      </c>
      <c r="B19" s="23" t="s">
        <v>118</v>
      </c>
      <c r="C19" s="24">
        <v>0.93481897424708216</v>
      </c>
      <c r="E19" s="25">
        <v>83.457999999999998</v>
      </c>
      <c r="G19" s="25">
        <v>16.32817</v>
      </c>
      <c r="I19" s="25">
        <v>11.49649</v>
      </c>
      <c r="K19" s="26">
        <v>83792.674320000006</v>
      </c>
      <c r="L19" s="21" t="s">
        <v>119</v>
      </c>
      <c r="M19" s="26">
        <v>-6</v>
      </c>
      <c r="O19" s="26">
        <v>9</v>
      </c>
    </row>
    <row r="20" spans="1:15" ht="16.5" x14ac:dyDescent="0.25">
      <c r="A20" s="14">
        <v>10</v>
      </c>
      <c r="B20" s="23" t="s">
        <v>120</v>
      </c>
      <c r="C20" s="24">
        <v>0.9334946999612731</v>
      </c>
      <c r="E20" s="25">
        <v>82.143000000000001</v>
      </c>
      <c r="G20" s="25">
        <v>18.044830000000001</v>
      </c>
      <c r="H20" s="21" t="s">
        <v>109</v>
      </c>
      <c r="I20" s="25">
        <v>12.1900128</v>
      </c>
      <c r="K20" s="26">
        <v>50012.5936</v>
      </c>
      <c r="M20" s="26">
        <v>3</v>
      </c>
      <c r="O20" s="26">
        <v>10</v>
      </c>
    </row>
    <row r="21" spans="1:15" ht="16.5" x14ac:dyDescent="0.25">
      <c r="A21" s="14">
        <v>11</v>
      </c>
      <c r="B21" s="23" t="s">
        <v>121</v>
      </c>
      <c r="C21" s="24">
        <v>0.92994611505550884</v>
      </c>
      <c r="E21" s="25">
        <v>80.784000000000006</v>
      </c>
      <c r="G21" s="25">
        <v>19.06606</v>
      </c>
      <c r="H21" s="21" t="s">
        <v>109</v>
      </c>
      <c r="I21" s="25">
        <v>12.587785159999999</v>
      </c>
      <c r="K21" s="26">
        <v>48836.09375</v>
      </c>
      <c r="M21" s="26">
        <v>4</v>
      </c>
      <c r="O21" s="26">
        <v>11</v>
      </c>
    </row>
    <row r="22" spans="1:15" ht="16.5" x14ac:dyDescent="0.25">
      <c r="A22" s="14">
        <v>12</v>
      </c>
      <c r="B22" s="23" t="s">
        <v>122</v>
      </c>
      <c r="C22" s="24">
        <v>0.92519172446830078</v>
      </c>
      <c r="E22" s="25">
        <v>81.736000000000004</v>
      </c>
      <c r="G22" s="25">
        <v>19.316410000000001</v>
      </c>
      <c r="H22" s="21" t="s">
        <v>109</v>
      </c>
      <c r="I22" s="25">
        <v>12.439609170000001</v>
      </c>
      <c r="K22" s="26">
        <v>41779.264909999998</v>
      </c>
      <c r="M22" s="26">
        <v>12</v>
      </c>
      <c r="O22" s="26">
        <v>12</v>
      </c>
    </row>
    <row r="23" spans="1:15" ht="16.5" x14ac:dyDescent="0.25">
      <c r="A23" s="14">
        <v>13</v>
      </c>
      <c r="B23" s="23" t="s">
        <v>123</v>
      </c>
      <c r="C23" s="24">
        <v>0.92211130934499153</v>
      </c>
      <c r="E23" s="25">
        <v>82.314999999999998</v>
      </c>
      <c r="G23" s="25">
        <v>16.091439999999999</v>
      </c>
      <c r="I23" s="25">
        <v>13.315363120000001</v>
      </c>
      <c r="J23" s="21" t="s">
        <v>112</v>
      </c>
      <c r="K23" s="26">
        <v>43602.24929</v>
      </c>
      <c r="M23" s="26">
        <v>10</v>
      </c>
      <c r="O23" s="26">
        <v>13</v>
      </c>
    </row>
    <row r="24" spans="1:15" ht="16.5" x14ac:dyDescent="0.25">
      <c r="A24" s="14">
        <v>14</v>
      </c>
      <c r="B24" s="23" t="s">
        <v>124</v>
      </c>
      <c r="C24" s="24">
        <v>0.92088614113865774</v>
      </c>
      <c r="E24" s="25">
        <v>82.144999999999996</v>
      </c>
      <c r="G24" s="25">
        <v>18.837599999999998</v>
      </c>
      <c r="H24" s="21" t="s">
        <v>109</v>
      </c>
      <c r="I24" s="25">
        <v>12.678165999999999</v>
      </c>
      <c r="J24" s="21" t="s">
        <v>112</v>
      </c>
      <c r="K24" s="26">
        <v>35107.500229999998</v>
      </c>
      <c r="M24" s="26">
        <v>18</v>
      </c>
      <c r="O24" s="26">
        <v>14</v>
      </c>
    </row>
    <row r="25" spans="1:15" ht="16.5" x14ac:dyDescent="0.25">
      <c r="A25" s="14">
        <v>15</v>
      </c>
      <c r="B25" s="23" t="s">
        <v>125</v>
      </c>
      <c r="C25" s="24">
        <v>0.92035154845353939</v>
      </c>
      <c r="E25" s="25">
        <v>81.236000000000004</v>
      </c>
      <c r="G25" s="25">
        <v>17.442900000000002</v>
      </c>
      <c r="I25" s="25">
        <v>12.950670000000001</v>
      </c>
      <c r="J25" s="21" t="s">
        <v>126</v>
      </c>
      <c r="K25" s="26">
        <v>39507.285949999998</v>
      </c>
      <c r="M25" s="26">
        <v>13</v>
      </c>
      <c r="O25" s="26">
        <v>15</v>
      </c>
    </row>
    <row r="26" spans="1:15" x14ac:dyDescent="0.25">
      <c r="A26" s="14">
        <v>15</v>
      </c>
      <c r="B26" s="23" t="s">
        <v>127</v>
      </c>
      <c r="C26" s="24">
        <v>0.91992574937460314</v>
      </c>
      <c r="E26" s="25">
        <v>78.850999999999999</v>
      </c>
      <c r="G26" s="25">
        <v>16.274370000000001</v>
      </c>
      <c r="I26" s="25">
        <v>13.41344</v>
      </c>
      <c r="K26" s="26">
        <v>56140.233480000003</v>
      </c>
      <c r="M26" s="26">
        <v>-4</v>
      </c>
      <c r="O26" s="26">
        <v>15</v>
      </c>
    </row>
    <row r="27" spans="1:15" ht="16.5" x14ac:dyDescent="0.25">
      <c r="A27" s="14">
        <v>17</v>
      </c>
      <c r="B27" s="23" t="s">
        <v>128</v>
      </c>
      <c r="C27" s="24">
        <v>0.9188411969105712</v>
      </c>
      <c r="E27" s="25">
        <v>81.468000000000004</v>
      </c>
      <c r="G27" s="25">
        <v>19.699909999999999</v>
      </c>
      <c r="H27" s="21" t="s">
        <v>109</v>
      </c>
      <c r="I27" s="25">
        <v>11.78389183</v>
      </c>
      <c r="K27" s="26">
        <v>43820.842040000003</v>
      </c>
      <c r="M27" s="26">
        <v>5</v>
      </c>
      <c r="O27" s="26">
        <v>17</v>
      </c>
    </row>
    <row r="28" spans="1:15" ht="16.5" x14ac:dyDescent="0.25">
      <c r="A28" s="14">
        <v>18</v>
      </c>
      <c r="B28" s="23" t="s">
        <v>129</v>
      </c>
      <c r="C28" s="24">
        <v>0.9167243531731516</v>
      </c>
      <c r="E28" s="25">
        <v>80.537000000000006</v>
      </c>
      <c r="F28" s="21" t="s">
        <v>130</v>
      </c>
      <c r="G28" s="25">
        <v>14.720929999999999</v>
      </c>
      <c r="I28" s="25">
        <v>12.548457880000001</v>
      </c>
      <c r="J28" s="21" t="s">
        <v>131</v>
      </c>
      <c r="K28" s="26">
        <v>99732.141990000004</v>
      </c>
      <c r="L28" s="21" t="s">
        <v>132</v>
      </c>
      <c r="M28" s="26">
        <v>-16</v>
      </c>
      <c r="O28" s="26">
        <v>18</v>
      </c>
    </row>
    <row r="29" spans="1:15" ht="16.5" x14ac:dyDescent="0.25">
      <c r="A29" s="14">
        <v>19</v>
      </c>
      <c r="B29" s="23" t="s">
        <v>133</v>
      </c>
      <c r="C29" s="24">
        <v>0.91469637620097533</v>
      </c>
      <c r="E29" s="25">
        <v>84.47</v>
      </c>
      <c r="G29" s="25">
        <v>15.23057</v>
      </c>
      <c r="I29" s="25">
        <v>12.8</v>
      </c>
      <c r="J29" s="21" t="s">
        <v>134</v>
      </c>
      <c r="K29" s="26">
        <v>40799.014300000003</v>
      </c>
      <c r="M29" s="26">
        <v>6</v>
      </c>
      <c r="O29" s="26">
        <v>19</v>
      </c>
    </row>
    <row r="30" spans="1:15" x14ac:dyDescent="0.25">
      <c r="A30" s="14">
        <v>20</v>
      </c>
      <c r="B30" s="23" t="s">
        <v>135</v>
      </c>
      <c r="C30" s="24">
        <v>0.91380854821747803</v>
      </c>
      <c r="E30" s="25">
        <v>81.433999999999997</v>
      </c>
      <c r="G30" s="25">
        <v>16.286760000000001</v>
      </c>
      <c r="I30" s="25">
        <v>12.558510739999999</v>
      </c>
      <c r="K30" s="26">
        <v>46230.571669999998</v>
      </c>
      <c r="M30" s="26">
        <v>0</v>
      </c>
      <c r="O30" s="26">
        <v>20</v>
      </c>
    </row>
    <row r="31" spans="1:15" ht="16.5" x14ac:dyDescent="0.25">
      <c r="A31" s="14">
        <v>21</v>
      </c>
      <c r="B31" s="23" t="s">
        <v>136</v>
      </c>
      <c r="C31" s="24">
        <v>0.90871993663848893</v>
      </c>
      <c r="E31" s="25">
        <v>82.102000000000004</v>
      </c>
      <c r="G31" s="25">
        <v>14.22752</v>
      </c>
      <c r="I31" s="25">
        <v>12.19580174</v>
      </c>
      <c r="J31" s="21" t="s">
        <v>126</v>
      </c>
      <c r="K31" s="26">
        <v>65543.05171</v>
      </c>
      <c r="M31" s="26">
        <v>-13</v>
      </c>
      <c r="O31" s="26">
        <v>21</v>
      </c>
    </row>
    <row r="32" spans="1:15" x14ac:dyDescent="0.25">
      <c r="A32" s="14">
        <v>22</v>
      </c>
      <c r="B32" s="23" t="s">
        <v>137</v>
      </c>
      <c r="C32" s="24">
        <v>0.90623494349054234</v>
      </c>
      <c r="E32" s="25">
        <v>82.819000000000003</v>
      </c>
      <c r="G32" s="25">
        <v>15.99117</v>
      </c>
      <c r="I32" s="25">
        <v>12.95921504</v>
      </c>
      <c r="K32" s="26">
        <v>33649.6895</v>
      </c>
      <c r="M32" s="26">
        <v>13</v>
      </c>
      <c r="O32" s="26">
        <v>22</v>
      </c>
    </row>
    <row r="33" spans="1:15" x14ac:dyDescent="0.25">
      <c r="A33" s="14">
        <v>22</v>
      </c>
      <c r="B33" s="23" t="s">
        <v>138</v>
      </c>
      <c r="C33" s="24">
        <v>0.90583188802742642</v>
      </c>
      <c r="E33" s="25">
        <v>82.846000000000004</v>
      </c>
      <c r="G33" s="25">
        <v>16.393809999999998</v>
      </c>
      <c r="I33" s="25">
        <v>12.18500103</v>
      </c>
      <c r="K33" s="26">
        <v>36757.023630000003</v>
      </c>
      <c r="M33" s="26">
        <v>8</v>
      </c>
      <c r="O33" s="26">
        <v>22</v>
      </c>
    </row>
    <row r="34" spans="1:15" x14ac:dyDescent="0.25">
      <c r="A34" s="14">
        <v>24</v>
      </c>
      <c r="B34" s="23" t="s">
        <v>139</v>
      </c>
      <c r="C34" s="24">
        <v>0.90160108101889302</v>
      </c>
      <c r="E34" s="25">
        <v>81.171999999999997</v>
      </c>
      <c r="G34" s="25">
        <v>17.422180000000001</v>
      </c>
      <c r="I34" s="25">
        <v>12.273379090000001</v>
      </c>
      <c r="K34" s="26">
        <v>32143.042389999999</v>
      </c>
      <c r="M34" s="26">
        <v>13</v>
      </c>
      <c r="O34" s="26">
        <v>24</v>
      </c>
    </row>
    <row r="35" spans="1:15" x14ac:dyDescent="0.25">
      <c r="A35" s="14">
        <v>25</v>
      </c>
      <c r="B35" s="23" t="s">
        <v>140</v>
      </c>
      <c r="C35" s="24">
        <v>0.89278846082546393</v>
      </c>
      <c r="E35" s="25">
        <v>83.433000000000007</v>
      </c>
      <c r="G35" s="25">
        <v>17.877040000000001</v>
      </c>
      <c r="I35" s="25">
        <v>9.8194818060000006</v>
      </c>
      <c r="K35" s="26">
        <v>35041.299910000002</v>
      </c>
      <c r="M35" s="26">
        <v>8</v>
      </c>
      <c r="O35" s="26">
        <v>25</v>
      </c>
    </row>
    <row r="36" spans="1:15" x14ac:dyDescent="0.25">
      <c r="A36" s="14">
        <v>26</v>
      </c>
      <c r="B36" s="23" t="s">
        <v>141</v>
      </c>
      <c r="C36" s="24">
        <v>0.89075465793353814</v>
      </c>
      <c r="E36" s="25">
        <v>79.221999999999994</v>
      </c>
      <c r="G36" s="25">
        <v>16.831579999999999</v>
      </c>
      <c r="I36" s="25">
        <v>12.740350510000001</v>
      </c>
      <c r="K36" s="26">
        <v>31597.071110000001</v>
      </c>
      <c r="M36" s="26">
        <v>12</v>
      </c>
      <c r="O36" s="26">
        <v>27</v>
      </c>
    </row>
    <row r="37" spans="1:15" x14ac:dyDescent="0.25">
      <c r="A37" s="14">
        <v>26</v>
      </c>
      <c r="B37" s="23" t="s">
        <v>142</v>
      </c>
      <c r="C37" s="24">
        <v>0.89105677772481051</v>
      </c>
      <c r="E37" s="25">
        <v>82.540999999999997</v>
      </c>
      <c r="G37" s="25">
        <v>15.485799999999999</v>
      </c>
      <c r="I37" s="25">
        <v>11.417035909999999</v>
      </c>
      <c r="K37" s="26">
        <v>40510.780809999997</v>
      </c>
      <c r="M37" s="26">
        <v>0</v>
      </c>
      <c r="O37" s="26">
        <v>26</v>
      </c>
    </row>
    <row r="38" spans="1:15" x14ac:dyDescent="0.25">
      <c r="A38" s="14">
        <v>28</v>
      </c>
      <c r="B38" s="23" t="s">
        <v>143</v>
      </c>
      <c r="C38" s="24">
        <v>0.88526568312244713</v>
      </c>
      <c r="E38" s="25">
        <v>82.376000000000005</v>
      </c>
      <c r="G38" s="25">
        <v>15.896649999999999</v>
      </c>
      <c r="I38" s="25">
        <v>11.288110659999999</v>
      </c>
      <c r="K38" s="26">
        <v>34795.17858</v>
      </c>
      <c r="M38" s="26">
        <v>6</v>
      </c>
      <c r="O38" s="26">
        <v>28</v>
      </c>
    </row>
    <row r="39" spans="1:15" ht="16.5" x14ac:dyDescent="0.25">
      <c r="A39" s="14">
        <v>29</v>
      </c>
      <c r="B39" s="23" t="s">
        <v>144</v>
      </c>
      <c r="C39" s="24">
        <v>0.88258397856780302</v>
      </c>
      <c r="E39" s="25">
        <v>83.352000000000004</v>
      </c>
      <c r="G39" s="25">
        <v>16.2469</v>
      </c>
      <c r="I39" s="25">
        <v>10.245089999999999</v>
      </c>
      <c r="J39" s="21" t="s">
        <v>126</v>
      </c>
      <c r="K39" s="26">
        <v>36141.428290000003</v>
      </c>
      <c r="M39" s="26">
        <v>2</v>
      </c>
      <c r="O39" s="26">
        <v>29</v>
      </c>
    </row>
    <row r="40" spans="1:15" ht="16.5" x14ac:dyDescent="0.25">
      <c r="A40" s="14">
        <v>30</v>
      </c>
      <c r="B40" s="23" t="s">
        <v>145</v>
      </c>
      <c r="C40" s="24">
        <v>0.88154229789502814</v>
      </c>
      <c r="E40" s="25">
        <v>78.566999999999993</v>
      </c>
      <c r="G40" s="25">
        <v>16.06362</v>
      </c>
      <c r="I40" s="25">
        <v>13.0290394</v>
      </c>
      <c r="J40" s="21" t="s">
        <v>112</v>
      </c>
      <c r="K40" s="26">
        <v>30378.629819999998</v>
      </c>
      <c r="M40" s="26">
        <v>10</v>
      </c>
      <c r="O40" s="26">
        <v>30</v>
      </c>
    </row>
    <row r="41" spans="1:15" x14ac:dyDescent="0.25">
      <c r="A41" s="14">
        <v>31</v>
      </c>
      <c r="B41" s="23" t="s">
        <v>146</v>
      </c>
      <c r="C41" s="24">
        <v>0.872955393887627</v>
      </c>
      <c r="E41" s="25">
        <v>80.828000000000003</v>
      </c>
      <c r="G41" s="25">
        <v>14.67400082</v>
      </c>
      <c r="I41" s="25">
        <v>12.10394114</v>
      </c>
      <c r="K41" s="26">
        <v>33100.318570000003</v>
      </c>
      <c r="M41" s="26">
        <v>5</v>
      </c>
      <c r="O41" s="26">
        <v>31</v>
      </c>
    </row>
    <row r="42" spans="1:15" x14ac:dyDescent="0.25">
      <c r="A42" s="14">
        <v>32</v>
      </c>
      <c r="B42" s="23" t="s">
        <v>147</v>
      </c>
      <c r="C42" s="24">
        <v>0.87195212592639781</v>
      </c>
      <c r="E42" s="25">
        <v>82.072000000000003</v>
      </c>
      <c r="G42" s="25">
        <v>17.33672</v>
      </c>
      <c r="I42" s="25">
        <v>10.53957898</v>
      </c>
      <c r="K42" s="26">
        <v>24909.340080000002</v>
      </c>
      <c r="M42" s="26">
        <v>20</v>
      </c>
      <c r="O42" s="26">
        <v>31</v>
      </c>
    </row>
    <row r="43" spans="1:15" x14ac:dyDescent="0.25">
      <c r="A43" s="14">
        <v>32</v>
      </c>
      <c r="B43" s="23" t="s">
        <v>148</v>
      </c>
      <c r="C43" s="24">
        <v>0.87176786789691718</v>
      </c>
      <c r="E43" s="25">
        <v>78.543999999999997</v>
      </c>
      <c r="G43" s="25">
        <v>16.433199999999999</v>
      </c>
      <c r="I43" s="25">
        <v>12.293981110000001</v>
      </c>
      <c r="K43" s="26">
        <v>27625.79535</v>
      </c>
      <c r="M43" s="26">
        <v>13</v>
      </c>
      <c r="O43" s="26">
        <v>33</v>
      </c>
    </row>
    <row r="44" spans="1:15" x14ac:dyDescent="0.25">
      <c r="A44" s="14">
        <v>34</v>
      </c>
      <c r="B44" s="23" t="s">
        <v>149</v>
      </c>
      <c r="C44" s="24">
        <v>0.86930767913476303</v>
      </c>
      <c r="E44" s="25">
        <v>75.736999999999995</v>
      </c>
      <c r="G44" s="25">
        <v>16.49953</v>
      </c>
      <c r="I44" s="25">
        <v>12.96103366</v>
      </c>
      <c r="K44" s="26">
        <v>29775.262879999998</v>
      </c>
      <c r="M44" s="26">
        <v>7</v>
      </c>
      <c r="O44" s="26">
        <v>34</v>
      </c>
    </row>
    <row r="45" spans="1:15" x14ac:dyDescent="0.25">
      <c r="A45" s="14">
        <v>35</v>
      </c>
      <c r="B45" s="23" t="s">
        <v>150</v>
      </c>
      <c r="C45" s="24">
        <v>0.86643767020376405</v>
      </c>
      <c r="E45" s="25">
        <v>77.813999999999993</v>
      </c>
      <c r="G45" s="25">
        <v>13.64343</v>
      </c>
      <c r="I45" s="25">
        <v>10.95412</v>
      </c>
      <c r="K45" s="26">
        <v>66911.662890000007</v>
      </c>
      <c r="M45" s="26">
        <v>-28</v>
      </c>
      <c r="O45" s="26">
        <v>35</v>
      </c>
    </row>
    <row r="46" spans="1:15" ht="16.5" x14ac:dyDescent="0.25">
      <c r="A46" s="14">
        <v>36</v>
      </c>
      <c r="B46" s="23" t="s">
        <v>151</v>
      </c>
      <c r="C46" s="24">
        <v>0.85678134502490877</v>
      </c>
      <c r="E46" s="25">
        <v>81.786000000000001</v>
      </c>
      <c r="F46" s="21" t="s">
        <v>130</v>
      </c>
      <c r="G46" s="25">
        <v>13.300238739999999</v>
      </c>
      <c r="H46" s="21" t="s">
        <v>152</v>
      </c>
      <c r="I46" s="25">
        <v>10.15545101</v>
      </c>
      <c r="K46" s="26">
        <v>48640.894180000003</v>
      </c>
      <c r="L46" s="21" t="s">
        <v>153</v>
      </c>
      <c r="M46" s="26">
        <v>-20</v>
      </c>
      <c r="O46" s="26">
        <v>38</v>
      </c>
    </row>
    <row r="47" spans="1:15" ht="16.5" x14ac:dyDescent="0.25">
      <c r="A47" s="14">
        <v>36</v>
      </c>
      <c r="B47" s="23" t="s">
        <v>154</v>
      </c>
      <c r="C47" s="24">
        <v>0.85696281313450284</v>
      </c>
      <c r="E47" s="25">
        <v>74.998000000000005</v>
      </c>
      <c r="G47" s="25">
        <v>16.979099999999999</v>
      </c>
      <c r="H47" s="21" t="s">
        <v>126</v>
      </c>
      <c r="I47" s="25">
        <v>9.6714509799999995</v>
      </c>
      <c r="J47" s="21" t="s">
        <v>126</v>
      </c>
      <c r="K47" s="26">
        <v>49338.409570000003</v>
      </c>
      <c r="M47" s="26">
        <v>-22</v>
      </c>
      <c r="O47" s="26">
        <v>36</v>
      </c>
    </row>
    <row r="48" spans="1:15" ht="16.5" x14ac:dyDescent="0.25">
      <c r="A48" s="14">
        <v>36</v>
      </c>
      <c r="B48" s="23" t="s">
        <v>155</v>
      </c>
      <c r="C48" s="24">
        <v>0.85687822548540027</v>
      </c>
      <c r="E48" s="25">
        <v>77.388000000000005</v>
      </c>
      <c r="G48" s="25">
        <v>14.53309</v>
      </c>
      <c r="I48" s="25">
        <v>12.60562251</v>
      </c>
      <c r="J48" s="21" t="s">
        <v>112</v>
      </c>
      <c r="K48" s="26">
        <v>30671.87284</v>
      </c>
      <c r="M48" s="26">
        <v>3</v>
      </c>
      <c r="O48" s="26">
        <v>37</v>
      </c>
    </row>
    <row r="49" spans="1:15" ht="16.5" x14ac:dyDescent="0.25">
      <c r="A49" s="14">
        <v>39</v>
      </c>
      <c r="B49" s="23" t="s">
        <v>156</v>
      </c>
      <c r="C49" s="24">
        <v>0.85390151857976937</v>
      </c>
      <c r="E49" s="25">
        <v>75.171999999999997</v>
      </c>
      <c r="G49" s="25">
        <v>15.98269</v>
      </c>
      <c r="I49" s="25">
        <v>12.825369029999999</v>
      </c>
      <c r="J49" s="21" t="s">
        <v>112</v>
      </c>
      <c r="K49" s="26">
        <v>26300.76872</v>
      </c>
      <c r="M49" s="26">
        <v>10</v>
      </c>
      <c r="O49" s="26">
        <v>39</v>
      </c>
    </row>
    <row r="50" spans="1:15" x14ac:dyDescent="0.25">
      <c r="A50" s="14">
        <v>40</v>
      </c>
      <c r="B50" s="23" t="s">
        <v>157</v>
      </c>
      <c r="C50" s="24">
        <v>0.85021161872586037</v>
      </c>
      <c r="E50" s="25">
        <v>81.856999999999999</v>
      </c>
      <c r="G50" s="25">
        <v>16.29655</v>
      </c>
      <c r="I50" s="25">
        <v>9.1909586650000001</v>
      </c>
      <c r="K50" s="26">
        <v>27935.3848</v>
      </c>
      <c r="M50" s="26">
        <v>4</v>
      </c>
      <c r="O50" s="26">
        <v>40</v>
      </c>
    </row>
    <row r="51" spans="1:15" ht="16.5" x14ac:dyDescent="0.25">
      <c r="A51" s="14">
        <v>41</v>
      </c>
      <c r="B51" s="23" t="s">
        <v>158</v>
      </c>
      <c r="C51" s="24">
        <v>0.84844076729078199</v>
      </c>
      <c r="E51" s="25">
        <v>80.099999999999994</v>
      </c>
      <c r="G51" s="25">
        <v>12.17887</v>
      </c>
      <c r="I51" s="25">
        <v>9.6673399999999994</v>
      </c>
      <c r="K51" s="26">
        <v>110488.73579999999</v>
      </c>
      <c r="L51" s="21" t="s">
        <v>119</v>
      </c>
      <c r="M51" s="26">
        <v>-40</v>
      </c>
      <c r="O51" s="26">
        <v>40</v>
      </c>
    </row>
    <row r="52" spans="1:15" x14ac:dyDescent="0.25">
      <c r="A52" s="14">
        <v>42</v>
      </c>
      <c r="B52" s="23" t="s">
        <v>159</v>
      </c>
      <c r="C52" s="24">
        <v>0.84694798169419816</v>
      </c>
      <c r="E52" s="25">
        <v>80.042000000000002</v>
      </c>
      <c r="G52" s="25">
        <v>16.531559999999999</v>
      </c>
      <c r="I52" s="25">
        <v>10.4469855</v>
      </c>
      <c r="K52" s="26">
        <v>21972.278719999998</v>
      </c>
      <c r="M52" s="26">
        <v>17</v>
      </c>
      <c r="O52" s="26">
        <v>42</v>
      </c>
    </row>
    <row r="53" spans="1:15" ht="16.5" x14ac:dyDescent="0.25">
      <c r="A53" s="14">
        <v>43</v>
      </c>
      <c r="B53" s="23" t="s">
        <v>160</v>
      </c>
      <c r="C53" s="24">
        <v>0.84458693453655376</v>
      </c>
      <c r="E53" s="25">
        <v>75.721999999999994</v>
      </c>
      <c r="G53" s="25">
        <v>14.380100000000001</v>
      </c>
      <c r="I53" s="25">
        <v>9.1</v>
      </c>
      <c r="J53" s="21" t="s">
        <v>134</v>
      </c>
      <c r="K53" s="26">
        <v>76388.543359999996</v>
      </c>
      <c r="L53" s="21" t="s">
        <v>119</v>
      </c>
      <c r="M53" s="26">
        <v>-39</v>
      </c>
      <c r="O53" s="26">
        <v>43</v>
      </c>
    </row>
    <row r="54" spans="1:15" x14ac:dyDescent="0.25">
      <c r="A54" s="14">
        <v>43</v>
      </c>
      <c r="B54" s="23" t="s">
        <v>161</v>
      </c>
      <c r="C54" s="24">
        <v>0.84469993554531342</v>
      </c>
      <c r="E54" s="25">
        <v>76.700999999999993</v>
      </c>
      <c r="G54" s="25">
        <v>15.117089999999999</v>
      </c>
      <c r="I54" s="25">
        <v>11.88941481</v>
      </c>
      <c r="K54" s="26">
        <v>27144.21153</v>
      </c>
      <c r="M54" s="26">
        <v>4</v>
      </c>
      <c r="O54" s="26">
        <v>44</v>
      </c>
    </row>
    <row r="55" spans="1:15" ht="16.5" x14ac:dyDescent="0.25">
      <c r="A55" s="14">
        <v>45</v>
      </c>
      <c r="B55" s="23" t="s">
        <v>162</v>
      </c>
      <c r="C55" s="24">
        <v>0.83777019022958399</v>
      </c>
      <c r="E55" s="25">
        <v>77.162999999999997</v>
      </c>
      <c r="G55" s="25">
        <v>15.25713</v>
      </c>
      <c r="I55" s="25">
        <v>9.411832983</v>
      </c>
      <c r="J55" s="21" t="s">
        <v>126</v>
      </c>
      <c r="K55" s="26">
        <v>40399.118719999999</v>
      </c>
      <c r="M55" s="26">
        <v>-18</v>
      </c>
      <c r="O55" s="26">
        <v>45</v>
      </c>
    </row>
    <row r="56" spans="1:15" ht="16.5" x14ac:dyDescent="0.25">
      <c r="A56" s="14">
        <v>46</v>
      </c>
      <c r="B56" s="23" t="s">
        <v>163</v>
      </c>
      <c r="C56" s="24">
        <v>0.83731331941177412</v>
      </c>
      <c r="E56" s="25">
        <v>78.341999999999999</v>
      </c>
      <c r="G56" s="25">
        <v>14.96245</v>
      </c>
      <c r="I56" s="25">
        <v>11.40518282</v>
      </c>
      <c r="J56" s="21" t="s">
        <v>126</v>
      </c>
      <c r="K56" s="26">
        <v>23060.961790000001</v>
      </c>
      <c r="M56" s="26">
        <v>9</v>
      </c>
      <c r="O56" s="26">
        <v>46</v>
      </c>
    </row>
    <row r="57" spans="1:15" x14ac:dyDescent="0.25">
      <c r="A57" s="14">
        <v>47</v>
      </c>
      <c r="B57" s="23" t="s">
        <v>164</v>
      </c>
      <c r="C57" s="24">
        <v>0.83378943305336872</v>
      </c>
      <c r="E57" s="25">
        <v>77.632999999999996</v>
      </c>
      <c r="G57" s="25">
        <v>14.664099999999999</v>
      </c>
      <c r="I57" s="25">
        <v>9.7318459120000007</v>
      </c>
      <c r="K57" s="26">
        <v>37039.230909999998</v>
      </c>
      <c r="M57" s="26">
        <v>-18</v>
      </c>
      <c r="O57" s="26">
        <v>47</v>
      </c>
    </row>
    <row r="58" spans="1:15" ht="16.5" x14ac:dyDescent="0.25">
      <c r="A58" s="14">
        <v>48</v>
      </c>
      <c r="B58" s="23" t="s">
        <v>165</v>
      </c>
      <c r="C58" s="24">
        <v>0.83009581211793226</v>
      </c>
      <c r="E58" s="25">
        <v>76.52</v>
      </c>
      <c r="G58" s="25">
        <v>17.638359999999999</v>
      </c>
      <c r="I58" s="25">
        <v>10.564964720000001</v>
      </c>
      <c r="J58" s="21" t="s">
        <v>112</v>
      </c>
      <c r="K58" s="26">
        <v>17611.218130000001</v>
      </c>
      <c r="M58" s="26">
        <v>18</v>
      </c>
      <c r="O58" s="26">
        <v>48</v>
      </c>
    </row>
    <row r="59" spans="1:15" ht="16.5" x14ac:dyDescent="0.25">
      <c r="A59" s="14">
        <v>49</v>
      </c>
      <c r="B59" s="23" t="s">
        <v>166</v>
      </c>
      <c r="C59" s="24">
        <v>0.82403789014306328</v>
      </c>
      <c r="E59" s="25">
        <v>72.385999999999996</v>
      </c>
      <c r="G59" s="25">
        <v>15.535729999999999</v>
      </c>
      <c r="I59" s="25">
        <v>12.01999</v>
      </c>
      <c r="J59" s="21" t="s">
        <v>126</v>
      </c>
      <c r="K59" s="26">
        <v>25036.020240000002</v>
      </c>
      <c r="M59" s="26">
        <v>2</v>
      </c>
      <c r="O59" s="26">
        <v>49</v>
      </c>
    </row>
    <row r="60" spans="1:15" ht="16.5" x14ac:dyDescent="0.25">
      <c r="A60" s="14">
        <v>50</v>
      </c>
      <c r="B60" s="23" t="s">
        <v>167</v>
      </c>
      <c r="C60" s="24">
        <v>0.81706798709178596</v>
      </c>
      <c r="E60" s="25">
        <v>74.59</v>
      </c>
      <c r="G60" s="25">
        <v>15.35894</v>
      </c>
      <c r="I60" s="25">
        <v>12.30584324</v>
      </c>
      <c r="J60" s="21" t="s">
        <v>168</v>
      </c>
      <c r="K60" s="26">
        <v>17038.52852</v>
      </c>
      <c r="M60" s="26">
        <v>18</v>
      </c>
      <c r="O60" s="26">
        <v>50</v>
      </c>
    </row>
    <row r="61" spans="1:15" ht="16.5" x14ac:dyDescent="0.25">
      <c r="A61" s="14">
        <v>50</v>
      </c>
      <c r="B61" s="23" t="s">
        <v>169</v>
      </c>
      <c r="C61" s="24">
        <v>0.81724384884044854</v>
      </c>
      <c r="E61" s="25">
        <v>73.236000000000004</v>
      </c>
      <c r="G61" s="25">
        <v>15.265219999999999</v>
      </c>
      <c r="I61" s="25">
        <v>11.784000000000001</v>
      </c>
      <c r="J61" s="21" t="s">
        <v>134</v>
      </c>
      <c r="K61" s="26">
        <v>22167.696980000001</v>
      </c>
      <c r="M61" s="26">
        <v>8</v>
      </c>
      <c r="O61" s="26">
        <v>51</v>
      </c>
    </row>
    <row r="62" spans="1:15" x14ac:dyDescent="0.25">
      <c r="A62" s="14">
        <v>52</v>
      </c>
      <c r="B62" s="23" t="s">
        <v>170</v>
      </c>
      <c r="C62" s="24">
        <v>0.81571078622096937</v>
      </c>
      <c r="E62" s="25">
        <v>74.927999999999997</v>
      </c>
      <c r="G62" s="25">
        <v>14.810460000000001</v>
      </c>
      <c r="I62" s="25">
        <v>11.81482978</v>
      </c>
      <c r="K62" s="26">
        <v>19645.936000000002</v>
      </c>
      <c r="M62" s="26">
        <v>9</v>
      </c>
      <c r="O62" s="26">
        <v>51</v>
      </c>
    </row>
    <row r="63" spans="1:15" ht="16.5" x14ac:dyDescent="0.25">
      <c r="A63" s="14">
        <v>52</v>
      </c>
      <c r="B63" s="23" t="s">
        <v>171</v>
      </c>
      <c r="C63" s="24">
        <v>0.81593399964769842</v>
      </c>
      <c r="E63" s="25">
        <v>76.77</v>
      </c>
      <c r="G63" s="25">
        <v>15.03186</v>
      </c>
      <c r="I63" s="25">
        <v>11.386768010000001</v>
      </c>
      <c r="J63" s="21" t="s">
        <v>126</v>
      </c>
      <c r="K63" s="26">
        <v>17510.70768</v>
      </c>
      <c r="M63" s="26">
        <v>15</v>
      </c>
      <c r="O63" s="26">
        <v>51</v>
      </c>
    </row>
    <row r="64" spans="1:15" x14ac:dyDescent="0.25">
      <c r="A64" s="14">
        <v>52</v>
      </c>
      <c r="B64" s="23" t="s">
        <v>172</v>
      </c>
      <c r="C64" s="24">
        <v>0.81556965646303636</v>
      </c>
      <c r="E64" s="25">
        <v>75.924000000000007</v>
      </c>
      <c r="G64" s="25">
        <v>14.263450000000001</v>
      </c>
      <c r="I64" s="25">
        <v>10.97836</v>
      </c>
      <c r="K64" s="26">
        <v>23905.771069999999</v>
      </c>
      <c r="M64" s="26">
        <v>2</v>
      </c>
      <c r="O64" s="26">
        <v>51</v>
      </c>
    </row>
    <row r="65" spans="1:15" ht="16.5" x14ac:dyDescent="0.25">
      <c r="A65" s="14">
        <v>55</v>
      </c>
      <c r="B65" s="23" t="s">
        <v>173</v>
      </c>
      <c r="C65" s="24">
        <v>0.81424585507880964</v>
      </c>
      <c r="E65" s="25">
        <v>73.677999999999997</v>
      </c>
      <c r="F65" s="21" t="s">
        <v>130</v>
      </c>
      <c r="G65" s="25">
        <v>15.5532</v>
      </c>
      <c r="H65" s="21" t="s">
        <v>126</v>
      </c>
      <c r="I65" s="25">
        <v>12.4</v>
      </c>
      <c r="J65" s="21" t="s">
        <v>126</v>
      </c>
      <c r="K65" s="26">
        <v>16720.012709999999</v>
      </c>
      <c r="M65" s="26">
        <v>14</v>
      </c>
      <c r="O65" s="26">
        <v>56</v>
      </c>
    </row>
    <row r="66" spans="1:15" ht="16.5" x14ac:dyDescent="0.25">
      <c r="A66" s="14">
        <v>56</v>
      </c>
      <c r="B66" s="23" t="s">
        <v>174</v>
      </c>
      <c r="C66" s="24">
        <v>0.81331048926499383</v>
      </c>
      <c r="E66" s="25">
        <v>79.081000000000003</v>
      </c>
      <c r="G66" s="25">
        <v>15.15573</v>
      </c>
      <c r="H66" s="21" t="s">
        <v>126</v>
      </c>
      <c r="I66" s="25">
        <v>10.556900000000001</v>
      </c>
      <c r="J66" s="21" t="s">
        <v>175</v>
      </c>
      <c r="K66" s="26">
        <v>15912.27757</v>
      </c>
      <c r="M66" s="26">
        <v>18</v>
      </c>
      <c r="O66" s="26">
        <v>51</v>
      </c>
    </row>
    <row r="67" spans="1:15" x14ac:dyDescent="0.25">
      <c r="A67" s="14">
        <v>57</v>
      </c>
      <c r="B67" s="23" t="s">
        <v>176</v>
      </c>
      <c r="C67" s="24">
        <v>0.80835243451008576</v>
      </c>
      <c r="E67" s="25">
        <v>75.397999999999996</v>
      </c>
      <c r="G67" s="25">
        <v>13.758800000000001</v>
      </c>
      <c r="I67" s="25">
        <v>7.2756679960000001</v>
      </c>
      <c r="K67" s="26">
        <v>71164.21501</v>
      </c>
      <c r="M67" s="26">
        <v>-52</v>
      </c>
      <c r="O67" s="26">
        <v>57</v>
      </c>
    </row>
    <row r="68" spans="1:15" x14ac:dyDescent="0.25">
      <c r="A68" s="14">
        <v>57</v>
      </c>
      <c r="B68" s="23" t="s">
        <v>177</v>
      </c>
      <c r="C68" s="24">
        <v>0.80776381415357734</v>
      </c>
      <c r="E68" s="25">
        <v>77.77</v>
      </c>
      <c r="G68" s="25">
        <v>16.344840000000001</v>
      </c>
      <c r="I68" s="25">
        <v>8.7287168770000001</v>
      </c>
      <c r="K68" s="26">
        <v>19434.851859999999</v>
      </c>
      <c r="M68" s="26">
        <v>5</v>
      </c>
      <c r="O68" s="26">
        <v>58</v>
      </c>
    </row>
    <row r="69" spans="1:15" ht="16.5" x14ac:dyDescent="0.25">
      <c r="A69" s="14">
        <v>59</v>
      </c>
      <c r="B69" s="23" t="s">
        <v>178</v>
      </c>
      <c r="C69" s="24">
        <v>0.80649017591084815</v>
      </c>
      <c r="E69" s="25">
        <v>77.436999999999998</v>
      </c>
      <c r="G69" s="25">
        <v>16.439128</v>
      </c>
      <c r="H69" s="21" t="s">
        <v>126</v>
      </c>
      <c r="I69" s="25">
        <v>7.6679091259999996</v>
      </c>
      <c r="K69" s="26">
        <v>24905.380659999999</v>
      </c>
      <c r="M69" s="26">
        <v>-6</v>
      </c>
      <c r="O69" s="26">
        <v>59</v>
      </c>
    </row>
    <row r="70" spans="1:15" ht="16.5" x14ac:dyDescent="0.25">
      <c r="A70" s="14">
        <v>60</v>
      </c>
      <c r="B70" s="23" t="s">
        <v>179</v>
      </c>
      <c r="C70" s="24">
        <v>0.80548327356623295</v>
      </c>
      <c r="E70" s="25">
        <v>73.751999999999995</v>
      </c>
      <c r="G70" s="25">
        <v>12.82263</v>
      </c>
      <c r="H70" s="21" t="s">
        <v>180</v>
      </c>
      <c r="I70" s="25">
        <v>11.532999999999999</v>
      </c>
      <c r="J70" s="21" t="s">
        <v>126</v>
      </c>
      <c r="K70" s="26">
        <v>28395.396130000001</v>
      </c>
      <c r="M70" s="26">
        <v>-17</v>
      </c>
      <c r="O70" s="26">
        <v>60</v>
      </c>
    </row>
    <row r="71" spans="1:15" x14ac:dyDescent="0.25">
      <c r="A71" s="14">
        <v>61</v>
      </c>
      <c r="B71" s="23" t="s">
        <v>181</v>
      </c>
      <c r="C71" s="24">
        <v>0.8041858477966396</v>
      </c>
      <c r="E71" s="25">
        <v>75.997</v>
      </c>
      <c r="G71" s="25">
        <v>13.46876</v>
      </c>
      <c r="I71" s="25">
        <v>10.159997929999999</v>
      </c>
      <c r="K71" s="26">
        <v>27226.675609999998</v>
      </c>
      <c r="M71" s="26">
        <v>-15</v>
      </c>
      <c r="O71" s="26">
        <v>61</v>
      </c>
    </row>
    <row r="72" spans="1:15" ht="16.5" x14ac:dyDescent="0.25">
      <c r="A72" s="14">
        <v>62</v>
      </c>
      <c r="B72" s="23" t="s">
        <v>182</v>
      </c>
      <c r="C72" s="24">
        <v>0.80139451479704182</v>
      </c>
      <c r="E72" s="25">
        <v>73.332999999999998</v>
      </c>
      <c r="G72" s="25">
        <v>15.452540000000001</v>
      </c>
      <c r="I72" s="25">
        <v>9.6728062589999997</v>
      </c>
      <c r="J72" s="21" t="s">
        <v>152</v>
      </c>
      <c r="K72" s="26">
        <v>25076.873090000001</v>
      </c>
      <c r="M72" s="26">
        <v>-12</v>
      </c>
      <c r="O72" s="26">
        <v>62</v>
      </c>
    </row>
    <row r="73" spans="1:15" ht="15" x14ac:dyDescent="0.25">
      <c r="B73" s="47" t="s">
        <v>183</v>
      </c>
      <c r="C73" s="47"/>
      <c r="D73" s="47"/>
      <c r="E73" s="47"/>
      <c r="F73" s="47"/>
      <c r="G73" s="47"/>
      <c r="H73" s="47"/>
      <c r="I73" s="47"/>
      <c r="J73" s="47"/>
      <c r="K73" s="47"/>
      <c r="L73" s="47"/>
      <c r="M73" s="47"/>
      <c r="N73" s="47"/>
      <c r="O73" s="47"/>
    </row>
    <row r="74" spans="1:15" x14ac:dyDescent="0.25">
      <c r="A74" s="14">
        <v>63</v>
      </c>
      <c r="B74" s="23" t="s">
        <v>184</v>
      </c>
      <c r="C74" s="24">
        <v>0.79925978474895409</v>
      </c>
      <c r="E74" s="25">
        <v>75.849000000000004</v>
      </c>
      <c r="G74" s="25">
        <v>14.76615</v>
      </c>
      <c r="I74" s="25">
        <v>11.180710120000001</v>
      </c>
      <c r="K74" s="26">
        <v>15217.69707</v>
      </c>
      <c r="M74" s="26">
        <v>15</v>
      </c>
      <c r="O74" s="26">
        <v>65</v>
      </c>
    </row>
    <row r="75" spans="1:15" ht="16.5" x14ac:dyDescent="0.25">
      <c r="A75" s="14">
        <v>63</v>
      </c>
      <c r="B75" s="23" t="s">
        <v>185</v>
      </c>
      <c r="C75" s="24">
        <v>0.79902847862428528</v>
      </c>
      <c r="E75" s="25">
        <v>73.38</v>
      </c>
      <c r="G75" s="25">
        <v>12.96</v>
      </c>
      <c r="H75" s="21" t="s">
        <v>126</v>
      </c>
      <c r="I75" s="25">
        <v>11.025940070000001</v>
      </c>
      <c r="J75" s="21" t="s">
        <v>168</v>
      </c>
      <c r="K75" s="26">
        <v>28497.370719999999</v>
      </c>
      <c r="M75" s="26">
        <v>-21</v>
      </c>
      <c r="O75" s="26">
        <v>63</v>
      </c>
    </row>
    <row r="76" spans="1:15" x14ac:dyDescent="0.25">
      <c r="A76" s="14">
        <v>65</v>
      </c>
      <c r="B76" s="23" t="s">
        <v>186</v>
      </c>
      <c r="C76" s="24">
        <v>0.79748333577382435</v>
      </c>
      <c r="E76" s="25">
        <v>76.478999999999999</v>
      </c>
      <c r="G76" s="25">
        <v>14.72684125</v>
      </c>
      <c r="I76" s="25">
        <v>10.01153929</v>
      </c>
      <c r="K76" s="26">
        <v>18166.467540000001</v>
      </c>
      <c r="M76" s="26">
        <v>-2</v>
      </c>
      <c r="O76" s="26">
        <v>63</v>
      </c>
    </row>
    <row r="77" spans="1:15" ht="16.5" x14ac:dyDescent="0.25">
      <c r="A77" s="14">
        <v>66</v>
      </c>
      <c r="B77" s="23" t="s">
        <v>187</v>
      </c>
      <c r="C77" s="24">
        <v>0.79640621244776233</v>
      </c>
      <c r="E77" s="25">
        <v>74.863</v>
      </c>
      <c r="G77" s="25">
        <v>14.96984</v>
      </c>
      <c r="I77" s="25">
        <v>9.43</v>
      </c>
      <c r="J77" s="21" t="s">
        <v>134</v>
      </c>
      <c r="K77" s="26">
        <v>22724.234789999999</v>
      </c>
      <c r="M77" s="26">
        <v>-10</v>
      </c>
      <c r="O77" s="26">
        <v>66</v>
      </c>
    </row>
    <row r="78" spans="1:15" ht="16.5" x14ac:dyDescent="0.25">
      <c r="A78" s="14">
        <v>67</v>
      </c>
      <c r="B78" s="23" t="s">
        <v>188</v>
      </c>
      <c r="C78" s="24">
        <v>0.79505469939687567</v>
      </c>
      <c r="E78" s="25">
        <v>78.328999999999994</v>
      </c>
      <c r="G78" s="25">
        <v>12.88063</v>
      </c>
      <c r="I78" s="25">
        <v>10.17</v>
      </c>
      <c r="J78" s="21" t="s">
        <v>134</v>
      </c>
      <c r="K78" s="26">
        <v>20454.873510000001</v>
      </c>
      <c r="M78" s="26">
        <v>-7</v>
      </c>
      <c r="O78" s="26">
        <v>66</v>
      </c>
    </row>
    <row r="79" spans="1:15" x14ac:dyDescent="0.25">
      <c r="A79" s="14">
        <v>68</v>
      </c>
      <c r="B79" s="23" t="s">
        <v>189</v>
      </c>
      <c r="C79" s="24">
        <v>0.79351994637866763</v>
      </c>
      <c r="E79" s="25">
        <v>80.094999999999999</v>
      </c>
      <c r="G79" s="25">
        <v>15.377140000000001</v>
      </c>
      <c r="I79" s="25">
        <v>8.6671837000000007</v>
      </c>
      <c r="K79" s="26">
        <v>14789.934880000001</v>
      </c>
      <c r="M79" s="26">
        <v>12</v>
      </c>
      <c r="O79" s="26">
        <v>68</v>
      </c>
    </row>
    <row r="80" spans="1:15" ht="16.5" x14ac:dyDescent="0.25">
      <c r="A80" s="14">
        <v>69</v>
      </c>
      <c r="B80" s="23" t="s">
        <v>190</v>
      </c>
      <c r="C80" s="24">
        <v>0.79140587617953684</v>
      </c>
      <c r="E80" s="25">
        <v>78.457999999999998</v>
      </c>
      <c r="G80" s="25">
        <v>15.23</v>
      </c>
      <c r="I80" s="25">
        <v>10.054618400000001</v>
      </c>
      <c r="J80" s="21" t="s">
        <v>175</v>
      </c>
      <c r="K80" s="26">
        <v>12299.79934</v>
      </c>
      <c r="M80" s="26">
        <v>20</v>
      </c>
      <c r="O80" s="26">
        <v>69</v>
      </c>
    </row>
    <row r="81" spans="1:15" x14ac:dyDescent="0.25">
      <c r="A81" s="14">
        <v>70</v>
      </c>
      <c r="B81" s="23" t="s">
        <v>191</v>
      </c>
      <c r="C81" s="24">
        <v>0.78635909189772291</v>
      </c>
      <c r="E81" s="25">
        <v>73.599999999999994</v>
      </c>
      <c r="G81" s="25">
        <v>15.43314</v>
      </c>
      <c r="I81" s="25">
        <v>12.81457</v>
      </c>
      <c r="K81" s="26">
        <v>9569.522105</v>
      </c>
      <c r="M81" s="26">
        <v>34</v>
      </c>
      <c r="O81" s="26">
        <v>70</v>
      </c>
    </row>
    <row r="82" spans="1:15" ht="16.5" x14ac:dyDescent="0.25">
      <c r="A82" s="14">
        <v>71</v>
      </c>
      <c r="B82" s="23" t="s">
        <v>192</v>
      </c>
      <c r="C82" s="24">
        <v>0.78011478203415774</v>
      </c>
      <c r="E82" s="25">
        <v>76.811999999999998</v>
      </c>
      <c r="G82" s="25">
        <v>13.96532</v>
      </c>
      <c r="I82" s="25">
        <v>11.05175</v>
      </c>
      <c r="J82" s="21" t="s">
        <v>126</v>
      </c>
      <c r="K82" s="26">
        <v>11610.90818</v>
      </c>
      <c r="M82" s="26">
        <v>24</v>
      </c>
      <c r="O82" s="26">
        <v>72</v>
      </c>
    </row>
    <row r="83" spans="1:15" ht="16.5" x14ac:dyDescent="0.25">
      <c r="A83" s="14">
        <v>72</v>
      </c>
      <c r="B83" s="23" t="s">
        <v>193</v>
      </c>
      <c r="C83" s="24">
        <v>0.77771450857750557</v>
      </c>
      <c r="E83" s="25">
        <v>78.725999999999999</v>
      </c>
      <c r="G83" s="25">
        <v>14.370229999999999</v>
      </c>
      <c r="I83" s="25">
        <v>11.750780799999999</v>
      </c>
      <c r="J83" s="21" t="s">
        <v>126</v>
      </c>
      <c r="K83" s="26">
        <v>7811.3581809999996</v>
      </c>
      <c r="L83" s="21" t="s">
        <v>194</v>
      </c>
      <c r="M83" s="26">
        <v>43</v>
      </c>
      <c r="O83" s="26">
        <v>71</v>
      </c>
    </row>
    <row r="84" spans="1:15" ht="16.5" x14ac:dyDescent="0.25">
      <c r="A84" s="14">
        <v>73</v>
      </c>
      <c r="B84" s="23" t="s">
        <v>195</v>
      </c>
      <c r="C84" s="24">
        <v>0.77681460499009869</v>
      </c>
      <c r="E84" s="25">
        <v>74.563999999999993</v>
      </c>
      <c r="F84" s="21" t="s">
        <v>130</v>
      </c>
      <c r="G84" s="25">
        <v>13.608000000000001</v>
      </c>
      <c r="H84" s="21" t="s">
        <v>126</v>
      </c>
      <c r="I84" s="25">
        <v>8.5</v>
      </c>
      <c r="J84" s="21" t="s">
        <v>180</v>
      </c>
      <c r="K84" s="26">
        <v>26770.072680000001</v>
      </c>
      <c r="M84" s="26">
        <v>-25</v>
      </c>
      <c r="O84" s="26">
        <v>73</v>
      </c>
    </row>
    <row r="85" spans="1:15" ht="16.5" x14ac:dyDescent="0.25">
      <c r="A85" s="14">
        <v>74</v>
      </c>
      <c r="B85" s="23" t="s">
        <v>196</v>
      </c>
      <c r="C85" s="24">
        <v>0.77616315121347779</v>
      </c>
      <c r="E85" s="25">
        <v>76.885000000000005</v>
      </c>
      <c r="G85" s="25">
        <v>12.452489999999999</v>
      </c>
      <c r="H85" s="21" t="s">
        <v>126</v>
      </c>
      <c r="I85" s="25">
        <v>9.2630938090000008</v>
      </c>
      <c r="J85" s="21" t="s">
        <v>152</v>
      </c>
      <c r="K85" s="26">
        <v>22201.229439999999</v>
      </c>
      <c r="M85" s="26">
        <v>-17</v>
      </c>
      <c r="O85" s="26">
        <v>73</v>
      </c>
    </row>
    <row r="86" spans="1:15" ht="16.5" x14ac:dyDescent="0.25">
      <c r="A86" s="14">
        <v>75</v>
      </c>
      <c r="B86" s="23" t="s">
        <v>197</v>
      </c>
      <c r="C86" s="24">
        <v>0.76918727531669429</v>
      </c>
      <c r="E86" s="25">
        <v>77.262</v>
      </c>
      <c r="G86" s="25">
        <v>13.787613329999999</v>
      </c>
      <c r="H86" s="21" t="s">
        <v>152</v>
      </c>
      <c r="I86" s="25">
        <v>9.6929160339999996</v>
      </c>
      <c r="K86" s="26">
        <v>12689.680759999999</v>
      </c>
      <c r="M86" s="26">
        <v>10</v>
      </c>
      <c r="O86" s="26">
        <v>75</v>
      </c>
    </row>
    <row r="87" spans="1:15" x14ac:dyDescent="0.25">
      <c r="A87" s="14">
        <v>76</v>
      </c>
      <c r="B87" s="23" t="s">
        <v>28</v>
      </c>
      <c r="C87" s="24">
        <v>0.76744724537914599</v>
      </c>
      <c r="E87" s="25">
        <v>74.992000000000004</v>
      </c>
      <c r="G87" s="25">
        <v>14.297359999999999</v>
      </c>
      <c r="I87" s="25">
        <v>8.6008499999999994</v>
      </c>
      <c r="K87" s="26">
        <v>17628.117289999998</v>
      </c>
      <c r="M87" s="26">
        <v>-11</v>
      </c>
      <c r="O87" s="26">
        <v>76</v>
      </c>
    </row>
    <row r="88" spans="1:15" ht="16.5" x14ac:dyDescent="0.25">
      <c r="A88" s="14">
        <v>77</v>
      </c>
      <c r="B88" s="23" t="s">
        <v>198</v>
      </c>
      <c r="C88" s="24">
        <v>0.76460493758490322</v>
      </c>
      <c r="E88" s="25">
        <v>76.930999999999997</v>
      </c>
      <c r="G88" s="25">
        <v>14.650296300000001</v>
      </c>
      <c r="H88" s="21" t="s">
        <v>126</v>
      </c>
      <c r="I88" s="25">
        <v>7.731400914</v>
      </c>
      <c r="K88" s="26">
        <v>16128.54767</v>
      </c>
      <c r="M88" s="26">
        <v>-6</v>
      </c>
      <c r="O88" s="26">
        <v>77</v>
      </c>
    </row>
    <row r="89" spans="1:15" ht="16.5" x14ac:dyDescent="0.25">
      <c r="A89" s="14">
        <v>78</v>
      </c>
      <c r="B89" s="23" t="s">
        <v>199</v>
      </c>
      <c r="C89" s="24">
        <v>0.76338338091716296</v>
      </c>
      <c r="E89" s="25">
        <v>72.384</v>
      </c>
      <c r="G89" s="25">
        <v>16.604479999999999</v>
      </c>
      <c r="I89" s="25">
        <v>8.8000000000000007</v>
      </c>
      <c r="J89" s="21" t="s">
        <v>180</v>
      </c>
      <c r="K89" s="26">
        <v>12683.833860000001</v>
      </c>
      <c r="M89" s="26">
        <v>8</v>
      </c>
      <c r="O89" s="26">
        <v>78</v>
      </c>
    </row>
    <row r="90" spans="1:15" ht="16.5" x14ac:dyDescent="0.25">
      <c r="A90" s="14">
        <v>79</v>
      </c>
      <c r="B90" s="23" t="s">
        <v>200</v>
      </c>
      <c r="C90" s="24">
        <v>0.76115282282460939</v>
      </c>
      <c r="E90" s="25">
        <v>75.671999999999997</v>
      </c>
      <c r="G90" s="25">
        <v>15.396940000000001</v>
      </c>
      <c r="I90" s="25">
        <v>7.8410467500000003</v>
      </c>
      <c r="J90" s="21" t="s">
        <v>126</v>
      </c>
      <c r="K90" s="26">
        <v>14068.04766</v>
      </c>
      <c r="M90" s="26">
        <v>2</v>
      </c>
      <c r="O90" s="26">
        <v>78</v>
      </c>
    </row>
    <row r="91" spans="1:15" x14ac:dyDescent="0.25">
      <c r="A91" s="14">
        <v>79</v>
      </c>
      <c r="B91" s="23" t="s">
        <v>201</v>
      </c>
      <c r="C91" s="24">
        <v>0.76089493092664839</v>
      </c>
      <c r="E91" s="25">
        <v>77.108999999999995</v>
      </c>
      <c r="G91" s="25">
        <v>14.598140000000001</v>
      </c>
      <c r="I91" s="25">
        <v>8.3265808999999997</v>
      </c>
      <c r="K91" s="26">
        <v>12895.59491</v>
      </c>
      <c r="M91" s="26">
        <v>4</v>
      </c>
      <c r="O91" s="26">
        <v>78</v>
      </c>
    </row>
    <row r="92" spans="1:15" ht="16.5" x14ac:dyDescent="0.25">
      <c r="A92" s="14">
        <v>81</v>
      </c>
      <c r="B92" s="23" t="s">
        <v>202</v>
      </c>
      <c r="C92" s="24">
        <v>0.7600108864738313</v>
      </c>
      <c r="E92" s="25">
        <v>74.944999999999993</v>
      </c>
      <c r="G92" s="25">
        <v>13.168369999999999</v>
      </c>
      <c r="H92" s="21" t="s">
        <v>126</v>
      </c>
      <c r="I92" s="25">
        <v>11.793905000000001</v>
      </c>
      <c r="K92" s="26">
        <v>9277.2328290000005</v>
      </c>
      <c r="M92" s="26">
        <v>26</v>
      </c>
      <c r="O92" s="26">
        <v>81</v>
      </c>
    </row>
    <row r="93" spans="1:15" ht="16.5" x14ac:dyDescent="0.25">
      <c r="A93" s="14">
        <v>82</v>
      </c>
      <c r="B93" s="23" t="s">
        <v>203</v>
      </c>
      <c r="C93" s="24">
        <v>0.75897769670623416</v>
      </c>
      <c r="E93" s="25">
        <v>76.692999999999998</v>
      </c>
      <c r="G93" s="25">
        <v>14.7193787</v>
      </c>
      <c r="H93" s="21" t="s">
        <v>126</v>
      </c>
      <c r="I93" s="25">
        <v>7.9865478479999998</v>
      </c>
      <c r="J93" s="21" t="s">
        <v>168</v>
      </c>
      <c r="K93" s="26">
        <v>13639.43491</v>
      </c>
      <c r="M93" s="26">
        <v>0</v>
      </c>
      <c r="O93" s="26">
        <v>81</v>
      </c>
    </row>
    <row r="94" spans="1:15" ht="16.5" x14ac:dyDescent="0.25">
      <c r="A94" s="14">
        <v>82</v>
      </c>
      <c r="B94" s="23" t="s">
        <v>204</v>
      </c>
      <c r="C94" s="24">
        <v>0.75942233600113707</v>
      </c>
      <c r="E94" s="25">
        <v>75.688000000000002</v>
      </c>
      <c r="G94" s="25">
        <v>13.4639834</v>
      </c>
      <c r="I94" s="25">
        <v>9.6801165329999996</v>
      </c>
      <c r="J94" s="21" t="s">
        <v>168</v>
      </c>
      <c r="K94" s="26">
        <v>12873.75376</v>
      </c>
      <c r="M94" s="26">
        <v>2</v>
      </c>
      <c r="O94" s="26">
        <v>81</v>
      </c>
    </row>
    <row r="95" spans="1:15" x14ac:dyDescent="0.25">
      <c r="A95" s="14">
        <v>82</v>
      </c>
      <c r="B95" s="23" t="s">
        <v>205</v>
      </c>
      <c r="C95" s="24">
        <v>0.75910357399938877</v>
      </c>
      <c r="E95" s="25">
        <v>76.516000000000005</v>
      </c>
      <c r="G95" s="25">
        <v>13.8474129</v>
      </c>
      <c r="I95" s="25">
        <v>9.2153958419999995</v>
      </c>
      <c r="K95" s="26">
        <v>12322.65681</v>
      </c>
      <c r="M95" s="26">
        <v>6</v>
      </c>
      <c r="O95" s="26">
        <v>85</v>
      </c>
    </row>
    <row r="96" spans="1:15" ht="16.5" x14ac:dyDescent="0.25">
      <c r="A96" s="14">
        <v>85</v>
      </c>
      <c r="B96" s="23" t="s">
        <v>45</v>
      </c>
      <c r="C96" s="24">
        <v>0.75758742874882323</v>
      </c>
      <c r="E96" s="25">
        <v>76.703999999999994</v>
      </c>
      <c r="G96" s="25">
        <v>13.888916529999999</v>
      </c>
      <c r="H96" s="21" t="s">
        <v>126</v>
      </c>
      <c r="I96" s="25">
        <v>7.9</v>
      </c>
      <c r="J96" s="21" t="s">
        <v>175</v>
      </c>
      <c r="K96" s="26">
        <v>16126.56804</v>
      </c>
      <c r="M96" s="26">
        <v>-13</v>
      </c>
      <c r="O96" s="26">
        <v>86</v>
      </c>
    </row>
    <row r="97" spans="1:15" ht="16.5" x14ac:dyDescent="0.25">
      <c r="A97" s="14">
        <v>85</v>
      </c>
      <c r="B97" s="23" t="s">
        <v>206</v>
      </c>
      <c r="C97" s="24">
        <v>0.75791635087287801</v>
      </c>
      <c r="E97" s="25">
        <v>76.8</v>
      </c>
      <c r="G97" s="25">
        <v>14.92304375</v>
      </c>
      <c r="H97" s="21" t="s">
        <v>126</v>
      </c>
      <c r="I97" s="25">
        <v>8.9855099999999997</v>
      </c>
      <c r="K97" s="26">
        <v>10141.145549999999</v>
      </c>
      <c r="M97" s="26">
        <v>17</v>
      </c>
      <c r="O97" s="26">
        <v>84</v>
      </c>
    </row>
    <row r="98" spans="1:15" ht="16.5" x14ac:dyDescent="0.25">
      <c r="A98" s="14">
        <v>87</v>
      </c>
      <c r="B98" s="23" t="s">
        <v>207</v>
      </c>
      <c r="C98" s="24">
        <v>0.75386866073574965</v>
      </c>
      <c r="E98" s="25">
        <v>72.864000000000004</v>
      </c>
      <c r="G98" s="25">
        <v>12.40123094</v>
      </c>
      <c r="H98" s="21" t="s">
        <v>126</v>
      </c>
      <c r="I98" s="25">
        <v>10.47972</v>
      </c>
      <c r="K98" s="26">
        <v>15240.14392</v>
      </c>
      <c r="M98" s="26">
        <v>-10</v>
      </c>
      <c r="O98" s="26">
        <v>87</v>
      </c>
    </row>
    <row r="99" spans="1:15" ht="16.5" x14ac:dyDescent="0.25">
      <c r="A99" s="14">
        <v>88</v>
      </c>
      <c r="B99" s="23" t="s">
        <v>208</v>
      </c>
      <c r="C99" s="24">
        <v>0.74974595164376712</v>
      </c>
      <c r="E99" s="25">
        <v>71.953000000000003</v>
      </c>
      <c r="G99" s="25">
        <v>15.073847049999999</v>
      </c>
      <c r="H99" s="21" t="s">
        <v>126</v>
      </c>
      <c r="I99" s="25">
        <v>11.34</v>
      </c>
      <c r="J99" s="21" t="s">
        <v>175</v>
      </c>
      <c r="K99" s="26">
        <v>7994.2132119999997</v>
      </c>
      <c r="M99" s="26">
        <v>25</v>
      </c>
      <c r="O99" s="26">
        <v>88</v>
      </c>
    </row>
    <row r="100" spans="1:15" x14ac:dyDescent="0.25">
      <c r="A100" s="14">
        <v>89</v>
      </c>
      <c r="B100" s="23" t="s">
        <v>209</v>
      </c>
      <c r="C100" s="24">
        <v>0.74464074230808364</v>
      </c>
      <c r="E100" s="25">
        <v>73.891999999999996</v>
      </c>
      <c r="G100" s="25">
        <v>14.14082</v>
      </c>
      <c r="I100" s="25">
        <v>7.9353460020000002</v>
      </c>
      <c r="K100" s="26">
        <v>15074.25844</v>
      </c>
      <c r="M100" s="26">
        <v>-10</v>
      </c>
      <c r="O100" s="26">
        <v>90</v>
      </c>
    </row>
    <row r="101" spans="1:15" ht="16.5" x14ac:dyDescent="0.25">
      <c r="A101" s="14">
        <v>89</v>
      </c>
      <c r="B101" s="23" t="s">
        <v>210</v>
      </c>
      <c r="C101" s="24">
        <v>0.74493124350180795</v>
      </c>
      <c r="E101" s="25">
        <v>76.057000000000002</v>
      </c>
      <c r="G101" s="25">
        <v>13.872780000000001</v>
      </c>
      <c r="H101" s="21" t="s">
        <v>126</v>
      </c>
      <c r="I101" s="25">
        <v>8.4914877559999997</v>
      </c>
      <c r="K101" s="26">
        <v>11528.36709</v>
      </c>
      <c r="M101" s="26">
        <v>7</v>
      </c>
      <c r="O101" s="26">
        <v>89</v>
      </c>
    </row>
    <row r="102" spans="1:15" ht="16.5" x14ac:dyDescent="0.25">
      <c r="A102" s="14">
        <v>91</v>
      </c>
      <c r="B102" s="23" t="s">
        <v>211</v>
      </c>
      <c r="C102" s="24">
        <v>0.73920055857580746</v>
      </c>
      <c r="E102" s="25">
        <v>76.504999999999995</v>
      </c>
      <c r="G102" s="25">
        <v>15.101520000000001</v>
      </c>
      <c r="I102" s="25">
        <v>7.1722574549999996</v>
      </c>
      <c r="J102" s="21" t="s">
        <v>126</v>
      </c>
      <c r="K102" s="26">
        <v>10676.96362</v>
      </c>
      <c r="M102" s="26">
        <v>10</v>
      </c>
      <c r="O102" s="26">
        <v>91</v>
      </c>
    </row>
    <row r="103" spans="1:15" ht="16.5" x14ac:dyDescent="0.25">
      <c r="A103" s="14">
        <v>92</v>
      </c>
      <c r="B103" s="23" t="s">
        <v>212</v>
      </c>
      <c r="C103" s="24">
        <v>0.73468399722987121</v>
      </c>
      <c r="E103" s="25">
        <v>69.688999999999993</v>
      </c>
      <c r="G103" s="25">
        <v>14.20655</v>
      </c>
      <c r="H103" s="21" t="s">
        <v>126</v>
      </c>
      <c r="I103" s="25">
        <v>10.171982760000001</v>
      </c>
      <c r="J103" s="21" t="s">
        <v>126</v>
      </c>
      <c r="K103" s="26">
        <v>10783.71204</v>
      </c>
      <c r="M103" s="26">
        <v>7</v>
      </c>
      <c r="O103" s="26">
        <v>94</v>
      </c>
    </row>
    <row r="104" spans="1:15" ht="16.5" x14ac:dyDescent="0.25">
      <c r="A104" s="14">
        <v>93</v>
      </c>
      <c r="B104" s="23" t="s">
        <v>213</v>
      </c>
      <c r="C104" s="24">
        <v>0.73007789114178046</v>
      </c>
      <c r="E104" s="25">
        <v>78.875</v>
      </c>
      <c r="G104" s="25">
        <v>11.285869999999999</v>
      </c>
      <c r="I104" s="25">
        <v>8.6999999999999993</v>
      </c>
      <c r="J104" s="21" t="s">
        <v>180</v>
      </c>
      <c r="K104" s="26">
        <v>11136.2495</v>
      </c>
      <c r="M104" s="26">
        <v>5</v>
      </c>
      <c r="O104" s="26">
        <v>93</v>
      </c>
    </row>
    <row r="105" spans="1:15" ht="16.5" x14ac:dyDescent="0.25">
      <c r="A105" s="14">
        <v>94</v>
      </c>
      <c r="B105" s="23" t="s">
        <v>214</v>
      </c>
      <c r="C105" s="24">
        <v>0.72778711364447302</v>
      </c>
      <c r="E105" s="25">
        <v>69.275000000000006</v>
      </c>
      <c r="G105" s="25">
        <v>12.697234959999999</v>
      </c>
      <c r="H105" s="21" t="s">
        <v>126</v>
      </c>
      <c r="I105" s="25">
        <v>9.33</v>
      </c>
      <c r="J105" s="21" t="s">
        <v>175</v>
      </c>
      <c r="K105" s="26">
        <v>15951.330400000001</v>
      </c>
      <c r="M105" s="26">
        <v>-21</v>
      </c>
      <c r="O105" s="26">
        <v>97</v>
      </c>
    </row>
    <row r="106" spans="1:15" ht="16.5" x14ac:dyDescent="0.25">
      <c r="A106" s="14">
        <v>94</v>
      </c>
      <c r="B106" s="23" t="s">
        <v>215</v>
      </c>
      <c r="C106" s="24">
        <v>0.7278645625535235</v>
      </c>
      <c r="E106" s="25">
        <v>72.415000000000006</v>
      </c>
      <c r="G106" s="25">
        <v>13.57174</v>
      </c>
      <c r="H106" s="21" t="s">
        <v>126</v>
      </c>
      <c r="I106" s="25">
        <v>8.6165377480000007</v>
      </c>
      <c r="J106" s="21" t="s">
        <v>180</v>
      </c>
      <c r="K106" s="26">
        <v>11746.446180000001</v>
      </c>
      <c r="M106" s="26">
        <v>-2</v>
      </c>
      <c r="O106" s="26">
        <v>95</v>
      </c>
    </row>
    <row r="107" spans="1:15" ht="16.5" x14ac:dyDescent="0.25">
      <c r="A107" s="14">
        <v>96</v>
      </c>
      <c r="B107" s="23" t="s">
        <v>216</v>
      </c>
      <c r="C107" s="24">
        <v>0.72567936398471122</v>
      </c>
      <c r="E107" s="25">
        <v>74.367999999999995</v>
      </c>
      <c r="G107" s="25">
        <v>13.1407323</v>
      </c>
      <c r="H107" s="21" t="s">
        <v>126</v>
      </c>
      <c r="I107" s="25">
        <v>9.796912678</v>
      </c>
      <c r="J107" s="21" t="s">
        <v>126</v>
      </c>
      <c r="K107" s="26">
        <v>7931.5163490000004</v>
      </c>
      <c r="M107" s="26">
        <v>18</v>
      </c>
      <c r="O107" s="26">
        <v>96</v>
      </c>
    </row>
    <row r="108" spans="1:15" ht="16.5" x14ac:dyDescent="0.25">
      <c r="A108" s="14">
        <v>96</v>
      </c>
      <c r="B108" s="23" t="s">
        <v>217</v>
      </c>
      <c r="C108" s="24">
        <v>0.72577344925452913</v>
      </c>
      <c r="E108" s="25">
        <v>72.128</v>
      </c>
      <c r="G108" s="25">
        <v>12.816079999999999</v>
      </c>
      <c r="H108" s="21" t="s">
        <v>126</v>
      </c>
      <c r="I108" s="25">
        <v>10.323425909999999</v>
      </c>
      <c r="K108" s="26">
        <v>9069.6979109999993</v>
      </c>
      <c r="L108" s="21" t="s">
        <v>218</v>
      </c>
      <c r="M108" s="26">
        <v>14</v>
      </c>
      <c r="O108" s="26">
        <v>92</v>
      </c>
    </row>
    <row r="109" spans="1:15" ht="16.5" x14ac:dyDescent="0.25">
      <c r="A109" s="14">
        <v>98</v>
      </c>
      <c r="B109" s="23" t="s">
        <v>219</v>
      </c>
      <c r="C109" s="24">
        <v>0.72378802875589432</v>
      </c>
      <c r="E109" s="25">
        <v>78.119</v>
      </c>
      <c r="F109" s="21" t="s">
        <v>130</v>
      </c>
      <c r="G109" s="25">
        <v>12.966179</v>
      </c>
      <c r="H109" s="21" t="s">
        <v>126</v>
      </c>
      <c r="I109" s="25">
        <v>7.8</v>
      </c>
      <c r="J109" s="21" t="s">
        <v>152</v>
      </c>
      <c r="K109" s="26">
        <v>9245.1601480000008</v>
      </c>
      <c r="M109" s="26">
        <v>10</v>
      </c>
      <c r="O109" s="26">
        <v>98</v>
      </c>
    </row>
    <row r="110" spans="1:15" ht="16.5" x14ac:dyDescent="0.25">
      <c r="A110" s="14">
        <v>98</v>
      </c>
      <c r="B110" s="23" t="s">
        <v>220</v>
      </c>
      <c r="C110" s="24">
        <v>0.72369886942002271</v>
      </c>
      <c r="E110" s="25">
        <v>67.340999999999994</v>
      </c>
      <c r="G110" s="25">
        <v>14.427330830000001</v>
      </c>
      <c r="H110" s="21" t="s">
        <v>126</v>
      </c>
      <c r="I110" s="25">
        <v>10.884</v>
      </c>
      <c r="J110" s="21" t="s">
        <v>134</v>
      </c>
      <c r="K110" s="26">
        <v>9110.4416089999995</v>
      </c>
      <c r="M110" s="26">
        <v>11</v>
      </c>
      <c r="O110" s="26">
        <v>102</v>
      </c>
    </row>
    <row r="111" spans="1:15" ht="16.5" x14ac:dyDescent="0.25">
      <c r="A111" s="14">
        <v>98</v>
      </c>
      <c r="B111" s="23" t="s">
        <v>221</v>
      </c>
      <c r="C111" s="24">
        <v>0.72434766179846222</v>
      </c>
      <c r="E111" s="25">
        <v>74.131</v>
      </c>
      <c r="G111" s="25">
        <v>12.689852070000001</v>
      </c>
      <c r="H111" s="21" t="s">
        <v>126</v>
      </c>
      <c r="I111" s="25">
        <v>8.4504391269999992</v>
      </c>
      <c r="K111" s="26">
        <v>11719.958979999999</v>
      </c>
      <c r="M111" s="26">
        <v>-5</v>
      </c>
      <c r="O111" s="26">
        <v>99</v>
      </c>
    </row>
    <row r="112" spans="1:15" ht="16.5" x14ac:dyDescent="0.25">
      <c r="A112" s="14">
        <v>98</v>
      </c>
      <c r="B112" s="23" t="s">
        <v>222</v>
      </c>
      <c r="C112" s="24">
        <v>0.7236928745393989</v>
      </c>
      <c r="E112" s="25">
        <v>71.569999999999993</v>
      </c>
      <c r="G112" s="25">
        <v>12.858750000000001</v>
      </c>
      <c r="H112" s="21" t="s">
        <v>126</v>
      </c>
      <c r="I112" s="25">
        <v>9.1253671339999993</v>
      </c>
      <c r="K112" s="26">
        <v>11932.99266</v>
      </c>
      <c r="M112" s="26">
        <v>-8</v>
      </c>
      <c r="O112" s="26">
        <v>99</v>
      </c>
    </row>
    <row r="113" spans="1:15" ht="16.5" x14ac:dyDescent="0.25">
      <c r="A113" s="14">
        <v>102</v>
      </c>
      <c r="B113" s="23" t="s">
        <v>223</v>
      </c>
      <c r="C113" s="24">
        <v>0.72344512039101516</v>
      </c>
      <c r="E113" s="25">
        <v>74.405000000000001</v>
      </c>
      <c r="G113" s="25">
        <v>11.8767423</v>
      </c>
      <c r="H113" s="21" t="s">
        <v>126</v>
      </c>
      <c r="I113" s="25">
        <v>10.452</v>
      </c>
      <c r="J113" s="21" t="s">
        <v>134</v>
      </c>
      <c r="K113" s="26">
        <v>8267.8055449999993</v>
      </c>
      <c r="M113" s="26">
        <v>10</v>
      </c>
      <c r="O113" s="26">
        <v>99</v>
      </c>
    </row>
    <row r="114" spans="1:15" ht="16.5" x14ac:dyDescent="0.25">
      <c r="A114" s="14">
        <v>103</v>
      </c>
      <c r="B114" s="23" t="s">
        <v>224</v>
      </c>
      <c r="C114" s="24">
        <v>0.72016978703635171</v>
      </c>
      <c r="E114" s="25">
        <v>74.495999999999995</v>
      </c>
      <c r="G114" s="25">
        <v>13.123340000000001</v>
      </c>
      <c r="I114" s="25">
        <v>9.7958357930000002</v>
      </c>
      <c r="J114" s="21" t="s">
        <v>168</v>
      </c>
      <c r="K114" s="26">
        <v>7135.9697040000001</v>
      </c>
      <c r="M114" s="26">
        <v>17</v>
      </c>
      <c r="O114" s="26">
        <v>103</v>
      </c>
    </row>
    <row r="115" spans="1:15" ht="16.5" x14ac:dyDescent="0.25">
      <c r="A115" s="14">
        <v>104</v>
      </c>
      <c r="B115" s="23" t="s">
        <v>225</v>
      </c>
      <c r="C115" s="24">
        <v>0.71870707811433809</v>
      </c>
      <c r="E115" s="25">
        <v>78.626999999999995</v>
      </c>
      <c r="G115" s="25">
        <v>12.118009000000001</v>
      </c>
      <c r="H115" s="21" t="s">
        <v>226</v>
      </c>
      <c r="I115" s="25">
        <v>6.8179999999999996</v>
      </c>
      <c r="J115" s="21" t="s">
        <v>226</v>
      </c>
      <c r="K115" s="26">
        <v>12549.25505</v>
      </c>
      <c r="M115" s="26">
        <v>-17</v>
      </c>
      <c r="O115" s="26">
        <v>105</v>
      </c>
    </row>
    <row r="116" spans="1:15" ht="16.5" x14ac:dyDescent="0.25">
      <c r="A116" s="14">
        <v>105</v>
      </c>
      <c r="B116" s="23" t="s">
        <v>227</v>
      </c>
      <c r="C116" s="24">
        <v>0.71743036128923254</v>
      </c>
      <c r="E116" s="25">
        <v>70.801000000000002</v>
      </c>
      <c r="G116" s="25">
        <v>14.3</v>
      </c>
      <c r="H116" s="21" t="s">
        <v>126</v>
      </c>
      <c r="I116" s="25">
        <v>11.21</v>
      </c>
      <c r="J116" s="21" t="s">
        <v>134</v>
      </c>
      <c r="K116" s="26">
        <v>5782.5681729999997</v>
      </c>
      <c r="M116" s="26">
        <v>26</v>
      </c>
      <c r="O116" s="26">
        <v>104</v>
      </c>
    </row>
    <row r="117" spans="1:15" ht="16.5" x14ac:dyDescent="0.25">
      <c r="A117" s="14">
        <v>106</v>
      </c>
      <c r="B117" s="23" t="s">
        <v>228</v>
      </c>
      <c r="C117" s="24">
        <v>0.71186020690244722</v>
      </c>
      <c r="E117" s="25">
        <v>71.094999999999999</v>
      </c>
      <c r="G117" s="25">
        <v>12.72245333</v>
      </c>
      <c r="H117" s="21" t="s">
        <v>126</v>
      </c>
      <c r="I117" s="25">
        <v>9.3930913979999993</v>
      </c>
      <c r="J117" s="21" t="s">
        <v>126</v>
      </c>
      <c r="K117" s="26">
        <v>9539.6978810000001</v>
      </c>
      <c r="M117" s="26">
        <v>-1</v>
      </c>
      <c r="O117" s="26">
        <v>106</v>
      </c>
    </row>
    <row r="118" spans="1:15" x14ac:dyDescent="0.25">
      <c r="A118" s="14">
        <v>107</v>
      </c>
      <c r="B118" s="23" t="s">
        <v>229</v>
      </c>
      <c r="C118" s="24">
        <v>0.71145158621611526</v>
      </c>
      <c r="E118" s="25">
        <v>71.808000000000007</v>
      </c>
      <c r="G118" s="25">
        <v>11.613910000000001</v>
      </c>
      <c r="I118" s="25">
        <v>11.562754740000001</v>
      </c>
      <c r="K118" s="26">
        <v>6833.1079790000003</v>
      </c>
      <c r="M118" s="26">
        <v>16</v>
      </c>
      <c r="O118" s="26">
        <v>106</v>
      </c>
    </row>
    <row r="119" spans="1:15" ht="16.5" x14ac:dyDescent="0.25">
      <c r="A119" s="14">
        <v>108</v>
      </c>
      <c r="B119" s="23" t="s">
        <v>230</v>
      </c>
      <c r="C119" s="24">
        <v>0.71013082893426349</v>
      </c>
      <c r="E119" s="25">
        <v>68.072999999999993</v>
      </c>
      <c r="G119" s="25">
        <v>10.88933112</v>
      </c>
      <c r="H119" s="21" t="s">
        <v>126</v>
      </c>
      <c r="I119" s="25">
        <v>9.7799999999999994</v>
      </c>
      <c r="J119" s="21" t="s">
        <v>226</v>
      </c>
      <c r="K119" s="26">
        <v>16407.47046</v>
      </c>
      <c r="M119" s="26">
        <v>-38</v>
      </c>
      <c r="O119" s="26">
        <v>108</v>
      </c>
    </row>
    <row r="120" spans="1:15" x14ac:dyDescent="0.25">
      <c r="A120" s="14">
        <v>108</v>
      </c>
      <c r="B120" s="23" t="s">
        <v>231</v>
      </c>
      <c r="C120" s="24">
        <v>0.71047761828358469</v>
      </c>
      <c r="E120" s="25">
        <v>71.572999999999993</v>
      </c>
      <c r="G120" s="25">
        <v>12.01214</v>
      </c>
      <c r="I120" s="25">
        <v>11.524961340000001</v>
      </c>
      <c r="K120" s="26">
        <v>6461.84249</v>
      </c>
      <c r="M120" s="26">
        <v>18</v>
      </c>
      <c r="O120" s="26">
        <v>109</v>
      </c>
    </row>
    <row r="121" spans="1:15" ht="16.5" x14ac:dyDescent="0.25">
      <c r="A121" s="14">
        <v>110</v>
      </c>
      <c r="B121" s="23" t="s">
        <v>232</v>
      </c>
      <c r="C121" s="24">
        <v>0.70756797420612227</v>
      </c>
      <c r="E121" s="25">
        <v>72.724000000000004</v>
      </c>
      <c r="G121" s="25">
        <v>12.789937</v>
      </c>
      <c r="H121" s="21" t="s">
        <v>180</v>
      </c>
      <c r="I121" s="25">
        <v>7.56</v>
      </c>
      <c r="J121" s="21" t="s">
        <v>175</v>
      </c>
      <c r="K121" s="26">
        <v>11684.733410000001</v>
      </c>
      <c r="L121" s="21" t="s">
        <v>233</v>
      </c>
      <c r="M121" s="26">
        <v>-16</v>
      </c>
      <c r="O121" s="26">
        <v>111</v>
      </c>
    </row>
    <row r="122" spans="1:15" x14ac:dyDescent="0.25">
      <c r="A122" s="14">
        <v>111</v>
      </c>
      <c r="B122" s="23" t="s">
        <v>48</v>
      </c>
      <c r="C122" s="24">
        <v>0.70685794970820803</v>
      </c>
      <c r="E122" s="25">
        <v>71.509</v>
      </c>
      <c r="G122" s="25">
        <v>12.915594499999999</v>
      </c>
      <c r="I122" s="25">
        <v>7.9761526490000003</v>
      </c>
      <c r="K122" s="26">
        <v>11255.781070000001</v>
      </c>
      <c r="M122" s="26">
        <v>-14</v>
      </c>
      <c r="O122" s="26">
        <v>111</v>
      </c>
    </row>
    <row r="123" spans="1:15" ht="16.5" x14ac:dyDescent="0.25">
      <c r="A123" s="14">
        <v>111</v>
      </c>
      <c r="B123" s="23" t="s">
        <v>234</v>
      </c>
      <c r="C123" s="24">
        <v>0.70677076195627786</v>
      </c>
      <c r="E123" s="25">
        <v>73.186999999999998</v>
      </c>
      <c r="G123" s="25">
        <v>12.52</v>
      </c>
      <c r="H123" s="21" t="s">
        <v>126</v>
      </c>
      <c r="I123" s="25">
        <v>10.59494988</v>
      </c>
      <c r="J123" s="21" t="s">
        <v>152</v>
      </c>
      <c r="K123" s="26">
        <v>5884.8384109999997</v>
      </c>
      <c r="M123" s="26">
        <v>18</v>
      </c>
      <c r="O123" s="26">
        <v>110</v>
      </c>
    </row>
    <row r="124" spans="1:15" x14ac:dyDescent="0.25">
      <c r="A124" s="14">
        <v>113</v>
      </c>
      <c r="B124" s="23" t="s">
        <v>235</v>
      </c>
      <c r="C124" s="24">
        <v>0.70493748274928547</v>
      </c>
      <c r="E124" s="25">
        <v>63.856999999999999</v>
      </c>
      <c r="G124" s="25">
        <v>13.66788</v>
      </c>
      <c r="I124" s="25">
        <v>10.24064634</v>
      </c>
      <c r="K124" s="26">
        <v>11756.298419999999</v>
      </c>
      <c r="M124" s="26">
        <v>-22</v>
      </c>
      <c r="O124" s="26">
        <v>111</v>
      </c>
    </row>
    <row r="125" spans="1:15" ht="16.5" x14ac:dyDescent="0.25">
      <c r="A125" s="14">
        <v>114</v>
      </c>
      <c r="B125" s="23" t="s">
        <v>236</v>
      </c>
      <c r="C125" s="24">
        <v>0.7028423532223933</v>
      </c>
      <c r="E125" s="25">
        <v>71.239000000000004</v>
      </c>
      <c r="G125" s="25">
        <v>14.013059999999999</v>
      </c>
      <c r="H125" s="21" t="s">
        <v>237</v>
      </c>
      <c r="I125" s="25">
        <v>9.0175408390000005</v>
      </c>
      <c r="K125" s="26">
        <v>6849.2018699999999</v>
      </c>
      <c r="M125" s="26">
        <v>8</v>
      </c>
      <c r="O125" s="26">
        <v>114</v>
      </c>
    </row>
    <row r="126" spans="1:15" ht="16.5" x14ac:dyDescent="0.25">
      <c r="A126" s="14">
        <v>115</v>
      </c>
      <c r="B126" s="23" t="s">
        <v>238</v>
      </c>
      <c r="C126" s="24">
        <v>0.70162526614775333</v>
      </c>
      <c r="E126" s="25">
        <v>66.186999999999998</v>
      </c>
      <c r="G126" s="25">
        <v>12.9</v>
      </c>
      <c r="H126" s="21" t="s">
        <v>180</v>
      </c>
      <c r="I126" s="25">
        <v>8.3200696710000006</v>
      </c>
      <c r="J126" s="21" t="s">
        <v>226</v>
      </c>
      <c r="K126" s="26">
        <v>15794.078159999999</v>
      </c>
      <c r="M126" s="26">
        <v>-40</v>
      </c>
      <c r="O126" s="26">
        <v>114</v>
      </c>
    </row>
    <row r="127" spans="1:15" ht="16.5" x14ac:dyDescent="0.25">
      <c r="A127" s="14">
        <v>116</v>
      </c>
      <c r="B127" s="23" t="s">
        <v>239</v>
      </c>
      <c r="C127" s="24">
        <v>0.69972679792056303</v>
      </c>
      <c r="E127" s="25">
        <v>71.825000000000003</v>
      </c>
      <c r="G127" s="25">
        <v>13.104832500000001</v>
      </c>
      <c r="I127" s="25">
        <v>7.3259999999999996</v>
      </c>
      <c r="J127" s="21" t="s">
        <v>134</v>
      </c>
      <c r="K127" s="26">
        <v>10743.80596</v>
      </c>
      <c r="M127" s="26">
        <v>-16</v>
      </c>
      <c r="O127" s="26">
        <v>116</v>
      </c>
    </row>
    <row r="128" spans="1:15" ht="15" x14ac:dyDescent="0.25">
      <c r="B128" s="47" t="s">
        <v>240</v>
      </c>
      <c r="C128" s="47"/>
      <c r="D128" s="47"/>
      <c r="E128" s="47"/>
      <c r="F128" s="47"/>
      <c r="G128" s="47"/>
      <c r="H128" s="47"/>
      <c r="I128" s="47"/>
      <c r="J128" s="47"/>
      <c r="K128" s="47"/>
      <c r="L128" s="47"/>
      <c r="M128" s="47"/>
      <c r="N128" s="47"/>
      <c r="O128" s="47"/>
    </row>
    <row r="129" spans="1:15" ht="16.5" x14ac:dyDescent="0.25">
      <c r="A129" s="14">
        <v>117</v>
      </c>
      <c r="B129" s="23" t="s">
        <v>241</v>
      </c>
      <c r="C129" s="24">
        <v>0.69758928395422426</v>
      </c>
      <c r="E129" s="25">
        <v>73.861000000000004</v>
      </c>
      <c r="F129" s="21" t="s">
        <v>130</v>
      </c>
      <c r="G129" s="25">
        <v>12.390079999999999</v>
      </c>
      <c r="H129" s="21" t="s">
        <v>126</v>
      </c>
      <c r="I129" s="25">
        <v>10.8856786</v>
      </c>
      <c r="J129" s="21" t="s">
        <v>126</v>
      </c>
      <c r="K129" s="26">
        <v>4633.4777999999997</v>
      </c>
      <c r="M129" s="26">
        <v>21</v>
      </c>
      <c r="O129" s="26">
        <v>116</v>
      </c>
    </row>
    <row r="130" spans="1:15" ht="16.5" x14ac:dyDescent="0.25">
      <c r="A130" s="14">
        <v>118</v>
      </c>
      <c r="B130" s="23" t="s">
        <v>242</v>
      </c>
      <c r="C130" s="24">
        <v>0.69266929654532661</v>
      </c>
      <c r="E130" s="25">
        <v>75.316999999999993</v>
      </c>
      <c r="G130" s="25">
        <v>12.692323</v>
      </c>
      <c r="H130" s="21" t="s">
        <v>168</v>
      </c>
      <c r="I130" s="25">
        <v>8.1999999999999993</v>
      </c>
      <c r="J130" s="21" t="s">
        <v>134</v>
      </c>
      <c r="K130" s="26">
        <v>6220.2658490000003</v>
      </c>
      <c r="M130" s="26">
        <v>10</v>
      </c>
      <c r="O130" s="26">
        <v>118</v>
      </c>
    </row>
    <row r="131" spans="1:15" x14ac:dyDescent="0.25">
      <c r="A131" s="14">
        <v>119</v>
      </c>
      <c r="B131" s="23" t="s">
        <v>243</v>
      </c>
      <c r="C131" s="24">
        <v>0.69001703254372504</v>
      </c>
      <c r="E131" s="25">
        <v>73.894999999999996</v>
      </c>
      <c r="G131" s="25">
        <v>12.84295</v>
      </c>
      <c r="I131" s="25">
        <v>9.1046413830000006</v>
      </c>
      <c r="K131" s="26">
        <v>5313.8330560000004</v>
      </c>
      <c r="M131" s="26">
        <v>15</v>
      </c>
      <c r="O131" s="26">
        <v>119</v>
      </c>
    </row>
    <row r="132" spans="1:15" ht="16.5" x14ac:dyDescent="0.25">
      <c r="A132" s="14">
        <v>120</v>
      </c>
      <c r="B132" s="23" t="s">
        <v>244</v>
      </c>
      <c r="C132" s="24">
        <v>0.68878407366280514</v>
      </c>
      <c r="E132" s="25">
        <v>70.453999999999994</v>
      </c>
      <c r="G132" s="25">
        <v>11.148673</v>
      </c>
      <c r="H132" s="21" t="s">
        <v>226</v>
      </c>
      <c r="I132" s="25">
        <v>7.3159999999999998</v>
      </c>
      <c r="J132" s="21" t="s">
        <v>126</v>
      </c>
      <c r="K132" s="26">
        <v>15364.955679999999</v>
      </c>
      <c r="M132" s="26">
        <v>-44</v>
      </c>
      <c r="O132" s="26">
        <v>120</v>
      </c>
    </row>
    <row r="133" spans="1:15" ht="16.5" x14ac:dyDescent="0.25">
      <c r="A133" s="14">
        <v>121</v>
      </c>
      <c r="B133" s="23" t="s">
        <v>245</v>
      </c>
      <c r="C133" s="24">
        <v>0.67643933491417352</v>
      </c>
      <c r="E133" s="25">
        <v>76.453000000000003</v>
      </c>
      <c r="G133" s="25">
        <v>13.0675557</v>
      </c>
      <c r="H133" s="21" t="s">
        <v>126</v>
      </c>
      <c r="I133" s="25">
        <v>5.5140000000000002</v>
      </c>
      <c r="J133" s="21" t="s">
        <v>134</v>
      </c>
      <c r="K133" s="26">
        <v>7479.5920669999996</v>
      </c>
      <c r="M133" s="26">
        <v>-3</v>
      </c>
      <c r="O133" s="26">
        <v>121</v>
      </c>
    </row>
    <row r="134" spans="1:15" ht="16.5" x14ac:dyDescent="0.25">
      <c r="A134" s="14">
        <v>122</v>
      </c>
      <c r="B134" s="23" t="s">
        <v>246</v>
      </c>
      <c r="C134" s="24">
        <v>0.67420282975007029</v>
      </c>
      <c r="E134" s="25">
        <v>71.320999999999998</v>
      </c>
      <c r="G134" s="25">
        <v>13.36096</v>
      </c>
      <c r="I134" s="25">
        <v>10.88040163</v>
      </c>
      <c r="J134" s="21" t="s">
        <v>168</v>
      </c>
      <c r="K134" s="26">
        <v>3316.7932700000001</v>
      </c>
      <c r="M134" s="26">
        <v>30</v>
      </c>
      <c r="O134" s="26">
        <v>122</v>
      </c>
    </row>
    <row r="135" spans="1:15" ht="16.5" x14ac:dyDescent="0.25">
      <c r="A135" s="14">
        <v>123</v>
      </c>
      <c r="B135" s="23" t="s">
        <v>247</v>
      </c>
      <c r="C135" s="24">
        <v>0.67029609645313881</v>
      </c>
      <c r="E135" s="25">
        <v>69.774000000000001</v>
      </c>
      <c r="G135" s="25">
        <v>11.47262358</v>
      </c>
      <c r="H135" s="21" t="s">
        <v>126</v>
      </c>
      <c r="I135" s="25">
        <v>8.4667650499999993</v>
      </c>
      <c r="J135" s="21" t="s">
        <v>168</v>
      </c>
      <c r="K135" s="26">
        <v>7615.4167020000004</v>
      </c>
      <c r="M135" s="26">
        <v>-7</v>
      </c>
      <c r="O135" s="26">
        <v>123</v>
      </c>
    </row>
    <row r="136" spans="1:15" x14ac:dyDescent="0.25">
      <c r="A136" s="14">
        <v>124</v>
      </c>
      <c r="B136" s="23" t="s">
        <v>248</v>
      </c>
      <c r="C136" s="24">
        <v>0.66668101830167026</v>
      </c>
      <c r="E136" s="25">
        <v>73.096000000000004</v>
      </c>
      <c r="G136" s="25">
        <v>12.03557</v>
      </c>
      <c r="I136" s="25">
        <v>6.9427577620000003</v>
      </c>
      <c r="K136" s="26">
        <v>6973.4580159999996</v>
      </c>
      <c r="M136" s="26">
        <v>-3</v>
      </c>
      <c r="O136" s="26">
        <v>124</v>
      </c>
    </row>
    <row r="137" spans="1:15" ht="16.5" x14ac:dyDescent="0.25">
      <c r="A137" s="14">
        <v>125</v>
      </c>
      <c r="B137" s="23" t="s">
        <v>249</v>
      </c>
      <c r="C137" s="24">
        <v>0.65603911020238426</v>
      </c>
      <c r="E137" s="25">
        <v>70.879000000000005</v>
      </c>
      <c r="G137" s="25">
        <v>11.407859999999999</v>
      </c>
      <c r="H137" s="21" t="s">
        <v>126</v>
      </c>
      <c r="I137" s="25">
        <v>10.67167179</v>
      </c>
      <c r="J137" s="21" t="s">
        <v>226</v>
      </c>
      <c r="K137" s="26">
        <v>3482.378737</v>
      </c>
      <c r="M137" s="26">
        <v>26</v>
      </c>
      <c r="O137" s="26">
        <v>126</v>
      </c>
    </row>
    <row r="138" spans="1:15" x14ac:dyDescent="0.25">
      <c r="A138" s="14">
        <v>126</v>
      </c>
      <c r="B138" s="23" t="s">
        <v>250</v>
      </c>
      <c r="C138" s="24">
        <v>0.65069293750023283</v>
      </c>
      <c r="E138" s="25">
        <v>72.781999999999996</v>
      </c>
      <c r="G138" s="25">
        <v>11.86684</v>
      </c>
      <c r="I138" s="25">
        <v>6.2445727529999999</v>
      </c>
      <c r="K138" s="26">
        <v>6513.4907649999996</v>
      </c>
      <c r="M138" s="26">
        <v>-1</v>
      </c>
      <c r="O138" s="26">
        <v>128</v>
      </c>
    </row>
    <row r="139" spans="1:15" x14ac:dyDescent="0.25">
      <c r="A139" s="14">
        <v>126</v>
      </c>
      <c r="B139" s="23" t="s">
        <v>251</v>
      </c>
      <c r="C139" s="24">
        <v>0.65103533718396245</v>
      </c>
      <c r="E139" s="25">
        <v>74.063000000000002</v>
      </c>
      <c r="G139" s="25">
        <v>10.62148</v>
      </c>
      <c r="I139" s="25">
        <v>6.4678861339999996</v>
      </c>
      <c r="K139" s="26">
        <v>7377.9158129999996</v>
      </c>
      <c r="M139" s="26">
        <v>-7</v>
      </c>
      <c r="O139" s="26">
        <v>127</v>
      </c>
    </row>
    <row r="140" spans="1:15" ht="16.5" x14ac:dyDescent="0.25">
      <c r="A140" s="14">
        <v>126</v>
      </c>
      <c r="B140" s="23" t="s">
        <v>252</v>
      </c>
      <c r="C140" s="24">
        <v>0.6511042612635094</v>
      </c>
      <c r="E140" s="25">
        <v>74.275000000000006</v>
      </c>
      <c r="G140" s="25">
        <v>12.206896070000001</v>
      </c>
      <c r="H140" s="21" t="s">
        <v>237</v>
      </c>
      <c r="I140" s="25">
        <v>6.7960000000000003</v>
      </c>
      <c r="J140" s="21" t="s">
        <v>134</v>
      </c>
      <c r="K140" s="26">
        <v>4789.8401160000003</v>
      </c>
      <c r="M140" s="26">
        <v>11</v>
      </c>
      <c r="O140" s="26">
        <v>125</v>
      </c>
    </row>
    <row r="141" spans="1:15" ht="16.5" x14ac:dyDescent="0.25">
      <c r="A141" s="14">
        <v>129</v>
      </c>
      <c r="B141" s="23" t="s">
        <v>253</v>
      </c>
      <c r="C141" s="24">
        <v>0.64690109992265643</v>
      </c>
      <c r="E141" s="25">
        <v>69.415999999999997</v>
      </c>
      <c r="G141" s="25">
        <v>12.34981</v>
      </c>
      <c r="I141" s="25">
        <v>6.4521327880000001</v>
      </c>
      <c r="J141" s="21" t="s">
        <v>126</v>
      </c>
      <c r="K141" s="26">
        <v>6828.6015280000001</v>
      </c>
      <c r="M141" s="26">
        <v>-5</v>
      </c>
      <c r="O141" s="26">
        <v>129</v>
      </c>
    </row>
    <row r="142" spans="1:15" ht="16.5" x14ac:dyDescent="0.25">
      <c r="A142" s="14">
        <v>130</v>
      </c>
      <c r="B142" s="23" t="s">
        <v>254</v>
      </c>
      <c r="C142" s="24">
        <v>0.64503737402176076</v>
      </c>
      <c r="E142" s="25">
        <v>63.372999999999998</v>
      </c>
      <c r="G142" s="25">
        <v>12.63338796</v>
      </c>
      <c r="H142" s="21" t="s">
        <v>226</v>
      </c>
      <c r="I142" s="25">
        <v>6.94</v>
      </c>
      <c r="J142" s="21" t="s">
        <v>134</v>
      </c>
      <c r="K142" s="26">
        <v>9682.6617740000002</v>
      </c>
      <c r="M142" s="26">
        <v>-27</v>
      </c>
      <c r="O142" s="26">
        <v>129</v>
      </c>
    </row>
    <row r="143" spans="1:15" ht="16.5" x14ac:dyDescent="0.25">
      <c r="A143" s="14">
        <v>131</v>
      </c>
      <c r="B143" s="23" t="s">
        <v>255</v>
      </c>
      <c r="C143" s="24">
        <v>0.62588705743373807</v>
      </c>
      <c r="E143" s="25">
        <v>69.260000000000005</v>
      </c>
      <c r="G143" s="25">
        <v>12.39822</v>
      </c>
      <c r="H143" s="21" t="s">
        <v>126</v>
      </c>
      <c r="I143" s="25">
        <v>4.5378769119999998</v>
      </c>
      <c r="J143" s="21" t="s">
        <v>226</v>
      </c>
      <c r="K143" s="26">
        <v>7526.6587740000004</v>
      </c>
      <c r="M143" s="26">
        <v>-14</v>
      </c>
      <c r="O143" s="26">
        <v>131</v>
      </c>
    </row>
    <row r="144" spans="1:15" x14ac:dyDescent="0.25">
      <c r="A144" s="14">
        <v>132</v>
      </c>
      <c r="B144" s="23" t="s">
        <v>256</v>
      </c>
      <c r="C144" s="24">
        <v>0.62298147106096469</v>
      </c>
      <c r="E144" s="25">
        <v>75.087999999999994</v>
      </c>
      <c r="G144" s="25">
        <v>10.20793667</v>
      </c>
      <c r="I144" s="25">
        <v>6.5964413000000004</v>
      </c>
      <c r="K144" s="26">
        <v>4258.3450210000001</v>
      </c>
      <c r="M144" s="26">
        <v>7</v>
      </c>
      <c r="O144" s="26">
        <v>133</v>
      </c>
    </row>
    <row r="145" spans="1:15" ht="16.5" x14ac:dyDescent="0.25">
      <c r="A145" s="14">
        <v>132</v>
      </c>
      <c r="B145" s="23" t="s">
        <v>257</v>
      </c>
      <c r="C145" s="24">
        <v>0.62324375858491676</v>
      </c>
      <c r="E145" s="25">
        <v>68.116</v>
      </c>
      <c r="G145" s="25">
        <v>11.81000261</v>
      </c>
      <c r="H145" s="21" t="s">
        <v>126</v>
      </c>
      <c r="I145" s="25">
        <v>7.8655276430000001</v>
      </c>
      <c r="J145" s="21" t="s">
        <v>152</v>
      </c>
      <c r="K145" s="26">
        <v>3917.4330070000001</v>
      </c>
      <c r="M145" s="26">
        <v>11</v>
      </c>
      <c r="O145" s="26">
        <v>132</v>
      </c>
    </row>
    <row r="146" spans="1:15" ht="16.5" x14ac:dyDescent="0.25">
      <c r="A146" s="14">
        <v>134</v>
      </c>
      <c r="B146" s="23" t="s">
        <v>258</v>
      </c>
      <c r="C146" s="24">
        <v>0.61729875228171927</v>
      </c>
      <c r="E146" s="25">
        <v>71.459999999999994</v>
      </c>
      <c r="G146" s="25">
        <v>12.12799313</v>
      </c>
      <c r="H146" s="21" t="s">
        <v>126</v>
      </c>
      <c r="I146" s="25">
        <v>3.1375615589999999</v>
      </c>
      <c r="J146" s="21" t="s">
        <v>126</v>
      </c>
      <c r="K146" s="26">
        <v>8609.1154459999998</v>
      </c>
      <c r="M146" s="26">
        <v>-23</v>
      </c>
      <c r="O146" s="26">
        <v>134</v>
      </c>
    </row>
    <row r="147" spans="1:15" x14ac:dyDescent="0.25">
      <c r="A147" s="14">
        <v>135</v>
      </c>
      <c r="B147" s="23" t="s">
        <v>259</v>
      </c>
      <c r="C147" s="24">
        <v>0.61367933740460889</v>
      </c>
      <c r="E147" s="25">
        <v>72.319999999999993</v>
      </c>
      <c r="G147" s="25">
        <v>11.20449</v>
      </c>
      <c r="I147" s="25">
        <v>6.0618299999999996</v>
      </c>
      <c r="K147" s="26">
        <v>4057.2501809999999</v>
      </c>
      <c r="M147" s="26">
        <v>6</v>
      </c>
      <c r="O147" s="26">
        <v>136</v>
      </c>
    </row>
    <row r="148" spans="1:15" ht="16.5" x14ac:dyDescent="0.25">
      <c r="A148" s="14">
        <v>135</v>
      </c>
      <c r="B148" s="23" t="s">
        <v>260</v>
      </c>
      <c r="C148" s="24">
        <v>0.61415780907152606</v>
      </c>
      <c r="E148" s="25">
        <v>67.754999999999995</v>
      </c>
      <c r="G148" s="25">
        <v>11.54947988</v>
      </c>
      <c r="H148" s="21" t="s">
        <v>152</v>
      </c>
      <c r="I148" s="25">
        <v>7.7173752149999997</v>
      </c>
      <c r="J148" s="21" t="s">
        <v>152</v>
      </c>
      <c r="K148" s="26">
        <v>3700.0968849999999</v>
      </c>
      <c r="M148" s="26">
        <v>10</v>
      </c>
      <c r="O148" s="26">
        <v>135</v>
      </c>
    </row>
    <row r="149" spans="1:15" ht="16.5" x14ac:dyDescent="0.25">
      <c r="A149" s="14">
        <v>137</v>
      </c>
      <c r="B149" s="23" t="s">
        <v>261</v>
      </c>
      <c r="C149" s="24">
        <v>0.60855618941320344</v>
      </c>
      <c r="E149" s="25">
        <v>70.17</v>
      </c>
      <c r="G149" s="25">
        <v>12.68717</v>
      </c>
      <c r="H149" s="21" t="s">
        <v>126</v>
      </c>
      <c r="I149" s="25">
        <v>6.4367631830000001</v>
      </c>
      <c r="J149" s="21" t="s">
        <v>126</v>
      </c>
      <c r="K149" s="26">
        <v>3024.4307520000002</v>
      </c>
      <c r="M149" s="26">
        <v>20</v>
      </c>
      <c r="O149" s="26">
        <v>138</v>
      </c>
    </row>
    <row r="150" spans="1:15" ht="16.5" x14ac:dyDescent="0.25">
      <c r="A150" s="14">
        <v>138</v>
      </c>
      <c r="B150" s="23" t="s">
        <v>262</v>
      </c>
      <c r="C150" s="24">
        <v>0.60849959993428904</v>
      </c>
      <c r="E150" s="25">
        <v>64.290000000000006</v>
      </c>
      <c r="G150" s="25">
        <v>11.60205989</v>
      </c>
      <c r="H150" s="21" t="s">
        <v>180</v>
      </c>
      <c r="I150" s="25">
        <v>6.5022717070000002</v>
      </c>
      <c r="J150" s="21" t="s">
        <v>175</v>
      </c>
      <c r="K150" s="26">
        <v>5803.8834500000003</v>
      </c>
      <c r="M150" s="26">
        <v>-8</v>
      </c>
      <c r="O150" s="26">
        <v>136</v>
      </c>
    </row>
    <row r="151" spans="1:15" ht="16.5" x14ac:dyDescent="0.25">
      <c r="A151" s="14">
        <v>138</v>
      </c>
      <c r="B151" s="23" t="s">
        <v>263</v>
      </c>
      <c r="C151" s="24">
        <v>0.60808178366263488</v>
      </c>
      <c r="E151" s="25">
        <v>59.401000000000003</v>
      </c>
      <c r="G151" s="25">
        <v>11.37879</v>
      </c>
      <c r="H151" s="21" t="s">
        <v>126</v>
      </c>
      <c r="I151" s="25">
        <v>6.7478095629999997</v>
      </c>
      <c r="J151" s="21" t="s">
        <v>168</v>
      </c>
      <c r="K151" s="26">
        <v>9359.112658</v>
      </c>
      <c r="M151" s="26">
        <v>-32</v>
      </c>
      <c r="O151" s="26">
        <v>138</v>
      </c>
    </row>
    <row r="152" spans="1:15" ht="16.5" x14ac:dyDescent="0.25">
      <c r="A152" s="14">
        <v>140</v>
      </c>
      <c r="B152" s="23" t="s">
        <v>264</v>
      </c>
      <c r="C152" s="24">
        <v>0.60406932185904783</v>
      </c>
      <c r="E152" s="25">
        <v>67.61</v>
      </c>
      <c r="G152" s="25">
        <v>11.05725</v>
      </c>
      <c r="I152" s="25">
        <v>5.202</v>
      </c>
      <c r="J152" s="21" t="s">
        <v>134</v>
      </c>
      <c r="K152" s="26">
        <v>6316.5208629999997</v>
      </c>
      <c r="M152" s="26">
        <v>-13</v>
      </c>
      <c r="O152" s="26">
        <v>140</v>
      </c>
    </row>
    <row r="153" spans="1:15" ht="16.5" x14ac:dyDescent="0.25">
      <c r="A153" s="14">
        <v>141</v>
      </c>
      <c r="B153" s="23" t="s">
        <v>265</v>
      </c>
      <c r="C153" s="24">
        <v>0.59684831196710031</v>
      </c>
      <c r="E153" s="25">
        <v>70.322999999999993</v>
      </c>
      <c r="G153" s="25">
        <v>11.416887900000001</v>
      </c>
      <c r="H153" s="21" t="s">
        <v>126</v>
      </c>
      <c r="I153" s="25">
        <v>6.84</v>
      </c>
      <c r="J153" s="21" t="s">
        <v>168</v>
      </c>
      <c r="K153" s="26">
        <v>2807.8601560000002</v>
      </c>
      <c r="M153" s="26">
        <v>17</v>
      </c>
      <c r="O153" s="26">
        <v>141</v>
      </c>
    </row>
    <row r="154" spans="1:15" ht="16.5" x14ac:dyDescent="0.25">
      <c r="A154" s="14">
        <v>142</v>
      </c>
      <c r="B154" s="23" t="s">
        <v>16</v>
      </c>
      <c r="C154" s="24">
        <v>0.59566971647515654</v>
      </c>
      <c r="E154" s="25">
        <v>63.78</v>
      </c>
      <c r="G154" s="25">
        <v>11.51923</v>
      </c>
      <c r="I154" s="25">
        <v>7.1840000000000002</v>
      </c>
      <c r="J154" s="21" t="s">
        <v>134</v>
      </c>
      <c r="K154" s="26">
        <v>4098.8603409999996</v>
      </c>
      <c r="M154" s="26">
        <v>-2</v>
      </c>
      <c r="O154" s="26">
        <v>142</v>
      </c>
    </row>
    <row r="155" spans="1:15" ht="16.5" x14ac:dyDescent="0.25">
      <c r="A155" s="14">
        <v>143</v>
      </c>
      <c r="B155" s="23" t="s">
        <v>266</v>
      </c>
      <c r="C155" s="24">
        <v>0.591462439752522</v>
      </c>
      <c r="E155" s="25">
        <v>63.51</v>
      </c>
      <c r="G155" s="25">
        <v>12.06104</v>
      </c>
      <c r="H155" s="21" t="s">
        <v>226</v>
      </c>
      <c r="I155" s="25">
        <v>7.104178868</v>
      </c>
      <c r="J155" s="21" t="s">
        <v>226</v>
      </c>
      <c r="K155" s="26">
        <v>3581.8866130000001</v>
      </c>
      <c r="M155" s="26">
        <v>7</v>
      </c>
      <c r="O155" s="26">
        <v>144</v>
      </c>
    </row>
    <row r="156" spans="1:15" ht="16.5" x14ac:dyDescent="0.25">
      <c r="A156" s="14">
        <v>144</v>
      </c>
      <c r="B156" s="23" t="s">
        <v>267</v>
      </c>
      <c r="C156" s="24">
        <v>0.58842164468676861</v>
      </c>
      <c r="E156" s="25">
        <v>58.402000000000001</v>
      </c>
      <c r="G156" s="25">
        <v>9.1999999999999993</v>
      </c>
      <c r="H156" s="21" t="s">
        <v>180</v>
      </c>
      <c r="I156" s="25">
        <v>5.5508907760000001</v>
      </c>
      <c r="J156" s="21" t="s">
        <v>152</v>
      </c>
      <c r="K156" s="26">
        <v>17795.541590000001</v>
      </c>
      <c r="M156" s="26">
        <v>-80</v>
      </c>
      <c r="O156" s="26">
        <v>143</v>
      </c>
    </row>
    <row r="157" spans="1:15" ht="16.5" x14ac:dyDescent="0.25">
      <c r="A157" s="14">
        <v>145</v>
      </c>
      <c r="B157" s="23" t="s">
        <v>268</v>
      </c>
      <c r="C157" s="24">
        <v>0.58425219613504564</v>
      </c>
      <c r="E157" s="25">
        <v>66.867000000000004</v>
      </c>
      <c r="G157" s="25">
        <v>10.3154</v>
      </c>
      <c r="I157" s="25">
        <v>4.9533994430000003</v>
      </c>
      <c r="J157" s="21" t="s">
        <v>226</v>
      </c>
      <c r="K157" s="26">
        <v>5763.9437719999996</v>
      </c>
      <c r="M157" s="26">
        <v>-13</v>
      </c>
      <c r="O157" s="26">
        <v>146</v>
      </c>
    </row>
    <row r="158" spans="1:15" ht="16.5" x14ac:dyDescent="0.25">
      <c r="A158" s="14">
        <v>146</v>
      </c>
      <c r="B158" s="23" t="s">
        <v>269</v>
      </c>
      <c r="C158" s="24">
        <v>0.58148498025068462</v>
      </c>
      <c r="E158" s="25">
        <v>69.569999999999993</v>
      </c>
      <c r="G158" s="25">
        <v>11.33676945</v>
      </c>
      <c r="H158" s="21" t="s">
        <v>126</v>
      </c>
      <c r="I158" s="25">
        <v>4.8440000000000003</v>
      </c>
      <c r="J158" s="21" t="s">
        <v>134</v>
      </c>
      <c r="K158" s="26">
        <v>3597.3963650000001</v>
      </c>
      <c r="M158" s="26">
        <v>2</v>
      </c>
      <c r="O158" s="26">
        <v>145</v>
      </c>
    </row>
    <row r="159" spans="1:15" ht="16.5" x14ac:dyDescent="0.25">
      <c r="A159" s="14">
        <v>147</v>
      </c>
      <c r="B159" s="23" t="s">
        <v>270</v>
      </c>
      <c r="C159" s="24">
        <v>0.5785877280147006</v>
      </c>
      <c r="E159" s="25">
        <v>66.341999999999999</v>
      </c>
      <c r="G159" s="25">
        <v>11.06424</v>
      </c>
      <c r="H159" s="21" t="s">
        <v>126</v>
      </c>
      <c r="I159" s="25">
        <v>6.5640000000000001</v>
      </c>
      <c r="J159" s="21" t="s">
        <v>134</v>
      </c>
      <c r="K159" s="26">
        <v>3051.6898849999998</v>
      </c>
      <c r="M159" s="26">
        <v>9</v>
      </c>
      <c r="O159" s="26">
        <v>148</v>
      </c>
    </row>
    <row r="160" spans="1:15" ht="16.5" x14ac:dyDescent="0.25">
      <c r="A160" s="14">
        <v>147</v>
      </c>
      <c r="B160" s="23" t="s">
        <v>271</v>
      </c>
      <c r="C160" s="24">
        <v>0.57948526977378356</v>
      </c>
      <c r="E160" s="25">
        <v>70.477999999999994</v>
      </c>
      <c r="G160" s="25">
        <v>12.1952</v>
      </c>
      <c r="I160" s="25">
        <v>4.8559999999999999</v>
      </c>
      <c r="J160" s="21" t="s">
        <v>134</v>
      </c>
      <c r="K160" s="26">
        <v>2748.200382</v>
      </c>
      <c r="M160" s="26">
        <v>13</v>
      </c>
      <c r="O160" s="26">
        <v>148</v>
      </c>
    </row>
    <row r="161" spans="1:15" ht="16.5" x14ac:dyDescent="0.25">
      <c r="A161" s="14">
        <v>149</v>
      </c>
      <c r="B161" s="23" t="s">
        <v>272</v>
      </c>
      <c r="C161" s="24">
        <v>0.57448775765695104</v>
      </c>
      <c r="E161" s="25">
        <v>60.781999999999996</v>
      </c>
      <c r="G161" s="25">
        <v>11.777202000000001</v>
      </c>
      <c r="H161" s="21" t="s">
        <v>226</v>
      </c>
      <c r="I161" s="25">
        <v>5.1254595329999999</v>
      </c>
      <c r="J161" s="21" t="s">
        <v>226</v>
      </c>
      <c r="K161" s="26">
        <v>5554.6973840000001</v>
      </c>
      <c r="M161" s="26">
        <v>-16</v>
      </c>
      <c r="O161" s="26">
        <v>147</v>
      </c>
    </row>
    <row r="162" spans="1:15" ht="16.5" x14ac:dyDescent="0.25">
      <c r="A162" s="14">
        <v>150</v>
      </c>
      <c r="B162" s="23" t="s">
        <v>273</v>
      </c>
      <c r="C162" s="24">
        <v>0.56272531405438808</v>
      </c>
      <c r="E162" s="25">
        <v>58.920999999999999</v>
      </c>
      <c r="G162" s="25">
        <v>12.7494</v>
      </c>
      <c r="I162" s="25">
        <v>6.2916999999999996</v>
      </c>
      <c r="J162" s="21" t="s">
        <v>168</v>
      </c>
      <c r="K162" s="26">
        <v>3291.1279209999998</v>
      </c>
      <c r="M162" s="26">
        <v>3</v>
      </c>
      <c r="O162" s="26">
        <v>150</v>
      </c>
    </row>
    <row r="163" spans="1:15" ht="16.5" x14ac:dyDescent="0.25">
      <c r="A163" s="14">
        <v>150</v>
      </c>
      <c r="B163" s="23" t="s">
        <v>274</v>
      </c>
      <c r="C163" s="24">
        <v>0.56310016881711389</v>
      </c>
      <c r="E163" s="25">
        <v>61.195</v>
      </c>
      <c r="G163" s="25">
        <v>10.451079999999999</v>
      </c>
      <c r="I163" s="25">
        <v>8.3422456969999992</v>
      </c>
      <c r="J163" s="21" t="s">
        <v>126</v>
      </c>
      <c r="K163" s="26">
        <v>2661.0720649999998</v>
      </c>
      <c r="M163" s="26">
        <v>12</v>
      </c>
      <c r="O163" s="26">
        <v>153</v>
      </c>
    </row>
    <row r="164" spans="1:15" x14ac:dyDescent="0.25">
      <c r="A164" s="14">
        <v>152</v>
      </c>
      <c r="B164" s="23" t="s">
        <v>275</v>
      </c>
      <c r="C164" s="24">
        <v>0.56044635942831189</v>
      </c>
      <c r="E164" s="25">
        <v>67.114000000000004</v>
      </c>
      <c r="G164" s="25">
        <v>8.4649800000000006</v>
      </c>
      <c r="I164" s="25">
        <v>5.158944258</v>
      </c>
      <c r="K164" s="26">
        <v>5190.0794100000003</v>
      </c>
      <c r="M164" s="26">
        <v>-17</v>
      </c>
      <c r="O164" s="26">
        <v>151</v>
      </c>
    </row>
    <row r="165" spans="1:15" ht="16.5" x14ac:dyDescent="0.25">
      <c r="A165" s="14">
        <v>153</v>
      </c>
      <c r="B165" s="23" t="s">
        <v>276</v>
      </c>
      <c r="C165" s="24">
        <v>0.55734101604272246</v>
      </c>
      <c r="E165" s="25">
        <v>72.834999999999994</v>
      </c>
      <c r="G165" s="25">
        <v>10.220414330000001</v>
      </c>
      <c r="H165" s="21" t="s">
        <v>126</v>
      </c>
      <c r="I165" s="25">
        <v>5.5407320599999998</v>
      </c>
      <c r="J165" s="21" t="s">
        <v>226</v>
      </c>
      <c r="K165" s="26">
        <v>2026.724743</v>
      </c>
      <c r="M165" s="26">
        <v>13</v>
      </c>
      <c r="O165" s="26">
        <v>152</v>
      </c>
    </row>
    <row r="166" spans="1:15" ht="15" x14ac:dyDescent="0.25">
      <c r="B166" s="47" t="s">
        <v>277</v>
      </c>
      <c r="C166" s="47"/>
      <c r="D166" s="47"/>
      <c r="E166" s="47"/>
      <c r="F166" s="47"/>
      <c r="G166" s="47"/>
      <c r="H166" s="47"/>
      <c r="I166" s="47"/>
      <c r="J166" s="47"/>
      <c r="K166" s="47"/>
      <c r="L166" s="47"/>
      <c r="M166" s="47"/>
      <c r="N166" s="47"/>
      <c r="O166" s="47"/>
    </row>
    <row r="167" spans="1:15" ht="16.5" x14ac:dyDescent="0.25">
      <c r="A167" s="14">
        <v>154</v>
      </c>
      <c r="B167" s="23" t="s">
        <v>278</v>
      </c>
      <c r="C167" s="24">
        <v>0.54890322092862831</v>
      </c>
      <c r="E167" s="25">
        <v>71.778999999999996</v>
      </c>
      <c r="G167" s="25">
        <v>8.8500999999999994</v>
      </c>
      <c r="H167" s="21" t="s">
        <v>126</v>
      </c>
      <c r="I167" s="25">
        <v>5.0999999999999996</v>
      </c>
      <c r="J167" s="21" t="s">
        <v>279</v>
      </c>
      <c r="K167" s="26">
        <v>2725.189347</v>
      </c>
      <c r="L167" s="21" t="s">
        <v>233</v>
      </c>
      <c r="M167" s="26">
        <v>7</v>
      </c>
      <c r="O167" s="26">
        <v>154</v>
      </c>
    </row>
    <row r="168" spans="1:15" ht="16.5" x14ac:dyDescent="0.25">
      <c r="A168" s="14">
        <v>155</v>
      </c>
      <c r="B168" s="23" t="s">
        <v>280</v>
      </c>
      <c r="C168" s="24">
        <v>0.54307562286326538</v>
      </c>
      <c r="E168" s="25">
        <v>64.263000000000005</v>
      </c>
      <c r="G168" s="25">
        <v>9.9964600000000008</v>
      </c>
      <c r="H168" s="21" t="s">
        <v>126</v>
      </c>
      <c r="I168" s="25">
        <v>4.62</v>
      </c>
      <c r="J168" s="21" t="s">
        <v>134</v>
      </c>
      <c r="K168" s="26">
        <v>3685.7989699999998</v>
      </c>
      <c r="M168" s="26">
        <v>-9</v>
      </c>
      <c r="O168" s="26">
        <v>155</v>
      </c>
    </row>
    <row r="169" spans="1:15" ht="16.5" x14ac:dyDescent="0.25">
      <c r="A169" s="14">
        <v>156</v>
      </c>
      <c r="B169" s="23" t="s">
        <v>281</v>
      </c>
      <c r="C169" s="24">
        <v>0.53782565616494327</v>
      </c>
      <c r="E169" s="25">
        <v>64.117999999999995</v>
      </c>
      <c r="G169" s="25">
        <v>11.23886102</v>
      </c>
      <c r="H169" s="21" t="s">
        <v>126</v>
      </c>
      <c r="I169" s="25">
        <v>4.908531258</v>
      </c>
      <c r="J169" s="21" t="s">
        <v>226</v>
      </c>
      <c r="K169" s="26">
        <v>2426.385781</v>
      </c>
      <c r="M169" s="26">
        <v>7</v>
      </c>
      <c r="O169" s="26">
        <v>156</v>
      </c>
    </row>
    <row r="170" spans="1:15" ht="16.5" x14ac:dyDescent="0.25">
      <c r="A170" s="14">
        <v>157</v>
      </c>
      <c r="B170" s="23" t="s">
        <v>282</v>
      </c>
      <c r="C170" s="24">
        <v>0.53601472009744511</v>
      </c>
      <c r="E170" s="25">
        <v>68.7</v>
      </c>
      <c r="G170" s="25">
        <v>11.166589999999999</v>
      </c>
      <c r="I170" s="25">
        <v>4.4171505389999997</v>
      </c>
      <c r="J170" s="21" t="s">
        <v>126</v>
      </c>
      <c r="K170" s="26">
        <v>1958.611877</v>
      </c>
      <c r="M170" s="26">
        <v>11</v>
      </c>
      <c r="O170" s="26">
        <v>158</v>
      </c>
    </row>
    <row r="171" spans="1:15" ht="16.5" x14ac:dyDescent="0.25">
      <c r="A171" s="14">
        <v>158</v>
      </c>
      <c r="B171" s="23" t="s">
        <v>283</v>
      </c>
      <c r="C171" s="24">
        <v>0.53413628601971408</v>
      </c>
      <c r="E171" s="25">
        <v>54.332000000000001</v>
      </c>
      <c r="G171" s="25">
        <v>9.7464139999999997</v>
      </c>
      <c r="H171" s="21" t="s">
        <v>168</v>
      </c>
      <c r="I171" s="25">
        <v>6.4619</v>
      </c>
      <c r="J171" s="21" t="s">
        <v>226</v>
      </c>
      <c r="K171" s="26">
        <v>5085.540258</v>
      </c>
      <c r="M171" s="26">
        <v>-22</v>
      </c>
      <c r="O171" s="26">
        <v>157</v>
      </c>
    </row>
    <row r="172" spans="1:15" ht="16.5" x14ac:dyDescent="0.25">
      <c r="A172" s="14">
        <v>159</v>
      </c>
      <c r="B172" s="23" t="s">
        <v>284</v>
      </c>
      <c r="C172" s="24">
        <v>0.52830262560968921</v>
      </c>
      <c r="E172" s="25">
        <v>65.015000000000001</v>
      </c>
      <c r="G172" s="25">
        <v>8.0098933330000008</v>
      </c>
      <c r="I172" s="25">
        <v>6.008</v>
      </c>
      <c r="J172" s="21" t="s">
        <v>134</v>
      </c>
      <c r="K172" s="26">
        <v>2805.116129</v>
      </c>
      <c r="M172" s="26">
        <v>0</v>
      </c>
      <c r="O172" s="26">
        <v>160</v>
      </c>
    </row>
    <row r="173" spans="1:15" ht="16.5" x14ac:dyDescent="0.25">
      <c r="A173" s="14">
        <v>159</v>
      </c>
      <c r="B173" s="23" t="s">
        <v>285</v>
      </c>
      <c r="C173" s="24">
        <v>0.52819090345815289</v>
      </c>
      <c r="E173" s="25">
        <v>62.972999999999999</v>
      </c>
      <c r="G173" s="25">
        <v>11.242559999999999</v>
      </c>
      <c r="H173" s="21" t="s">
        <v>126</v>
      </c>
      <c r="I173" s="25">
        <v>6.0902510000000003</v>
      </c>
      <c r="J173" s="21" t="s">
        <v>226</v>
      </c>
      <c r="K173" s="26">
        <v>1752.2109889999999</v>
      </c>
      <c r="M173" s="26">
        <v>11</v>
      </c>
      <c r="O173" s="26">
        <v>160</v>
      </c>
    </row>
    <row r="174" spans="1:15" ht="16.5" x14ac:dyDescent="0.25">
      <c r="A174" s="14">
        <v>161</v>
      </c>
      <c r="B174" s="23" t="s">
        <v>286</v>
      </c>
      <c r="C174" s="24">
        <v>0.52705713963141887</v>
      </c>
      <c r="E174" s="25">
        <v>64.703999999999994</v>
      </c>
      <c r="G174" s="25">
        <v>8.4655699999999996</v>
      </c>
      <c r="I174" s="25">
        <v>4.6139999999999999</v>
      </c>
      <c r="J174" s="21" t="s">
        <v>134</v>
      </c>
      <c r="K174" s="26">
        <v>3746.083654</v>
      </c>
      <c r="M174" s="26">
        <v>-17</v>
      </c>
      <c r="O174" s="26">
        <v>159</v>
      </c>
    </row>
    <row r="175" spans="1:15" ht="16.5" x14ac:dyDescent="0.25">
      <c r="A175" s="14">
        <v>162</v>
      </c>
      <c r="B175" s="23" t="s">
        <v>287</v>
      </c>
      <c r="C175" s="24">
        <v>0.52069735893059188</v>
      </c>
      <c r="E175" s="25">
        <v>66.680999999999997</v>
      </c>
      <c r="G175" s="25">
        <v>10.413169999999999</v>
      </c>
      <c r="I175" s="25">
        <v>6.1</v>
      </c>
      <c r="J175" s="21" t="s">
        <v>180</v>
      </c>
      <c r="K175" s="26">
        <v>1403.9159729999999</v>
      </c>
      <c r="M175" s="26">
        <v>19</v>
      </c>
      <c r="O175" s="26">
        <v>162</v>
      </c>
    </row>
    <row r="176" spans="1:15" ht="16.5" x14ac:dyDescent="0.25">
      <c r="A176" s="14">
        <v>163</v>
      </c>
      <c r="B176" s="23" t="s">
        <v>288</v>
      </c>
      <c r="C176" s="24">
        <v>0.51983416500122548</v>
      </c>
      <c r="E176" s="25">
        <v>61.47</v>
      </c>
      <c r="G176" s="25">
        <v>12.614549999999999</v>
      </c>
      <c r="I176" s="25">
        <v>3.774</v>
      </c>
      <c r="J176" s="21" t="s">
        <v>175</v>
      </c>
      <c r="K176" s="26">
        <v>2134.589379</v>
      </c>
      <c r="M176" s="26">
        <v>2</v>
      </c>
      <c r="O176" s="26">
        <v>163</v>
      </c>
    </row>
    <row r="177" spans="1:15" ht="16.5" x14ac:dyDescent="0.25">
      <c r="A177" s="14">
        <v>164</v>
      </c>
      <c r="B177" s="23" t="s">
        <v>289</v>
      </c>
      <c r="C177" s="24">
        <v>0.51795487957486719</v>
      </c>
      <c r="E177" s="25">
        <v>53.704999999999998</v>
      </c>
      <c r="G177" s="25">
        <v>10.73776</v>
      </c>
      <c r="I177" s="25">
        <v>6.3479999999999999</v>
      </c>
      <c r="J177" s="21" t="s">
        <v>134</v>
      </c>
      <c r="K177" s="26">
        <v>3243.8390939999999</v>
      </c>
      <c r="M177" s="26">
        <v>-9</v>
      </c>
      <c r="O177" s="26">
        <v>164</v>
      </c>
    </row>
    <row r="178" spans="1:15" ht="16.5" x14ac:dyDescent="0.25">
      <c r="A178" s="14">
        <v>165</v>
      </c>
      <c r="B178" s="23" t="s">
        <v>290</v>
      </c>
      <c r="C178" s="24">
        <v>0.51574712840389214</v>
      </c>
      <c r="E178" s="25">
        <v>57.421999999999997</v>
      </c>
      <c r="G178" s="25">
        <v>9.6298399999999997</v>
      </c>
      <c r="I178" s="25">
        <v>5.1920000000000002</v>
      </c>
      <c r="J178" s="21" t="s">
        <v>134</v>
      </c>
      <c r="K178" s="26">
        <v>3589.4050010000001</v>
      </c>
      <c r="M178" s="26">
        <v>-16</v>
      </c>
      <c r="O178" s="26">
        <v>165</v>
      </c>
    </row>
    <row r="179" spans="1:15" ht="16.5" x14ac:dyDescent="0.25">
      <c r="A179" s="14">
        <v>166</v>
      </c>
      <c r="B179" s="23" t="s">
        <v>291</v>
      </c>
      <c r="C179" s="24">
        <v>0.51376957266273571</v>
      </c>
      <c r="E179" s="25">
        <v>67.665000000000006</v>
      </c>
      <c r="G179" s="25">
        <v>8.9710699999999992</v>
      </c>
      <c r="I179" s="25">
        <v>3.0689340000000001</v>
      </c>
      <c r="J179" s="21" t="s">
        <v>126</v>
      </c>
      <c r="K179" s="26">
        <v>3255.9876389999999</v>
      </c>
      <c r="M179" s="26">
        <v>-12</v>
      </c>
      <c r="O179" s="26">
        <v>166</v>
      </c>
    </row>
    <row r="180" spans="1:15" ht="16.5" x14ac:dyDescent="0.25">
      <c r="A180" s="14">
        <v>167</v>
      </c>
      <c r="B180" s="23" t="s">
        <v>292</v>
      </c>
      <c r="C180" s="24">
        <v>0.5127327360358469</v>
      </c>
      <c r="E180" s="25">
        <v>60.76</v>
      </c>
      <c r="G180" s="25">
        <v>12.56833</v>
      </c>
      <c r="I180" s="25">
        <v>4.9499255839999998</v>
      </c>
      <c r="J180" s="21" t="s">
        <v>226</v>
      </c>
      <c r="K180" s="26">
        <v>1592.5367020000001</v>
      </c>
      <c r="M180" s="26">
        <v>10</v>
      </c>
      <c r="O180" s="26">
        <v>166</v>
      </c>
    </row>
    <row r="181" spans="1:15" ht="16.5" x14ac:dyDescent="0.25">
      <c r="A181" s="14">
        <v>168</v>
      </c>
      <c r="B181" s="23" t="s">
        <v>293</v>
      </c>
      <c r="C181" s="24">
        <v>0.50749880927115976</v>
      </c>
      <c r="E181" s="25">
        <v>65.094999999999999</v>
      </c>
      <c r="G181" s="25">
        <v>7.7398699999999998</v>
      </c>
      <c r="H181" s="21" t="s">
        <v>126</v>
      </c>
      <c r="I181" s="25">
        <v>3.72</v>
      </c>
      <c r="J181" s="21" t="s">
        <v>134</v>
      </c>
      <c r="K181" s="26">
        <v>3961.615683</v>
      </c>
      <c r="M181" s="26">
        <v>-26</v>
      </c>
      <c r="O181" s="26">
        <v>168</v>
      </c>
    </row>
    <row r="182" spans="1:15" ht="16.5" x14ac:dyDescent="0.25">
      <c r="A182" s="14">
        <v>169</v>
      </c>
      <c r="B182" s="23" t="s">
        <v>294</v>
      </c>
      <c r="C182" s="24">
        <v>0.5027313745517944</v>
      </c>
      <c r="E182" s="25">
        <v>63.66</v>
      </c>
      <c r="G182" s="25">
        <v>9.5</v>
      </c>
      <c r="H182" s="21" t="s">
        <v>180</v>
      </c>
      <c r="I182" s="25">
        <v>5.4416859999999998</v>
      </c>
      <c r="J182" s="21" t="s">
        <v>226</v>
      </c>
      <c r="K182" s="26">
        <v>1664.8929270000001</v>
      </c>
      <c r="M182" s="26">
        <v>6</v>
      </c>
      <c r="O182" s="26">
        <v>169</v>
      </c>
    </row>
    <row r="183" spans="1:15" ht="16.5" x14ac:dyDescent="0.25">
      <c r="A183" s="14">
        <v>170</v>
      </c>
      <c r="B183" s="23" t="s">
        <v>295</v>
      </c>
      <c r="C183" s="24">
        <v>0.49595952280148353</v>
      </c>
      <c r="E183" s="25">
        <v>64.486000000000004</v>
      </c>
      <c r="G183" s="25">
        <v>10.138920000000001</v>
      </c>
      <c r="I183" s="25">
        <v>3.93</v>
      </c>
      <c r="J183" s="21" t="s">
        <v>134</v>
      </c>
      <c r="K183" s="26">
        <v>1745.6657049999999</v>
      </c>
      <c r="M183" s="26">
        <v>1</v>
      </c>
      <c r="O183" s="26">
        <v>170</v>
      </c>
    </row>
    <row r="184" spans="1:15" ht="16.5" x14ac:dyDescent="0.25">
      <c r="A184" s="14">
        <v>171</v>
      </c>
      <c r="B184" s="23" t="s">
        <v>296</v>
      </c>
      <c r="C184" s="24">
        <v>0.49543325954795231</v>
      </c>
      <c r="E184" s="25">
        <v>66.581999999999994</v>
      </c>
      <c r="G184" s="25">
        <v>6.484498855</v>
      </c>
      <c r="H184" s="21" t="s">
        <v>126</v>
      </c>
      <c r="I184" s="25">
        <v>4</v>
      </c>
      <c r="J184" s="21" t="s">
        <v>152</v>
      </c>
      <c r="K184" s="26">
        <v>3600.7133859999999</v>
      </c>
      <c r="L184" s="21" t="s">
        <v>297</v>
      </c>
      <c r="M184" s="26">
        <v>-24</v>
      </c>
      <c r="O184" s="26">
        <v>171</v>
      </c>
    </row>
    <row r="185" spans="1:15" ht="16.5" x14ac:dyDescent="0.25">
      <c r="A185" s="14">
        <v>172</v>
      </c>
      <c r="B185" s="23" t="s">
        <v>298</v>
      </c>
      <c r="C185" s="24">
        <v>0.48540018634676652</v>
      </c>
      <c r="E185" s="25">
        <v>63.798000000000002</v>
      </c>
      <c r="G185" s="25">
        <v>10.95276</v>
      </c>
      <c r="H185" s="21" t="s">
        <v>226</v>
      </c>
      <c r="I185" s="25">
        <v>4.63</v>
      </c>
      <c r="J185" s="21" t="s">
        <v>134</v>
      </c>
      <c r="K185" s="26">
        <v>1159.1200650000001</v>
      </c>
      <c r="M185" s="26">
        <v>11</v>
      </c>
      <c r="O185" s="26">
        <v>172</v>
      </c>
    </row>
    <row r="186" spans="1:15" ht="16.5" x14ac:dyDescent="0.25">
      <c r="A186" s="14">
        <v>173</v>
      </c>
      <c r="B186" s="23" t="s">
        <v>299</v>
      </c>
      <c r="C186" s="24">
        <v>0.46984962534056107</v>
      </c>
      <c r="E186" s="25">
        <v>66.239999999999995</v>
      </c>
      <c r="G186" s="25">
        <v>8.7101858839999995</v>
      </c>
      <c r="H186" s="21" t="s">
        <v>126</v>
      </c>
      <c r="I186" s="25">
        <v>2.795442993</v>
      </c>
      <c r="J186" s="21" t="s">
        <v>226</v>
      </c>
      <c r="K186" s="26">
        <v>1781.756181</v>
      </c>
      <c r="M186" s="26">
        <v>-4</v>
      </c>
      <c r="O186" s="26">
        <v>173</v>
      </c>
    </row>
    <row r="187" spans="1:15" ht="16.5" x14ac:dyDescent="0.25">
      <c r="A187" s="14">
        <v>174</v>
      </c>
      <c r="B187" s="23" t="s">
        <v>300</v>
      </c>
      <c r="C187" s="24">
        <v>0.46572490135278738</v>
      </c>
      <c r="E187" s="25">
        <v>61.734999999999999</v>
      </c>
      <c r="G187" s="25">
        <v>9.4820987510000005</v>
      </c>
      <c r="H187" s="21" t="s">
        <v>126</v>
      </c>
      <c r="I187" s="25">
        <v>3.6659999999999999</v>
      </c>
      <c r="J187" s="21" t="s">
        <v>226</v>
      </c>
      <c r="K187" s="26">
        <v>1489.5723559999999</v>
      </c>
      <c r="M187" s="26">
        <v>4</v>
      </c>
      <c r="O187" s="26">
        <v>178</v>
      </c>
    </row>
    <row r="188" spans="1:15" ht="16.5" x14ac:dyDescent="0.25">
      <c r="A188" s="14">
        <v>174</v>
      </c>
      <c r="B188" s="23" t="s">
        <v>301</v>
      </c>
      <c r="C188" s="24">
        <v>0.46551500062169854</v>
      </c>
      <c r="E188" s="25">
        <v>61.185000000000002</v>
      </c>
      <c r="G188" s="25">
        <v>9.0067500000000003</v>
      </c>
      <c r="H188" s="21" t="s">
        <v>126</v>
      </c>
      <c r="I188" s="25">
        <v>2.7073925970000001</v>
      </c>
      <c r="J188" s="21" t="s">
        <v>226</v>
      </c>
      <c r="K188" s="26">
        <v>2211.0021069999998</v>
      </c>
      <c r="M188" s="26">
        <v>-10</v>
      </c>
      <c r="O188" s="26">
        <v>175</v>
      </c>
    </row>
    <row r="189" spans="1:15" ht="16.5" x14ac:dyDescent="0.25">
      <c r="A189" s="14">
        <v>176</v>
      </c>
      <c r="B189" s="23" t="s">
        <v>302</v>
      </c>
      <c r="C189" s="24">
        <v>0.46472031895440807</v>
      </c>
      <c r="E189" s="25">
        <v>63.73</v>
      </c>
      <c r="G189" s="25">
        <v>9.5796700000000001</v>
      </c>
      <c r="H189" s="21" t="s">
        <v>126</v>
      </c>
      <c r="I189" s="25">
        <v>4.6680000000000001</v>
      </c>
      <c r="J189" s="21" t="s">
        <v>134</v>
      </c>
      <c r="K189" s="26">
        <v>1040.0850989999999</v>
      </c>
      <c r="M189" s="26">
        <v>9</v>
      </c>
      <c r="O189" s="26">
        <v>173</v>
      </c>
    </row>
    <row r="190" spans="1:15" ht="16.5" x14ac:dyDescent="0.25">
      <c r="A190" s="14">
        <v>177</v>
      </c>
      <c r="B190" s="23" t="s">
        <v>303</v>
      </c>
      <c r="C190" s="24">
        <v>0.46271714702881972</v>
      </c>
      <c r="E190" s="25">
        <v>66.096000000000004</v>
      </c>
      <c r="G190" s="25">
        <v>8.6643899999999991</v>
      </c>
      <c r="H190" s="21" t="s">
        <v>126</v>
      </c>
      <c r="I190" s="25">
        <v>3.2</v>
      </c>
      <c r="J190" s="21" t="s">
        <v>175</v>
      </c>
      <c r="K190" s="26">
        <v>1433.295869</v>
      </c>
      <c r="L190" s="21" t="s">
        <v>233</v>
      </c>
      <c r="M190" s="26">
        <v>3</v>
      </c>
      <c r="O190" s="26">
        <v>175</v>
      </c>
    </row>
    <row r="191" spans="1:15" ht="16.5" x14ac:dyDescent="0.25">
      <c r="A191" s="14">
        <v>178</v>
      </c>
      <c r="B191" s="23" t="s">
        <v>304</v>
      </c>
      <c r="C191" s="24">
        <v>0.46140600072244514</v>
      </c>
      <c r="E191" s="25">
        <v>58.003</v>
      </c>
      <c r="G191" s="25">
        <v>10.5</v>
      </c>
      <c r="H191" s="21" t="s">
        <v>180</v>
      </c>
      <c r="I191" s="25">
        <v>3.303495308</v>
      </c>
      <c r="J191" s="21" t="s">
        <v>168</v>
      </c>
      <c r="K191" s="26">
        <v>1593.184025</v>
      </c>
      <c r="M191" s="26">
        <v>-2</v>
      </c>
      <c r="O191" s="26">
        <v>177</v>
      </c>
    </row>
    <row r="192" spans="1:15" ht="16.5" x14ac:dyDescent="0.25">
      <c r="A192" s="14">
        <v>179</v>
      </c>
      <c r="B192" s="23" t="s">
        <v>305</v>
      </c>
      <c r="C192" s="24">
        <v>0.45873007073552818</v>
      </c>
      <c r="E192" s="25">
        <v>60.368000000000002</v>
      </c>
      <c r="G192" s="25">
        <v>9.7025948</v>
      </c>
      <c r="H192" s="21" t="s">
        <v>126</v>
      </c>
      <c r="I192" s="25">
        <v>6.7594799999999999</v>
      </c>
      <c r="K192" s="26">
        <v>800.02142949999995</v>
      </c>
      <c r="M192" s="26">
        <v>8</v>
      </c>
      <c r="O192" s="26">
        <v>179</v>
      </c>
    </row>
    <row r="193" spans="1:15" ht="16.5" x14ac:dyDescent="0.25">
      <c r="A193" s="14">
        <v>180</v>
      </c>
      <c r="B193" s="23" t="s">
        <v>306</v>
      </c>
      <c r="C193" s="24">
        <v>0.44604468099221523</v>
      </c>
      <c r="E193" s="25">
        <v>60.162999999999997</v>
      </c>
      <c r="G193" s="25">
        <v>9.7471099999999993</v>
      </c>
      <c r="I193" s="25">
        <v>3.5408984380000001</v>
      </c>
      <c r="J193" s="21" t="s">
        <v>126</v>
      </c>
      <c r="K193" s="26">
        <v>1153.6976360000001</v>
      </c>
      <c r="M193" s="26">
        <v>4</v>
      </c>
      <c r="O193" s="26">
        <v>180</v>
      </c>
    </row>
    <row r="194" spans="1:15" ht="16.5" x14ac:dyDescent="0.25">
      <c r="A194" s="14">
        <v>181</v>
      </c>
      <c r="B194" s="23" t="s">
        <v>307</v>
      </c>
      <c r="C194" s="24">
        <v>0.43846528206823387</v>
      </c>
      <c r="E194" s="25">
        <v>54.308999999999997</v>
      </c>
      <c r="G194" s="25">
        <v>10.175929999999999</v>
      </c>
      <c r="H194" s="21" t="s">
        <v>126</v>
      </c>
      <c r="I194" s="25">
        <v>3.6</v>
      </c>
      <c r="J194" s="21" t="s">
        <v>134</v>
      </c>
      <c r="K194" s="26">
        <v>1381.299109</v>
      </c>
      <c r="M194" s="26">
        <v>1</v>
      </c>
      <c r="O194" s="26">
        <v>181</v>
      </c>
    </row>
    <row r="195" spans="1:15" ht="16.5" x14ac:dyDescent="0.25">
      <c r="A195" s="14">
        <v>182</v>
      </c>
      <c r="B195" s="23" t="s">
        <v>308</v>
      </c>
      <c r="C195" s="24">
        <v>0.43354704878472961</v>
      </c>
      <c r="E195" s="25">
        <v>61.173999999999999</v>
      </c>
      <c r="G195" s="25">
        <v>8.9064599999999992</v>
      </c>
      <c r="I195" s="25">
        <v>1.585573608</v>
      </c>
      <c r="J195" s="21" t="s">
        <v>226</v>
      </c>
      <c r="K195" s="26">
        <v>1705.485422</v>
      </c>
      <c r="M195" s="26">
        <v>-8</v>
      </c>
      <c r="O195" s="26">
        <v>183</v>
      </c>
    </row>
    <row r="196" spans="1:15" ht="16.5" x14ac:dyDescent="0.25">
      <c r="A196" s="14">
        <v>182</v>
      </c>
      <c r="B196" s="23" t="s">
        <v>309</v>
      </c>
      <c r="C196" s="24">
        <v>0.43357962042319481</v>
      </c>
      <c r="E196" s="25">
        <v>65.941000000000003</v>
      </c>
      <c r="G196" s="25">
        <v>5.0052836999999997</v>
      </c>
      <c r="I196" s="25">
        <v>3.9</v>
      </c>
      <c r="J196" s="21" t="s">
        <v>180</v>
      </c>
      <c r="K196" s="26">
        <v>1707.7109640000001</v>
      </c>
      <c r="L196" s="21" t="s">
        <v>297</v>
      </c>
      <c r="M196" s="26">
        <v>-9</v>
      </c>
      <c r="O196" s="26">
        <v>182</v>
      </c>
    </row>
    <row r="197" spans="1:15" ht="16.5" x14ac:dyDescent="0.25">
      <c r="A197" s="14">
        <v>184</v>
      </c>
      <c r="B197" s="23" t="s">
        <v>310</v>
      </c>
      <c r="C197" s="24">
        <v>0.42720624372684268</v>
      </c>
      <c r="E197" s="25">
        <v>58.893000000000001</v>
      </c>
      <c r="G197" s="25">
        <v>7.6033600000000003</v>
      </c>
      <c r="I197" s="25">
        <v>2.3529544119999999</v>
      </c>
      <c r="J197" s="21" t="s">
        <v>168</v>
      </c>
      <c r="K197" s="26">
        <v>1965.3851420000001</v>
      </c>
      <c r="M197" s="26">
        <v>-17</v>
      </c>
      <c r="O197" s="26">
        <v>184</v>
      </c>
    </row>
    <row r="198" spans="1:15" ht="16.5" x14ac:dyDescent="0.25">
      <c r="A198" s="14">
        <v>185</v>
      </c>
      <c r="B198" s="23" t="s">
        <v>311</v>
      </c>
      <c r="C198" s="24">
        <v>0.42288159819476784</v>
      </c>
      <c r="E198" s="25">
        <v>61.247</v>
      </c>
      <c r="G198" s="25">
        <v>11.30463</v>
      </c>
      <c r="I198" s="25">
        <v>3.1243650000000001</v>
      </c>
      <c r="J198" s="21" t="s">
        <v>226</v>
      </c>
      <c r="K198" s="26">
        <v>659.73226250000005</v>
      </c>
      <c r="M198" s="26">
        <v>4</v>
      </c>
      <c r="O198" s="26">
        <v>185</v>
      </c>
    </row>
    <row r="199" spans="1:15" ht="16.5" x14ac:dyDescent="0.25">
      <c r="A199" s="14">
        <v>186</v>
      </c>
      <c r="B199" s="23" t="s">
        <v>312</v>
      </c>
      <c r="C199" s="24">
        <v>0.4127704717348894</v>
      </c>
      <c r="E199" s="25">
        <v>57.603999999999999</v>
      </c>
      <c r="G199" s="25">
        <v>5.0003799999999998</v>
      </c>
      <c r="H199" s="21" t="s">
        <v>126</v>
      </c>
      <c r="I199" s="25">
        <v>4.8491299999999997</v>
      </c>
      <c r="K199" s="26">
        <v>1455.2298860000001</v>
      </c>
      <c r="L199" s="21" t="s">
        <v>297</v>
      </c>
      <c r="M199" s="26">
        <v>-7</v>
      </c>
      <c r="O199" s="26">
        <v>186</v>
      </c>
    </row>
    <row r="200" spans="1:15" ht="16.5" x14ac:dyDescent="0.25">
      <c r="A200" s="14">
        <v>187</v>
      </c>
      <c r="B200" s="23" t="s">
        <v>313</v>
      </c>
      <c r="C200" s="24">
        <v>0.40117596828543989</v>
      </c>
      <c r="E200" s="25">
        <v>53.976999999999997</v>
      </c>
      <c r="G200" s="25">
        <v>7.4653640000000001</v>
      </c>
      <c r="H200" s="21" t="s">
        <v>126</v>
      </c>
      <c r="I200" s="25">
        <v>2.4094970710000001</v>
      </c>
      <c r="J200" s="21" t="s">
        <v>226</v>
      </c>
      <c r="K200" s="26">
        <v>1715.568235</v>
      </c>
      <c r="M200" s="26">
        <v>-15</v>
      </c>
      <c r="O200" s="26">
        <v>187</v>
      </c>
    </row>
    <row r="201" spans="1:15" ht="16.5" x14ac:dyDescent="0.25">
      <c r="A201" s="14">
        <v>188</v>
      </c>
      <c r="B201" s="23" t="s">
        <v>314</v>
      </c>
      <c r="C201" s="24">
        <v>0.38066211113133042</v>
      </c>
      <c r="E201" s="25">
        <v>52.805</v>
      </c>
      <c r="G201" s="25">
        <v>7.5683600000000002</v>
      </c>
      <c r="H201" s="21" t="s">
        <v>126</v>
      </c>
      <c r="I201" s="25">
        <v>4.282</v>
      </c>
      <c r="J201" s="21" t="s">
        <v>134</v>
      </c>
      <c r="K201" s="26">
        <v>776.67599610000002</v>
      </c>
      <c r="M201" s="26">
        <v>0</v>
      </c>
      <c r="O201" s="26">
        <v>188</v>
      </c>
    </row>
    <row r="202" spans="1:15" ht="16.5" x14ac:dyDescent="0.25">
      <c r="A202" s="14">
        <v>189</v>
      </c>
      <c r="B202" s="23" t="s">
        <v>315</v>
      </c>
      <c r="C202" s="24">
        <v>0.37659108310314304</v>
      </c>
      <c r="E202" s="25">
        <v>62.024000000000001</v>
      </c>
      <c r="G202" s="25">
        <v>6.4714499999999999</v>
      </c>
      <c r="I202" s="25">
        <v>2.029048967</v>
      </c>
      <c r="J202" s="21" t="s">
        <v>126</v>
      </c>
      <c r="K202" s="26">
        <v>912.04189819999999</v>
      </c>
      <c r="M202" s="26">
        <v>-3</v>
      </c>
      <c r="O202" s="26">
        <v>189</v>
      </c>
    </row>
    <row r="203" spans="1:15" ht="15" x14ac:dyDescent="0.25">
      <c r="B203" s="47" t="s">
        <v>316</v>
      </c>
      <c r="C203" s="47"/>
      <c r="D203" s="47"/>
      <c r="E203" s="47"/>
      <c r="F203" s="47"/>
      <c r="G203" s="47"/>
      <c r="H203" s="47"/>
      <c r="I203" s="47"/>
      <c r="J203" s="47"/>
      <c r="K203" s="47"/>
      <c r="L203" s="47"/>
      <c r="M203" s="47"/>
      <c r="N203" s="47"/>
      <c r="O203" s="47"/>
    </row>
    <row r="204" spans="1:15" ht="16.5" x14ac:dyDescent="0.25">
      <c r="A204" s="14" t="s">
        <v>317</v>
      </c>
      <c r="B204" s="23" t="s">
        <v>318</v>
      </c>
      <c r="C204" s="14" t="s">
        <v>317</v>
      </c>
      <c r="E204" s="25">
        <v>72.094999999999999</v>
      </c>
      <c r="G204" s="25">
        <v>10.84057542</v>
      </c>
      <c r="H204" s="21" t="s">
        <v>126</v>
      </c>
      <c r="I204" s="14" t="s">
        <v>317</v>
      </c>
      <c r="K204" s="14" t="s">
        <v>317</v>
      </c>
      <c r="M204" s="14" t="s">
        <v>317</v>
      </c>
      <c r="O204" s="14" t="s">
        <v>317</v>
      </c>
    </row>
    <row r="205" spans="1:15" x14ac:dyDescent="0.25">
      <c r="A205" s="14" t="s">
        <v>317</v>
      </c>
      <c r="B205" s="23" t="s">
        <v>319</v>
      </c>
      <c r="C205" s="14" t="s">
        <v>317</v>
      </c>
      <c r="E205" s="14" t="s">
        <v>317</v>
      </c>
      <c r="G205" s="14" t="s">
        <v>317</v>
      </c>
      <c r="I205" s="14" t="s">
        <v>317</v>
      </c>
      <c r="K205" s="14" t="s">
        <v>317</v>
      </c>
      <c r="M205" s="14" t="s">
        <v>317</v>
      </c>
      <c r="O205" s="14" t="s">
        <v>317</v>
      </c>
    </row>
    <row r="206" spans="1:15" ht="16.5" x14ac:dyDescent="0.25">
      <c r="A206" s="14" t="s">
        <v>317</v>
      </c>
      <c r="B206" s="23" t="s">
        <v>320</v>
      </c>
      <c r="C206" s="14" t="s">
        <v>317</v>
      </c>
      <c r="E206" s="14" t="s">
        <v>317</v>
      </c>
      <c r="G206" s="25">
        <v>11.259359999999999</v>
      </c>
      <c r="H206" s="21" t="s">
        <v>126</v>
      </c>
      <c r="I206" s="14" t="s">
        <v>317</v>
      </c>
      <c r="K206" s="26">
        <v>17312.587930000002</v>
      </c>
      <c r="M206" s="14" t="s">
        <v>317</v>
      </c>
      <c r="O206" s="14" t="s">
        <v>317</v>
      </c>
    </row>
    <row r="207" spans="1:15" x14ac:dyDescent="0.25">
      <c r="A207" s="14" t="s">
        <v>317</v>
      </c>
      <c r="B207" s="23" t="s">
        <v>321</v>
      </c>
      <c r="C207" s="14" t="s">
        <v>317</v>
      </c>
      <c r="E207" s="14" t="s">
        <v>317</v>
      </c>
      <c r="G207" s="25">
        <v>15.1112</v>
      </c>
      <c r="I207" s="14" t="s">
        <v>317</v>
      </c>
      <c r="K207" s="14" t="s">
        <v>317</v>
      </c>
      <c r="M207" s="14" t="s">
        <v>317</v>
      </c>
      <c r="O207" s="14" t="s">
        <v>317</v>
      </c>
    </row>
    <row r="208" spans="1:15" x14ac:dyDescent="0.25">
      <c r="A208" s="14" t="s">
        <v>317</v>
      </c>
      <c r="B208" s="23" t="s">
        <v>322</v>
      </c>
      <c r="C208" s="14" t="s">
        <v>317</v>
      </c>
      <c r="E208" s="25">
        <v>57.067999999999998</v>
      </c>
      <c r="G208" s="14" t="s">
        <v>317</v>
      </c>
      <c r="I208" s="14" t="s">
        <v>317</v>
      </c>
      <c r="K208" s="14" t="s">
        <v>317</v>
      </c>
      <c r="M208" s="14" t="s">
        <v>317</v>
      </c>
      <c r="O208" s="14" t="s">
        <v>317</v>
      </c>
    </row>
    <row r="209" spans="1:15" x14ac:dyDescent="0.25">
      <c r="A209" s="14" t="s">
        <v>317</v>
      </c>
      <c r="B209" s="23" t="s">
        <v>323</v>
      </c>
      <c r="C209" s="14" t="s">
        <v>317</v>
      </c>
      <c r="E209" s="14" t="s">
        <v>317</v>
      </c>
      <c r="G209" s="25">
        <v>12.308949999999999</v>
      </c>
      <c r="I209" s="14" t="s">
        <v>317</v>
      </c>
      <c r="K209" s="26">
        <v>5408.9492469999996</v>
      </c>
      <c r="M209" s="14" t="s">
        <v>317</v>
      </c>
      <c r="O209" s="14" t="s">
        <v>317</v>
      </c>
    </row>
    <row r="211" spans="1:15" ht="15" x14ac:dyDescent="0.25">
      <c r="B211" s="15" t="s">
        <v>324</v>
      </c>
    </row>
    <row r="212" spans="1:15" x14ac:dyDescent="0.25">
      <c r="B212" s="23" t="s">
        <v>325</v>
      </c>
      <c r="C212" s="24">
        <v>0.89178601383738831</v>
      </c>
      <c r="E212" s="25">
        <v>79.505041693143141</v>
      </c>
      <c r="G212" s="25">
        <v>16.361804240418561</v>
      </c>
      <c r="I212" s="25">
        <v>12.043618707584313</v>
      </c>
      <c r="K212" s="26">
        <v>40111.566425834819</v>
      </c>
      <c r="M212" s="14" t="s">
        <v>326</v>
      </c>
      <c r="O212" s="14" t="s">
        <v>326</v>
      </c>
    </row>
    <row r="213" spans="1:15" x14ac:dyDescent="0.25">
      <c r="B213" s="23" t="s">
        <v>327</v>
      </c>
      <c r="C213" s="24">
        <v>0.74956572447799064</v>
      </c>
      <c r="E213" s="25">
        <v>75.144978786204447</v>
      </c>
      <c r="G213" s="25">
        <v>13.838233824946453</v>
      </c>
      <c r="I213" s="25">
        <v>8.3044254774702626</v>
      </c>
      <c r="K213" s="26">
        <v>14403.317597497295</v>
      </c>
      <c r="M213" s="14" t="s">
        <v>326</v>
      </c>
      <c r="O213" s="14" t="s">
        <v>326</v>
      </c>
    </row>
    <row r="214" spans="1:15" x14ac:dyDescent="0.25">
      <c r="B214" s="23" t="s">
        <v>328</v>
      </c>
      <c r="C214" s="24">
        <v>0.63383705305391103</v>
      </c>
      <c r="E214" s="25">
        <v>69.334794911468123</v>
      </c>
      <c r="G214" s="25">
        <v>11.69523692942141</v>
      </c>
      <c r="I214" s="25">
        <v>6.3735065832570914</v>
      </c>
      <c r="K214" s="26">
        <v>6239.9747062283559</v>
      </c>
      <c r="M214" s="14" t="s">
        <v>326</v>
      </c>
      <c r="O214" s="14" t="s">
        <v>326</v>
      </c>
    </row>
    <row r="215" spans="1:15" x14ac:dyDescent="0.25">
      <c r="B215" s="23" t="s">
        <v>329</v>
      </c>
      <c r="C215" s="24">
        <v>0.50703744990283717</v>
      </c>
      <c r="E215" s="25">
        <v>61.314471657381958</v>
      </c>
      <c r="G215" s="25">
        <v>9.3042575430469423</v>
      </c>
      <c r="I215" s="25">
        <v>4.7762420078971637</v>
      </c>
      <c r="K215" s="26">
        <v>2580.7362305814813</v>
      </c>
      <c r="M215" s="14" t="s">
        <v>326</v>
      </c>
      <c r="O215" s="14" t="s">
        <v>326</v>
      </c>
    </row>
    <row r="216" spans="1:15" x14ac:dyDescent="0.25">
      <c r="B216" s="23"/>
      <c r="C216" s="24"/>
      <c r="E216" s="25"/>
      <c r="G216" s="25"/>
      <c r="I216" s="25"/>
      <c r="K216" s="26"/>
      <c r="M216" s="14"/>
      <c r="O216" s="14"/>
    </row>
    <row r="217" spans="1:15" ht="15" x14ac:dyDescent="0.25">
      <c r="B217" s="15" t="s">
        <v>330</v>
      </c>
      <c r="C217" s="24">
        <v>0.68582754606781937</v>
      </c>
      <c r="E217" s="25">
        <v>71.086762803558855</v>
      </c>
      <c r="G217" s="25">
        <v>12.181023205120953</v>
      </c>
      <c r="I217" s="25">
        <v>7.3813223349260682</v>
      </c>
      <c r="K217" s="26">
        <v>10476.15145823632</v>
      </c>
      <c r="M217" s="14" t="s">
        <v>326</v>
      </c>
      <c r="O217" s="14" t="s">
        <v>326</v>
      </c>
    </row>
    <row r="218" spans="1:15" x14ac:dyDescent="0.25">
      <c r="B218" s="23"/>
      <c r="C218" s="24"/>
      <c r="E218" s="25"/>
      <c r="G218" s="25"/>
      <c r="I218" s="25"/>
      <c r="K218" s="26"/>
      <c r="M218" s="14"/>
      <c r="O218" s="14"/>
    </row>
    <row r="219" spans="1:15" ht="15" x14ac:dyDescent="0.25">
      <c r="B219" s="15" t="s">
        <v>331</v>
      </c>
      <c r="C219" s="24"/>
      <c r="E219" s="25"/>
      <c r="G219" s="25"/>
      <c r="I219" s="25"/>
      <c r="K219" s="26"/>
      <c r="M219" s="14"/>
      <c r="O219" s="14"/>
    </row>
    <row r="220" spans="1:15" x14ac:dyDescent="0.25">
      <c r="B220" s="23" t="s">
        <v>332</v>
      </c>
      <c r="C220" s="24">
        <v>0.7031066995733759</v>
      </c>
      <c r="E220" s="25">
        <v>71.899361030422838</v>
      </c>
      <c r="G220" s="25">
        <v>12.005025807641438</v>
      </c>
      <c r="I220" s="25">
        <v>7.1439029981731403</v>
      </c>
      <c r="K220" s="26">
        <v>15721.274933720782</v>
      </c>
      <c r="M220" s="14" t="s">
        <v>326</v>
      </c>
      <c r="O220" s="14" t="s">
        <v>326</v>
      </c>
    </row>
    <row r="221" spans="1:15" x14ac:dyDescent="0.25">
      <c r="B221" s="23" t="s">
        <v>333</v>
      </c>
      <c r="C221" s="24">
        <v>0.7409188118281228</v>
      </c>
      <c r="E221" s="25">
        <v>75.257491976778809</v>
      </c>
      <c r="G221" s="25">
        <v>13.380472267707063</v>
      </c>
      <c r="I221" s="25">
        <v>7.9196640202684394</v>
      </c>
      <c r="K221" s="26">
        <v>14611.419084937454</v>
      </c>
      <c r="M221" s="14" t="s">
        <v>326</v>
      </c>
      <c r="O221" s="14" t="s">
        <v>326</v>
      </c>
    </row>
    <row r="222" spans="1:15" x14ac:dyDescent="0.25">
      <c r="B222" s="23" t="s">
        <v>334</v>
      </c>
      <c r="C222" s="24">
        <v>0.77865622028405579</v>
      </c>
      <c r="E222" s="25">
        <v>74.208498270967041</v>
      </c>
      <c r="G222" s="25">
        <v>14.566267344389621</v>
      </c>
      <c r="I222" s="25">
        <v>10.153564818092754</v>
      </c>
      <c r="K222" s="26">
        <v>15498.25979624223</v>
      </c>
      <c r="M222" s="14" t="s">
        <v>326</v>
      </c>
      <c r="O222" s="14" t="s">
        <v>326</v>
      </c>
    </row>
    <row r="223" spans="1:15" x14ac:dyDescent="0.25">
      <c r="B223" s="23" t="s">
        <v>335</v>
      </c>
      <c r="C223" s="24">
        <v>0.75857447869611672</v>
      </c>
      <c r="E223" s="25">
        <v>75.416118941183072</v>
      </c>
      <c r="G223" s="25">
        <v>14.45653562781599</v>
      </c>
      <c r="I223" s="25">
        <v>8.5727538674000083</v>
      </c>
      <c r="K223" s="26">
        <v>13857.32067026551</v>
      </c>
      <c r="M223" s="14" t="s">
        <v>326</v>
      </c>
      <c r="O223" s="14" t="s">
        <v>326</v>
      </c>
    </row>
    <row r="224" spans="1:15" x14ac:dyDescent="0.25">
      <c r="B224" s="23" t="s">
        <v>336</v>
      </c>
      <c r="C224" s="24">
        <v>0.64227408751697923</v>
      </c>
      <c r="E224" s="25">
        <v>69.715461468312739</v>
      </c>
      <c r="G224" s="25">
        <v>11.795019195071406</v>
      </c>
      <c r="I224" s="25">
        <v>6.4785596456196677</v>
      </c>
      <c r="K224" s="26">
        <v>6794.1565719663422</v>
      </c>
      <c r="M224" s="14" t="s">
        <v>326</v>
      </c>
      <c r="O224" s="14" t="s">
        <v>326</v>
      </c>
    </row>
    <row r="225" spans="2:15" x14ac:dyDescent="0.25">
      <c r="B225" s="23" t="s">
        <v>337</v>
      </c>
      <c r="C225" s="24">
        <v>0.54052696947657908</v>
      </c>
      <c r="E225" s="25">
        <v>61.179042576099619</v>
      </c>
      <c r="G225" s="25">
        <v>9.9650441492674116</v>
      </c>
      <c r="I225" s="25">
        <v>5.6850569954287362</v>
      </c>
      <c r="K225" s="26">
        <v>3443.1892454586477</v>
      </c>
      <c r="M225" s="14" t="s">
        <v>326</v>
      </c>
      <c r="O225" s="14" t="s">
        <v>326</v>
      </c>
    </row>
    <row r="226" spans="2:15" x14ac:dyDescent="0.25">
      <c r="B226" s="23"/>
      <c r="C226" s="24"/>
      <c r="E226" s="25"/>
      <c r="G226" s="25"/>
      <c r="I226" s="25"/>
      <c r="K226" s="26"/>
      <c r="M226" s="14"/>
      <c r="O226" s="14"/>
    </row>
    <row r="227" spans="2:15" ht="15" x14ac:dyDescent="0.25">
      <c r="B227" s="15" t="s">
        <v>338</v>
      </c>
      <c r="C227" s="24">
        <v>0.52847510025955424</v>
      </c>
      <c r="E227" s="25">
        <v>65.039801300181438</v>
      </c>
      <c r="G227" s="25">
        <v>9.7713065479149783</v>
      </c>
      <c r="I227" s="25">
        <v>4.7960882006411554</v>
      </c>
      <c r="K227" s="26">
        <v>2629.773557305371</v>
      </c>
      <c r="M227" s="14" t="s">
        <v>326</v>
      </c>
      <c r="O227" s="14" t="s">
        <v>326</v>
      </c>
    </row>
    <row r="228" spans="2:15" ht="15" x14ac:dyDescent="0.25">
      <c r="B228" s="15" t="s">
        <v>339</v>
      </c>
      <c r="C228" s="24">
        <v>0.72265329283741109</v>
      </c>
      <c r="E228" s="25">
        <v>71.842631879957636</v>
      </c>
      <c r="G228" s="25">
        <v>12.200730408075813</v>
      </c>
      <c r="I228" s="25">
        <v>8.6429933740058367</v>
      </c>
      <c r="K228" s="26">
        <v>15552.688011007283</v>
      </c>
      <c r="M228" s="14" t="s">
        <v>326</v>
      </c>
      <c r="O228" s="14" t="s">
        <v>326</v>
      </c>
    </row>
    <row r="229" spans="2:15" ht="15" x14ac:dyDescent="0.25">
      <c r="B229" s="15"/>
      <c r="C229" s="24"/>
      <c r="E229" s="25"/>
      <c r="G229" s="25"/>
      <c r="I229" s="25"/>
      <c r="K229" s="26"/>
      <c r="M229" s="14"/>
      <c r="O229" s="14"/>
    </row>
    <row r="230" spans="2:15" ht="15" x14ac:dyDescent="0.25">
      <c r="B230" s="15" t="s">
        <v>340</v>
      </c>
      <c r="C230" s="24">
        <v>0.89539703426526784</v>
      </c>
      <c r="E230" s="25">
        <v>80.368652698303663</v>
      </c>
      <c r="G230" s="25">
        <v>16.281766229380672</v>
      </c>
      <c r="I230" s="25">
        <v>11.988041669306607</v>
      </c>
      <c r="K230" s="26">
        <v>40614.640882540814</v>
      </c>
      <c r="M230" s="14" t="s">
        <v>326</v>
      </c>
      <c r="O230" s="14" t="s">
        <v>326</v>
      </c>
    </row>
    <row r="231" spans="2:15" x14ac:dyDescent="0.25">
      <c r="B231" s="23"/>
      <c r="C231" s="24"/>
      <c r="E231" s="25"/>
      <c r="G231" s="25"/>
      <c r="I231" s="25"/>
      <c r="K231" s="26"/>
      <c r="M231" s="14"/>
      <c r="O231" s="14"/>
    </row>
    <row r="232" spans="2:15" ht="15" x14ac:dyDescent="0.25">
      <c r="B232" s="15" t="s">
        <v>341</v>
      </c>
      <c r="C232" s="24">
        <v>0.73136498319977417</v>
      </c>
      <c r="E232" s="25">
        <v>72.581019020918333</v>
      </c>
      <c r="G232" s="25">
        <v>12.666501572987048</v>
      </c>
      <c r="I232" s="25">
        <v>8.4336521134481082</v>
      </c>
      <c r="K232" s="26">
        <v>15745.396709828206</v>
      </c>
      <c r="M232" s="14" t="s">
        <v>326</v>
      </c>
      <c r="O232" s="14" t="s">
        <v>326</v>
      </c>
    </row>
    <row r="234" spans="2:15" ht="15" x14ac:dyDescent="0.25">
      <c r="B234" s="15" t="s">
        <v>342</v>
      </c>
    </row>
    <row r="235" spans="2:15" x14ac:dyDescent="0.25">
      <c r="B235" s="23" t="s">
        <v>343</v>
      </c>
    </row>
    <row r="236" spans="2:15" x14ac:dyDescent="0.25">
      <c r="B236" s="23" t="s">
        <v>344</v>
      </c>
    </row>
    <row r="237" spans="2:15" x14ac:dyDescent="0.25">
      <c r="B237" s="23" t="s">
        <v>345</v>
      </c>
    </row>
    <row r="238" spans="2:15" x14ac:dyDescent="0.25">
      <c r="B238" s="23" t="s">
        <v>346</v>
      </c>
    </row>
    <row r="239" spans="2:15" x14ac:dyDescent="0.25">
      <c r="B239" s="23" t="s">
        <v>347</v>
      </c>
    </row>
    <row r="240" spans="2:15" x14ac:dyDescent="0.25">
      <c r="B240" s="23" t="s">
        <v>348</v>
      </c>
    </row>
    <row r="241" spans="2:2" x14ac:dyDescent="0.25">
      <c r="B241" s="23" t="s">
        <v>349</v>
      </c>
    </row>
    <row r="242" spans="2:2" x14ac:dyDescent="0.25">
      <c r="B242" s="23" t="s">
        <v>350</v>
      </c>
    </row>
    <row r="243" spans="2:2" x14ac:dyDescent="0.25">
      <c r="B243" s="23" t="s">
        <v>351</v>
      </c>
    </row>
    <row r="244" spans="2:2" x14ac:dyDescent="0.25">
      <c r="B244" s="23" t="s">
        <v>352</v>
      </c>
    </row>
    <row r="245" spans="2:2" x14ac:dyDescent="0.25">
      <c r="B245" s="23" t="s">
        <v>353</v>
      </c>
    </row>
    <row r="246" spans="2:2" x14ac:dyDescent="0.25">
      <c r="B246" s="23" t="s">
        <v>354</v>
      </c>
    </row>
    <row r="247" spans="2:2" x14ac:dyDescent="0.25">
      <c r="B247" s="23" t="s">
        <v>355</v>
      </c>
    </row>
    <row r="248" spans="2:2" x14ac:dyDescent="0.25">
      <c r="B248" s="23" t="s">
        <v>356</v>
      </c>
    </row>
    <row r="249" spans="2:2" x14ac:dyDescent="0.25">
      <c r="B249" s="23" t="s">
        <v>357</v>
      </c>
    </row>
    <row r="250" spans="2:2" x14ac:dyDescent="0.25">
      <c r="B250" s="23" t="s">
        <v>358</v>
      </c>
    </row>
    <row r="251" spans="2:2" x14ac:dyDescent="0.25">
      <c r="B251" s="23" t="s">
        <v>359</v>
      </c>
    </row>
    <row r="252" spans="2:2" x14ac:dyDescent="0.25">
      <c r="B252" s="23" t="s">
        <v>360</v>
      </c>
    </row>
    <row r="253" spans="2:2" x14ac:dyDescent="0.25">
      <c r="B253" s="23" t="s">
        <v>361</v>
      </c>
    </row>
    <row r="254" spans="2:2" x14ac:dyDescent="0.25">
      <c r="B254" s="23" t="s">
        <v>362</v>
      </c>
    </row>
    <row r="255" spans="2:2" x14ac:dyDescent="0.25">
      <c r="B255" s="23" t="s">
        <v>363</v>
      </c>
    </row>
    <row r="256" spans="2:2" x14ac:dyDescent="0.25">
      <c r="B256" s="23"/>
    </row>
    <row r="257" spans="1:13" ht="15" x14ac:dyDescent="0.25">
      <c r="A257" s="16"/>
      <c r="B257" s="15" t="s">
        <v>364</v>
      </c>
      <c r="H257" s="27"/>
      <c r="M257" s="28"/>
    </row>
    <row r="258" spans="1:13" ht="15" x14ac:dyDescent="0.25">
      <c r="A258" s="16"/>
      <c r="B258" s="23" t="s">
        <v>365</v>
      </c>
      <c r="C258" s="23"/>
      <c r="D258" s="23"/>
      <c r="E258" s="23"/>
      <c r="F258" s="23"/>
      <c r="G258" s="23"/>
      <c r="H258" s="23"/>
      <c r="I258" s="23"/>
      <c r="J258" s="23"/>
      <c r="K258" s="23"/>
      <c r="L258" s="23"/>
      <c r="M258" s="23"/>
    </row>
    <row r="259" spans="1:13" ht="15" x14ac:dyDescent="0.25">
      <c r="A259" s="16"/>
      <c r="B259" s="23" t="s">
        <v>366</v>
      </c>
      <c r="C259" s="23"/>
      <c r="D259" s="23"/>
      <c r="E259" s="23"/>
      <c r="F259" s="23"/>
      <c r="G259" s="23"/>
      <c r="H259" s="23"/>
      <c r="I259" s="23"/>
      <c r="J259" s="23"/>
      <c r="K259" s="23"/>
      <c r="L259" s="23"/>
      <c r="M259" s="23"/>
    </row>
    <row r="260" spans="1:13" ht="15" x14ac:dyDescent="0.25">
      <c r="A260" s="16"/>
      <c r="B260" s="23" t="s">
        <v>367</v>
      </c>
      <c r="C260" s="23"/>
      <c r="D260" s="23"/>
      <c r="E260" s="23"/>
      <c r="F260" s="23"/>
      <c r="G260" s="23"/>
      <c r="H260" s="23"/>
      <c r="I260" s="23"/>
      <c r="J260" s="23"/>
      <c r="K260" s="23"/>
      <c r="L260" s="23"/>
      <c r="M260" s="23"/>
    </row>
    <row r="261" spans="1:13" ht="15" x14ac:dyDescent="0.25">
      <c r="A261" s="16"/>
      <c r="B261" s="23" t="s">
        <v>368</v>
      </c>
      <c r="C261" s="23"/>
      <c r="D261" s="23"/>
      <c r="E261" s="23"/>
      <c r="F261" s="23"/>
      <c r="G261" s="23"/>
      <c r="H261" s="23"/>
      <c r="I261" s="23"/>
      <c r="J261" s="23"/>
      <c r="K261" s="23"/>
      <c r="L261" s="23"/>
      <c r="M261" s="23"/>
    </row>
    <row r="262" spans="1:13" ht="15" x14ac:dyDescent="0.25">
      <c r="A262" s="16"/>
      <c r="B262" s="23" t="s">
        <v>369</v>
      </c>
      <c r="C262" s="23"/>
      <c r="D262" s="23"/>
      <c r="E262" s="23"/>
      <c r="F262" s="23"/>
      <c r="G262" s="23"/>
      <c r="H262" s="23"/>
      <c r="I262" s="23"/>
      <c r="J262" s="23"/>
      <c r="K262" s="23"/>
      <c r="L262" s="23"/>
      <c r="M262" s="23"/>
    </row>
    <row r="263" spans="1:13" ht="15" x14ac:dyDescent="0.25">
      <c r="A263" s="16"/>
      <c r="B263" s="23" t="s">
        <v>370</v>
      </c>
      <c r="C263" s="23"/>
      <c r="D263" s="23"/>
      <c r="E263" s="23"/>
      <c r="F263" s="23"/>
      <c r="G263" s="23"/>
      <c r="H263" s="23"/>
      <c r="I263" s="23"/>
      <c r="J263" s="23"/>
      <c r="K263" s="23"/>
      <c r="L263" s="23"/>
      <c r="M263" s="23"/>
    </row>
    <row r="264" spans="1:13" ht="15" x14ac:dyDescent="0.25">
      <c r="A264" s="16"/>
      <c r="B264" s="23" t="s">
        <v>371</v>
      </c>
      <c r="C264" s="23"/>
      <c r="D264" s="23"/>
      <c r="E264" s="23"/>
      <c r="F264" s="23"/>
      <c r="G264" s="23"/>
      <c r="H264" s="23"/>
      <c r="I264" s="23"/>
      <c r="J264" s="23"/>
      <c r="K264" s="23"/>
      <c r="L264" s="23"/>
      <c r="M264" s="23"/>
    </row>
    <row r="265" spans="1:13" x14ac:dyDescent="0.25">
      <c r="B265" s="23"/>
    </row>
    <row r="266" spans="1:13" ht="15" x14ac:dyDescent="0.25">
      <c r="B266" s="15" t="s">
        <v>372</v>
      </c>
    </row>
    <row r="267" spans="1:13" x14ac:dyDescent="0.25">
      <c r="B267" s="23" t="s">
        <v>373</v>
      </c>
    </row>
    <row r="268" spans="1:13" x14ac:dyDescent="0.25">
      <c r="B268" s="23" t="s">
        <v>374</v>
      </c>
    </row>
    <row r="269" spans="1:13" x14ac:dyDescent="0.25">
      <c r="B269" s="23" t="s">
        <v>375</v>
      </c>
    </row>
    <row r="270" spans="1:13" x14ac:dyDescent="0.25">
      <c r="B270" s="23" t="s">
        <v>376</v>
      </c>
    </row>
    <row r="271" spans="1:13" x14ac:dyDescent="0.25">
      <c r="B271" s="23" t="s">
        <v>377</v>
      </c>
    </row>
    <row r="272" spans="1:13" x14ac:dyDescent="0.25">
      <c r="B272" s="23" t="s">
        <v>378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313207-4E35-4B78-8D30-C067563F91A5}">
  <dimension ref="A1:T280"/>
  <sheetViews>
    <sheetView workbookViewId="0">
      <selection activeCell="B5" sqref="B5"/>
    </sheetView>
  </sheetViews>
  <sheetFormatPr defaultRowHeight="14.25" x14ac:dyDescent="0.25"/>
  <cols>
    <col min="1" max="1" width="9.7109375" style="14" bestFit="1" customWidth="1"/>
    <col min="2" max="2" width="32" style="16" bestFit="1" customWidth="1"/>
    <col min="3" max="3" width="20" style="16" bestFit="1" customWidth="1"/>
    <col min="4" max="4" width="2" style="16" bestFit="1" customWidth="1"/>
    <col min="5" max="5" width="20" style="16" bestFit="1" customWidth="1"/>
    <col min="6" max="6" width="2" style="16" bestFit="1" customWidth="1"/>
    <col min="7" max="7" width="20" style="16" bestFit="1" customWidth="1"/>
    <col min="8" max="8" width="2" style="16" bestFit="1" customWidth="1"/>
    <col min="9" max="9" width="20" style="16" bestFit="1" customWidth="1"/>
    <col min="10" max="10" width="2" style="16" bestFit="1" customWidth="1"/>
    <col min="11" max="11" width="20" style="16" bestFit="1" customWidth="1"/>
    <col min="12" max="12" width="2" style="16" bestFit="1" customWidth="1"/>
    <col min="13" max="13" width="20" style="16" bestFit="1" customWidth="1"/>
    <col min="14" max="14" width="2" style="16" bestFit="1" customWidth="1"/>
    <col min="15" max="15" width="20" style="16" bestFit="1" customWidth="1"/>
    <col min="16" max="16" width="2" style="16" bestFit="1" customWidth="1"/>
    <col min="17" max="17" width="20" style="16" bestFit="1" customWidth="1"/>
    <col min="18" max="18" width="2" style="16" bestFit="1" customWidth="1"/>
    <col min="19" max="19" width="20" style="16" bestFit="1" customWidth="1"/>
    <col min="20" max="20" width="2" style="16" bestFit="1" customWidth="1"/>
    <col min="21" max="256" width="9.140625" style="16"/>
    <col min="257" max="257" width="6.7109375" style="16" customWidth="1"/>
    <col min="258" max="258" width="32" style="16" bestFit="1" customWidth="1"/>
    <col min="259" max="259" width="20" style="16" bestFit="1" customWidth="1"/>
    <col min="260" max="260" width="2" style="16" bestFit="1" customWidth="1"/>
    <col min="261" max="261" width="20" style="16" bestFit="1" customWidth="1"/>
    <col min="262" max="262" width="2" style="16" bestFit="1" customWidth="1"/>
    <col min="263" max="263" width="20" style="16" bestFit="1" customWidth="1"/>
    <col min="264" max="264" width="2" style="16" bestFit="1" customWidth="1"/>
    <col min="265" max="265" width="20" style="16" bestFit="1" customWidth="1"/>
    <col min="266" max="266" width="2" style="16" bestFit="1" customWidth="1"/>
    <col min="267" max="267" width="20" style="16" bestFit="1" customWidth="1"/>
    <col min="268" max="268" width="2" style="16" bestFit="1" customWidth="1"/>
    <col min="269" max="269" width="20" style="16" bestFit="1" customWidth="1"/>
    <col min="270" max="270" width="2" style="16" bestFit="1" customWidth="1"/>
    <col min="271" max="271" width="20" style="16" bestFit="1" customWidth="1"/>
    <col min="272" max="272" width="2" style="16" bestFit="1" customWidth="1"/>
    <col min="273" max="273" width="20" style="16" bestFit="1" customWidth="1"/>
    <col min="274" max="274" width="2" style="16" bestFit="1" customWidth="1"/>
    <col min="275" max="275" width="20" style="16" bestFit="1" customWidth="1"/>
    <col min="276" max="276" width="2" style="16" bestFit="1" customWidth="1"/>
    <col min="277" max="512" width="9.140625" style="16"/>
    <col min="513" max="513" width="6.7109375" style="16" customWidth="1"/>
    <col min="514" max="514" width="32" style="16" bestFit="1" customWidth="1"/>
    <col min="515" max="515" width="20" style="16" bestFit="1" customWidth="1"/>
    <col min="516" max="516" width="2" style="16" bestFit="1" customWidth="1"/>
    <col min="517" max="517" width="20" style="16" bestFit="1" customWidth="1"/>
    <col min="518" max="518" width="2" style="16" bestFit="1" customWidth="1"/>
    <col min="519" max="519" width="20" style="16" bestFit="1" customWidth="1"/>
    <col min="520" max="520" width="2" style="16" bestFit="1" customWidth="1"/>
    <col min="521" max="521" width="20" style="16" bestFit="1" customWidth="1"/>
    <col min="522" max="522" width="2" style="16" bestFit="1" customWidth="1"/>
    <col min="523" max="523" width="20" style="16" bestFit="1" customWidth="1"/>
    <col min="524" max="524" width="2" style="16" bestFit="1" customWidth="1"/>
    <col min="525" max="525" width="20" style="16" bestFit="1" customWidth="1"/>
    <col min="526" max="526" width="2" style="16" bestFit="1" customWidth="1"/>
    <col min="527" max="527" width="20" style="16" bestFit="1" customWidth="1"/>
    <col min="528" max="528" width="2" style="16" bestFit="1" customWidth="1"/>
    <col min="529" max="529" width="20" style="16" bestFit="1" customWidth="1"/>
    <col min="530" max="530" width="2" style="16" bestFit="1" customWidth="1"/>
    <col min="531" max="531" width="20" style="16" bestFit="1" customWidth="1"/>
    <col min="532" max="532" width="2" style="16" bestFit="1" customWidth="1"/>
    <col min="533" max="768" width="9.140625" style="16"/>
    <col min="769" max="769" width="6.7109375" style="16" customWidth="1"/>
    <col min="770" max="770" width="32" style="16" bestFit="1" customWidth="1"/>
    <col min="771" max="771" width="20" style="16" bestFit="1" customWidth="1"/>
    <col min="772" max="772" width="2" style="16" bestFit="1" customWidth="1"/>
    <col min="773" max="773" width="20" style="16" bestFit="1" customWidth="1"/>
    <col min="774" max="774" width="2" style="16" bestFit="1" customWidth="1"/>
    <col min="775" max="775" width="20" style="16" bestFit="1" customWidth="1"/>
    <col min="776" max="776" width="2" style="16" bestFit="1" customWidth="1"/>
    <col min="777" max="777" width="20" style="16" bestFit="1" customWidth="1"/>
    <col min="778" max="778" width="2" style="16" bestFit="1" customWidth="1"/>
    <col min="779" max="779" width="20" style="16" bestFit="1" customWidth="1"/>
    <col min="780" max="780" width="2" style="16" bestFit="1" customWidth="1"/>
    <col min="781" max="781" width="20" style="16" bestFit="1" customWidth="1"/>
    <col min="782" max="782" width="2" style="16" bestFit="1" customWidth="1"/>
    <col min="783" max="783" width="20" style="16" bestFit="1" customWidth="1"/>
    <col min="784" max="784" width="2" style="16" bestFit="1" customWidth="1"/>
    <col min="785" max="785" width="20" style="16" bestFit="1" customWidth="1"/>
    <col min="786" max="786" width="2" style="16" bestFit="1" customWidth="1"/>
    <col min="787" max="787" width="20" style="16" bestFit="1" customWidth="1"/>
    <col min="788" max="788" width="2" style="16" bestFit="1" customWidth="1"/>
    <col min="789" max="1024" width="9.140625" style="16"/>
    <col min="1025" max="1025" width="6.7109375" style="16" customWidth="1"/>
    <col min="1026" max="1026" width="32" style="16" bestFit="1" customWidth="1"/>
    <col min="1027" max="1027" width="20" style="16" bestFit="1" customWidth="1"/>
    <col min="1028" max="1028" width="2" style="16" bestFit="1" customWidth="1"/>
    <col min="1029" max="1029" width="20" style="16" bestFit="1" customWidth="1"/>
    <col min="1030" max="1030" width="2" style="16" bestFit="1" customWidth="1"/>
    <col min="1031" max="1031" width="20" style="16" bestFit="1" customWidth="1"/>
    <col min="1032" max="1032" width="2" style="16" bestFit="1" customWidth="1"/>
    <col min="1033" max="1033" width="20" style="16" bestFit="1" customWidth="1"/>
    <col min="1034" max="1034" width="2" style="16" bestFit="1" customWidth="1"/>
    <col min="1035" max="1035" width="20" style="16" bestFit="1" customWidth="1"/>
    <col min="1036" max="1036" width="2" style="16" bestFit="1" customWidth="1"/>
    <col min="1037" max="1037" width="20" style="16" bestFit="1" customWidth="1"/>
    <col min="1038" max="1038" width="2" style="16" bestFit="1" customWidth="1"/>
    <col min="1039" max="1039" width="20" style="16" bestFit="1" customWidth="1"/>
    <col min="1040" max="1040" width="2" style="16" bestFit="1" customWidth="1"/>
    <col min="1041" max="1041" width="20" style="16" bestFit="1" customWidth="1"/>
    <col min="1042" max="1042" width="2" style="16" bestFit="1" customWidth="1"/>
    <col min="1043" max="1043" width="20" style="16" bestFit="1" customWidth="1"/>
    <col min="1044" max="1044" width="2" style="16" bestFit="1" customWidth="1"/>
    <col min="1045" max="1280" width="9.140625" style="16"/>
    <col min="1281" max="1281" width="6.7109375" style="16" customWidth="1"/>
    <col min="1282" max="1282" width="32" style="16" bestFit="1" customWidth="1"/>
    <col min="1283" max="1283" width="20" style="16" bestFit="1" customWidth="1"/>
    <col min="1284" max="1284" width="2" style="16" bestFit="1" customWidth="1"/>
    <col min="1285" max="1285" width="20" style="16" bestFit="1" customWidth="1"/>
    <col min="1286" max="1286" width="2" style="16" bestFit="1" customWidth="1"/>
    <col min="1287" max="1287" width="20" style="16" bestFit="1" customWidth="1"/>
    <col min="1288" max="1288" width="2" style="16" bestFit="1" customWidth="1"/>
    <col min="1289" max="1289" width="20" style="16" bestFit="1" customWidth="1"/>
    <col min="1290" max="1290" width="2" style="16" bestFit="1" customWidth="1"/>
    <col min="1291" max="1291" width="20" style="16" bestFit="1" customWidth="1"/>
    <col min="1292" max="1292" width="2" style="16" bestFit="1" customWidth="1"/>
    <col min="1293" max="1293" width="20" style="16" bestFit="1" customWidth="1"/>
    <col min="1294" max="1294" width="2" style="16" bestFit="1" customWidth="1"/>
    <col min="1295" max="1295" width="20" style="16" bestFit="1" customWidth="1"/>
    <col min="1296" max="1296" width="2" style="16" bestFit="1" customWidth="1"/>
    <col min="1297" max="1297" width="20" style="16" bestFit="1" customWidth="1"/>
    <col min="1298" max="1298" width="2" style="16" bestFit="1" customWidth="1"/>
    <col min="1299" max="1299" width="20" style="16" bestFit="1" customWidth="1"/>
    <col min="1300" max="1300" width="2" style="16" bestFit="1" customWidth="1"/>
    <col min="1301" max="1536" width="9.140625" style="16"/>
    <col min="1537" max="1537" width="6.7109375" style="16" customWidth="1"/>
    <col min="1538" max="1538" width="32" style="16" bestFit="1" customWidth="1"/>
    <col min="1539" max="1539" width="20" style="16" bestFit="1" customWidth="1"/>
    <col min="1540" max="1540" width="2" style="16" bestFit="1" customWidth="1"/>
    <col min="1541" max="1541" width="20" style="16" bestFit="1" customWidth="1"/>
    <col min="1542" max="1542" width="2" style="16" bestFit="1" customWidth="1"/>
    <col min="1543" max="1543" width="20" style="16" bestFit="1" customWidth="1"/>
    <col min="1544" max="1544" width="2" style="16" bestFit="1" customWidth="1"/>
    <col min="1545" max="1545" width="20" style="16" bestFit="1" customWidth="1"/>
    <col min="1546" max="1546" width="2" style="16" bestFit="1" customWidth="1"/>
    <col min="1547" max="1547" width="20" style="16" bestFit="1" customWidth="1"/>
    <col min="1548" max="1548" width="2" style="16" bestFit="1" customWidth="1"/>
    <col min="1549" max="1549" width="20" style="16" bestFit="1" customWidth="1"/>
    <col min="1550" max="1550" width="2" style="16" bestFit="1" customWidth="1"/>
    <col min="1551" max="1551" width="20" style="16" bestFit="1" customWidth="1"/>
    <col min="1552" max="1552" width="2" style="16" bestFit="1" customWidth="1"/>
    <col min="1553" max="1553" width="20" style="16" bestFit="1" customWidth="1"/>
    <col min="1554" max="1554" width="2" style="16" bestFit="1" customWidth="1"/>
    <col min="1555" max="1555" width="20" style="16" bestFit="1" customWidth="1"/>
    <col min="1556" max="1556" width="2" style="16" bestFit="1" customWidth="1"/>
    <col min="1557" max="1792" width="9.140625" style="16"/>
    <col min="1793" max="1793" width="6.7109375" style="16" customWidth="1"/>
    <col min="1794" max="1794" width="32" style="16" bestFit="1" customWidth="1"/>
    <col min="1795" max="1795" width="20" style="16" bestFit="1" customWidth="1"/>
    <col min="1796" max="1796" width="2" style="16" bestFit="1" customWidth="1"/>
    <col min="1797" max="1797" width="20" style="16" bestFit="1" customWidth="1"/>
    <col min="1798" max="1798" width="2" style="16" bestFit="1" customWidth="1"/>
    <col min="1799" max="1799" width="20" style="16" bestFit="1" customWidth="1"/>
    <col min="1800" max="1800" width="2" style="16" bestFit="1" customWidth="1"/>
    <col min="1801" max="1801" width="20" style="16" bestFit="1" customWidth="1"/>
    <col min="1802" max="1802" width="2" style="16" bestFit="1" customWidth="1"/>
    <col min="1803" max="1803" width="20" style="16" bestFit="1" customWidth="1"/>
    <col min="1804" max="1804" width="2" style="16" bestFit="1" customWidth="1"/>
    <col min="1805" max="1805" width="20" style="16" bestFit="1" customWidth="1"/>
    <col min="1806" max="1806" width="2" style="16" bestFit="1" customWidth="1"/>
    <col min="1807" max="1807" width="20" style="16" bestFit="1" customWidth="1"/>
    <col min="1808" max="1808" width="2" style="16" bestFit="1" customWidth="1"/>
    <col min="1809" max="1809" width="20" style="16" bestFit="1" customWidth="1"/>
    <col min="1810" max="1810" width="2" style="16" bestFit="1" customWidth="1"/>
    <col min="1811" max="1811" width="20" style="16" bestFit="1" customWidth="1"/>
    <col min="1812" max="1812" width="2" style="16" bestFit="1" customWidth="1"/>
    <col min="1813" max="2048" width="9.140625" style="16"/>
    <col min="2049" max="2049" width="6.7109375" style="16" customWidth="1"/>
    <col min="2050" max="2050" width="32" style="16" bestFit="1" customWidth="1"/>
    <col min="2051" max="2051" width="20" style="16" bestFit="1" customWidth="1"/>
    <col min="2052" max="2052" width="2" style="16" bestFit="1" customWidth="1"/>
    <col min="2053" max="2053" width="20" style="16" bestFit="1" customWidth="1"/>
    <col min="2054" max="2054" width="2" style="16" bestFit="1" customWidth="1"/>
    <col min="2055" max="2055" width="20" style="16" bestFit="1" customWidth="1"/>
    <col min="2056" max="2056" width="2" style="16" bestFit="1" customWidth="1"/>
    <col min="2057" max="2057" width="20" style="16" bestFit="1" customWidth="1"/>
    <col min="2058" max="2058" width="2" style="16" bestFit="1" customWidth="1"/>
    <col min="2059" max="2059" width="20" style="16" bestFit="1" customWidth="1"/>
    <col min="2060" max="2060" width="2" style="16" bestFit="1" customWidth="1"/>
    <col min="2061" max="2061" width="20" style="16" bestFit="1" customWidth="1"/>
    <col min="2062" max="2062" width="2" style="16" bestFit="1" customWidth="1"/>
    <col min="2063" max="2063" width="20" style="16" bestFit="1" customWidth="1"/>
    <col min="2064" max="2064" width="2" style="16" bestFit="1" customWidth="1"/>
    <col min="2065" max="2065" width="20" style="16" bestFit="1" customWidth="1"/>
    <col min="2066" max="2066" width="2" style="16" bestFit="1" customWidth="1"/>
    <col min="2067" max="2067" width="20" style="16" bestFit="1" customWidth="1"/>
    <col min="2068" max="2068" width="2" style="16" bestFit="1" customWidth="1"/>
    <col min="2069" max="2304" width="9.140625" style="16"/>
    <col min="2305" max="2305" width="6.7109375" style="16" customWidth="1"/>
    <col min="2306" max="2306" width="32" style="16" bestFit="1" customWidth="1"/>
    <col min="2307" max="2307" width="20" style="16" bestFit="1" customWidth="1"/>
    <col min="2308" max="2308" width="2" style="16" bestFit="1" customWidth="1"/>
    <col min="2309" max="2309" width="20" style="16" bestFit="1" customWidth="1"/>
    <col min="2310" max="2310" width="2" style="16" bestFit="1" customWidth="1"/>
    <col min="2311" max="2311" width="20" style="16" bestFit="1" customWidth="1"/>
    <col min="2312" max="2312" width="2" style="16" bestFit="1" customWidth="1"/>
    <col min="2313" max="2313" width="20" style="16" bestFit="1" customWidth="1"/>
    <col min="2314" max="2314" width="2" style="16" bestFit="1" customWidth="1"/>
    <col min="2315" max="2315" width="20" style="16" bestFit="1" customWidth="1"/>
    <col min="2316" max="2316" width="2" style="16" bestFit="1" customWidth="1"/>
    <col min="2317" max="2317" width="20" style="16" bestFit="1" customWidth="1"/>
    <col min="2318" max="2318" width="2" style="16" bestFit="1" customWidth="1"/>
    <col min="2319" max="2319" width="20" style="16" bestFit="1" customWidth="1"/>
    <col min="2320" max="2320" width="2" style="16" bestFit="1" customWidth="1"/>
    <col min="2321" max="2321" width="20" style="16" bestFit="1" customWidth="1"/>
    <col min="2322" max="2322" width="2" style="16" bestFit="1" customWidth="1"/>
    <col min="2323" max="2323" width="20" style="16" bestFit="1" customWidth="1"/>
    <col min="2324" max="2324" width="2" style="16" bestFit="1" customWidth="1"/>
    <col min="2325" max="2560" width="9.140625" style="16"/>
    <col min="2561" max="2561" width="6.7109375" style="16" customWidth="1"/>
    <col min="2562" max="2562" width="32" style="16" bestFit="1" customWidth="1"/>
    <col min="2563" max="2563" width="20" style="16" bestFit="1" customWidth="1"/>
    <col min="2564" max="2564" width="2" style="16" bestFit="1" customWidth="1"/>
    <col min="2565" max="2565" width="20" style="16" bestFit="1" customWidth="1"/>
    <col min="2566" max="2566" width="2" style="16" bestFit="1" customWidth="1"/>
    <col min="2567" max="2567" width="20" style="16" bestFit="1" customWidth="1"/>
    <col min="2568" max="2568" width="2" style="16" bestFit="1" customWidth="1"/>
    <col min="2569" max="2569" width="20" style="16" bestFit="1" customWidth="1"/>
    <col min="2570" max="2570" width="2" style="16" bestFit="1" customWidth="1"/>
    <col min="2571" max="2571" width="20" style="16" bestFit="1" customWidth="1"/>
    <col min="2572" max="2572" width="2" style="16" bestFit="1" customWidth="1"/>
    <col min="2573" max="2573" width="20" style="16" bestFit="1" customWidth="1"/>
    <col min="2574" max="2574" width="2" style="16" bestFit="1" customWidth="1"/>
    <col min="2575" max="2575" width="20" style="16" bestFit="1" customWidth="1"/>
    <col min="2576" max="2576" width="2" style="16" bestFit="1" customWidth="1"/>
    <col min="2577" max="2577" width="20" style="16" bestFit="1" customWidth="1"/>
    <col min="2578" max="2578" width="2" style="16" bestFit="1" customWidth="1"/>
    <col min="2579" max="2579" width="20" style="16" bestFit="1" customWidth="1"/>
    <col min="2580" max="2580" width="2" style="16" bestFit="1" customWidth="1"/>
    <col min="2581" max="2816" width="9.140625" style="16"/>
    <col min="2817" max="2817" width="6.7109375" style="16" customWidth="1"/>
    <col min="2818" max="2818" width="32" style="16" bestFit="1" customWidth="1"/>
    <col min="2819" max="2819" width="20" style="16" bestFit="1" customWidth="1"/>
    <col min="2820" max="2820" width="2" style="16" bestFit="1" customWidth="1"/>
    <col min="2821" max="2821" width="20" style="16" bestFit="1" customWidth="1"/>
    <col min="2822" max="2822" width="2" style="16" bestFit="1" customWidth="1"/>
    <col min="2823" max="2823" width="20" style="16" bestFit="1" customWidth="1"/>
    <col min="2824" max="2824" width="2" style="16" bestFit="1" customWidth="1"/>
    <col min="2825" max="2825" width="20" style="16" bestFit="1" customWidth="1"/>
    <col min="2826" max="2826" width="2" style="16" bestFit="1" customWidth="1"/>
    <col min="2827" max="2827" width="20" style="16" bestFit="1" customWidth="1"/>
    <col min="2828" max="2828" width="2" style="16" bestFit="1" customWidth="1"/>
    <col min="2829" max="2829" width="20" style="16" bestFit="1" customWidth="1"/>
    <col min="2830" max="2830" width="2" style="16" bestFit="1" customWidth="1"/>
    <col min="2831" max="2831" width="20" style="16" bestFit="1" customWidth="1"/>
    <col min="2832" max="2832" width="2" style="16" bestFit="1" customWidth="1"/>
    <col min="2833" max="2833" width="20" style="16" bestFit="1" customWidth="1"/>
    <col min="2834" max="2834" width="2" style="16" bestFit="1" customWidth="1"/>
    <col min="2835" max="2835" width="20" style="16" bestFit="1" customWidth="1"/>
    <col min="2836" max="2836" width="2" style="16" bestFit="1" customWidth="1"/>
    <col min="2837" max="3072" width="9.140625" style="16"/>
    <col min="3073" max="3073" width="6.7109375" style="16" customWidth="1"/>
    <col min="3074" max="3074" width="32" style="16" bestFit="1" customWidth="1"/>
    <col min="3075" max="3075" width="20" style="16" bestFit="1" customWidth="1"/>
    <col min="3076" max="3076" width="2" style="16" bestFit="1" customWidth="1"/>
    <col min="3077" max="3077" width="20" style="16" bestFit="1" customWidth="1"/>
    <col min="3078" max="3078" width="2" style="16" bestFit="1" customWidth="1"/>
    <col min="3079" max="3079" width="20" style="16" bestFit="1" customWidth="1"/>
    <col min="3080" max="3080" width="2" style="16" bestFit="1" customWidth="1"/>
    <col min="3081" max="3081" width="20" style="16" bestFit="1" customWidth="1"/>
    <col min="3082" max="3082" width="2" style="16" bestFit="1" customWidth="1"/>
    <col min="3083" max="3083" width="20" style="16" bestFit="1" customWidth="1"/>
    <col min="3084" max="3084" width="2" style="16" bestFit="1" customWidth="1"/>
    <col min="3085" max="3085" width="20" style="16" bestFit="1" customWidth="1"/>
    <col min="3086" max="3086" width="2" style="16" bestFit="1" customWidth="1"/>
    <col min="3087" max="3087" width="20" style="16" bestFit="1" customWidth="1"/>
    <col min="3088" max="3088" width="2" style="16" bestFit="1" customWidth="1"/>
    <col min="3089" max="3089" width="20" style="16" bestFit="1" customWidth="1"/>
    <col min="3090" max="3090" width="2" style="16" bestFit="1" customWidth="1"/>
    <col min="3091" max="3091" width="20" style="16" bestFit="1" customWidth="1"/>
    <col min="3092" max="3092" width="2" style="16" bestFit="1" customWidth="1"/>
    <col min="3093" max="3328" width="9.140625" style="16"/>
    <col min="3329" max="3329" width="6.7109375" style="16" customWidth="1"/>
    <col min="3330" max="3330" width="32" style="16" bestFit="1" customWidth="1"/>
    <col min="3331" max="3331" width="20" style="16" bestFit="1" customWidth="1"/>
    <col min="3332" max="3332" width="2" style="16" bestFit="1" customWidth="1"/>
    <col min="3333" max="3333" width="20" style="16" bestFit="1" customWidth="1"/>
    <col min="3334" max="3334" width="2" style="16" bestFit="1" customWidth="1"/>
    <col min="3335" max="3335" width="20" style="16" bestFit="1" customWidth="1"/>
    <col min="3336" max="3336" width="2" style="16" bestFit="1" customWidth="1"/>
    <col min="3337" max="3337" width="20" style="16" bestFit="1" customWidth="1"/>
    <col min="3338" max="3338" width="2" style="16" bestFit="1" customWidth="1"/>
    <col min="3339" max="3339" width="20" style="16" bestFit="1" customWidth="1"/>
    <col min="3340" max="3340" width="2" style="16" bestFit="1" customWidth="1"/>
    <col min="3341" max="3341" width="20" style="16" bestFit="1" customWidth="1"/>
    <col min="3342" max="3342" width="2" style="16" bestFit="1" customWidth="1"/>
    <col min="3343" max="3343" width="20" style="16" bestFit="1" customWidth="1"/>
    <col min="3344" max="3344" width="2" style="16" bestFit="1" customWidth="1"/>
    <col min="3345" max="3345" width="20" style="16" bestFit="1" customWidth="1"/>
    <col min="3346" max="3346" width="2" style="16" bestFit="1" customWidth="1"/>
    <col min="3347" max="3347" width="20" style="16" bestFit="1" customWidth="1"/>
    <col min="3348" max="3348" width="2" style="16" bestFit="1" customWidth="1"/>
    <col min="3349" max="3584" width="9.140625" style="16"/>
    <col min="3585" max="3585" width="6.7109375" style="16" customWidth="1"/>
    <col min="3586" max="3586" width="32" style="16" bestFit="1" customWidth="1"/>
    <col min="3587" max="3587" width="20" style="16" bestFit="1" customWidth="1"/>
    <col min="3588" max="3588" width="2" style="16" bestFit="1" customWidth="1"/>
    <col min="3589" max="3589" width="20" style="16" bestFit="1" customWidth="1"/>
    <col min="3590" max="3590" width="2" style="16" bestFit="1" customWidth="1"/>
    <col min="3591" max="3591" width="20" style="16" bestFit="1" customWidth="1"/>
    <col min="3592" max="3592" width="2" style="16" bestFit="1" customWidth="1"/>
    <col min="3593" max="3593" width="20" style="16" bestFit="1" customWidth="1"/>
    <col min="3594" max="3594" width="2" style="16" bestFit="1" customWidth="1"/>
    <col min="3595" max="3595" width="20" style="16" bestFit="1" customWidth="1"/>
    <col min="3596" max="3596" width="2" style="16" bestFit="1" customWidth="1"/>
    <col min="3597" max="3597" width="20" style="16" bestFit="1" customWidth="1"/>
    <col min="3598" max="3598" width="2" style="16" bestFit="1" customWidth="1"/>
    <col min="3599" max="3599" width="20" style="16" bestFit="1" customWidth="1"/>
    <col min="3600" max="3600" width="2" style="16" bestFit="1" customWidth="1"/>
    <col min="3601" max="3601" width="20" style="16" bestFit="1" customWidth="1"/>
    <col min="3602" max="3602" width="2" style="16" bestFit="1" customWidth="1"/>
    <col min="3603" max="3603" width="20" style="16" bestFit="1" customWidth="1"/>
    <col min="3604" max="3604" width="2" style="16" bestFit="1" customWidth="1"/>
    <col min="3605" max="3840" width="9.140625" style="16"/>
    <col min="3841" max="3841" width="6.7109375" style="16" customWidth="1"/>
    <col min="3842" max="3842" width="32" style="16" bestFit="1" customWidth="1"/>
    <col min="3843" max="3843" width="20" style="16" bestFit="1" customWidth="1"/>
    <col min="3844" max="3844" width="2" style="16" bestFit="1" customWidth="1"/>
    <col min="3845" max="3845" width="20" style="16" bestFit="1" customWidth="1"/>
    <col min="3846" max="3846" width="2" style="16" bestFit="1" customWidth="1"/>
    <col min="3847" max="3847" width="20" style="16" bestFit="1" customWidth="1"/>
    <col min="3848" max="3848" width="2" style="16" bestFit="1" customWidth="1"/>
    <col min="3849" max="3849" width="20" style="16" bestFit="1" customWidth="1"/>
    <col min="3850" max="3850" width="2" style="16" bestFit="1" customWidth="1"/>
    <col min="3851" max="3851" width="20" style="16" bestFit="1" customWidth="1"/>
    <col min="3852" max="3852" width="2" style="16" bestFit="1" customWidth="1"/>
    <col min="3853" max="3853" width="20" style="16" bestFit="1" customWidth="1"/>
    <col min="3854" max="3854" width="2" style="16" bestFit="1" customWidth="1"/>
    <col min="3855" max="3855" width="20" style="16" bestFit="1" customWidth="1"/>
    <col min="3856" max="3856" width="2" style="16" bestFit="1" customWidth="1"/>
    <col min="3857" max="3857" width="20" style="16" bestFit="1" customWidth="1"/>
    <col min="3858" max="3858" width="2" style="16" bestFit="1" customWidth="1"/>
    <col min="3859" max="3859" width="20" style="16" bestFit="1" customWidth="1"/>
    <col min="3860" max="3860" width="2" style="16" bestFit="1" customWidth="1"/>
    <col min="3861" max="4096" width="9.140625" style="16"/>
    <col min="4097" max="4097" width="6.7109375" style="16" customWidth="1"/>
    <col min="4098" max="4098" width="32" style="16" bestFit="1" customWidth="1"/>
    <col min="4099" max="4099" width="20" style="16" bestFit="1" customWidth="1"/>
    <col min="4100" max="4100" width="2" style="16" bestFit="1" customWidth="1"/>
    <col min="4101" max="4101" width="20" style="16" bestFit="1" customWidth="1"/>
    <col min="4102" max="4102" width="2" style="16" bestFit="1" customWidth="1"/>
    <col min="4103" max="4103" width="20" style="16" bestFit="1" customWidth="1"/>
    <col min="4104" max="4104" width="2" style="16" bestFit="1" customWidth="1"/>
    <col min="4105" max="4105" width="20" style="16" bestFit="1" customWidth="1"/>
    <col min="4106" max="4106" width="2" style="16" bestFit="1" customWidth="1"/>
    <col min="4107" max="4107" width="20" style="16" bestFit="1" customWidth="1"/>
    <col min="4108" max="4108" width="2" style="16" bestFit="1" customWidth="1"/>
    <col min="4109" max="4109" width="20" style="16" bestFit="1" customWidth="1"/>
    <col min="4110" max="4110" width="2" style="16" bestFit="1" customWidth="1"/>
    <col min="4111" max="4111" width="20" style="16" bestFit="1" customWidth="1"/>
    <col min="4112" max="4112" width="2" style="16" bestFit="1" customWidth="1"/>
    <col min="4113" max="4113" width="20" style="16" bestFit="1" customWidth="1"/>
    <col min="4114" max="4114" width="2" style="16" bestFit="1" customWidth="1"/>
    <col min="4115" max="4115" width="20" style="16" bestFit="1" customWidth="1"/>
    <col min="4116" max="4116" width="2" style="16" bestFit="1" customWidth="1"/>
    <col min="4117" max="4352" width="9.140625" style="16"/>
    <col min="4353" max="4353" width="6.7109375" style="16" customWidth="1"/>
    <col min="4354" max="4354" width="32" style="16" bestFit="1" customWidth="1"/>
    <col min="4355" max="4355" width="20" style="16" bestFit="1" customWidth="1"/>
    <col min="4356" max="4356" width="2" style="16" bestFit="1" customWidth="1"/>
    <col min="4357" max="4357" width="20" style="16" bestFit="1" customWidth="1"/>
    <col min="4358" max="4358" width="2" style="16" bestFit="1" customWidth="1"/>
    <col min="4359" max="4359" width="20" style="16" bestFit="1" customWidth="1"/>
    <col min="4360" max="4360" width="2" style="16" bestFit="1" customWidth="1"/>
    <col min="4361" max="4361" width="20" style="16" bestFit="1" customWidth="1"/>
    <col min="4362" max="4362" width="2" style="16" bestFit="1" customWidth="1"/>
    <col min="4363" max="4363" width="20" style="16" bestFit="1" customWidth="1"/>
    <col min="4364" max="4364" width="2" style="16" bestFit="1" customWidth="1"/>
    <col min="4365" max="4365" width="20" style="16" bestFit="1" customWidth="1"/>
    <col min="4366" max="4366" width="2" style="16" bestFit="1" customWidth="1"/>
    <col min="4367" max="4367" width="20" style="16" bestFit="1" customWidth="1"/>
    <col min="4368" max="4368" width="2" style="16" bestFit="1" customWidth="1"/>
    <col min="4369" max="4369" width="20" style="16" bestFit="1" customWidth="1"/>
    <col min="4370" max="4370" width="2" style="16" bestFit="1" customWidth="1"/>
    <col min="4371" max="4371" width="20" style="16" bestFit="1" customWidth="1"/>
    <col min="4372" max="4372" width="2" style="16" bestFit="1" customWidth="1"/>
    <col min="4373" max="4608" width="9.140625" style="16"/>
    <col min="4609" max="4609" width="6.7109375" style="16" customWidth="1"/>
    <col min="4610" max="4610" width="32" style="16" bestFit="1" customWidth="1"/>
    <col min="4611" max="4611" width="20" style="16" bestFit="1" customWidth="1"/>
    <col min="4612" max="4612" width="2" style="16" bestFit="1" customWidth="1"/>
    <col min="4613" max="4613" width="20" style="16" bestFit="1" customWidth="1"/>
    <col min="4614" max="4614" width="2" style="16" bestFit="1" customWidth="1"/>
    <col min="4615" max="4615" width="20" style="16" bestFit="1" customWidth="1"/>
    <col min="4616" max="4616" width="2" style="16" bestFit="1" customWidth="1"/>
    <col min="4617" max="4617" width="20" style="16" bestFit="1" customWidth="1"/>
    <col min="4618" max="4618" width="2" style="16" bestFit="1" customWidth="1"/>
    <col min="4619" max="4619" width="20" style="16" bestFit="1" customWidth="1"/>
    <col min="4620" max="4620" width="2" style="16" bestFit="1" customWidth="1"/>
    <col min="4621" max="4621" width="20" style="16" bestFit="1" customWidth="1"/>
    <col min="4622" max="4622" width="2" style="16" bestFit="1" customWidth="1"/>
    <col min="4623" max="4623" width="20" style="16" bestFit="1" customWidth="1"/>
    <col min="4624" max="4624" width="2" style="16" bestFit="1" customWidth="1"/>
    <col min="4625" max="4625" width="20" style="16" bestFit="1" customWidth="1"/>
    <col min="4626" max="4626" width="2" style="16" bestFit="1" customWidth="1"/>
    <col min="4627" max="4627" width="20" style="16" bestFit="1" customWidth="1"/>
    <col min="4628" max="4628" width="2" style="16" bestFit="1" customWidth="1"/>
    <col min="4629" max="4864" width="9.140625" style="16"/>
    <col min="4865" max="4865" width="6.7109375" style="16" customWidth="1"/>
    <col min="4866" max="4866" width="32" style="16" bestFit="1" customWidth="1"/>
    <col min="4867" max="4867" width="20" style="16" bestFit="1" customWidth="1"/>
    <col min="4868" max="4868" width="2" style="16" bestFit="1" customWidth="1"/>
    <col min="4869" max="4869" width="20" style="16" bestFit="1" customWidth="1"/>
    <col min="4870" max="4870" width="2" style="16" bestFit="1" customWidth="1"/>
    <col min="4871" max="4871" width="20" style="16" bestFit="1" customWidth="1"/>
    <col min="4872" max="4872" width="2" style="16" bestFit="1" customWidth="1"/>
    <col min="4873" max="4873" width="20" style="16" bestFit="1" customWidth="1"/>
    <col min="4874" max="4874" width="2" style="16" bestFit="1" customWidth="1"/>
    <col min="4875" max="4875" width="20" style="16" bestFit="1" customWidth="1"/>
    <col min="4876" max="4876" width="2" style="16" bestFit="1" customWidth="1"/>
    <col min="4877" max="4877" width="20" style="16" bestFit="1" customWidth="1"/>
    <col min="4878" max="4878" width="2" style="16" bestFit="1" customWidth="1"/>
    <col min="4879" max="4879" width="20" style="16" bestFit="1" customWidth="1"/>
    <col min="4880" max="4880" width="2" style="16" bestFit="1" customWidth="1"/>
    <col min="4881" max="4881" width="20" style="16" bestFit="1" customWidth="1"/>
    <col min="4882" max="4882" width="2" style="16" bestFit="1" customWidth="1"/>
    <col min="4883" max="4883" width="20" style="16" bestFit="1" customWidth="1"/>
    <col min="4884" max="4884" width="2" style="16" bestFit="1" customWidth="1"/>
    <col min="4885" max="5120" width="9.140625" style="16"/>
    <col min="5121" max="5121" width="6.7109375" style="16" customWidth="1"/>
    <col min="5122" max="5122" width="32" style="16" bestFit="1" customWidth="1"/>
    <col min="5123" max="5123" width="20" style="16" bestFit="1" customWidth="1"/>
    <col min="5124" max="5124" width="2" style="16" bestFit="1" customWidth="1"/>
    <col min="5125" max="5125" width="20" style="16" bestFit="1" customWidth="1"/>
    <col min="5126" max="5126" width="2" style="16" bestFit="1" customWidth="1"/>
    <col min="5127" max="5127" width="20" style="16" bestFit="1" customWidth="1"/>
    <col min="5128" max="5128" width="2" style="16" bestFit="1" customWidth="1"/>
    <col min="5129" max="5129" width="20" style="16" bestFit="1" customWidth="1"/>
    <col min="5130" max="5130" width="2" style="16" bestFit="1" customWidth="1"/>
    <col min="5131" max="5131" width="20" style="16" bestFit="1" customWidth="1"/>
    <col min="5132" max="5132" width="2" style="16" bestFit="1" customWidth="1"/>
    <col min="5133" max="5133" width="20" style="16" bestFit="1" customWidth="1"/>
    <col min="5134" max="5134" width="2" style="16" bestFit="1" customWidth="1"/>
    <col min="5135" max="5135" width="20" style="16" bestFit="1" customWidth="1"/>
    <col min="5136" max="5136" width="2" style="16" bestFit="1" customWidth="1"/>
    <col min="5137" max="5137" width="20" style="16" bestFit="1" customWidth="1"/>
    <col min="5138" max="5138" width="2" style="16" bestFit="1" customWidth="1"/>
    <col min="5139" max="5139" width="20" style="16" bestFit="1" customWidth="1"/>
    <col min="5140" max="5140" width="2" style="16" bestFit="1" customWidth="1"/>
    <col min="5141" max="5376" width="9.140625" style="16"/>
    <col min="5377" max="5377" width="6.7109375" style="16" customWidth="1"/>
    <col min="5378" max="5378" width="32" style="16" bestFit="1" customWidth="1"/>
    <col min="5379" max="5379" width="20" style="16" bestFit="1" customWidth="1"/>
    <col min="5380" max="5380" width="2" style="16" bestFit="1" customWidth="1"/>
    <col min="5381" max="5381" width="20" style="16" bestFit="1" customWidth="1"/>
    <col min="5382" max="5382" width="2" style="16" bestFit="1" customWidth="1"/>
    <col min="5383" max="5383" width="20" style="16" bestFit="1" customWidth="1"/>
    <col min="5384" max="5384" width="2" style="16" bestFit="1" customWidth="1"/>
    <col min="5385" max="5385" width="20" style="16" bestFit="1" customWidth="1"/>
    <col min="5386" max="5386" width="2" style="16" bestFit="1" customWidth="1"/>
    <col min="5387" max="5387" width="20" style="16" bestFit="1" customWidth="1"/>
    <col min="5388" max="5388" width="2" style="16" bestFit="1" customWidth="1"/>
    <col min="5389" max="5389" width="20" style="16" bestFit="1" customWidth="1"/>
    <col min="5390" max="5390" width="2" style="16" bestFit="1" customWidth="1"/>
    <col min="5391" max="5391" width="20" style="16" bestFit="1" customWidth="1"/>
    <col min="5392" max="5392" width="2" style="16" bestFit="1" customWidth="1"/>
    <col min="5393" max="5393" width="20" style="16" bestFit="1" customWidth="1"/>
    <col min="5394" max="5394" width="2" style="16" bestFit="1" customWidth="1"/>
    <col min="5395" max="5395" width="20" style="16" bestFit="1" customWidth="1"/>
    <col min="5396" max="5396" width="2" style="16" bestFit="1" customWidth="1"/>
    <col min="5397" max="5632" width="9.140625" style="16"/>
    <col min="5633" max="5633" width="6.7109375" style="16" customWidth="1"/>
    <col min="5634" max="5634" width="32" style="16" bestFit="1" customWidth="1"/>
    <col min="5635" max="5635" width="20" style="16" bestFit="1" customWidth="1"/>
    <col min="5636" max="5636" width="2" style="16" bestFit="1" customWidth="1"/>
    <col min="5637" max="5637" width="20" style="16" bestFit="1" customWidth="1"/>
    <col min="5638" max="5638" width="2" style="16" bestFit="1" customWidth="1"/>
    <col min="5639" max="5639" width="20" style="16" bestFit="1" customWidth="1"/>
    <col min="5640" max="5640" width="2" style="16" bestFit="1" customWidth="1"/>
    <col min="5641" max="5641" width="20" style="16" bestFit="1" customWidth="1"/>
    <col min="5642" max="5642" width="2" style="16" bestFit="1" customWidth="1"/>
    <col min="5643" max="5643" width="20" style="16" bestFit="1" customWidth="1"/>
    <col min="5644" max="5644" width="2" style="16" bestFit="1" customWidth="1"/>
    <col min="5645" max="5645" width="20" style="16" bestFit="1" customWidth="1"/>
    <col min="5646" max="5646" width="2" style="16" bestFit="1" customWidth="1"/>
    <col min="5647" max="5647" width="20" style="16" bestFit="1" customWidth="1"/>
    <col min="5648" max="5648" width="2" style="16" bestFit="1" customWidth="1"/>
    <col min="5649" max="5649" width="20" style="16" bestFit="1" customWidth="1"/>
    <col min="5650" max="5650" width="2" style="16" bestFit="1" customWidth="1"/>
    <col min="5651" max="5651" width="20" style="16" bestFit="1" customWidth="1"/>
    <col min="5652" max="5652" width="2" style="16" bestFit="1" customWidth="1"/>
    <col min="5653" max="5888" width="9.140625" style="16"/>
    <col min="5889" max="5889" width="6.7109375" style="16" customWidth="1"/>
    <col min="5890" max="5890" width="32" style="16" bestFit="1" customWidth="1"/>
    <col min="5891" max="5891" width="20" style="16" bestFit="1" customWidth="1"/>
    <col min="5892" max="5892" width="2" style="16" bestFit="1" customWidth="1"/>
    <col min="5893" max="5893" width="20" style="16" bestFit="1" customWidth="1"/>
    <col min="5894" max="5894" width="2" style="16" bestFit="1" customWidth="1"/>
    <col min="5895" max="5895" width="20" style="16" bestFit="1" customWidth="1"/>
    <col min="5896" max="5896" width="2" style="16" bestFit="1" customWidth="1"/>
    <col min="5897" max="5897" width="20" style="16" bestFit="1" customWidth="1"/>
    <col min="5898" max="5898" width="2" style="16" bestFit="1" customWidth="1"/>
    <col min="5899" max="5899" width="20" style="16" bestFit="1" customWidth="1"/>
    <col min="5900" max="5900" width="2" style="16" bestFit="1" customWidth="1"/>
    <col min="5901" max="5901" width="20" style="16" bestFit="1" customWidth="1"/>
    <col min="5902" max="5902" width="2" style="16" bestFit="1" customWidth="1"/>
    <col min="5903" max="5903" width="20" style="16" bestFit="1" customWidth="1"/>
    <col min="5904" max="5904" width="2" style="16" bestFit="1" customWidth="1"/>
    <col min="5905" max="5905" width="20" style="16" bestFit="1" customWidth="1"/>
    <col min="5906" max="5906" width="2" style="16" bestFit="1" customWidth="1"/>
    <col min="5907" max="5907" width="20" style="16" bestFit="1" customWidth="1"/>
    <col min="5908" max="5908" width="2" style="16" bestFit="1" customWidth="1"/>
    <col min="5909" max="6144" width="9.140625" style="16"/>
    <col min="6145" max="6145" width="6.7109375" style="16" customWidth="1"/>
    <col min="6146" max="6146" width="32" style="16" bestFit="1" customWidth="1"/>
    <col min="6147" max="6147" width="20" style="16" bestFit="1" customWidth="1"/>
    <col min="6148" max="6148" width="2" style="16" bestFit="1" customWidth="1"/>
    <col min="6149" max="6149" width="20" style="16" bestFit="1" customWidth="1"/>
    <col min="6150" max="6150" width="2" style="16" bestFit="1" customWidth="1"/>
    <col min="6151" max="6151" width="20" style="16" bestFit="1" customWidth="1"/>
    <col min="6152" max="6152" width="2" style="16" bestFit="1" customWidth="1"/>
    <col min="6153" max="6153" width="20" style="16" bestFit="1" customWidth="1"/>
    <col min="6154" max="6154" width="2" style="16" bestFit="1" customWidth="1"/>
    <col min="6155" max="6155" width="20" style="16" bestFit="1" customWidth="1"/>
    <col min="6156" max="6156" width="2" style="16" bestFit="1" customWidth="1"/>
    <col min="6157" max="6157" width="20" style="16" bestFit="1" customWidth="1"/>
    <col min="6158" max="6158" width="2" style="16" bestFit="1" customWidth="1"/>
    <col min="6159" max="6159" width="20" style="16" bestFit="1" customWidth="1"/>
    <col min="6160" max="6160" width="2" style="16" bestFit="1" customWidth="1"/>
    <col min="6161" max="6161" width="20" style="16" bestFit="1" customWidth="1"/>
    <col min="6162" max="6162" width="2" style="16" bestFit="1" customWidth="1"/>
    <col min="6163" max="6163" width="20" style="16" bestFit="1" customWidth="1"/>
    <col min="6164" max="6164" width="2" style="16" bestFit="1" customWidth="1"/>
    <col min="6165" max="6400" width="9.140625" style="16"/>
    <col min="6401" max="6401" width="6.7109375" style="16" customWidth="1"/>
    <col min="6402" max="6402" width="32" style="16" bestFit="1" customWidth="1"/>
    <col min="6403" max="6403" width="20" style="16" bestFit="1" customWidth="1"/>
    <col min="6404" max="6404" width="2" style="16" bestFit="1" customWidth="1"/>
    <col min="6405" max="6405" width="20" style="16" bestFit="1" customWidth="1"/>
    <col min="6406" max="6406" width="2" style="16" bestFit="1" customWidth="1"/>
    <col min="6407" max="6407" width="20" style="16" bestFit="1" customWidth="1"/>
    <col min="6408" max="6408" width="2" style="16" bestFit="1" customWidth="1"/>
    <col min="6409" max="6409" width="20" style="16" bestFit="1" customWidth="1"/>
    <col min="6410" max="6410" width="2" style="16" bestFit="1" customWidth="1"/>
    <col min="6411" max="6411" width="20" style="16" bestFit="1" customWidth="1"/>
    <col min="6412" max="6412" width="2" style="16" bestFit="1" customWidth="1"/>
    <col min="6413" max="6413" width="20" style="16" bestFit="1" customWidth="1"/>
    <col min="6414" max="6414" width="2" style="16" bestFit="1" customWidth="1"/>
    <col min="6415" max="6415" width="20" style="16" bestFit="1" customWidth="1"/>
    <col min="6416" max="6416" width="2" style="16" bestFit="1" customWidth="1"/>
    <col min="6417" max="6417" width="20" style="16" bestFit="1" customWidth="1"/>
    <col min="6418" max="6418" width="2" style="16" bestFit="1" customWidth="1"/>
    <col min="6419" max="6419" width="20" style="16" bestFit="1" customWidth="1"/>
    <col min="6420" max="6420" width="2" style="16" bestFit="1" customWidth="1"/>
    <col min="6421" max="6656" width="9.140625" style="16"/>
    <col min="6657" max="6657" width="6.7109375" style="16" customWidth="1"/>
    <col min="6658" max="6658" width="32" style="16" bestFit="1" customWidth="1"/>
    <col min="6659" max="6659" width="20" style="16" bestFit="1" customWidth="1"/>
    <col min="6660" max="6660" width="2" style="16" bestFit="1" customWidth="1"/>
    <col min="6661" max="6661" width="20" style="16" bestFit="1" customWidth="1"/>
    <col min="6662" max="6662" width="2" style="16" bestFit="1" customWidth="1"/>
    <col min="6663" max="6663" width="20" style="16" bestFit="1" customWidth="1"/>
    <col min="6664" max="6664" width="2" style="16" bestFit="1" customWidth="1"/>
    <col min="6665" max="6665" width="20" style="16" bestFit="1" customWidth="1"/>
    <col min="6666" max="6666" width="2" style="16" bestFit="1" customWidth="1"/>
    <col min="6667" max="6667" width="20" style="16" bestFit="1" customWidth="1"/>
    <col min="6668" max="6668" width="2" style="16" bestFit="1" customWidth="1"/>
    <col min="6669" max="6669" width="20" style="16" bestFit="1" customWidth="1"/>
    <col min="6670" max="6670" width="2" style="16" bestFit="1" customWidth="1"/>
    <col min="6671" max="6671" width="20" style="16" bestFit="1" customWidth="1"/>
    <col min="6672" max="6672" width="2" style="16" bestFit="1" customWidth="1"/>
    <col min="6673" max="6673" width="20" style="16" bestFit="1" customWidth="1"/>
    <col min="6674" max="6674" width="2" style="16" bestFit="1" customWidth="1"/>
    <col min="6675" max="6675" width="20" style="16" bestFit="1" customWidth="1"/>
    <col min="6676" max="6676" width="2" style="16" bestFit="1" customWidth="1"/>
    <col min="6677" max="6912" width="9.140625" style="16"/>
    <col min="6913" max="6913" width="6.7109375" style="16" customWidth="1"/>
    <col min="6914" max="6914" width="32" style="16" bestFit="1" customWidth="1"/>
    <col min="6915" max="6915" width="20" style="16" bestFit="1" customWidth="1"/>
    <col min="6916" max="6916" width="2" style="16" bestFit="1" customWidth="1"/>
    <col min="6917" max="6917" width="20" style="16" bestFit="1" customWidth="1"/>
    <col min="6918" max="6918" width="2" style="16" bestFit="1" customWidth="1"/>
    <col min="6919" max="6919" width="20" style="16" bestFit="1" customWidth="1"/>
    <col min="6920" max="6920" width="2" style="16" bestFit="1" customWidth="1"/>
    <col min="6921" max="6921" width="20" style="16" bestFit="1" customWidth="1"/>
    <col min="6922" max="6922" width="2" style="16" bestFit="1" customWidth="1"/>
    <col min="6923" max="6923" width="20" style="16" bestFit="1" customWidth="1"/>
    <col min="6924" max="6924" width="2" style="16" bestFit="1" customWidth="1"/>
    <col min="6925" max="6925" width="20" style="16" bestFit="1" customWidth="1"/>
    <col min="6926" max="6926" width="2" style="16" bestFit="1" customWidth="1"/>
    <col min="6927" max="6927" width="20" style="16" bestFit="1" customWidth="1"/>
    <col min="6928" max="6928" width="2" style="16" bestFit="1" customWidth="1"/>
    <col min="6929" max="6929" width="20" style="16" bestFit="1" customWidth="1"/>
    <col min="6930" max="6930" width="2" style="16" bestFit="1" customWidth="1"/>
    <col min="6931" max="6931" width="20" style="16" bestFit="1" customWidth="1"/>
    <col min="6932" max="6932" width="2" style="16" bestFit="1" customWidth="1"/>
    <col min="6933" max="7168" width="9.140625" style="16"/>
    <col min="7169" max="7169" width="6.7109375" style="16" customWidth="1"/>
    <col min="7170" max="7170" width="32" style="16" bestFit="1" customWidth="1"/>
    <col min="7171" max="7171" width="20" style="16" bestFit="1" customWidth="1"/>
    <col min="7172" max="7172" width="2" style="16" bestFit="1" customWidth="1"/>
    <col min="7173" max="7173" width="20" style="16" bestFit="1" customWidth="1"/>
    <col min="7174" max="7174" width="2" style="16" bestFit="1" customWidth="1"/>
    <col min="7175" max="7175" width="20" style="16" bestFit="1" customWidth="1"/>
    <col min="7176" max="7176" width="2" style="16" bestFit="1" customWidth="1"/>
    <col min="7177" max="7177" width="20" style="16" bestFit="1" customWidth="1"/>
    <col min="7178" max="7178" width="2" style="16" bestFit="1" customWidth="1"/>
    <col min="7179" max="7179" width="20" style="16" bestFit="1" customWidth="1"/>
    <col min="7180" max="7180" width="2" style="16" bestFit="1" customWidth="1"/>
    <col min="7181" max="7181" width="20" style="16" bestFit="1" customWidth="1"/>
    <col min="7182" max="7182" width="2" style="16" bestFit="1" customWidth="1"/>
    <col min="7183" max="7183" width="20" style="16" bestFit="1" customWidth="1"/>
    <col min="7184" max="7184" width="2" style="16" bestFit="1" customWidth="1"/>
    <col min="7185" max="7185" width="20" style="16" bestFit="1" customWidth="1"/>
    <col min="7186" max="7186" width="2" style="16" bestFit="1" customWidth="1"/>
    <col min="7187" max="7187" width="20" style="16" bestFit="1" customWidth="1"/>
    <col min="7188" max="7188" width="2" style="16" bestFit="1" customWidth="1"/>
    <col min="7189" max="7424" width="9.140625" style="16"/>
    <col min="7425" max="7425" width="6.7109375" style="16" customWidth="1"/>
    <col min="7426" max="7426" width="32" style="16" bestFit="1" customWidth="1"/>
    <col min="7427" max="7427" width="20" style="16" bestFit="1" customWidth="1"/>
    <col min="7428" max="7428" width="2" style="16" bestFit="1" customWidth="1"/>
    <col min="7429" max="7429" width="20" style="16" bestFit="1" customWidth="1"/>
    <col min="7430" max="7430" width="2" style="16" bestFit="1" customWidth="1"/>
    <col min="7431" max="7431" width="20" style="16" bestFit="1" customWidth="1"/>
    <col min="7432" max="7432" width="2" style="16" bestFit="1" customWidth="1"/>
    <col min="7433" max="7433" width="20" style="16" bestFit="1" customWidth="1"/>
    <col min="7434" max="7434" width="2" style="16" bestFit="1" customWidth="1"/>
    <col min="7435" max="7435" width="20" style="16" bestFit="1" customWidth="1"/>
    <col min="7436" max="7436" width="2" style="16" bestFit="1" customWidth="1"/>
    <col min="7437" max="7437" width="20" style="16" bestFit="1" customWidth="1"/>
    <col min="7438" max="7438" width="2" style="16" bestFit="1" customWidth="1"/>
    <col min="7439" max="7439" width="20" style="16" bestFit="1" customWidth="1"/>
    <col min="7440" max="7440" width="2" style="16" bestFit="1" customWidth="1"/>
    <col min="7441" max="7441" width="20" style="16" bestFit="1" customWidth="1"/>
    <col min="7442" max="7442" width="2" style="16" bestFit="1" customWidth="1"/>
    <col min="7443" max="7443" width="20" style="16" bestFit="1" customWidth="1"/>
    <col min="7444" max="7444" width="2" style="16" bestFit="1" customWidth="1"/>
    <col min="7445" max="7680" width="9.140625" style="16"/>
    <col min="7681" max="7681" width="6.7109375" style="16" customWidth="1"/>
    <col min="7682" max="7682" width="32" style="16" bestFit="1" customWidth="1"/>
    <col min="7683" max="7683" width="20" style="16" bestFit="1" customWidth="1"/>
    <col min="7684" max="7684" width="2" style="16" bestFit="1" customWidth="1"/>
    <col min="7685" max="7685" width="20" style="16" bestFit="1" customWidth="1"/>
    <col min="7686" max="7686" width="2" style="16" bestFit="1" customWidth="1"/>
    <col min="7687" max="7687" width="20" style="16" bestFit="1" customWidth="1"/>
    <col min="7688" max="7688" width="2" style="16" bestFit="1" customWidth="1"/>
    <col min="7689" max="7689" width="20" style="16" bestFit="1" customWidth="1"/>
    <col min="7690" max="7690" width="2" style="16" bestFit="1" customWidth="1"/>
    <col min="7691" max="7691" width="20" style="16" bestFit="1" customWidth="1"/>
    <col min="7692" max="7692" width="2" style="16" bestFit="1" customWidth="1"/>
    <col min="7693" max="7693" width="20" style="16" bestFit="1" customWidth="1"/>
    <col min="7694" max="7694" width="2" style="16" bestFit="1" customWidth="1"/>
    <col min="7695" max="7695" width="20" style="16" bestFit="1" customWidth="1"/>
    <col min="7696" max="7696" width="2" style="16" bestFit="1" customWidth="1"/>
    <col min="7697" max="7697" width="20" style="16" bestFit="1" customWidth="1"/>
    <col min="7698" max="7698" width="2" style="16" bestFit="1" customWidth="1"/>
    <col min="7699" max="7699" width="20" style="16" bestFit="1" customWidth="1"/>
    <col min="7700" max="7700" width="2" style="16" bestFit="1" customWidth="1"/>
    <col min="7701" max="7936" width="9.140625" style="16"/>
    <col min="7937" max="7937" width="6.7109375" style="16" customWidth="1"/>
    <col min="7938" max="7938" width="32" style="16" bestFit="1" customWidth="1"/>
    <col min="7939" max="7939" width="20" style="16" bestFit="1" customWidth="1"/>
    <col min="7940" max="7940" width="2" style="16" bestFit="1" customWidth="1"/>
    <col min="7941" max="7941" width="20" style="16" bestFit="1" customWidth="1"/>
    <col min="7942" max="7942" width="2" style="16" bestFit="1" customWidth="1"/>
    <col min="7943" max="7943" width="20" style="16" bestFit="1" customWidth="1"/>
    <col min="7944" max="7944" width="2" style="16" bestFit="1" customWidth="1"/>
    <col min="7945" max="7945" width="20" style="16" bestFit="1" customWidth="1"/>
    <col min="7946" max="7946" width="2" style="16" bestFit="1" customWidth="1"/>
    <col min="7947" max="7947" width="20" style="16" bestFit="1" customWidth="1"/>
    <col min="7948" max="7948" width="2" style="16" bestFit="1" customWidth="1"/>
    <col min="7949" max="7949" width="20" style="16" bestFit="1" customWidth="1"/>
    <col min="7950" max="7950" width="2" style="16" bestFit="1" customWidth="1"/>
    <col min="7951" max="7951" width="20" style="16" bestFit="1" customWidth="1"/>
    <col min="7952" max="7952" width="2" style="16" bestFit="1" customWidth="1"/>
    <col min="7953" max="7953" width="20" style="16" bestFit="1" customWidth="1"/>
    <col min="7954" max="7954" width="2" style="16" bestFit="1" customWidth="1"/>
    <col min="7955" max="7955" width="20" style="16" bestFit="1" customWidth="1"/>
    <col min="7956" max="7956" width="2" style="16" bestFit="1" customWidth="1"/>
    <col min="7957" max="8192" width="9.140625" style="16"/>
    <col min="8193" max="8193" width="6.7109375" style="16" customWidth="1"/>
    <col min="8194" max="8194" width="32" style="16" bestFit="1" customWidth="1"/>
    <col min="8195" max="8195" width="20" style="16" bestFit="1" customWidth="1"/>
    <col min="8196" max="8196" width="2" style="16" bestFit="1" customWidth="1"/>
    <col min="8197" max="8197" width="20" style="16" bestFit="1" customWidth="1"/>
    <col min="8198" max="8198" width="2" style="16" bestFit="1" customWidth="1"/>
    <col min="8199" max="8199" width="20" style="16" bestFit="1" customWidth="1"/>
    <col min="8200" max="8200" width="2" style="16" bestFit="1" customWidth="1"/>
    <col min="8201" max="8201" width="20" style="16" bestFit="1" customWidth="1"/>
    <col min="8202" max="8202" width="2" style="16" bestFit="1" customWidth="1"/>
    <col min="8203" max="8203" width="20" style="16" bestFit="1" customWidth="1"/>
    <col min="8204" max="8204" width="2" style="16" bestFit="1" customWidth="1"/>
    <col min="8205" max="8205" width="20" style="16" bestFit="1" customWidth="1"/>
    <col min="8206" max="8206" width="2" style="16" bestFit="1" customWidth="1"/>
    <col min="8207" max="8207" width="20" style="16" bestFit="1" customWidth="1"/>
    <col min="8208" max="8208" width="2" style="16" bestFit="1" customWidth="1"/>
    <col min="8209" max="8209" width="20" style="16" bestFit="1" customWidth="1"/>
    <col min="8210" max="8210" width="2" style="16" bestFit="1" customWidth="1"/>
    <col min="8211" max="8211" width="20" style="16" bestFit="1" customWidth="1"/>
    <col min="8212" max="8212" width="2" style="16" bestFit="1" customWidth="1"/>
    <col min="8213" max="8448" width="9.140625" style="16"/>
    <col min="8449" max="8449" width="6.7109375" style="16" customWidth="1"/>
    <col min="8450" max="8450" width="32" style="16" bestFit="1" customWidth="1"/>
    <col min="8451" max="8451" width="20" style="16" bestFit="1" customWidth="1"/>
    <col min="8452" max="8452" width="2" style="16" bestFit="1" customWidth="1"/>
    <col min="8453" max="8453" width="20" style="16" bestFit="1" customWidth="1"/>
    <col min="8454" max="8454" width="2" style="16" bestFit="1" customWidth="1"/>
    <col min="8455" max="8455" width="20" style="16" bestFit="1" customWidth="1"/>
    <col min="8456" max="8456" width="2" style="16" bestFit="1" customWidth="1"/>
    <col min="8457" max="8457" width="20" style="16" bestFit="1" customWidth="1"/>
    <col min="8458" max="8458" width="2" style="16" bestFit="1" customWidth="1"/>
    <col min="8459" max="8459" width="20" style="16" bestFit="1" customWidth="1"/>
    <col min="8460" max="8460" width="2" style="16" bestFit="1" customWidth="1"/>
    <col min="8461" max="8461" width="20" style="16" bestFit="1" customWidth="1"/>
    <col min="8462" max="8462" width="2" style="16" bestFit="1" customWidth="1"/>
    <col min="8463" max="8463" width="20" style="16" bestFit="1" customWidth="1"/>
    <col min="8464" max="8464" width="2" style="16" bestFit="1" customWidth="1"/>
    <col min="8465" max="8465" width="20" style="16" bestFit="1" customWidth="1"/>
    <col min="8466" max="8466" width="2" style="16" bestFit="1" customWidth="1"/>
    <col min="8467" max="8467" width="20" style="16" bestFit="1" customWidth="1"/>
    <col min="8468" max="8468" width="2" style="16" bestFit="1" customWidth="1"/>
    <col min="8469" max="8704" width="9.140625" style="16"/>
    <col min="8705" max="8705" width="6.7109375" style="16" customWidth="1"/>
    <col min="8706" max="8706" width="32" style="16" bestFit="1" customWidth="1"/>
    <col min="8707" max="8707" width="20" style="16" bestFit="1" customWidth="1"/>
    <col min="8708" max="8708" width="2" style="16" bestFit="1" customWidth="1"/>
    <col min="8709" max="8709" width="20" style="16" bestFit="1" customWidth="1"/>
    <col min="8710" max="8710" width="2" style="16" bestFit="1" customWidth="1"/>
    <col min="8711" max="8711" width="20" style="16" bestFit="1" customWidth="1"/>
    <col min="8712" max="8712" width="2" style="16" bestFit="1" customWidth="1"/>
    <col min="8713" max="8713" width="20" style="16" bestFit="1" customWidth="1"/>
    <col min="8714" max="8714" width="2" style="16" bestFit="1" customWidth="1"/>
    <col min="8715" max="8715" width="20" style="16" bestFit="1" customWidth="1"/>
    <col min="8716" max="8716" width="2" style="16" bestFit="1" customWidth="1"/>
    <col min="8717" max="8717" width="20" style="16" bestFit="1" customWidth="1"/>
    <col min="8718" max="8718" width="2" style="16" bestFit="1" customWidth="1"/>
    <col min="8719" max="8719" width="20" style="16" bestFit="1" customWidth="1"/>
    <col min="8720" max="8720" width="2" style="16" bestFit="1" customWidth="1"/>
    <col min="8721" max="8721" width="20" style="16" bestFit="1" customWidth="1"/>
    <col min="8722" max="8722" width="2" style="16" bestFit="1" customWidth="1"/>
    <col min="8723" max="8723" width="20" style="16" bestFit="1" customWidth="1"/>
    <col min="8724" max="8724" width="2" style="16" bestFit="1" customWidth="1"/>
    <col min="8725" max="8960" width="9.140625" style="16"/>
    <col min="8961" max="8961" width="6.7109375" style="16" customWidth="1"/>
    <col min="8962" max="8962" width="32" style="16" bestFit="1" customWidth="1"/>
    <col min="8963" max="8963" width="20" style="16" bestFit="1" customWidth="1"/>
    <col min="8964" max="8964" width="2" style="16" bestFit="1" customWidth="1"/>
    <col min="8965" max="8965" width="20" style="16" bestFit="1" customWidth="1"/>
    <col min="8966" max="8966" width="2" style="16" bestFit="1" customWidth="1"/>
    <col min="8967" max="8967" width="20" style="16" bestFit="1" customWidth="1"/>
    <col min="8968" max="8968" width="2" style="16" bestFit="1" customWidth="1"/>
    <col min="8969" max="8969" width="20" style="16" bestFit="1" customWidth="1"/>
    <col min="8970" max="8970" width="2" style="16" bestFit="1" customWidth="1"/>
    <col min="8971" max="8971" width="20" style="16" bestFit="1" customWidth="1"/>
    <col min="8972" max="8972" width="2" style="16" bestFit="1" customWidth="1"/>
    <col min="8973" max="8973" width="20" style="16" bestFit="1" customWidth="1"/>
    <col min="8974" max="8974" width="2" style="16" bestFit="1" customWidth="1"/>
    <col min="8975" max="8975" width="20" style="16" bestFit="1" customWidth="1"/>
    <col min="8976" max="8976" width="2" style="16" bestFit="1" customWidth="1"/>
    <col min="8977" max="8977" width="20" style="16" bestFit="1" customWidth="1"/>
    <col min="8978" max="8978" width="2" style="16" bestFit="1" customWidth="1"/>
    <col min="8979" max="8979" width="20" style="16" bestFit="1" customWidth="1"/>
    <col min="8980" max="8980" width="2" style="16" bestFit="1" customWidth="1"/>
    <col min="8981" max="9216" width="9.140625" style="16"/>
    <col min="9217" max="9217" width="6.7109375" style="16" customWidth="1"/>
    <col min="9218" max="9218" width="32" style="16" bestFit="1" customWidth="1"/>
    <col min="9219" max="9219" width="20" style="16" bestFit="1" customWidth="1"/>
    <col min="9220" max="9220" width="2" style="16" bestFit="1" customWidth="1"/>
    <col min="9221" max="9221" width="20" style="16" bestFit="1" customWidth="1"/>
    <col min="9222" max="9222" width="2" style="16" bestFit="1" customWidth="1"/>
    <col min="9223" max="9223" width="20" style="16" bestFit="1" customWidth="1"/>
    <col min="9224" max="9224" width="2" style="16" bestFit="1" customWidth="1"/>
    <col min="9225" max="9225" width="20" style="16" bestFit="1" customWidth="1"/>
    <col min="9226" max="9226" width="2" style="16" bestFit="1" customWidth="1"/>
    <col min="9227" max="9227" width="20" style="16" bestFit="1" customWidth="1"/>
    <col min="9228" max="9228" width="2" style="16" bestFit="1" customWidth="1"/>
    <col min="9229" max="9229" width="20" style="16" bestFit="1" customWidth="1"/>
    <col min="9230" max="9230" width="2" style="16" bestFit="1" customWidth="1"/>
    <col min="9231" max="9231" width="20" style="16" bestFit="1" customWidth="1"/>
    <col min="9232" max="9232" width="2" style="16" bestFit="1" customWidth="1"/>
    <col min="9233" max="9233" width="20" style="16" bestFit="1" customWidth="1"/>
    <col min="9234" max="9234" width="2" style="16" bestFit="1" customWidth="1"/>
    <col min="9235" max="9235" width="20" style="16" bestFit="1" customWidth="1"/>
    <col min="9236" max="9236" width="2" style="16" bestFit="1" customWidth="1"/>
    <col min="9237" max="9472" width="9.140625" style="16"/>
    <col min="9473" max="9473" width="6.7109375" style="16" customWidth="1"/>
    <col min="9474" max="9474" width="32" style="16" bestFit="1" customWidth="1"/>
    <col min="9475" max="9475" width="20" style="16" bestFit="1" customWidth="1"/>
    <col min="9476" max="9476" width="2" style="16" bestFit="1" customWidth="1"/>
    <col min="9477" max="9477" width="20" style="16" bestFit="1" customWidth="1"/>
    <col min="9478" max="9478" width="2" style="16" bestFit="1" customWidth="1"/>
    <col min="9479" max="9479" width="20" style="16" bestFit="1" customWidth="1"/>
    <col min="9480" max="9480" width="2" style="16" bestFit="1" customWidth="1"/>
    <col min="9481" max="9481" width="20" style="16" bestFit="1" customWidth="1"/>
    <col min="9482" max="9482" width="2" style="16" bestFit="1" customWidth="1"/>
    <col min="9483" max="9483" width="20" style="16" bestFit="1" customWidth="1"/>
    <col min="9484" max="9484" width="2" style="16" bestFit="1" customWidth="1"/>
    <col min="9485" max="9485" width="20" style="16" bestFit="1" customWidth="1"/>
    <col min="9486" max="9486" width="2" style="16" bestFit="1" customWidth="1"/>
    <col min="9487" max="9487" width="20" style="16" bestFit="1" customWidth="1"/>
    <col min="9488" max="9488" width="2" style="16" bestFit="1" customWidth="1"/>
    <col min="9489" max="9489" width="20" style="16" bestFit="1" customWidth="1"/>
    <col min="9490" max="9490" width="2" style="16" bestFit="1" customWidth="1"/>
    <col min="9491" max="9491" width="20" style="16" bestFit="1" customWidth="1"/>
    <col min="9492" max="9492" width="2" style="16" bestFit="1" customWidth="1"/>
    <col min="9493" max="9728" width="9.140625" style="16"/>
    <col min="9729" max="9729" width="6.7109375" style="16" customWidth="1"/>
    <col min="9730" max="9730" width="32" style="16" bestFit="1" customWidth="1"/>
    <col min="9731" max="9731" width="20" style="16" bestFit="1" customWidth="1"/>
    <col min="9732" max="9732" width="2" style="16" bestFit="1" customWidth="1"/>
    <col min="9733" max="9733" width="20" style="16" bestFit="1" customWidth="1"/>
    <col min="9734" max="9734" width="2" style="16" bestFit="1" customWidth="1"/>
    <col min="9735" max="9735" width="20" style="16" bestFit="1" customWidth="1"/>
    <col min="9736" max="9736" width="2" style="16" bestFit="1" customWidth="1"/>
    <col min="9737" max="9737" width="20" style="16" bestFit="1" customWidth="1"/>
    <col min="9738" max="9738" width="2" style="16" bestFit="1" customWidth="1"/>
    <col min="9739" max="9739" width="20" style="16" bestFit="1" customWidth="1"/>
    <col min="9740" max="9740" width="2" style="16" bestFit="1" customWidth="1"/>
    <col min="9741" max="9741" width="20" style="16" bestFit="1" customWidth="1"/>
    <col min="9742" max="9742" width="2" style="16" bestFit="1" customWidth="1"/>
    <col min="9743" max="9743" width="20" style="16" bestFit="1" customWidth="1"/>
    <col min="9744" max="9744" width="2" style="16" bestFit="1" customWidth="1"/>
    <col min="9745" max="9745" width="20" style="16" bestFit="1" customWidth="1"/>
    <col min="9746" max="9746" width="2" style="16" bestFit="1" customWidth="1"/>
    <col min="9747" max="9747" width="20" style="16" bestFit="1" customWidth="1"/>
    <col min="9748" max="9748" width="2" style="16" bestFit="1" customWidth="1"/>
    <col min="9749" max="9984" width="9.140625" style="16"/>
    <col min="9985" max="9985" width="6.7109375" style="16" customWidth="1"/>
    <col min="9986" max="9986" width="32" style="16" bestFit="1" customWidth="1"/>
    <col min="9987" max="9987" width="20" style="16" bestFit="1" customWidth="1"/>
    <col min="9988" max="9988" width="2" style="16" bestFit="1" customWidth="1"/>
    <col min="9989" max="9989" width="20" style="16" bestFit="1" customWidth="1"/>
    <col min="9990" max="9990" width="2" style="16" bestFit="1" customWidth="1"/>
    <col min="9991" max="9991" width="20" style="16" bestFit="1" customWidth="1"/>
    <col min="9992" max="9992" width="2" style="16" bestFit="1" customWidth="1"/>
    <col min="9993" max="9993" width="20" style="16" bestFit="1" customWidth="1"/>
    <col min="9994" max="9994" width="2" style="16" bestFit="1" customWidth="1"/>
    <col min="9995" max="9995" width="20" style="16" bestFit="1" customWidth="1"/>
    <col min="9996" max="9996" width="2" style="16" bestFit="1" customWidth="1"/>
    <col min="9997" max="9997" width="20" style="16" bestFit="1" customWidth="1"/>
    <col min="9998" max="9998" width="2" style="16" bestFit="1" customWidth="1"/>
    <col min="9999" max="9999" width="20" style="16" bestFit="1" customWidth="1"/>
    <col min="10000" max="10000" width="2" style="16" bestFit="1" customWidth="1"/>
    <col min="10001" max="10001" width="20" style="16" bestFit="1" customWidth="1"/>
    <col min="10002" max="10002" width="2" style="16" bestFit="1" customWidth="1"/>
    <col min="10003" max="10003" width="20" style="16" bestFit="1" customWidth="1"/>
    <col min="10004" max="10004" width="2" style="16" bestFit="1" customWidth="1"/>
    <col min="10005" max="10240" width="9.140625" style="16"/>
    <col min="10241" max="10241" width="6.7109375" style="16" customWidth="1"/>
    <col min="10242" max="10242" width="32" style="16" bestFit="1" customWidth="1"/>
    <col min="10243" max="10243" width="20" style="16" bestFit="1" customWidth="1"/>
    <col min="10244" max="10244" width="2" style="16" bestFit="1" customWidth="1"/>
    <col min="10245" max="10245" width="20" style="16" bestFit="1" customWidth="1"/>
    <col min="10246" max="10246" width="2" style="16" bestFit="1" customWidth="1"/>
    <col min="10247" max="10247" width="20" style="16" bestFit="1" customWidth="1"/>
    <col min="10248" max="10248" width="2" style="16" bestFit="1" customWidth="1"/>
    <col min="10249" max="10249" width="20" style="16" bestFit="1" customWidth="1"/>
    <col min="10250" max="10250" width="2" style="16" bestFit="1" customWidth="1"/>
    <col min="10251" max="10251" width="20" style="16" bestFit="1" customWidth="1"/>
    <col min="10252" max="10252" width="2" style="16" bestFit="1" customWidth="1"/>
    <col min="10253" max="10253" width="20" style="16" bestFit="1" customWidth="1"/>
    <col min="10254" max="10254" width="2" style="16" bestFit="1" customWidth="1"/>
    <col min="10255" max="10255" width="20" style="16" bestFit="1" customWidth="1"/>
    <col min="10256" max="10256" width="2" style="16" bestFit="1" customWidth="1"/>
    <col min="10257" max="10257" width="20" style="16" bestFit="1" customWidth="1"/>
    <col min="10258" max="10258" width="2" style="16" bestFit="1" customWidth="1"/>
    <col min="10259" max="10259" width="20" style="16" bestFit="1" customWidth="1"/>
    <col min="10260" max="10260" width="2" style="16" bestFit="1" customWidth="1"/>
    <col min="10261" max="10496" width="9.140625" style="16"/>
    <col min="10497" max="10497" width="6.7109375" style="16" customWidth="1"/>
    <col min="10498" max="10498" width="32" style="16" bestFit="1" customWidth="1"/>
    <col min="10499" max="10499" width="20" style="16" bestFit="1" customWidth="1"/>
    <col min="10500" max="10500" width="2" style="16" bestFit="1" customWidth="1"/>
    <col min="10501" max="10501" width="20" style="16" bestFit="1" customWidth="1"/>
    <col min="10502" max="10502" width="2" style="16" bestFit="1" customWidth="1"/>
    <col min="10503" max="10503" width="20" style="16" bestFit="1" customWidth="1"/>
    <col min="10504" max="10504" width="2" style="16" bestFit="1" customWidth="1"/>
    <col min="10505" max="10505" width="20" style="16" bestFit="1" customWidth="1"/>
    <col min="10506" max="10506" width="2" style="16" bestFit="1" customWidth="1"/>
    <col min="10507" max="10507" width="20" style="16" bestFit="1" customWidth="1"/>
    <col min="10508" max="10508" width="2" style="16" bestFit="1" customWidth="1"/>
    <col min="10509" max="10509" width="20" style="16" bestFit="1" customWidth="1"/>
    <col min="10510" max="10510" width="2" style="16" bestFit="1" customWidth="1"/>
    <col min="10511" max="10511" width="20" style="16" bestFit="1" customWidth="1"/>
    <col min="10512" max="10512" width="2" style="16" bestFit="1" customWidth="1"/>
    <col min="10513" max="10513" width="20" style="16" bestFit="1" customWidth="1"/>
    <col min="10514" max="10514" width="2" style="16" bestFit="1" customWidth="1"/>
    <col min="10515" max="10515" width="20" style="16" bestFit="1" customWidth="1"/>
    <col min="10516" max="10516" width="2" style="16" bestFit="1" customWidth="1"/>
    <col min="10517" max="10752" width="9.140625" style="16"/>
    <col min="10753" max="10753" width="6.7109375" style="16" customWidth="1"/>
    <col min="10754" max="10754" width="32" style="16" bestFit="1" customWidth="1"/>
    <col min="10755" max="10755" width="20" style="16" bestFit="1" customWidth="1"/>
    <col min="10756" max="10756" width="2" style="16" bestFit="1" customWidth="1"/>
    <col min="10757" max="10757" width="20" style="16" bestFit="1" customWidth="1"/>
    <col min="10758" max="10758" width="2" style="16" bestFit="1" customWidth="1"/>
    <col min="10759" max="10759" width="20" style="16" bestFit="1" customWidth="1"/>
    <col min="10760" max="10760" width="2" style="16" bestFit="1" customWidth="1"/>
    <col min="10761" max="10761" width="20" style="16" bestFit="1" customWidth="1"/>
    <col min="10762" max="10762" width="2" style="16" bestFit="1" customWidth="1"/>
    <col min="10763" max="10763" width="20" style="16" bestFit="1" customWidth="1"/>
    <col min="10764" max="10764" width="2" style="16" bestFit="1" customWidth="1"/>
    <col min="10765" max="10765" width="20" style="16" bestFit="1" customWidth="1"/>
    <col min="10766" max="10766" width="2" style="16" bestFit="1" customWidth="1"/>
    <col min="10767" max="10767" width="20" style="16" bestFit="1" customWidth="1"/>
    <col min="10768" max="10768" width="2" style="16" bestFit="1" customWidth="1"/>
    <col min="10769" max="10769" width="20" style="16" bestFit="1" customWidth="1"/>
    <col min="10770" max="10770" width="2" style="16" bestFit="1" customWidth="1"/>
    <col min="10771" max="10771" width="20" style="16" bestFit="1" customWidth="1"/>
    <col min="10772" max="10772" width="2" style="16" bestFit="1" customWidth="1"/>
    <col min="10773" max="11008" width="9.140625" style="16"/>
    <col min="11009" max="11009" width="6.7109375" style="16" customWidth="1"/>
    <col min="11010" max="11010" width="32" style="16" bestFit="1" customWidth="1"/>
    <col min="11011" max="11011" width="20" style="16" bestFit="1" customWidth="1"/>
    <col min="11012" max="11012" width="2" style="16" bestFit="1" customWidth="1"/>
    <col min="11013" max="11013" width="20" style="16" bestFit="1" customWidth="1"/>
    <col min="11014" max="11014" width="2" style="16" bestFit="1" customWidth="1"/>
    <col min="11015" max="11015" width="20" style="16" bestFit="1" customWidth="1"/>
    <col min="11016" max="11016" width="2" style="16" bestFit="1" customWidth="1"/>
    <col min="11017" max="11017" width="20" style="16" bestFit="1" customWidth="1"/>
    <col min="11018" max="11018" width="2" style="16" bestFit="1" customWidth="1"/>
    <col min="11019" max="11019" width="20" style="16" bestFit="1" customWidth="1"/>
    <col min="11020" max="11020" width="2" style="16" bestFit="1" customWidth="1"/>
    <col min="11021" max="11021" width="20" style="16" bestFit="1" customWidth="1"/>
    <col min="11022" max="11022" width="2" style="16" bestFit="1" customWidth="1"/>
    <col min="11023" max="11023" width="20" style="16" bestFit="1" customWidth="1"/>
    <col min="11024" max="11024" width="2" style="16" bestFit="1" customWidth="1"/>
    <col min="11025" max="11025" width="20" style="16" bestFit="1" customWidth="1"/>
    <col min="11026" max="11026" width="2" style="16" bestFit="1" customWidth="1"/>
    <col min="11027" max="11027" width="20" style="16" bestFit="1" customWidth="1"/>
    <col min="11028" max="11028" width="2" style="16" bestFit="1" customWidth="1"/>
    <col min="11029" max="11264" width="9.140625" style="16"/>
    <col min="11265" max="11265" width="6.7109375" style="16" customWidth="1"/>
    <col min="11266" max="11266" width="32" style="16" bestFit="1" customWidth="1"/>
    <col min="11267" max="11267" width="20" style="16" bestFit="1" customWidth="1"/>
    <col min="11268" max="11268" width="2" style="16" bestFit="1" customWidth="1"/>
    <col min="11269" max="11269" width="20" style="16" bestFit="1" customWidth="1"/>
    <col min="11270" max="11270" width="2" style="16" bestFit="1" customWidth="1"/>
    <col min="11271" max="11271" width="20" style="16" bestFit="1" customWidth="1"/>
    <col min="11272" max="11272" width="2" style="16" bestFit="1" customWidth="1"/>
    <col min="11273" max="11273" width="20" style="16" bestFit="1" customWidth="1"/>
    <col min="11274" max="11274" width="2" style="16" bestFit="1" customWidth="1"/>
    <col min="11275" max="11275" width="20" style="16" bestFit="1" customWidth="1"/>
    <col min="11276" max="11276" width="2" style="16" bestFit="1" customWidth="1"/>
    <col min="11277" max="11277" width="20" style="16" bestFit="1" customWidth="1"/>
    <col min="11278" max="11278" width="2" style="16" bestFit="1" customWidth="1"/>
    <col min="11279" max="11279" width="20" style="16" bestFit="1" customWidth="1"/>
    <col min="11280" max="11280" width="2" style="16" bestFit="1" customWidth="1"/>
    <col min="11281" max="11281" width="20" style="16" bestFit="1" customWidth="1"/>
    <col min="11282" max="11282" width="2" style="16" bestFit="1" customWidth="1"/>
    <col min="11283" max="11283" width="20" style="16" bestFit="1" customWidth="1"/>
    <col min="11284" max="11284" width="2" style="16" bestFit="1" customWidth="1"/>
    <col min="11285" max="11520" width="9.140625" style="16"/>
    <col min="11521" max="11521" width="6.7109375" style="16" customWidth="1"/>
    <col min="11522" max="11522" width="32" style="16" bestFit="1" customWidth="1"/>
    <col min="11523" max="11523" width="20" style="16" bestFit="1" customWidth="1"/>
    <col min="11524" max="11524" width="2" style="16" bestFit="1" customWidth="1"/>
    <col min="11525" max="11525" width="20" style="16" bestFit="1" customWidth="1"/>
    <col min="11526" max="11526" width="2" style="16" bestFit="1" customWidth="1"/>
    <col min="11527" max="11527" width="20" style="16" bestFit="1" customWidth="1"/>
    <col min="11528" max="11528" width="2" style="16" bestFit="1" customWidth="1"/>
    <col min="11529" max="11529" width="20" style="16" bestFit="1" customWidth="1"/>
    <col min="11530" max="11530" width="2" style="16" bestFit="1" customWidth="1"/>
    <col min="11531" max="11531" width="20" style="16" bestFit="1" customWidth="1"/>
    <col min="11532" max="11532" width="2" style="16" bestFit="1" customWidth="1"/>
    <col min="11533" max="11533" width="20" style="16" bestFit="1" customWidth="1"/>
    <col min="11534" max="11534" width="2" style="16" bestFit="1" customWidth="1"/>
    <col min="11535" max="11535" width="20" style="16" bestFit="1" customWidth="1"/>
    <col min="11536" max="11536" width="2" style="16" bestFit="1" customWidth="1"/>
    <col min="11537" max="11537" width="20" style="16" bestFit="1" customWidth="1"/>
    <col min="11538" max="11538" width="2" style="16" bestFit="1" customWidth="1"/>
    <col min="11539" max="11539" width="20" style="16" bestFit="1" customWidth="1"/>
    <col min="11540" max="11540" width="2" style="16" bestFit="1" customWidth="1"/>
    <col min="11541" max="11776" width="9.140625" style="16"/>
    <col min="11777" max="11777" width="6.7109375" style="16" customWidth="1"/>
    <col min="11778" max="11778" width="32" style="16" bestFit="1" customWidth="1"/>
    <col min="11779" max="11779" width="20" style="16" bestFit="1" customWidth="1"/>
    <col min="11780" max="11780" width="2" style="16" bestFit="1" customWidth="1"/>
    <col min="11781" max="11781" width="20" style="16" bestFit="1" customWidth="1"/>
    <col min="11782" max="11782" width="2" style="16" bestFit="1" customWidth="1"/>
    <col min="11783" max="11783" width="20" style="16" bestFit="1" customWidth="1"/>
    <col min="11784" max="11784" width="2" style="16" bestFit="1" customWidth="1"/>
    <col min="11785" max="11785" width="20" style="16" bestFit="1" customWidth="1"/>
    <col min="11786" max="11786" width="2" style="16" bestFit="1" customWidth="1"/>
    <col min="11787" max="11787" width="20" style="16" bestFit="1" customWidth="1"/>
    <col min="11788" max="11788" width="2" style="16" bestFit="1" customWidth="1"/>
    <col min="11789" max="11789" width="20" style="16" bestFit="1" customWidth="1"/>
    <col min="11790" max="11790" width="2" style="16" bestFit="1" customWidth="1"/>
    <col min="11791" max="11791" width="20" style="16" bestFit="1" customWidth="1"/>
    <col min="11792" max="11792" width="2" style="16" bestFit="1" customWidth="1"/>
    <col min="11793" max="11793" width="20" style="16" bestFit="1" customWidth="1"/>
    <col min="11794" max="11794" width="2" style="16" bestFit="1" customWidth="1"/>
    <col min="11795" max="11795" width="20" style="16" bestFit="1" customWidth="1"/>
    <col min="11796" max="11796" width="2" style="16" bestFit="1" customWidth="1"/>
    <col min="11797" max="12032" width="9.140625" style="16"/>
    <col min="12033" max="12033" width="6.7109375" style="16" customWidth="1"/>
    <col min="12034" max="12034" width="32" style="16" bestFit="1" customWidth="1"/>
    <col min="12035" max="12035" width="20" style="16" bestFit="1" customWidth="1"/>
    <col min="12036" max="12036" width="2" style="16" bestFit="1" customWidth="1"/>
    <col min="12037" max="12037" width="20" style="16" bestFit="1" customWidth="1"/>
    <col min="12038" max="12038" width="2" style="16" bestFit="1" customWidth="1"/>
    <col min="12039" max="12039" width="20" style="16" bestFit="1" customWidth="1"/>
    <col min="12040" max="12040" width="2" style="16" bestFit="1" customWidth="1"/>
    <col min="12041" max="12041" width="20" style="16" bestFit="1" customWidth="1"/>
    <col min="12042" max="12042" width="2" style="16" bestFit="1" customWidth="1"/>
    <col min="12043" max="12043" width="20" style="16" bestFit="1" customWidth="1"/>
    <col min="12044" max="12044" width="2" style="16" bestFit="1" customWidth="1"/>
    <col min="12045" max="12045" width="20" style="16" bestFit="1" customWidth="1"/>
    <col min="12046" max="12046" width="2" style="16" bestFit="1" customWidth="1"/>
    <col min="12047" max="12047" width="20" style="16" bestFit="1" customWidth="1"/>
    <col min="12048" max="12048" width="2" style="16" bestFit="1" customWidth="1"/>
    <col min="12049" max="12049" width="20" style="16" bestFit="1" customWidth="1"/>
    <col min="12050" max="12050" width="2" style="16" bestFit="1" customWidth="1"/>
    <col min="12051" max="12051" width="20" style="16" bestFit="1" customWidth="1"/>
    <col min="12052" max="12052" width="2" style="16" bestFit="1" customWidth="1"/>
    <col min="12053" max="12288" width="9.140625" style="16"/>
    <col min="12289" max="12289" width="6.7109375" style="16" customWidth="1"/>
    <col min="12290" max="12290" width="32" style="16" bestFit="1" customWidth="1"/>
    <col min="12291" max="12291" width="20" style="16" bestFit="1" customWidth="1"/>
    <col min="12292" max="12292" width="2" style="16" bestFit="1" customWidth="1"/>
    <col min="12293" max="12293" width="20" style="16" bestFit="1" customWidth="1"/>
    <col min="12294" max="12294" width="2" style="16" bestFit="1" customWidth="1"/>
    <col min="12295" max="12295" width="20" style="16" bestFit="1" customWidth="1"/>
    <col min="12296" max="12296" width="2" style="16" bestFit="1" customWidth="1"/>
    <col min="12297" max="12297" width="20" style="16" bestFit="1" customWidth="1"/>
    <col min="12298" max="12298" width="2" style="16" bestFit="1" customWidth="1"/>
    <col min="12299" max="12299" width="20" style="16" bestFit="1" customWidth="1"/>
    <col min="12300" max="12300" width="2" style="16" bestFit="1" customWidth="1"/>
    <col min="12301" max="12301" width="20" style="16" bestFit="1" customWidth="1"/>
    <col min="12302" max="12302" width="2" style="16" bestFit="1" customWidth="1"/>
    <col min="12303" max="12303" width="20" style="16" bestFit="1" customWidth="1"/>
    <col min="12304" max="12304" width="2" style="16" bestFit="1" customWidth="1"/>
    <col min="12305" max="12305" width="20" style="16" bestFit="1" customWidth="1"/>
    <col min="12306" max="12306" width="2" style="16" bestFit="1" customWidth="1"/>
    <col min="12307" max="12307" width="20" style="16" bestFit="1" customWidth="1"/>
    <col min="12308" max="12308" width="2" style="16" bestFit="1" customWidth="1"/>
    <col min="12309" max="12544" width="9.140625" style="16"/>
    <col min="12545" max="12545" width="6.7109375" style="16" customWidth="1"/>
    <col min="12546" max="12546" width="32" style="16" bestFit="1" customWidth="1"/>
    <col min="12547" max="12547" width="20" style="16" bestFit="1" customWidth="1"/>
    <col min="12548" max="12548" width="2" style="16" bestFit="1" customWidth="1"/>
    <col min="12549" max="12549" width="20" style="16" bestFit="1" customWidth="1"/>
    <col min="12550" max="12550" width="2" style="16" bestFit="1" customWidth="1"/>
    <col min="12551" max="12551" width="20" style="16" bestFit="1" customWidth="1"/>
    <col min="12552" max="12552" width="2" style="16" bestFit="1" customWidth="1"/>
    <col min="12553" max="12553" width="20" style="16" bestFit="1" customWidth="1"/>
    <col min="12554" max="12554" width="2" style="16" bestFit="1" customWidth="1"/>
    <col min="12555" max="12555" width="20" style="16" bestFit="1" customWidth="1"/>
    <col min="12556" max="12556" width="2" style="16" bestFit="1" customWidth="1"/>
    <col min="12557" max="12557" width="20" style="16" bestFit="1" customWidth="1"/>
    <col min="12558" max="12558" width="2" style="16" bestFit="1" customWidth="1"/>
    <col min="12559" max="12559" width="20" style="16" bestFit="1" customWidth="1"/>
    <col min="12560" max="12560" width="2" style="16" bestFit="1" customWidth="1"/>
    <col min="12561" max="12561" width="20" style="16" bestFit="1" customWidth="1"/>
    <col min="12562" max="12562" width="2" style="16" bestFit="1" customWidth="1"/>
    <col min="12563" max="12563" width="20" style="16" bestFit="1" customWidth="1"/>
    <col min="12564" max="12564" width="2" style="16" bestFit="1" customWidth="1"/>
    <col min="12565" max="12800" width="9.140625" style="16"/>
    <col min="12801" max="12801" width="6.7109375" style="16" customWidth="1"/>
    <col min="12802" max="12802" width="32" style="16" bestFit="1" customWidth="1"/>
    <col min="12803" max="12803" width="20" style="16" bestFit="1" customWidth="1"/>
    <col min="12804" max="12804" width="2" style="16" bestFit="1" customWidth="1"/>
    <col min="12805" max="12805" width="20" style="16" bestFit="1" customWidth="1"/>
    <col min="12806" max="12806" width="2" style="16" bestFit="1" customWidth="1"/>
    <col min="12807" max="12807" width="20" style="16" bestFit="1" customWidth="1"/>
    <col min="12808" max="12808" width="2" style="16" bestFit="1" customWidth="1"/>
    <col min="12809" max="12809" width="20" style="16" bestFit="1" customWidth="1"/>
    <col min="12810" max="12810" width="2" style="16" bestFit="1" customWidth="1"/>
    <col min="12811" max="12811" width="20" style="16" bestFit="1" customWidth="1"/>
    <col min="12812" max="12812" width="2" style="16" bestFit="1" customWidth="1"/>
    <col min="12813" max="12813" width="20" style="16" bestFit="1" customWidth="1"/>
    <col min="12814" max="12814" width="2" style="16" bestFit="1" customWidth="1"/>
    <col min="12815" max="12815" width="20" style="16" bestFit="1" customWidth="1"/>
    <col min="12816" max="12816" width="2" style="16" bestFit="1" customWidth="1"/>
    <col min="12817" max="12817" width="20" style="16" bestFit="1" customWidth="1"/>
    <col min="12818" max="12818" width="2" style="16" bestFit="1" customWidth="1"/>
    <col min="12819" max="12819" width="20" style="16" bestFit="1" customWidth="1"/>
    <col min="12820" max="12820" width="2" style="16" bestFit="1" customWidth="1"/>
    <col min="12821" max="13056" width="9.140625" style="16"/>
    <col min="13057" max="13057" width="6.7109375" style="16" customWidth="1"/>
    <col min="13058" max="13058" width="32" style="16" bestFit="1" customWidth="1"/>
    <col min="13059" max="13059" width="20" style="16" bestFit="1" customWidth="1"/>
    <col min="13060" max="13060" width="2" style="16" bestFit="1" customWidth="1"/>
    <col min="13061" max="13061" width="20" style="16" bestFit="1" customWidth="1"/>
    <col min="13062" max="13062" width="2" style="16" bestFit="1" customWidth="1"/>
    <col min="13063" max="13063" width="20" style="16" bestFit="1" customWidth="1"/>
    <col min="13064" max="13064" width="2" style="16" bestFit="1" customWidth="1"/>
    <col min="13065" max="13065" width="20" style="16" bestFit="1" customWidth="1"/>
    <col min="13066" max="13066" width="2" style="16" bestFit="1" customWidth="1"/>
    <col min="13067" max="13067" width="20" style="16" bestFit="1" customWidth="1"/>
    <col min="13068" max="13068" width="2" style="16" bestFit="1" customWidth="1"/>
    <col min="13069" max="13069" width="20" style="16" bestFit="1" customWidth="1"/>
    <col min="13070" max="13070" width="2" style="16" bestFit="1" customWidth="1"/>
    <col min="13071" max="13071" width="20" style="16" bestFit="1" customWidth="1"/>
    <col min="13072" max="13072" width="2" style="16" bestFit="1" customWidth="1"/>
    <col min="13073" max="13073" width="20" style="16" bestFit="1" customWidth="1"/>
    <col min="13074" max="13074" width="2" style="16" bestFit="1" customWidth="1"/>
    <col min="13075" max="13075" width="20" style="16" bestFit="1" customWidth="1"/>
    <col min="13076" max="13076" width="2" style="16" bestFit="1" customWidth="1"/>
    <col min="13077" max="13312" width="9.140625" style="16"/>
    <col min="13313" max="13313" width="6.7109375" style="16" customWidth="1"/>
    <col min="13314" max="13314" width="32" style="16" bestFit="1" customWidth="1"/>
    <col min="13315" max="13315" width="20" style="16" bestFit="1" customWidth="1"/>
    <col min="13316" max="13316" width="2" style="16" bestFit="1" customWidth="1"/>
    <col min="13317" max="13317" width="20" style="16" bestFit="1" customWidth="1"/>
    <col min="13318" max="13318" width="2" style="16" bestFit="1" customWidth="1"/>
    <col min="13319" max="13319" width="20" style="16" bestFit="1" customWidth="1"/>
    <col min="13320" max="13320" width="2" style="16" bestFit="1" customWidth="1"/>
    <col min="13321" max="13321" width="20" style="16" bestFit="1" customWidth="1"/>
    <col min="13322" max="13322" width="2" style="16" bestFit="1" customWidth="1"/>
    <col min="13323" max="13323" width="20" style="16" bestFit="1" customWidth="1"/>
    <col min="13324" max="13324" width="2" style="16" bestFit="1" customWidth="1"/>
    <col min="13325" max="13325" width="20" style="16" bestFit="1" customWidth="1"/>
    <col min="13326" max="13326" width="2" style="16" bestFit="1" customWidth="1"/>
    <col min="13327" max="13327" width="20" style="16" bestFit="1" customWidth="1"/>
    <col min="13328" max="13328" width="2" style="16" bestFit="1" customWidth="1"/>
    <col min="13329" max="13329" width="20" style="16" bestFit="1" customWidth="1"/>
    <col min="13330" max="13330" width="2" style="16" bestFit="1" customWidth="1"/>
    <col min="13331" max="13331" width="20" style="16" bestFit="1" customWidth="1"/>
    <col min="13332" max="13332" width="2" style="16" bestFit="1" customWidth="1"/>
    <col min="13333" max="13568" width="9.140625" style="16"/>
    <col min="13569" max="13569" width="6.7109375" style="16" customWidth="1"/>
    <col min="13570" max="13570" width="32" style="16" bestFit="1" customWidth="1"/>
    <col min="13571" max="13571" width="20" style="16" bestFit="1" customWidth="1"/>
    <col min="13572" max="13572" width="2" style="16" bestFit="1" customWidth="1"/>
    <col min="13573" max="13573" width="20" style="16" bestFit="1" customWidth="1"/>
    <col min="13574" max="13574" width="2" style="16" bestFit="1" customWidth="1"/>
    <col min="13575" max="13575" width="20" style="16" bestFit="1" customWidth="1"/>
    <col min="13576" max="13576" width="2" style="16" bestFit="1" customWidth="1"/>
    <col min="13577" max="13577" width="20" style="16" bestFit="1" customWidth="1"/>
    <col min="13578" max="13578" width="2" style="16" bestFit="1" customWidth="1"/>
    <col min="13579" max="13579" width="20" style="16" bestFit="1" customWidth="1"/>
    <col min="13580" max="13580" width="2" style="16" bestFit="1" customWidth="1"/>
    <col min="13581" max="13581" width="20" style="16" bestFit="1" customWidth="1"/>
    <col min="13582" max="13582" width="2" style="16" bestFit="1" customWidth="1"/>
    <col min="13583" max="13583" width="20" style="16" bestFit="1" customWidth="1"/>
    <col min="13584" max="13584" width="2" style="16" bestFit="1" customWidth="1"/>
    <col min="13585" max="13585" width="20" style="16" bestFit="1" customWidth="1"/>
    <col min="13586" max="13586" width="2" style="16" bestFit="1" customWidth="1"/>
    <col min="13587" max="13587" width="20" style="16" bestFit="1" customWidth="1"/>
    <col min="13588" max="13588" width="2" style="16" bestFit="1" customWidth="1"/>
    <col min="13589" max="13824" width="9.140625" style="16"/>
    <col min="13825" max="13825" width="6.7109375" style="16" customWidth="1"/>
    <col min="13826" max="13826" width="32" style="16" bestFit="1" customWidth="1"/>
    <col min="13827" max="13827" width="20" style="16" bestFit="1" customWidth="1"/>
    <col min="13828" max="13828" width="2" style="16" bestFit="1" customWidth="1"/>
    <col min="13829" max="13829" width="20" style="16" bestFit="1" customWidth="1"/>
    <col min="13830" max="13830" width="2" style="16" bestFit="1" customWidth="1"/>
    <col min="13831" max="13831" width="20" style="16" bestFit="1" customWidth="1"/>
    <col min="13832" max="13832" width="2" style="16" bestFit="1" customWidth="1"/>
    <col min="13833" max="13833" width="20" style="16" bestFit="1" customWidth="1"/>
    <col min="13834" max="13834" width="2" style="16" bestFit="1" customWidth="1"/>
    <col min="13835" max="13835" width="20" style="16" bestFit="1" customWidth="1"/>
    <col min="13836" max="13836" width="2" style="16" bestFit="1" customWidth="1"/>
    <col min="13837" max="13837" width="20" style="16" bestFit="1" customWidth="1"/>
    <col min="13838" max="13838" width="2" style="16" bestFit="1" customWidth="1"/>
    <col min="13839" max="13839" width="20" style="16" bestFit="1" customWidth="1"/>
    <col min="13840" max="13840" width="2" style="16" bestFit="1" customWidth="1"/>
    <col min="13841" max="13841" width="20" style="16" bestFit="1" customWidth="1"/>
    <col min="13842" max="13842" width="2" style="16" bestFit="1" customWidth="1"/>
    <col min="13843" max="13843" width="20" style="16" bestFit="1" customWidth="1"/>
    <col min="13844" max="13844" width="2" style="16" bestFit="1" customWidth="1"/>
    <col min="13845" max="14080" width="9.140625" style="16"/>
    <col min="14081" max="14081" width="6.7109375" style="16" customWidth="1"/>
    <col min="14082" max="14082" width="32" style="16" bestFit="1" customWidth="1"/>
    <col min="14083" max="14083" width="20" style="16" bestFit="1" customWidth="1"/>
    <col min="14084" max="14084" width="2" style="16" bestFit="1" customWidth="1"/>
    <col min="14085" max="14085" width="20" style="16" bestFit="1" customWidth="1"/>
    <col min="14086" max="14086" width="2" style="16" bestFit="1" customWidth="1"/>
    <col min="14087" max="14087" width="20" style="16" bestFit="1" customWidth="1"/>
    <col min="14088" max="14088" width="2" style="16" bestFit="1" customWidth="1"/>
    <col min="14089" max="14089" width="20" style="16" bestFit="1" customWidth="1"/>
    <col min="14090" max="14090" width="2" style="16" bestFit="1" customWidth="1"/>
    <col min="14091" max="14091" width="20" style="16" bestFit="1" customWidth="1"/>
    <col min="14092" max="14092" width="2" style="16" bestFit="1" customWidth="1"/>
    <col min="14093" max="14093" width="20" style="16" bestFit="1" customWidth="1"/>
    <col min="14094" max="14094" width="2" style="16" bestFit="1" customWidth="1"/>
    <col min="14095" max="14095" width="20" style="16" bestFit="1" customWidth="1"/>
    <col min="14096" max="14096" width="2" style="16" bestFit="1" customWidth="1"/>
    <col min="14097" max="14097" width="20" style="16" bestFit="1" customWidth="1"/>
    <col min="14098" max="14098" width="2" style="16" bestFit="1" customWidth="1"/>
    <col min="14099" max="14099" width="20" style="16" bestFit="1" customWidth="1"/>
    <col min="14100" max="14100" width="2" style="16" bestFit="1" customWidth="1"/>
    <col min="14101" max="14336" width="9.140625" style="16"/>
    <col min="14337" max="14337" width="6.7109375" style="16" customWidth="1"/>
    <col min="14338" max="14338" width="32" style="16" bestFit="1" customWidth="1"/>
    <col min="14339" max="14339" width="20" style="16" bestFit="1" customWidth="1"/>
    <col min="14340" max="14340" width="2" style="16" bestFit="1" customWidth="1"/>
    <col min="14341" max="14341" width="20" style="16" bestFit="1" customWidth="1"/>
    <col min="14342" max="14342" width="2" style="16" bestFit="1" customWidth="1"/>
    <col min="14343" max="14343" width="20" style="16" bestFit="1" customWidth="1"/>
    <col min="14344" max="14344" width="2" style="16" bestFit="1" customWidth="1"/>
    <col min="14345" max="14345" width="20" style="16" bestFit="1" customWidth="1"/>
    <col min="14346" max="14346" width="2" style="16" bestFit="1" customWidth="1"/>
    <col min="14347" max="14347" width="20" style="16" bestFit="1" customWidth="1"/>
    <col min="14348" max="14348" width="2" style="16" bestFit="1" customWidth="1"/>
    <col min="14349" max="14349" width="20" style="16" bestFit="1" customWidth="1"/>
    <col min="14350" max="14350" width="2" style="16" bestFit="1" customWidth="1"/>
    <col min="14351" max="14351" width="20" style="16" bestFit="1" customWidth="1"/>
    <col min="14352" max="14352" width="2" style="16" bestFit="1" customWidth="1"/>
    <col min="14353" max="14353" width="20" style="16" bestFit="1" customWidth="1"/>
    <col min="14354" max="14354" width="2" style="16" bestFit="1" customWidth="1"/>
    <col min="14355" max="14355" width="20" style="16" bestFit="1" customWidth="1"/>
    <col min="14356" max="14356" width="2" style="16" bestFit="1" customWidth="1"/>
    <col min="14357" max="14592" width="9.140625" style="16"/>
    <col min="14593" max="14593" width="6.7109375" style="16" customWidth="1"/>
    <col min="14594" max="14594" width="32" style="16" bestFit="1" customWidth="1"/>
    <col min="14595" max="14595" width="20" style="16" bestFit="1" customWidth="1"/>
    <col min="14596" max="14596" width="2" style="16" bestFit="1" customWidth="1"/>
    <col min="14597" max="14597" width="20" style="16" bestFit="1" customWidth="1"/>
    <col min="14598" max="14598" width="2" style="16" bestFit="1" customWidth="1"/>
    <col min="14599" max="14599" width="20" style="16" bestFit="1" customWidth="1"/>
    <col min="14600" max="14600" width="2" style="16" bestFit="1" customWidth="1"/>
    <col min="14601" max="14601" width="20" style="16" bestFit="1" customWidth="1"/>
    <col min="14602" max="14602" width="2" style="16" bestFit="1" customWidth="1"/>
    <col min="14603" max="14603" width="20" style="16" bestFit="1" customWidth="1"/>
    <col min="14604" max="14604" width="2" style="16" bestFit="1" customWidth="1"/>
    <col min="14605" max="14605" width="20" style="16" bestFit="1" customWidth="1"/>
    <col min="14606" max="14606" width="2" style="16" bestFit="1" customWidth="1"/>
    <col min="14607" max="14607" width="20" style="16" bestFit="1" customWidth="1"/>
    <col min="14608" max="14608" width="2" style="16" bestFit="1" customWidth="1"/>
    <col min="14609" max="14609" width="20" style="16" bestFit="1" customWidth="1"/>
    <col min="14610" max="14610" width="2" style="16" bestFit="1" customWidth="1"/>
    <col min="14611" max="14611" width="20" style="16" bestFit="1" customWidth="1"/>
    <col min="14612" max="14612" width="2" style="16" bestFit="1" customWidth="1"/>
    <col min="14613" max="14848" width="9.140625" style="16"/>
    <col min="14849" max="14849" width="6.7109375" style="16" customWidth="1"/>
    <col min="14850" max="14850" width="32" style="16" bestFit="1" customWidth="1"/>
    <col min="14851" max="14851" width="20" style="16" bestFit="1" customWidth="1"/>
    <col min="14852" max="14852" width="2" style="16" bestFit="1" customWidth="1"/>
    <col min="14853" max="14853" width="20" style="16" bestFit="1" customWidth="1"/>
    <col min="14854" max="14854" width="2" style="16" bestFit="1" customWidth="1"/>
    <col min="14855" max="14855" width="20" style="16" bestFit="1" customWidth="1"/>
    <col min="14856" max="14856" width="2" style="16" bestFit="1" customWidth="1"/>
    <col min="14857" max="14857" width="20" style="16" bestFit="1" customWidth="1"/>
    <col min="14858" max="14858" width="2" style="16" bestFit="1" customWidth="1"/>
    <col min="14859" max="14859" width="20" style="16" bestFit="1" customWidth="1"/>
    <col min="14860" max="14860" width="2" style="16" bestFit="1" customWidth="1"/>
    <col min="14861" max="14861" width="20" style="16" bestFit="1" customWidth="1"/>
    <col min="14862" max="14862" width="2" style="16" bestFit="1" customWidth="1"/>
    <col min="14863" max="14863" width="20" style="16" bestFit="1" customWidth="1"/>
    <col min="14864" max="14864" width="2" style="16" bestFit="1" customWidth="1"/>
    <col min="14865" max="14865" width="20" style="16" bestFit="1" customWidth="1"/>
    <col min="14866" max="14866" width="2" style="16" bestFit="1" customWidth="1"/>
    <col min="14867" max="14867" width="20" style="16" bestFit="1" customWidth="1"/>
    <col min="14868" max="14868" width="2" style="16" bestFit="1" customWidth="1"/>
    <col min="14869" max="15104" width="9.140625" style="16"/>
    <col min="15105" max="15105" width="6.7109375" style="16" customWidth="1"/>
    <col min="15106" max="15106" width="32" style="16" bestFit="1" customWidth="1"/>
    <col min="15107" max="15107" width="20" style="16" bestFit="1" customWidth="1"/>
    <col min="15108" max="15108" width="2" style="16" bestFit="1" customWidth="1"/>
    <col min="15109" max="15109" width="20" style="16" bestFit="1" customWidth="1"/>
    <col min="15110" max="15110" width="2" style="16" bestFit="1" customWidth="1"/>
    <col min="15111" max="15111" width="20" style="16" bestFit="1" customWidth="1"/>
    <col min="15112" max="15112" width="2" style="16" bestFit="1" customWidth="1"/>
    <col min="15113" max="15113" width="20" style="16" bestFit="1" customWidth="1"/>
    <col min="15114" max="15114" width="2" style="16" bestFit="1" customWidth="1"/>
    <col min="15115" max="15115" width="20" style="16" bestFit="1" customWidth="1"/>
    <col min="15116" max="15116" width="2" style="16" bestFit="1" customWidth="1"/>
    <col min="15117" max="15117" width="20" style="16" bestFit="1" customWidth="1"/>
    <col min="15118" max="15118" width="2" style="16" bestFit="1" customWidth="1"/>
    <col min="15119" max="15119" width="20" style="16" bestFit="1" customWidth="1"/>
    <col min="15120" max="15120" width="2" style="16" bestFit="1" customWidth="1"/>
    <col min="15121" max="15121" width="20" style="16" bestFit="1" customWidth="1"/>
    <col min="15122" max="15122" width="2" style="16" bestFit="1" customWidth="1"/>
    <col min="15123" max="15123" width="20" style="16" bestFit="1" customWidth="1"/>
    <col min="15124" max="15124" width="2" style="16" bestFit="1" customWidth="1"/>
    <col min="15125" max="15360" width="9.140625" style="16"/>
    <col min="15361" max="15361" width="6.7109375" style="16" customWidth="1"/>
    <col min="15362" max="15362" width="32" style="16" bestFit="1" customWidth="1"/>
    <col min="15363" max="15363" width="20" style="16" bestFit="1" customWidth="1"/>
    <col min="15364" max="15364" width="2" style="16" bestFit="1" customWidth="1"/>
    <col min="15365" max="15365" width="20" style="16" bestFit="1" customWidth="1"/>
    <col min="15366" max="15366" width="2" style="16" bestFit="1" customWidth="1"/>
    <col min="15367" max="15367" width="20" style="16" bestFit="1" customWidth="1"/>
    <col min="15368" max="15368" width="2" style="16" bestFit="1" customWidth="1"/>
    <col min="15369" max="15369" width="20" style="16" bestFit="1" customWidth="1"/>
    <col min="15370" max="15370" width="2" style="16" bestFit="1" customWidth="1"/>
    <col min="15371" max="15371" width="20" style="16" bestFit="1" customWidth="1"/>
    <col min="15372" max="15372" width="2" style="16" bestFit="1" customWidth="1"/>
    <col min="15373" max="15373" width="20" style="16" bestFit="1" customWidth="1"/>
    <col min="15374" max="15374" width="2" style="16" bestFit="1" customWidth="1"/>
    <col min="15375" max="15375" width="20" style="16" bestFit="1" customWidth="1"/>
    <col min="15376" max="15376" width="2" style="16" bestFit="1" customWidth="1"/>
    <col min="15377" max="15377" width="20" style="16" bestFit="1" customWidth="1"/>
    <col min="15378" max="15378" width="2" style="16" bestFit="1" customWidth="1"/>
    <col min="15379" max="15379" width="20" style="16" bestFit="1" customWidth="1"/>
    <col min="15380" max="15380" width="2" style="16" bestFit="1" customWidth="1"/>
    <col min="15381" max="15616" width="9.140625" style="16"/>
    <col min="15617" max="15617" width="6.7109375" style="16" customWidth="1"/>
    <col min="15618" max="15618" width="32" style="16" bestFit="1" customWidth="1"/>
    <col min="15619" max="15619" width="20" style="16" bestFit="1" customWidth="1"/>
    <col min="15620" max="15620" width="2" style="16" bestFit="1" customWidth="1"/>
    <col min="15621" max="15621" width="20" style="16" bestFit="1" customWidth="1"/>
    <col min="15622" max="15622" width="2" style="16" bestFit="1" customWidth="1"/>
    <col min="15623" max="15623" width="20" style="16" bestFit="1" customWidth="1"/>
    <col min="15624" max="15624" width="2" style="16" bestFit="1" customWidth="1"/>
    <col min="15625" max="15625" width="20" style="16" bestFit="1" customWidth="1"/>
    <col min="15626" max="15626" width="2" style="16" bestFit="1" customWidth="1"/>
    <col min="15627" max="15627" width="20" style="16" bestFit="1" customWidth="1"/>
    <col min="15628" max="15628" width="2" style="16" bestFit="1" customWidth="1"/>
    <col min="15629" max="15629" width="20" style="16" bestFit="1" customWidth="1"/>
    <col min="15630" max="15630" width="2" style="16" bestFit="1" customWidth="1"/>
    <col min="15631" max="15631" width="20" style="16" bestFit="1" customWidth="1"/>
    <col min="15632" max="15632" width="2" style="16" bestFit="1" customWidth="1"/>
    <col min="15633" max="15633" width="20" style="16" bestFit="1" customWidth="1"/>
    <col min="15634" max="15634" width="2" style="16" bestFit="1" customWidth="1"/>
    <col min="15635" max="15635" width="20" style="16" bestFit="1" customWidth="1"/>
    <col min="15636" max="15636" width="2" style="16" bestFit="1" customWidth="1"/>
    <col min="15637" max="15872" width="9.140625" style="16"/>
    <col min="15873" max="15873" width="6.7109375" style="16" customWidth="1"/>
    <col min="15874" max="15874" width="32" style="16" bestFit="1" customWidth="1"/>
    <col min="15875" max="15875" width="20" style="16" bestFit="1" customWidth="1"/>
    <col min="15876" max="15876" width="2" style="16" bestFit="1" customWidth="1"/>
    <col min="15877" max="15877" width="20" style="16" bestFit="1" customWidth="1"/>
    <col min="15878" max="15878" width="2" style="16" bestFit="1" customWidth="1"/>
    <col min="15879" max="15879" width="20" style="16" bestFit="1" customWidth="1"/>
    <col min="15880" max="15880" width="2" style="16" bestFit="1" customWidth="1"/>
    <col min="15881" max="15881" width="20" style="16" bestFit="1" customWidth="1"/>
    <col min="15882" max="15882" width="2" style="16" bestFit="1" customWidth="1"/>
    <col min="15883" max="15883" width="20" style="16" bestFit="1" customWidth="1"/>
    <col min="15884" max="15884" width="2" style="16" bestFit="1" customWidth="1"/>
    <col min="15885" max="15885" width="20" style="16" bestFit="1" customWidth="1"/>
    <col min="15886" max="15886" width="2" style="16" bestFit="1" customWidth="1"/>
    <col min="15887" max="15887" width="20" style="16" bestFit="1" customWidth="1"/>
    <col min="15888" max="15888" width="2" style="16" bestFit="1" customWidth="1"/>
    <col min="15889" max="15889" width="20" style="16" bestFit="1" customWidth="1"/>
    <col min="15890" max="15890" width="2" style="16" bestFit="1" customWidth="1"/>
    <col min="15891" max="15891" width="20" style="16" bestFit="1" customWidth="1"/>
    <col min="15892" max="15892" width="2" style="16" bestFit="1" customWidth="1"/>
    <col min="15893" max="16128" width="9.140625" style="16"/>
    <col min="16129" max="16129" width="6.7109375" style="16" customWidth="1"/>
    <col min="16130" max="16130" width="32" style="16" bestFit="1" customWidth="1"/>
    <col min="16131" max="16131" width="20" style="16" bestFit="1" customWidth="1"/>
    <col min="16132" max="16132" width="2" style="16" bestFit="1" customWidth="1"/>
    <col min="16133" max="16133" width="20" style="16" bestFit="1" customWidth="1"/>
    <col min="16134" max="16134" width="2" style="16" bestFit="1" customWidth="1"/>
    <col min="16135" max="16135" width="20" style="16" bestFit="1" customWidth="1"/>
    <col min="16136" max="16136" width="2" style="16" bestFit="1" customWidth="1"/>
    <col min="16137" max="16137" width="20" style="16" bestFit="1" customWidth="1"/>
    <col min="16138" max="16138" width="2" style="16" bestFit="1" customWidth="1"/>
    <col min="16139" max="16139" width="20" style="16" bestFit="1" customWidth="1"/>
    <col min="16140" max="16140" width="2" style="16" bestFit="1" customWidth="1"/>
    <col min="16141" max="16141" width="20" style="16" bestFit="1" customWidth="1"/>
    <col min="16142" max="16142" width="2" style="16" bestFit="1" customWidth="1"/>
    <col min="16143" max="16143" width="20" style="16" bestFit="1" customWidth="1"/>
    <col min="16144" max="16144" width="2" style="16" bestFit="1" customWidth="1"/>
    <col min="16145" max="16145" width="20" style="16" bestFit="1" customWidth="1"/>
    <col min="16146" max="16146" width="2" style="16" bestFit="1" customWidth="1"/>
    <col min="16147" max="16147" width="20" style="16" bestFit="1" customWidth="1"/>
    <col min="16148" max="16148" width="2" style="16" bestFit="1" customWidth="1"/>
    <col min="16149" max="16384" width="9.140625" style="16"/>
  </cols>
  <sheetData>
    <row r="1" spans="1:20" s="30" customFormat="1" x14ac:dyDescent="0.25">
      <c r="A1" s="29" t="s">
        <v>431</v>
      </c>
    </row>
    <row r="2" spans="1:20" s="46" customFormat="1" x14ac:dyDescent="0.25">
      <c r="A2" s="45"/>
    </row>
    <row r="3" spans="1:20" ht="15" x14ac:dyDescent="0.25">
      <c r="A3" s="16"/>
      <c r="B3" s="15" t="s">
        <v>380</v>
      </c>
    </row>
    <row r="4" spans="1:20" ht="15" x14ac:dyDescent="0.25">
      <c r="A4" s="16"/>
      <c r="B4" s="15"/>
    </row>
    <row r="5" spans="1:20" ht="12.75" x14ac:dyDescent="0.25">
      <c r="A5" s="16"/>
      <c r="G5" s="31" t="s">
        <v>381</v>
      </c>
      <c r="I5" s="31" t="s">
        <v>382</v>
      </c>
      <c r="K5" s="31" t="s">
        <v>383</v>
      </c>
      <c r="M5" s="61" t="s">
        <v>91</v>
      </c>
      <c r="N5" s="61"/>
      <c r="O5" s="61"/>
    </row>
    <row r="6" spans="1:20" ht="30" x14ac:dyDescent="0.25">
      <c r="A6" s="16"/>
      <c r="C6" s="32" t="s">
        <v>384</v>
      </c>
      <c r="D6" s="33"/>
      <c r="E6" s="32"/>
      <c r="G6" s="34" t="s">
        <v>385</v>
      </c>
      <c r="I6" s="34" t="s">
        <v>386</v>
      </c>
      <c r="J6" s="21"/>
      <c r="K6" s="34" t="s">
        <v>387</v>
      </c>
      <c r="M6" s="35" t="s">
        <v>388</v>
      </c>
      <c r="N6" s="36"/>
      <c r="O6" s="32"/>
      <c r="P6" s="21"/>
      <c r="Q6" s="32" t="s">
        <v>389</v>
      </c>
      <c r="R6" s="33"/>
      <c r="S6" s="32"/>
      <c r="T6" s="37" t="s">
        <v>105</v>
      </c>
    </row>
    <row r="7" spans="1:20" ht="20.25" customHeight="1" x14ac:dyDescent="0.25">
      <c r="A7" s="16"/>
      <c r="C7" s="62" t="s">
        <v>390</v>
      </c>
      <c r="D7" s="38"/>
      <c r="E7" s="62" t="s">
        <v>391</v>
      </c>
      <c r="G7" s="64" t="s">
        <v>392</v>
      </c>
      <c r="I7" s="64" t="s">
        <v>393</v>
      </c>
      <c r="K7" s="64" t="s">
        <v>394</v>
      </c>
      <c r="M7" s="39" t="s">
        <v>395</v>
      </c>
      <c r="N7" s="39"/>
      <c r="O7" s="39"/>
      <c r="Q7" s="40" t="s">
        <v>396</v>
      </c>
      <c r="R7" s="40"/>
      <c r="S7" s="40"/>
    </row>
    <row r="8" spans="1:20" ht="33" customHeight="1" x14ac:dyDescent="0.25">
      <c r="A8" s="18" t="s">
        <v>99</v>
      </c>
      <c r="B8" s="19" t="s">
        <v>100</v>
      </c>
      <c r="C8" s="63"/>
      <c r="D8" s="38"/>
      <c r="E8" s="63"/>
      <c r="G8" s="65"/>
      <c r="I8" s="65"/>
      <c r="K8" s="65"/>
      <c r="M8" s="41" t="s">
        <v>397</v>
      </c>
      <c r="N8" s="21"/>
      <c r="O8" s="41" t="s">
        <v>398</v>
      </c>
      <c r="P8" s="21"/>
      <c r="Q8" s="41" t="s">
        <v>397</v>
      </c>
      <c r="R8" s="27"/>
      <c r="S8" s="41" t="s">
        <v>398</v>
      </c>
      <c r="T8" s="42"/>
    </row>
    <row r="9" spans="1:20" ht="15" x14ac:dyDescent="0.25">
      <c r="A9" s="38"/>
      <c r="B9" s="43"/>
      <c r="C9" s="38">
        <v>2018</v>
      </c>
      <c r="D9" s="38"/>
      <c r="E9" s="38">
        <v>2018</v>
      </c>
      <c r="F9" s="38"/>
      <c r="G9" s="20">
        <v>2015</v>
      </c>
      <c r="H9" s="38"/>
      <c r="I9" s="20" t="s">
        <v>399</v>
      </c>
      <c r="J9" s="37" t="s">
        <v>109</v>
      </c>
      <c r="K9" s="20">
        <v>2018</v>
      </c>
      <c r="L9" s="38"/>
      <c r="M9" s="20" t="s">
        <v>400</v>
      </c>
      <c r="N9" s="37" t="s">
        <v>112</v>
      </c>
      <c r="O9" s="20" t="s">
        <v>400</v>
      </c>
      <c r="P9" s="37" t="s">
        <v>112</v>
      </c>
      <c r="Q9" s="20">
        <v>2018</v>
      </c>
      <c r="R9" s="38"/>
      <c r="S9" s="20">
        <v>2018</v>
      </c>
      <c r="T9" s="44"/>
    </row>
    <row r="10" spans="1:20" ht="15" x14ac:dyDescent="0.25">
      <c r="A10" s="16"/>
      <c r="B10" s="66" t="s">
        <v>107</v>
      </c>
      <c r="C10" s="66"/>
      <c r="D10" s="66"/>
      <c r="E10" s="66"/>
      <c r="F10" s="66"/>
      <c r="G10" s="66"/>
      <c r="H10" s="66"/>
      <c r="I10" s="66"/>
      <c r="J10" s="66"/>
      <c r="K10" s="66"/>
      <c r="L10" s="66"/>
      <c r="M10" s="66"/>
      <c r="N10" s="66"/>
      <c r="O10" s="66"/>
      <c r="P10" s="66"/>
      <c r="Q10" s="66"/>
      <c r="R10" s="66"/>
      <c r="S10" s="66"/>
      <c r="T10" s="66"/>
    </row>
    <row r="11" spans="1:20" x14ac:dyDescent="0.25">
      <c r="A11" s="14">
        <v>1</v>
      </c>
      <c r="B11" s="23" t="s">
        <v>108</v>
      </c>
      <c r="C11" s="24">
        <v>4.4116419479600544E-2</v>
      </c>
      <c r="E11" s="26">
        <v>5</v>
      </c>
      <c r="G11" s="26">
        <v>5</v>
      </c>
      <c r="I11" s="25">
        <v>5.141</v>
      </c>
      <c r="K11" s="25">
        <v>41.420118340000002</v>
      </c>
      <c r="M11" s="25">
        <v>96.066689999999994</v>
      </c>
      <c r="O11" s="25">
        <v>94.810299999999998</v>
      </c>
      <c r="Q11" s="25">
        <v>60.2</v>
      </c>
      <c r="S11" s="25">
        <v>66.7</v>
      </c>
    </row>
    <row r="12" spans="1:20" x14ac:dyDescent="0.25">
      <c r="A12" s="14">
        <v>2</v>
      </c>
      <c r="B12" s="23" t="s">
        <v>110</v>
      </c>
      <c r="C12" s="24">
        <v>3.6718722187391362E-2</v>
      </c>
      <c r="E12" s="26">
        <v>1</v>
      </c>
      <c r="G12" s="26">
        <v>5</v>
      </c>
      <c r="I12" s="25">
        <v>2.7629999999999999</v>
      </c>
      <c r="K12" s="25">
        <v>29.268292679999998</v>
      </c>
      <c r="M12" s="25">
        <v>96.371359999999996</v>
      </c>
      <c r="O12" s="25">
        <v>97.162589999999994</v>
      </c>
      <c r="Q12" s="25">
        <v>62.6</v>
      </c>
      <c r="S12" s="25">
        <v>74.099999999999994</v>
      </c>
    </row>
    <row r="13" spans="1:20" ht="16.5" x14ac:dyDescent="0.25">
      <c r="A13" s="14">
        <v>3</v>
      </c>
      <c r="B13" s="23" t="s">
        <v>111</v>
      </c>
      <c r="C13" s="24">
        <v>9.2902528710027577E-2</v>
      </c>
      <c r="E13" s="26">
        <v>22</v>
      </c>
      <c r="G13" s="26">
        <v>8</v>
      </c>
      <c r="I13" s="25">
        <v>7.5149999999999997</v>
      </c>
      <c r="K13" s="25">
        <v>24.31192661</v>
      </c>
      <c r="M13" s="25">
        <v>90.238</v>
      </c>
      <c r="N13" s="21" t="s">
        <v>119</v>
      </c>
      <c r="O13" s="25">
        <v>86.30795123</v>
      </c>
      <c r="P13" s="21" t="s">
        <v>119</v>
      </c>
      <c r="Q13" s="25">
        <v>55.1</v>
      </c>
      <c r="S13" s="25">
        <v>68.099999999999994</v>
      </c>
    </row>
    <row r="14" spans="1:20" x14ac:dyDescent="0.25">
      <c r="A14" s="14">
        <v>4</v>
      </c>
      <c r="B14" s="23" t="s">
        <v>113</v>
      </c>
      <c r="C14" s="24">
        <v>8.3537887449592563E-2</v>
      </c>
      <c r="E14" s="26">
        <v>19</v>
      </c>
      <c r="G14" s="26">
        <v>6</v>
      </c>
      <c r="I14" s="25">
        <v>8.0950000000000006</v>
      </c>
      <c r="K14" s="25">
        <v>31.491002569999999</v>
      </c>
      <c r="M14" s="25">
        <v>95.994839999999996</v>
      </c>
      <c r="O14" s="25">
        <v>96.640519999999995</v>
      </c>
      <c r="Q14" s="25">
        <v>55.3</v>
      </c>
      <c r="S14" s="25">
        <v>66.2</v>
      </c>
    </row>
    <row r="15" spans="1:20" x14ac:dyDescent="0.25">
      <c r="A15" s="14">
        <v>4</v>
      </c>
      <c r="B15" s="23" t="s">
        <v>114</v>
      </c>
      <c r="C15" s="14" t="s">
        <v>317</v>
      </c>
      <c r="E15" s="14" t="s">
        <v>317</v>
      </c>
      <c r="G15" s="14" t="s">
        <v>317</v>
      </c>
      <c r="I15" s="25">
        <v>2.7050000000000001</v>
      </c>
      <c r="K15" s="14" t="s">
        <v>317</v>
      </c>
      <c r="M15" s="25">
        <v>76.585279999999997</v>
      </c>
      <c r="O15" s="25">
        <v>82.915099999999995</v>
      </c>
      <c r="Q15" s="25">
        <v>54.1</v>
      </c>
      <c r="S15" s="25">
        <v>67.8</v>
      </c>
    </row>
    <row r="16" spans="1:20" x14ac:dyDescent="0.25">
      <c r="A16" s="14">
        <v>6</v>
      </c>
      <c r="B16" s="23" t="s">
        <v>115</v>
      </c>
      <c r="C16" s="24">
        <v>0.10287730818702834</v>
      </c>
      <c r="E16" s="26">
        <v>25</v>
      </c>
      <c r="G16" s="26">
        <v>6</v>
      </c>
      <c r="I16" s="25">
        <v>11.715</v>
      </c>
      <c r="K16" s="25">
        <v>32.743362830000002</v>
      </c>
      <c r="M16" s="25">
        <v>89.993579999999994</v>
      </c>
      <c r="O16" s="25">
        <v>90.745149999999995</v>
      </c>
      <c r="Q16" s="25">
        <v>59.7</v>
      </c>
      <c r="S16" s="25">
        <v>70.5</v>
      </c>
    </row>
    <row r="17" spans="1:19" ht="16.5" x14ac:dyDescent="0.25">
      <c r="A17" s="14">
        <v>6</v>
      </c>
      <c r="B17" s="23" t="s">
        <v>116</v>
      </c>
      <c r="C17" s="24">
        <v>5.7485973673396251E-2</v>
      </c>
      <c r="E17" s="26">
        <v>9</v>
      </c>
      <c r="G17" s="26">
        <v>3</v>
      </c>
      <c r="I17" s="25">
        <v>6.2690000000000001</v>
      </c>
      <c r="K17" s="25">
        <v>38.095238100000003</v>
      </c>
      <c r="M17" s="25">
        <v>100</v>
      </c>
      <c r="N17" s="21" t="s">
        <v>126</v>
      </c>
      <c r="O17" s="25">
        <v>100</v>
      </c>
      <c r="P17" s="21" t="s">
        <v>126</v>
      </c>
      <c r="Q17" s="25">
        <v>72.099999999999994</v>
      </c>
      <c r="S17" s="25">
        <v>80.599999999999994</v>
      </c>
    </row>
    <row r="18" spans="1:19" x14ac:dyDescent="0.25">
      <c r="A18" s="14">
        <v>8</v>
      </c>
      <c r="B18" s="23" t="s">
        <v>117</v>
      </c>
      <c r="C18" s="24">
        <v>4.0217716587950703E-2</v>
      </c>
      <c r="E18" s="26">
        <v>2</v>
      </c>
      <c r="G18" s="26">
        <v>4</v>
      </c>
      <c r="I18" s="25">
        <v>5.0759999999999996</v>
      </c>
      <c r="K18" s="25">
        <v>46.131805159999999</v>
      </c>
      <c r="M18" s="25">
        <v>88.813670000000002</v>
      </c>
      <c r="O18" s="25">
        <v>88.978999999999999</v>
      </c>
      <c r="Q18" s="25">
        <v>61.1</v>
      </c>
      <c r="S18" s="25">
        <v>67.599999999999994</v>
      </c>
    </row>
    <row r="19" spans="1:19" x14ac:dyDescent="0.25">
      <c r="A19" s="14">
        <v>9</v>
      </c>
      <c r="B19" s="23" t="s">
        <v>118</v>
      </c>
      <c r="C19" s="24">
        <v>6.49076863827589E-2</v>
      </c>
      <c r="E19" s="26">
        <v>11</v>
      </c>
      <c r="G19" s="26">
        <v>10</v>
      </c>
      <c r="I19" s="25">
        <v>3.53</v>
      </c>
      <c r="K19" s="25">
        <v>23</v>
      </c>
      <c r="M19" s="25">
        <v>76.268060000000006</v>
      </c>
      <c r="O19" s="25">
        <v>83.262150000000005</v>
      </c>
      <c r="Q19" s="25">
        <v>60.5</v>
      </c>
      <c r="S19" s="25">
        <v>76.3</v>
      </c>
    </row>
    <row r="20" spans="1:19" x14ac:dyDescent="0.25">
      <c r="A20" s="14">
        <v>10</v>
      </c>
      <c r="B20" s="23" t="s">
        <v>120</v>
      </c>
      <c r="C20" s="24">
        <v>4.1109984385139575E-2</v>
      </c>
      <c r="E20" s="26">
        <v>4</v>
      </c>
      <c r="G20" s="26">
        <v>7</v>
      </c>
      <c r="I20" s="25">
        <v>3.7879999999999998</v>
      </c>
      <c r="K20" s="25">
        <v>35.555555560000002</v>
      </c>
      <c r="M20" s="25">
        <v>86.56447</v>
      </c>
      <c r="O20" s="25">
        <v>90.066800000000001</v>
      </c>
      <c r="Q20" s="25">
        <v>58</v>
      </c>
      <c r="S20" s="25">
        <v>68.900000000000006</v>
      </c>
    </row>
    <row r="21" spans="1:19" x14ac:dyDescent="0.25">
      <c r="A21" s="14">
        <v>11</v>
      </c>
      <c r="B21" s="23" t="s">
        <v>121</v>
      </c>
      <c r="C21" s="24">
        <v>3.9597173601869429E-2</v>
      </c>
      <c r="E21" s="26">
        <v>2</v>
      </c>
      <c r="G21" s="26">
        <v>6</v>
      </c>
      <c r="I21" s="25">
        <v>4.1230000000000002</v>
      </c>
      <c r="K21" s="25">
        <v>37.430167599999997</v>
      </c>
      <c r="M21" s="25">
        <v>89.180139999999994</v>
      </c>
      <c r="O21" s="25">
        <v>89.432699999999997</v>
      </c>
      <c r="Q21" s="25">
        <v>58.1</v>
      </c>
      <c r="S21" s="25">
        <v>65.900000000000006</v>
      </c>
    </row>
    <row r="22" spans="1:19" x14ac:dyDescent="0.25">
      <c r="A22" s="14">
        <v>12</v>
      </c>
      <c r="B22" s="23" t="s">
        <v>122</v>
      </c>
      <c r="C22" s="24">
        <v>5.0395436864459242E-2</v>
      </c>
      <c r="E22" s="26">
        <v>7</v>
      </c>
      <c r="G22" s="26">
        <v>3</v>
      </c>
      <c r="I22" s="25">
        <v>5.8129999999999997</v>
      </c>
      <c r="K22" s="25">
        <v>42</v>
      </c>
      <c r="M22" s="25">
        <v>100</v>
      </c>
      <c r="O22" s="25">
        <v>100</v>
      </c>
      <c r="Q22" s="25">
        <v>55</v>
      </c>
      <c r="S22" s="25">
        <v>62.2</v>
      </c>
    </row>
    <row r="23" spans="1:19" ht="16.5" x14ac:dyDescent="0.25">
      <c r="A23" s="14">
        <v>13</v>
      </c>
      <c r="B23" s="23" t="s">
        <v>123</v>
      </c>
      <c r="C23" s="24">
        <v>8.2716424657450216E-2</v>
      </c>
      <c r="E23" s="26">
        <v>18</v>
      </c>
      <c r="G23" s="26">
        <v>7</v>
      </c>
      <c r="I23" s="25">
        <v>8.3870000000000005</v>
      </c>
      <c r="K23" s="25">
        <v>31.662870160000001</v>
      </c>
      <c r="M23" s="25">
        <v>100</v>
      </c>
      <c r="N23" s="21" t="s">
        <v>126</v>
      </c>
      <c r="O23" s="25">
        <v>100</v>
      </c>
      <c r="P23" s="21" t="s">
        <v>126</v>
      </c>
      <c r="Q23" s="25">
        <v>60.9</v>
      </c>
      <c r="S23" s="25">
        <v>69.7</v>
      </c>
    </row>
    <row r="24" spans="1:19" x14ac:dyDescent="0.25">
      <c r="A24" s="14">
        <v>14</v>
      </c>
      <c r="B24" s="23" t="s">
        <v>124</v>
      </c>
      <c r="C24" s="24">
        <v>0.13293942293655325</v>
      </c>
      <c r="E24" s="26">
        <v>34</v>
      </c>
      <c r="G24" s="26">
        <v>11</v>
      </c>
      <c r="I24" s="25">
        <v>19.27</v>
      </c>
      <c r="K24" s="25">
        <v>38.333333330000002</v>
      </c>
      <c r="M24" s="25">
        <v>97.189170000000004</v>
      </c>
      <c r="O24" s="25">
        <v>96.587339999999998</v>
      </c>
      <c r="Q24" s="25">
        <v>64.599999999999994</v>
      </c>
      <c r="S24" s="25">
        <v>75.7</v>
      </c>
    </row>
    <row r="25" spans="1:19" x14ac:dyDescent="0.25">
      <c r="A25" s="14">
        <v>15</v>
      </c>
      <c r="B25" s="23" t="s">
        <v>125</v>
      </c>
      <c r="C25" s="24">
        <v>0.11919006989133973</v>
      </c>
      <c r="E25" s="26">
        <v>27</v>
      </c>
      <c r="G25" s="26">
        <v>9</v>
      </c>
      <c r="I25" s="25">
        <v>13.37</v>
      </c>
      <c r="K25" s="25">
        <v>28.938237340000001</v>
      </c>
      <c r="M25" s="25">
        <v>82.875220209999995</v>
      </c>
      <c r="O25" s="25">
        <v>85.726019570000005</v>
      </c>
      <c r="Q25" s="25">
        <v>57.1</v>
      </c>
      <c r="S25" s="25">
        <v>67.8</v>
      </c>
    </row>
    <row r="26" spans="1:19" x14ac:dyDescent="0.25">
      <c r="A26" s="14">
        <v>15</v>
      </c>
      <c r="B26" s="23" t="s">
        <v>127</v>
      </c>
      <c r="C26" s="24">
        <v>0.18160346074953182</v>
      </c>
      <c r="E26" s="26">
        <v>42</v>
      </c>
      <c r="G26" s="26">
        <v>14</v>
      </c>
      <c r="I26" s="25">
        <v>19.86</v>
      </c>
      <c r="K26" s="25">
        <v>23.595505620000001</v>
      </c>
      <c r="M26" s="25">
        <v>95.704070000000002</v>
      </c>
      <c r="O26" s="25">
        <v>95.456900000000005</v>
      </c>
      <c r="Q26" s="25">
        <v>56.1</v>
      </c>
      <c r="S26" s="25">
        <v>68.2</v>
      </c>
    </row>
    <row r="27" spans="1:19" x14ac:dyDescent="0.25">
      <c r="A27" s="14">
        <v>17</v>
      </c>
      <c r="B27" s="23" t="s">
        <v>128</v>
      </c>
      <c r="C27" s="24">
        <v>4.5443996695445077E-2</v>
      </c>
      <c r="E27" s="26">
        <v>6</v>
      </c>
      <c r="G27" s="26">
        <v>7</v>
      </c>
      <c r="I27" s="25">
        <v>4.6509999999999998</v>
      </c>
      <c r="K27" s="25">
        <v>41.428571429999998</v>
      </c>
      <c r="M27" s="25">
        <v>82.621459999999999</v>
      </c>
      <c r="O27" s="25">
        <v>87.100120000000004</v>
      </c>
      <c r="Q27" s="25">
        <v>47.9</v>
      </c>
      <c r="S27" s="25">
        <v>58.9</v>
      </c>
    </row>
    <row r="28" spans="1:19" x14ac:dyDescent="0.25">
      <c r="A28" s="14">
        <v>18</v>
      </c>
      <c r="B28" s="23" t="s">
        <v>129</v>
      </c>
      <c r="C28" s="14" t="s">
        <v>317</v>
      </c>
      <c r="E28" s="14" t="s">
        <v>317</v>
      </c>
      <c r="G28" s="14" t="s">
        <v>317</v>
      </c>
      <c r="I28" s="14" t="s">
        <v>317</v>
      </c>
      <c r="K28" s="25">
        <v>12</v>
      </c>
      <c r="M28" s="14" t="s">
        <v>317</v>
      </c>
      <c r="O28" s="14" t="s">
        <v>317</v>
      </c>
      <c r="Q28" s="14" t="s">
        <v>317</v>
      </c>
      <c r="S28" s="14" t="s">
        <v>317</v>
      </c>
    </row>
    <row r="29" spans="1:19" ht="16.5" x14ac:dyDescent="0.25">
      <c r="A29" s="14">
        <v>19</v>
      </c>
      <c r="B29" s="23" t="s">
        <v>133</v>
      </c>
      <c r="C29" s="24">
        <v>9.8649094381129454E-2</v>
      </c>
      <c r="E29" s="26">
        <v>23</v>
      </c>
      <c r="G29" s="26">
        <v>5</v>
      </c>
      <c r="I29" s="25">
        <v>3.78</v>
      </c>
      <c r="K29" s="25">
        <v>13.71994342</v>
      </c>
      <c r="M29" s="25">
        <v>95.18</v>
      </c>
      <c r="N29" s="21" t="s">
        <v>119</v>
      </c>
      <c r="O29" s="25">
        <v>92.16</v>
      </c>
      <c r="P29" s="21" t="s">
        <v>119</v>
      </c>
      <c r="Q29" s="25">
        <v>51.4</v>
      </c>
      <c r="S29" s="25">
        <v>70.7</v>
      </c>
    </row>
    <row r="30" spans="1:19" x14ac:dyDescent="0.25">
      <c r="A30" s="14">
        <v>20</v>
      </c>
      <c r="B30" s="23" t="s">
        <v>135</v>
      </c>
      <c r="C30" s="24">
        <v>7.3148202243740301E-2</v>
      </c>
      <c r="E30" s="26">
        <v>14</v>
      </c>
      <c r="G30" s="26">
        <v>4</v>
      </c>
      <c r="I30" s="25">
        <v>7.34</v>
      </c>
      <c r="K30" s="25">
        <v>34.836065570000002</v>
      </c>
      <c r="M30" s="25">
        <v>100</v>
      </c>
      <c r="O30" s="25">
        <v>100</v>
      </c>
      <c r="Q30" s="25">
        <v>54.8</v>
      </c>
      <c r="S30" s="25">
        <v>65.900000000000006</v>
      </c>
    </row>
    <row r="31" spans="1:19" x14ac:dyDescent="0.25">
      <c r="A31" s="14">
        <v>21</v>
      </c>
      <c r="B31" s="23" t="s">
        <v>136</v>
      </c>
      <c r="C31" s="24">
        <v>7.8352409215030061E-2</v>
      </c>
      <c r="E31" s="26">
        <v>16</v>
      </c>
      <c r="G31" s="26">
        <v>10</v>
      </c>
      <c r="I31" s="25">
        <v>4.7270000000000003</v>
      </c>
      <c r="K31" s="25">
        <v>20</v>
      </c>
      <c r="M31" s="25">
        <v>100</v>
      </c>
      <c r="O31" s="25">
        <v>100</v>
      </c>
      <c r="Q31" s="25">
        <v>53.5</v>
      </c>
      <c r="S31" s="25">
        <v>62.7</v>
      </c>
    </row>
    <row r="32" spans="1:19" x14ac:dyDescent="0.25">
      <c r="A32" s="14">
        <v>22</v>
      </c>
      <c r="B32" s="23" t="s">
        <v>137</v>
      </c>
      <c r="C32" s="24">
        <v>0.10028412475205606</v>
      </c>
      <c r="E32" s="26">
        <v>24</v>
      </c>
      <c r="G32" s="26">
        <v>5</v>
      </c>
      <c r="I32" s="25">
        <v>9.6069999999999993</v>
      </c>
      <c r="K32" s="25">
        <v>27.5</v>
      </c>
      <c r="M32" s="25">
        <v>87.776849999999996</v>
      </c>
      <c r="O32" s="25">
        <v>90.532169999999994</v>
      </c>
      <c r="Q32" s="25">
        <v>59.2</v>
      </c>
      <c r="S32" s="25">
        <v>69.099999999999994</v>
      </c>
    </row>
    <row r="33" spans="1:19" x14ac:dyDescent="0.25">
      <c r="A33" s="14">
        <v>22</v>
      </c>
      <c r="B33" s="23" t="s">
        <v>138</v>
      </c>
      <c r="C33" s="24">
        <v>5.7573633086494325E-2</v>
      </c>
      <c r="E33" s="26">
        <v>10</v>
      </c>
      <c r="G33" s="26">
        <v>11</v>
      </c>
      <c r="I33" s="25">
        <v>1.379</v>
      </c>
      <c r="K33" s="25">
        <v>17</v>
      </c>
      <c r="M33" s="25">
        <v>89.752121840000001</v>
      </c>
      <c r="O33" s="25">
        <v>95.560870100000002</v>
      </c>
      <c r="Q33" s="25">
        <v>52.8</v>
      </c>
      <c r="S33" s="25">
        <v>73.3</v>
      </c>
    </row>
    <row r="34" spans="1:19" x14ac:dyDescent="0.25">
      <c r="A34" s="14">
        <v>24</v>
      </c>
      <c r="B34" s="23" t="s">
        <v>139</v>
      </c>
      <c r="C34" s="24">
        <v>6.860341454226615E-2</v>
      </c>
      <c r="E34" s="26">
        <v>12</v>
      </c>
      <c r="G34" s="26">
        <v>9</v>
      </c>
      <c r="I34" s="25">
        <v>3.7759999999999998</v>
      </c>
      <c r="K34" s="25">
        <v>20</v>
      </c>
      <c r="M34" s="25">
        <v>96.993179999999995</v>
      </c>
      <c r="O34" s="25">
        <v>98.271460000000005</v>
      </c>
      <c r="Q34" s="25">
        <v>53.4</v>
      </c>
      <c r="S34" s="25">
        <v>62.7</v>
      </c>
    </row>
    <row r="35" spans="1:19" x14ac:dyDescent="0.25">
      <c r="A35" s="14">
        <v>25</v>
      </c>
      <c r="B35" s="23" t="s">
        <v>140</v>
      </c>
      <c r="C35" s="24">
        <v>7.4110250826202595E-2</v>
      </c>
      <c r="E35" s="26">
        <v>15</v>
      </c>
      <c r="G35" s="26">
        <v>5</v>
      </c>
      <c r="I35" s="25">
        <v>7.7249999999999996</v>
      </c>
      <c r="K35" s="25">
        <v>38.636363639999999</v>
      </c>
      <c r="M35" s="25">
        <v>73.31044</v>
      </c>
      <c r="O35" s="25">
        <v>78.449789999999993</v>
      </c>
      <c r="Q35" s="25">
        <v>51.7</v>
      </c>
      <c r="S35" s="25">
        <v>63.4</v>
      </c>
    </row>
    <row r="36" spans="1:19" x14ac:dyDescent="0.25">
      <c r="A36" s="14">
        <v>26</v>
      </c>
      <c r="B36" s="23" t="s">
        <v>141</v>
      </c>
      <c r="C36" s="24">
        <v>0.13741483554839629</v>
      </c>
      <c r="E36" s="26">
        <v>35</v>
      </c>
      <c r="G36" s="26">
        <v>4</v>
      </c>
      <c r="I36" s="25">
        <v>11.972</v>
      </c>
      <c r="K36" s="25">
        <v>20.284697510000001</v>
      </c>
      <c r="M36" s="25">
        <v>99.821839999999995</v>
      </c>
      <c r="O36" s="25">
        <v>99.767480000000006</v>
      </c>
      <c r="Q36" s="25">
        <v>52.4</v>
      </c>
      <c r="S36" s="25">
        <v>68.400000000000006</v>
      </c>
    </row>
    <row r="37" spans="1:19" x14ac:dyDescent="0.25">
      <c r="A37" s="14">
        <v>26</v>
      </c>
      <c r="B37" s="23" t="s">
        <v>142</v>
      </c>
      <c r="C37" s="24">
        <v>5.1375861018074342E-2</v>
      </c>
      <c r="E37" s="26">
        <v>8</v>
      </c>
      <c r="G37" s="26">
        <v>8</v>
      </c>
      <c r="I37" s="25">
        <v>4.7270000000000003</v>
      </c>
      <c r="K37" s="25">
        <v>35.714285709999999</v>
      </c>
      <c r="M37" s="25">
        <v>80.995729999999995</v>
      </c>
      <c r="O37" s="25">
        <v>86.270859999999999</v>
      </c>
      <c r="Q37" s="25">
        <v>50.3</v>
      </c>
      <c r="S37" s="25">
        <v>60</v>
      </c>
    </row>
    <row r="38" spans="1:19" x14ac:dyDescent="0.25">
      <c r="A38" s="14">
        <v>28</v>
      </c>
      <c r="B38" s="23" t="s">
        <v>143</v>
      </c>
      <c r="C38" s="24">
        <v>0.19499821964839725</v>
      </c>
      <c r="E38" s="26">
        <v>44</v>
      </c>
      <c r="G38" s="26">
        <v>9</v>
      </c>
      <c r="I38" s="25">
        <v>12.879</v>
      </c>
      <c r="K38" s="25">
        <v>11.94029851</v>
      </c>
      <c r="M38" s="25">
        <v>74.289400000000001</v>
      </c>
      <c r="O38" s="25">
        <v>82.169089999999997</v>
      </c>
      <c r="Q38" s="25">
        <v>43.3</v>
      </c>
      <c r="S38" s="25">
        <v>66.2</v>
      </c>
    </row>
    <row r="39" spans="1:19" x14ac:dyDescent="0.25">
      <c r="A39" s="14">
        <v>29</v>
      </c>
      <c r="B39" s="23" t="s">
        <v>144</v>
      </c>
      <c r="C39" s="24">
        <v>6.9101684951984321E-2</v>
      </c>
      <c r="E39" s="26">
        <v>12</v>
      </c>
      <c r="G39" s="26">
        <v>4</v>
      </c>
      <c r="I39" s="25">
        <v>5.24</v>
      </c>
      <c r="K39" s="25">
        <v>35.578947370000002</v>
      </c>
      <c r="M39" s="25">
        <v>75.625642080000006</v>
      </c>
      <c r="O39" s="25">
        <v>82.969179999999994</v>
      </c>
      <c r="Q39" s="25">
        <v>40</v>
      </c>
      <c r="S39" s="25">
        <v>58.4</v>
      </c>
    </row>
    <row r="40" spans="1:19" ht="16.5" x14ac:dyDescent="0.25">
      <c r="A40" s="14">
        <v>30</v>
      </c>
      <c r="B40" s="23" t="s">
        <v>145</v>
      </c>
      <c r="C40" s="24">
        <v>9.1257862431578407E-2</v>
      </c>
      <c r="E40" s="26">
        <v>21</v>
      </c>
      <c r="G40" s="26">
        <v>9</v>
      </c>
      <c r="I40" s="25">
        <v>7.6980000000000004</v>
      </c>
      <c r="K40" s="25">
        <v>26.732673269999999</v>
      </c>
      <c r="M40" s="25">
        <v>100</v>
      </c>
      <c r="N40" s="21" t="s">
        <v>126</v>
      </c>
      <c r="O40" s="25">
        <v>100</v>
      </c>
      <c r="P40" s="21" t="s">
        <v>126</v>
      </c>
      <c r="Q40" s="25">
        <v>57</v>
      </c>
      <c r="S40" s="25">
        <v>70.900000000000006</v>
      </c>
    </row>
    <row r="41" spans="1:19" x14ac:dyDescent="0.25">
      <c r="A41" s="14">
        <v>31</v>
      </c>
      <c r="B41" s="23" t="s">
        <v>146</v>
      </c>
      <c r="C41" s="24">
        <v>8.6124699215239575E-2</v>
      </c>
      <c r="E41" s="26">
        <v>20</v>
      </c>
      <c r="G41" s="26">
        <v>7</v>
      </c>
      <c r="I41" s="25">
        <v>4.5819999999999999</v>
      </c>
      <c r="K41" s="25">
        <v>17.85714286</v>
      </c>
      <c r="M41" s="25">
        <v>78.248400000000004</v>
      </c>
      <c r="O41" s="25">
        <v>82.556520000000006</v>
      </c>
      <c r="Q41" s="25">
        <v>57.3</v>
      </c>
      <c r="S41" s="25">
        <v>67.2</v>
      </c>
    </row>
    <row r="42" spans="1:19" x14ac:dyDescent="0.25">
      <c r="A42" s="14">
        <v>32</v>
      </c>
      <c r="B42" s="23" t="s">
        <v>147</v>
      </c>
      <c r="C42" s="24">
        <v>0.12230173015000856</v>
      </c>
      <c r="E42" s="26">
        <v>31</v>
      </c>
      <c r="G42" s="26">
        <v>3</v>
      </c>
      <c r="I42" s="25">
        <v>7.2229999999999999</v>
      </c>
      <c r="K42" s="25">
        <v>18.666666670000001</v>
      </c>
      <c r="M42" s="25">
        <v>61.507249999999999</v>
      </c>
      <c r="O42" s="25">
        <v>73.200119999999998</v>
      </c>
      <c r="Q42" s="25">
        <v>45.3</v>
      </c>
      <c r="S42" s="25">
        <v>60.7</v>
      </c>
    </row>
    <row r="43" spans="1:19" x14ac:dyDescent="0.25">
      <c r="A43" s="14">
        <v>32</v>
      </c>
      <c r="B43" s="23" t="s">
        <v>148</v>
      </c>
      <c r="C43" s="24">
        <v>0.12005188897716246</v>
      </c>
      <c r="E43" s="26">
        <v>30</v>
      </c>
      <c r="G43" s="26">
        <v>3</v>
      </c>
      <c r="I43" s="25">
        <v>10.538</v>
      </c>
      <c r="K43" s="25">
        <v>25.535714290000001</v>
      </c>
      <c r="M43" s="25">
        <v>82.853080000000006</v>
      </c>
      <c r="O43" s="25">
        <v>88.080089999999998</v>
      </c>
      <c r="Q43" s="25">
        <v>48.9</v>
      </c>
      <c r="S43" s="25">
        <v>65.5</v>
      </c>
    </row>
    <row r="44" spans="1:19" x14ac:dyDescent="0.25">
      <c r="A44" s="14">
        <v>34</v>
      </c>
      <c r="B44" s="23" t="s">
        <v>149</v>
      </c>
      <c r="C44" s="24">
        <v>0.12419569598644076</v>
      </c>
      <c r="E44" s="26">
        <v>33</v>
      </c>
      <c r="G44" s="26">
        <v>10</v>
      </c>
      <c r="I44" s="25">
        <v>10.853999999999999</v>
      </c>
      <c r="K44" s="25">
        <v>21.276595740000001</v>
      </c>
      <c r="M44" s="25">
        <v>92.943079999999995</v>
      </c>
      <c r="O44" s="25">
        <v>97.502579999999995</v>
      </c>
      <c r="Q44" s="25">
        <v>56.4</v>
      </c>
      <c r="S44" s="25">
        <v>66.7</v>
      </c>
    </row>
    <row r="45" spans="1:19" ht="16.5" x14ac:dyDescent="0.25">
      <c r="A45" s="14">
        <v>35</v>
      </c>
      <c r="B45" s="23" t="s">
        <v>150</v>
      </c>
      <c r="C45" s="24">
        <v>0.11309898427562903</v>
      </c>
      <c r="E45" s="26">
        <v>26</v>
      </c>
      <c r="G45" s="26">
        <v>6</v>
      </c>
      <c r="I45" s="25">
        <v>6.5460000000000003</v>
      </c>
      <c r="K45" s="25">
        <v>22.5</v>
      </c>
      <c r="M45" s="25">
        <v>78.8</v>
      </c>
      <c r="N45" s="21" t="s">
        <v>119</v>
      </c>
      <c r="O45" s="25">
        <v>65.66</v>
      </c>
      <c r="P45" s="21" t="s">
        <v>119</v>
      </c>
      <c r="Q45" s="25">
        <v>51.2</v>
      </c>
      <c r="S45" s="25">
        <v>93.4</v>
      </c>
    </row>
    <row r="46" spans="1:19" x14ac:dyDescent="0.25">
      <c r="A46" s="14">
        <v>36</v>
      </c>
      <c r="B46" s="23" t="s">
        <v>151</v>
      </c>
      <c r="C46" s="14" t="s">
        <v>317</v>
      </c>
      <c r="E46" s="14" t="s">
        <v>317</v>
      </c>
      <c r="G46" s="14" t="s">
        <v>317</v>
      </c>
      <c r="I46" s="14" t="s">
        <v>317</v>
      </c>
      <c r="K46" s="25">
        <v>32.142857139999997</v>
      </c>
      <c r="M46" s="25">
        <v>71.483840000000001</v>
      </c>
      <c r="O46" s="25">
        <v>73.326580000000007</v>
      </c>
      <c r="Q46" s="14" t="s">
        <v>317</v>
      </c>
      <c r="S46" s="14" t="s">
        <v>317</v>
      </c>
    </row>
    <row r="47" spans="1:19" x14ac:dyDescent="0.25">
      <c r="A47" s="14">
        <v>36</v>
      </c>
      <c r="B47" s="23" t="s">
        <v>154</v>
      </c>
      <c r="C47" s="24">
        <v>0.22353421915394123</v>
      </c>
      <c r="E47" s="26">
        <v>49</v>
      </c>
      <c r="G47" s="26">
        <v>12</v>
      </c>
      <c r="I47" s="25">
        <v>7.3239999999999998</v>
      </c>
      <c r="K47" s="25">
        <v>19.867549669999999</v>
      </c>
      <c r="M47" s="25">
        <v>67.754028059999996</v>
      </c>
      <c r="O47" s="25">
        <v>75.534590989999998</v>
      </c>
      <c r="Q47" s="25">
        <v>23.4</v>
      </c>
      <c r="S47" s="25">
        <v>79.2</v>
      </c>
    </row>
    <row r="48" spans="1:19" x14ac:dyDescent="0.25">
      <c r="A48" s="14">
        <v>36</v>
      </c>
      <c r="B48" s="23" t="s">
        <v>155</v>
      </c>
      <c r="C48" s="24">
        <v>0.18995812399222112</v>
      </c>
      <c r="E48" s="26">
        <v>43</v>
      </c>
      <c r="G48" s="26">
        <v>6</v>
      </c>
      <c r="I48" s="25">
        <v>25.684000000000001</v>
      </c>
      <c r="K48" s="25">
        <v>20</v>
      </c>
      <c r="M48" s="25">
        <v>99.148399999999995</v>
      </c>
      <c r="O48" s="25">
        <v>100</v>
      </c>
      <c r="Q48" s="25">
        <v>52.7</v>
      </c>
      <c r="S48" s="25">
        <v>67.400000000000006</v>
      </c>
    </row>
    <row r="49" spans="1:19" ht="16.5" x14ac:dyDescent="0.25">
      <c r="A49" s="14">
        <v>39</v>
      </c>
      <c r="B49" s="23" t="s">
        <v>156</v>
      </c>
      <c r="C49" s="24">
        <v>0.16942693947807119</v>
      </c>
      <c r="E49" s="26">
        <v>40</v>
      </c>
      <c r="G49" s="26">
        <v>18</v>
      </c>
      <c r="I49" s="25">
        <v>16.170999999999999</v>
      </c>
      <c r="K49" s="25">
        <v>31</v>
      </c>
      <c r="M49" s="25">
        <v>100</v>
      </c>
      <c r="N49" s="21" t="s">
        <v>126</v>
      </c>
      <c r="O49" s="25">
        <v>99.057900000000004</v>
      </c>
      <c r="P49" s="21" t="s">
        <v>126</v>
      </c>
      <c r="Q49" s="25">
        <v>55.4</v>
      </c>
      <c r="S49" s="25">
        <v>68</v>
      </c>
    </row>
    <row r="50" spans="1:19" x14ac:dyDescent="0.25">
      <c r="A50" s="14">
        <v>40</v>
      </c>
      <c r="B50" s="23" t="s">
        <v>157</v>
      </c>
      <c r="C50" s="24">
        <v>8.0794128901628182E-2</v>
      </c>
      <c r="E50" s="26">
        <v>17</v>
      </c>
      <c r="G50" s="26">
        <v>10</v>
      </c>
      <c r="I50" s="25">
        <v>8.3800000000000008</v>
      </c>
      <c r="K50" s="25">
        <v>34.782608699999997</v>
      </c>
      <c r="M50" s="25">
        <v>53.632109999999997</v>
      </c>
      <c r="O50" s="25">
        <v>54.844270000000002</v>
      </c>
      <c r="Q50" s="25">
        <v>53.9</v>
      </c>
      <c r="S50" s="25">
        <v>64.2</v>
      </c>
    </row>
    <row r="51" spans="1:19" x14ac:dyDescent="0.25">
      <c r="A51" s="14">
        <v>41</v>
      </c>
      <c r="B51" s="23" t="s">
        <v>158</v>
      </c>
      <c r="C51" s="24">
        <v>0.20243781868694255</v>
      </c>
      <c r="E51" s="26">
        <v>45</v>
      </c>
      <c r="G51" s="26">
        <v>13</v>
      </c>
      <c r="I51" s="25">
        <v>9.9220000000000006</v>
      </c>
      <c r="K51" s="25">
        <v>9.7560975610000007</v>
      </c>
      <c r="M51" s="25">
        <v>73.47533</v>
      </c>
      <c r="O51" s="25">
        <v>66.119079999999997</v>
      </c>
      <c r="Q51" s="25">
        <v>57.8</v>
      </c>
      <c r="S51" s="25">
        <v>94.7</v>
      </c>
    </row>
    <row r="52" spans="1:19" x14ac:dyDescent="0.25">
      <c r="A52" s="14">
        <v>42</v>
      </c>
      <c r="B52" s="23" t="s">
        <v>159</v>
      </c>
      <c r="C52" s="24">
        <v>0.28785367480719526</v>
      </c>
      <c r="E52" s="26">
        <v>62</v>
      </c>
      <c r="G52" s="26">
        <v>22</v>
      </c>
      <c r="I52" s="25">
        <v>41.052</v>
      </c>
      <c r="K52" s="25">
        <v>22.727272729999999</v>
      </c>
      <c r="M52" s="25">
        <v>78.974886530000006</v>
      </c>
      <c r="O52" s="25">
        <v>80.928305699999996</v>
      </c>
      <c r="Q52" s="25">
        <v>51</v>
      </c>
      <c r="S52" s="25">
        <v>74.2</v>
      </c>
    </row>
    <row r="53" spans="1:19" ht="16.5" x14ac:dyDescent="0.25">
      <c r="A53" s="14">
        <v>43</v>
      </c>
      <c r="B53" s="23" t="s">
        <v>160</v>
      </c>
      <c r="C53" s="24">
        <v>0.2335159326998707</v>
      </c>
      <c r="E53" s="26">
        <v>51</v>
      </c>
      <c r="G53" s="26">
        <v>23</v>
      </c>
      <c r="I53" s="25">
        <v>10.272</v>
      </c>
      <c r="K53" s="25">
        <v>9.0909090910000003</v>
      </c>
      <c r="M53" s="25">
        <v>69.52</v>
      </c>
      <c r="N53" s="21" t="s">
        <v>119</v>
      </c>
      <c r="O53" s="25">
        <v>70.599999999999994</v>
      </c>
      <c r="P53" s="21" t="s">
        <v>119</v>
      </c>
      <c r="Q53" s="25">
        <v>58.2</v>
      </c>
      <c r="S53" s="25">
        <v>71.7</v>
      </c>
    </row>
    <row r="54" spans="1:19" x14ac:dyDescent="0.25">
      <c r="A54" s="14">
        <v>43</v>
      </c>
      <c r="B54" s="23" t="s">
        <v>161</v>
      </c>
      <c r="C54" s="24">
        <v>0.25845412975522852</v>
      </c>
      <c r="E54" s="26">
        <v>56</v>
      </c>
      <c r="G54" s="26">
        <v>17</v>
      </c>
      <c r="I54" s="25">
        <v>23.978999999999999</v>
      </c>
      <c r="K54" s="25">
        <v>12.56281407</v>
      </c>
      <c r="M54" s="25">
        <v>96.264880000000005</v>
      </c>
      <c r="O54" s="25">
        <v>98.23066</v>
      </c>
      <c r="Q54" s="25">
        <v>48.3</v>
      </c>
      <c r="S54" s="25">
        <v>65</v>
      </c>
    </row>
    <row r="55" spans="1:19" ht="16.5" x14ac:dyDescent="0.25">
      <c r="A55" s="14">
        <v>45</v>
      </c>
      <c r="B55" s="23" t="s">
        <v>162</v>
      </c>
      <c r="C55" s="24">
        <v>0.20729597045930259</v>
      </c>
      <c r="E55" s="26">
        <v>47</v>
      </c>
      <c r="G55" s="26">
        <v>15</v>
      </c>
      <c r="I55" s="25">
        <v>13.368</v>
      </c>
      <c r="K55" s="25">
        <v>18.75</v>
      </c>
      <c r="M55" s="25">
        <v>64.180000000000007</v>
      </c>
      <c r="N55" s="21" t="s">
        <v>119</v>
      </c>
      <c r="O55" s="25">
        <v>57.52</v>
      </c>
      <c r="P55" s="21" t="s">
        <v>119</v>
      </c>
      <c r="Q55" s="25">
        <v>44.5</v>
      </c>
      <c r="S55" s="25">
        <v>87.3</v>
      </c>
    </row>
    <row r="56" spans="1:19" x14ac:dyDescent="0.25">
      <c r="A56" s="14">
        <v>46</v>
      </c>
      <c r="B56" s="23" t="s">
        <v>163</v>
      </c>
      <c r="C56" s="24">
        <v>0.1224165438386442</v>
      </c>
      <c r="E56" s="26">
        <v>31</v>
      </c>
      <c r="G56" s="26">
        <v>8</v>
      </c>
      <c r="I56" s="25">
        <v>8.6809999999999992</v>
      </c>
      <c r="K56" s="25">
        <v>18.543046360000002</v>
      </c>
      <c r="M56" s="25">
        <v>94.531789790000005</v>
      </c>
      <c r="O56" s="25">
        <v>96.935605629999998</v>
      </c>
      <c r="Q56" s="25">
        <v>45.7</v>
      </c>
      <c r="S56" s="25">
        <v>58.2</v>
      </c>
    </row>
    <row r="57" spans="1:19" x14ac:dyDescent="0.25">
      <c r="A57" s="14">
        <v>47</v>
      </c>
      <c r="B57" s="23" t="s">
        <v>164</v>
      </c>
      <c r="C57" s="24">
        <v>0.30388778789047699</v>
      </c>
      <c r="E57" s="26">
        <v>65</v>
      </c>
      <c r="G57" s="26">
        <v>17</v>
      </c>
      <c r="I57" s="25">
        <v>13.055999999999999</v>
      </c>
      <c r="K57" s="25">
        <v>8.8235294119999992</v>
      </c>
      <c r="M57" s="25">
        <v>73.409400000000005</v>
      </c>
      <c r="O57" s="25">
        <v>63.659849999999999</v>
      </c>
      <c r="Q57" s="25">
        <v>31</v>
      </c>
      <c r="S57" s="25">
        <v>88.7</v>
      </c>
    </row>
    <row r="58" spans="1:19" ht="16.5" x14ac:dyDescent="0.25">
      <c r="A58" s="14">
        <v>48</v>
      </c>
      <c r="B58" s="23" t="s">
        <v>165</v>
      </c>
      <c r="C58" s="24">
        <v>0.35376096784432753</v>
      </c>
      <c r="E58" s="26">
        <v>77</v>
      </c>
      <c r="G58" s="26">
        <v>52</v>
      </c>
      <c r="I58" s="25">
        <v>62.781999999999996</v>
      </c>
      <c r="K58" s="25">
        <v>39.513677809999997</v>
      </c>
      <c r="M58" s="25">
        <v>66.5</v>
      </c>
      <c r="N58" s="21" t="s">
        <v>119</v>
      </c>
      <c r="O58" s="25">
        <v>63.26</v>
      </c>
      <c r="P58" s="21" t="s">
        <v>119</v>
      </c>
      <c r="Q58" s="25">
        <v>49</v>
      </c>
      <c r="S58" s="25">
        <v>72.8</v>
      </c>
    </row>
    <row r="59" spans="1:19" x14ac:dyDescent="0.25">
      <c r="A59" s="14">
        <v>49</v>
      </c>
      <c r="B59" s="23" t="s">
        <v>166</v>
      </c>
      <c r="C59" s="24">
        <v>0.25525934654430249</v>
      </c>
      <c r="E59" s="26">
        <v>54</v>
      </c>
      <c r="G59" s="26">
        <v>25</v>
      </c>
      <c r="I59" s="25">
        <v>20.699000000000002</v>
      </c>
      <c r="K59" s="25">
        <v>16.129032259999999</v>
      </c>
      <c r="M59" s="25">
        <v>96.313894910000002</v>
      </c>
      <c r="O59" s="25">
        <v>95.728204489999996</v>
      </c>
      <c r="Q59" s="25">
        <v>54.9</v>
      </c>
      <c r="S59" s="25">
        <v>70.5</v>
      </c>
    </row>
    <row r="60" spans="1:19" x14ac:dyDescent="0.25">
      <c r="A60" s="14">
        <v>50</v>
      </c>
      <c r="B60" s="23" t="s">
        <v>167</v>
      </c>
      <c r="C60" s="24">
        <v>0.11907633972807941</v>
      </c>
      <c r="E60" s="26">
        <v>27</v>
      </c>
      <c r="G60" s="26">
        <v>4</v>
      </c>
      <c r="I60" s="25">
        <v>14.507</v>
      </c>
      <c r="K60" s="25">
        <v>33.132530119999998</v>
      </c>
      <c r="M60" s="25">
        <v>87.238381810000007</v>
      </c>
      <c r="O60" s="25">
        <v>92.46538674</v>
      </c>
      <c r="Q60" s="25">
        <v>58.1</v>
      </c>
      <c r="S60" s="25">
        <v>70.3</v>
      </c>
    </row>
    <row r="61" spans="1:19" ht="16.5" x14ac:dyDescent="0.25">
      <c r="A61" s="14">
        <v>50</v>
      </c>
      <c r="B61" s="23" t="s">
        <v>169</v>
      </c>
      <c r="C61" s="24">
        <v>0.20262584823483387</v>
      </c>
      <c r="E61" s="26">
        <v>46</v>
      </c>
      <c r="G61" s="26">
        <v>12</v>
      </c>
      <c r="I61" s="25">
        <v>29.75</v>
      </c>
      <c r="K61" s="25">
        <v>22.07792208</v>
      </c>
      <c r="M61" s="25">
        <v>98.28</v>
      </c>
      <c r="N61" s="21" t="s">
        <v>119</v>
      </c>
      <c r="O61" s="25">
        <v>98.9</v>
      </c>
      <c r="P61" s="21" t="s">
        <v>119</v>
      </c>
      <c r="Q61" s="25">
        <v>65.2</v>
      </c>
      <c r="S61" s="25">
        <v>77.099999999999994</v>
      </c>
    </row>
    <row r="62" spans="1:19" x14ac:dyDescent="0.25">
      <c r="A62" s="14">
        <v>52</v>
      </c>
      <c r="B62" s="23" t="s">
        <v>170</v>
      </c>
      <c r="C62" s="24">
        <v>0.21775610299281456</v>
      </c>
      <c r="E62" s="26">
        <v>48</v>
      </c>
      <c r="G62" s="26">
        <v>11</v>
      </c>
      <c r="I62" s="25">
        <v>39.86</v>
      </c>
      <c r="K62" s="25">
        <v>23.75</v>
      </c>
      <c r="M62" s="25">
        <v>94.165530000000004</v>
      </c>
      <c r="O62" s="25">
        <v>96.216520000000003</v>
      </c>
      <c r="Q62" s="25">
        <v>49.5</v>
      </c>
      <c r="S62" s="25">
        <v>61.6</v>
      </c>
    </row>
    <row r="63" spans="1:19" x14ac:dyDescent="0.25">
      <c r="A63" s="14">
        <v>52</v>
      </c>
      <c r="B63" s="23" t="s">
        <v>171</v>
      </c>
      <c r="C63" s="24">
        <v>0.11906797135104308</v>
      </c>
      <c r="E63" s="26">
        <v>27</v>
      </c>
      <c r="G63" s="26">
        <v>7</v>
      </c>
      <c r="I63" s="25">
        <v>9.3130000000000006</v>
      </c>
      <c r="K63" s="25">
        <v>23.456790120000001</v>
      </c>
      <c r="M63" s="25">
        <v>87.962998990000003</v>
      </c>
      <c r="O63" s="25">
        <v>97.528300150000007</v>
      </c>
      <c r="Q63" s="25">
        <v>43.6</v>
      </c>
      <c r="S63" s="25">
        <v>58.1</v>
      </c>
    </row>
    <row r="64" spans="1:19" x14ac:dyDescent="0.25">
      <c r="A64" s="14">
        <v>52</v>
      </c>
      <c r="B64" s="23" t="s">
        <v>172</v>
      </c>
      <c r="C64" s="24">
        <v>0.31603010734093895</v>
      </c>
      <c r="E64" s="26">
        <v>69</v>
      </c>
      <c r="G64" s="26">
        <v>31</v>
      </c>
      <c r="I64" s="25">
        <v>36.210999999999999</v>
      </c>
      <c r="K64" s="25">
        <v>18.709677419999998</v>
      </c>
      <c r="M64" s="25">
        <v>87.184820000000002</v>
      </c>
      <c r="O64" s="25">
        <v>93.067639999999997</v>
      </c>
      <c r="Q64" s="25">
        <v>45.6</v>
      </c>
      <c r="S64" s="25">
        <v>64.2</v>
      </c>
    </row>
    <row r="65" spans="1:20" x14ac:dyDescent="0.25">
      <c r="A65" s="14">
        <v>55</v>
      </c>
      <c r="B65" s="23" t="s">
        <v>173</v>
      </c>
      <c r="C65" s="14" t="s">
        <v>317</v>
      </c>
      <c r="E65" s="14" t="s">
        <v>317</v>
      </c>
      <c r="G65" s="14" t="s">
        <v>317</v>
      </c>
      <c r="I65" s="14" t="s">
        <v>317</v>
      </c>
      <c r="K65" s="25">
        <v>13.79310345</v>
      </c>
      <c r="M65" s="25">
        <v>96.889150000000001</v>
      </c>
      <c r="O65" s="25">
        <v>97.331320000000005</v>
      </c>
      <c r="Q65" s="14" t="s">
        <v>317</v>
      </c>
      <c r="S65" s="14" t="s">
        <v>317</v>
      </c>
    </row>
    <row r="66" spans="1:20" ht="16.5" x14ac:dyDescent="0.25">
      <c r="A66" s="14">
        <v>56</v>
      </c>
      <c r="B66" s="23" t="s">
        <v>174</v>
      </c>
      <c r="C66" s="24">
        <v>0.25602427442033349</v>
      </c>
      <c r="E66" s="26">
        <v>55</v>
      </c>
      <c r="G66" s="26">
        <v>27</v>
      </c>
      <c r="I66" s="25">
        <v>33.549999999999997</v>
      </c>
      <c r="K66" s="25">
        <v>27.450980390000002</v>
      </c>
      <c r="M66" s="25">
        <v>94.58</v>
      </c>
      <c r="N66" s="21" t="s">
        <v>119</v>
      </c>
      <c r="O66" s="25">
        <v>91.9</v>
      </c>
      <c r="P66" s="21" t="s">
        <v>119</v>
      </c>
      <c r="Q66" s="25">
        <v>61.9</v>
      </c>
      <c r="S66" s="25">
        <v>69.599999999999994</v>
      </c>
    </row>
    <row r="67" spans="1:20" x14ac:dyDescent="0.25">
      <c r="A67" s="14">
        <v>57</v>
      </c>
      <c r="B67" s="23" t="s">
        <v>176</v>
      </c>
      <c r="C67" s="24">
        <v>0.24530015895983059</v>
      </c>
      <c r="E67" s="26">
        <v>53</v>
      </c>
      <c r="G67" s="26">
        <v>4</v>
      </c>
      <c r="I67" s="25">
        <v>8.1940000000000008</v>
      </c>
      <c r="K67" s="25">
        <v>3.076923077</v>
      </c>
      <c r="M67" s="25">
        <v>56.794361520000002</v>
      </c>
      <c r="O67" s="25">
        <v>49.274112780000003</v>
      </c>
      <c r="Q67" s="25">
        <v>57.5</v>
      </c>
      <c r="S67" s="25">
        <v>85.3</v>
      </c>
    </row>
    <row r="68" spans="1:20" x14ac:dyDescent="0.25">
      <c r="A68" s="14">
        <v>57</v>
      </c>
      <c r="B68" s="23" t="s">
        <v>177</v>
      </c>
      <c r="C68" s="24">
        <v>0.27532989819220033</v>
      </c>
      <c r="E68" s="26">
        <v>59</v>
      </c>
      <c r="G68" s="26">
        <v>15</v>
      </c>
      <c r="I68" s="25">
        <v>58.726999999999997</v>
      </c>
      <c r="K68" s="25">
        <v>22.30769231</v>
      </c>
      <c r="M68" s="25">
        <v>57.821170000000002</v>
      </c>
      <c r="O68" s="25">
        <v>54.010710000000003</v>
      </c>
      <c r="Q68" s="25">
        <v>55.8</v>
      </c>
      <c r="S68" s="25">
        <v>73.8</v>
      </c>
    </row>
    <row r="69" spans="1:20" x14ac:dyDescent="0.25">
      <c r="A69" s="14">
        <v>59</v>
      </c>
      <c r="B69" s="23" t="s">
        <v>178</v>
      </c>
      <c r="C69" s="24">
        <v>0.30502492162551387</v>
      </c>
      <c r="E69" s="26">
        <v>66</v>
      </c>
      <c r="G69" s="26">
        <v>16</v>
      </c>
      <c r="I69" s="25">
        <v>26.559000000000001</v>
      </c>
      <c r="K69" s="25">
        <v>17.449664429999999</v>
      </c>
      <c r="M69" s="25">
        <v>44.320849549999998</v>
      </c>
      <c r="O69" s="25">
        <v>66.040500609999995</v>
      </c>
      <c r="Q69" s="25">
        <v>33.5</v>
      </c>
      <c r="S69" s="25">
        <v>72.599999999999994</v>
      </c>
    </row>
    <row r="70" spans="1:20" x14ac:dyDescent="0.25">
      <c r="A70" s="14">
        <v>60</v>
      </c>
      <c r="B70" s="23" t="s">
        <v>179</v>
      </c>
      <c r="C70" s="24">
        <v>0.35254190843729483</v>
      </c>
      <c r="E70" s="26">
        <v>76</v>
      </c>
      <c r="G70" s="26">
        <v>80</v>
      </c>
      <c r="I70" s="25">
        <v>30.001000000000001</v>
      </c>
      <c r="K70" s="25">
        <v>21.81818182</v>
      </c>
      <c r="M70" s="25">
        <v>88.018106759999995</v>
      </c>
      <c r="O70" s="25">
        <v>90.981569230000005</v>
      </c>
      <c r="Q70" s="25">
        <v>67.599999999999994</v>
      </c>
      <c r="S70" s="25">
        <v>82</v>
      </c>
    </row>
    <row r="71" spans="1:20" ht="16.5" x14ac:dyDescent="0.25">
      <c r="A71" s="14">
        <v>61</v>
      </c>
      <c r="B71" s="23" t="s">
        <v>181</v>
      </c>
      <c r="C71" s="24">
        <v>0.27437398190136941</v>
      </c>
      <c r="E71" s="26">
        <v>58</v>
      </c>
      <c r="G71" s="26">
        <v>40</v>
      </c>
      <c r="I71" s="25">
        <v>13.414</v>
      </c>
      <c r="K71" s="25">
        <v>15.80756014</v>
      </c>
      <c r="M71" s="25">
        <v>79.8</v>
      </c>
      <c r="N71" s="21" t="s">
        <v>119</v>
      </c>
      <c r="O71" s="25">
        <v>81.819999999999993</v>
      </c>
      <c r="P71" s="21" t="s">
        <v>119</v>
      </c>
      <c r="Q71" s="25">
        <v>50.9</v>
      </c>
      <c r="S71" s="25">
        <v>77.400000000000006</v>
      </c>
    </row>
    <row r="72" spans="1:20" x14ac:dyDescent="0.25">
      <c r="A72" s="14">
        <v>62</v>
      </c>
      <c r="B72" s="23" t="s">
        <v>182</v>
      </c>
      <c r="C72" s="14" t="s">
        <v>317</v>
      </c>
      <c r="E72" s="14" t="s">
        <v>317</v>
      </c>
      <c r="G72" s="14" t="s">
        <v>317</v>
      </c>
      <c r="I72" s="25">
        <v>62.05</v>
      </c>
      <c r="K72" s="25">
        <v>21.212121209999999</v>
      </c>
      <c r="M72" s="14" t="s">
        <v>317</v>
      </c>
      <c r="O72" s="14" t="s">
        <v>317</v>
      </c>
      <c r="Q72" s="14" t="s">
        <v>317</v>
      </c>
      <c r="S72" s="14" t="s">
        <v>317</v>
      </c>
    </row>
    <row r="73" spans="1:20" ht="15" x14ac:dyDescent="0.25">
      <c r="B73" s="67" t="s">
        <v>183</v>
      </c>
      <c r="C73" s="68"/>
      <c r="D73" s="68"/>
      <c r="E73" s="68"/>
      <c r="F73" s="68"/>
      <c r="G73" s="68"/>
      <c r="H73" s="68"/>
      <c r="I73" s="68"/>
      <c r="J73" s="68"/>
      <c r="K73" s="68"/>
      <c r="L73" s="68"/>
      <c r="M73" s="68"/>
      <c r="N73" s="68"/>
      <c r="O73" s="68"/>
      <c r="P73" s="68"/>
      <c r="Q73" s="68"/>
      <c r="R73" s="68"/>
      <c r="S73" s="68"/>
      <c r="T73" s="68"/>
    </row>
    <row r="74" spans="1:20" x14ac:dyDescent="0.25">
      <c r="A74" s="14">
        <v>63</v>
      </c>
      <c r="B74" s="23" t="s">
        <v>184</v>
      </c>
      <c r="C74" s="24">
        <v>0.16149411563078331</v>
      </c>
      <c r="E74" s="26">
        <v>37</v>
      </c>
      <c r="G74" s="26">
        <v>17</v>
      </c>
      <c r="I74" s="25">
        <v>14.706</v>
      </c>
      <c r="K74" s="25">
        <v>34.4</v>
      </c>
      <c r="M74" s="25">
        <v>85.715339999999998</v>
      </c>
      <c r="O74" s="25">
        <v>93.613190000000003</v>
      </c>
      <c r="Q74" s="25">
        <v>46.8</v>
      </c>
      <c r="S74" s="25">
        <v>62.1</v>
      </c>
    </row>
    <row r="75" spans="1:20" ht="16.5" x14ac:dyDescent="0.25">
      <c r="A75" s="14">
        <v>63</v>
      </c>
      <c r="B75" s="23" t="s">
        <v>185</v>
      </c>
      <c r="C75" s="24">
        <v>0.32349148619565815</v>
      </c>
      <c r="E75" s="26">
        <v>72</v>
      </c>
      <c r="G75" s="26">
        <v>63</v>
      </c>
      <c r="I75" s="25">
        <v>30.09</v>
      </c>
      <c r="K75" s="25">
        <v>30.1369863</v>
      </c>
      <c r="M75" s="25">
        <v>74.42</v>
      </c>
      <c r="N75" s="21" t="s">
        <v>119</v>
      </c>
      <c r="O75" s="25">
        <v>71.2</v>
      </c>
      <c r="P75" s="21" t="s">
        <v>119</v>
      </c>
      <c r="Q75" s="25">
        <v>50.4</v>
      </c>
      <c r="S75" s="25">
        <v>71.3</v>
      </c>
    </row>
    <row r="76" spans="1:20" x14ac:dyDescent="0.25">
      <c r="A76" s="14">
        <v>65</v>
      </c>
      <c r="B76" s="23" t="s">
        <v>186</v>
      </c>
      <c r="C76" s="24">
        <v>0.4917870072501338</v>
      </c>
      <c r="E76" s="26">
        <v>118</v>
      </c>
      <c r="G76" s="26">
        <v>25</v>
      </c>
      <c r="I76" s="25">
        <v>40.634999999999998</v>
      </c>
      <c r="K76" s="25">
        <v>5.8823529409999997</v>
      </c>
      <c r="M76" s="25">
        <v>67.353189999999998</v>
      </c>
      <c r="O76" s="25">
        <v>72.045680000000004</v>
      </c>
      <c r="Q76" s="25">
        <v>16.8</v>
      </c>
      <c r="S76" s="25">
        <v>71.2</v>
      </c>
    </row>
    <row r="77" spans="1:20" ht="16.5" x14ac:dyDescent="0.25">
      <c r="A77" s="14">
        <v>66</v>
      </c>
      <c r="B77" s="23" t="s">
        <v>187</v>
      </c>
      <c r="C77" s="24">
        <v>0.36946207278888643</v>
      </c>
      <c r="E77" s="26">
        <v>82</v>
      </c>
      <c r="G77" s="26">
        <v>53</v>
      </c>
      <c r="I77" s="25">
        <v>25.734999999999999</v>
      </c>
      <c r="K77" s="25">
        <v>11.594202900000001</v>
      </c>
      <c r="M77" s="25">
        <v>65.680000000000007</v>
      </c>
      <c r="N77" s="21" t="s">
        <v>119</v>
      </c>
      <c r="O77" s="25">
        <v>68.12</v>
      </c>
      <c r="P77" s="21" t="s">
        <v>119</v>
      </c>
      <c r="Q77" s="25">
        <v>45</v>
      </c>
      <c r="S77" s="25">
        <v>71.8</v>
      </c>
    </row>
    <row r="78" spans="1:20" ht="16.5" x14ac:dyDescent="0.25">
      <c r="A78" s="14">
        <v>67</v>
      </c>
      <c r="B78" s="23" t="s">
        <v>188</v>
      </c>
      <c r="C78" s="24">
        <v>0.45966340732128419</v>
      </c>
      <c r="E78" s="26">
        <v>108</v>
      </c>
      <c r="G78" s="26">
        <v>94</v>
      </c>
      <c r="I78" s="25">
        <v>81.828000000000003</v>
      </c>
      <c r="K78" s="25">
        <v>18.309859150000001</v>
      </c>
      <c r="M78" s="25">
        <v>74.830466389999998</v>
      </c>
      <c r="N78" s="21" t="s">
        <v>119</v>
      </c>
      <c r="O78" s="25">
        <v>68.398899689999993</v>
      </c>
      <c r="P78" s="21" t="s">
        <v>119</v>
      </c>
      <c r="Q78" s="25">
        <v>52.5</v>
      </c>
      <c r="S78" s="25">
        <v>80.5</v>
      </c>
    </row>
    <row r="79" spans="1:20" x14ac:dyDescent="0.25">
      <c r="A79" s="14">
        <v>68</v>
      </c>
      <c r="B79" s="23" t="s">
        <v>189</v>
      </c>
      <c r="C79" s="24">
        <v>0.28514079649704971</v>
      </c>
      <c r="E79" s="26">
        <v>61</v>
      </c>
      <c r="G79" s="26">
        <v>25</v>
      </c>
      <c r="I79" s="25">
        <v>53.46</v>
      </c>
      <c r="K79" s="25">
        <v>45.614035090000002</v>
      </c>
      <c r="M79" s="25">
        <v>53.759529999999998</v>
      </c>
      <c r="O79" s="25">
        <v>52.256410000000002</v>
      </c>
      <c r="Q79" s="25">
        <v>45.7</v>
      </c>
      <c r="S79" s="25">
        <v>74.599999999999994</v>
      </c>
    </row>
    <row r="80" spans="1:20" x14ac:dyDescent="0.25">
      <c r="A80" s="14">
        <v>69</v>
      </c>
      <c r="B80" s="23" t="s">
        <v>190</v>
      </c>
      <c r="C80" s="24">
        <v>0.23407785371782353</v>
      </c>
      <c r="E80" s="26">
        <v>51</v>
      </c>
      <c r="G80" s="26">
        <v>29</v>
      </c>
      <c r="I80" s="25">
        <v>19.641999999999999</v>
      </c>
      <c r="K80" s="25">
        <v>27.85714286</v>
      </c>
      <c r="M80" s="25">
        <v>93.506311780000004</v>
      </c>
      <c r="O80" s="25">
        <v>92.767783030000004</v>
      </c>
      <c r="Q80" s="25">
        <v>47.2</v>
      </c>
      <c r="S80" s="25">
        <v>64.900000000000006</v>
      </c>
    </row>
    <row r="81" spans="1:19" x14ac:dyDescent="0.25">
      <c r="A81" s="14">
        <v>70</v>
      </c>
      <c r="B81" s="23" t="s">
        <v>191</v>
      </c>
      <c r="C81" s="24">
        <v>0.3507746480334113</v>
      </c>
      <c r="E81" s="26">
        <v>75</v>
      </c>
      <c r="G81" s="26">
        <v>36</v>
      </c>
      <c r="I81" s="25">
        <v>46.408000000000001</v>
      </c>
      <c r="K81" s="25">
        <v>16</v>
      </c>
      <c r="M81" s="25">
        <v>97.418840000000003</v>
      </c>
      <c r="O81" s="25">
        <v>98.581019999999995</v>
      </c>
      <c r="Q81" s="25">
        <v>57.8</v>
      </c>
      <c r="S81" s="25">
        <v>78.7</v>
      </c>
    </row>
    <row r="82" spans="1:19" ht="16.5" x14ac:dyDescent="0.25">
      <c r="A82" s="14">
        <v>71</v>
      </c>
      <c r="B82" s="23" t="s">
        <v>192</v>
      </c>
      <c r="C82" s="24">
        <v>0.37970115972501295</v>
      </c>
      <c r="E82" s="26">
        <v>86</v>
      </c>
      <c r="G82" s="26">
        <v>30</v>
      </c>
      <c r="I82" s="25">
        <v>20.925999999999998</v>
      </c>
      <c r="K82" s="25">
        <v>5.7777777779999999</v>
      </c>
      <c r="M82" s="25">
        <v>82.64</v>
      </c>
      <c r="N82" s="21" t="s">
        <v>119</v>
      </c>
      <c r="O82" s="25">
        <v>83.14</v>
      </c>
      <c r="P82" s="21" t="s">
        <v>119</v>
      </c>
      <c r="Q82" s="25">
        <v>34.9</v>
      </c>
      <c r="S82" s="25">
        <v>72.2</v>
      </c>
    </row>
    <row r="83" spans="1:19" ht="16.5" x14ac:dyDescent="0.25">
      <c r="A83" s="14">
        <v>72</v>
      </c>
      <c r="B83" s="23" t="s">
        <v>193</v>
      </c>
      <c r="C83" s="24">
        <v>0.31249158027420243</v>
      </c>
      <c r="E83" s="26">
        <v>67</v>
      </c>
      <c r="G83" s="26">
        <v>39</v>
      </c>
      <c r="I83" s="25">
        <v>51.591999999999999</v>
      </c>
      <c r="K83" s="25">
        <v>53.2231405</v>
      </c>
      <c r="M83" s="25">
        <v>86.74</v>
      </c>
      <c r="N83" s="21" t="s">
        <v>119</v>
      </c>
      <c r="O83" s="25">
        <v>88.937300230000005</v>
      </c>
      <c r="P83" s="21" t="s">
        <v>119</v>
      </c>
      <c r="Q83" s="25">
        <v>40</v>
      </c>
      <c r="S83" s="25">
        <v>67.400000000000006</v>
      </c>
    </row>
    <row r="84" spans="1:19" x14ac:dyDescent="0.25">
      <c r="A84" s="14">
        <v>73</v>
      </c>
      <c r="B84" s="23" t="s">
        <v>195</v>
      </c>
      <c r="C84" s="14" t="s">
        <v>317</v>
      </c>
      <c r="E84" s="14" t="s">
        <v>317</v>
      </c>
      <c r="G84" s="14" t="s">
        <v>317</v>
      </c>
      <c r="I84" s="14" t="s">
        <v>317</v>
      </c>
      <c r="K84" s="25">
        <v>13.33333333</v>
      </c>
      <c r="M84" s="14" t="s">
        <v>317</v>
      </c>
      <c r="O84" s="14" t="s">
        <v>317</v>
      </c>
      <c r="Q84" s="14" t="s">
        <v>317</v>
      </c>
      <c r="S84" s="14" t="s">
        <v>317</v>
      </c>
    </row>
    <row r="85" spans="1:19" x14ac:dyDescent="0.25">
      <c r="A85" s="14">
        <v>74</v>
      </c>
      <c r="B85" s="23" t="s">
        <v>196</v>
      </c>
      <c r="C85" s="14" t="s">
        <v>317</v>
      </c>
      <c r="E85" s="14" t="s">
        <v>317</v>
      </c>
      <c r="G85" s="14" t="s">
        <v>317</v>
      </c>
      <c r="I85" s="25">
        <v>42.781999999999996</v>
      </c>
      <c r="K85" s="25">
        <v>31.428571430000002</v>
      </c>
      <c r="M85" s="14" t="s">
        <v>317</v>
      </c>
      <c r="O85" s="14" t="s">
        <v>317</v>
      </c>
      <c r="Q85" s="14" t="s">
        <v>317</v>
      </c>
      <c r="S85" s="14" t="s">
        <v>317</v>
      </c>
    </row>
    <row r="86" spans="1:19" x14ac:dyDescent="0.25">
      <c r="A86" s="14">
        <v>75</v>
      </c>
      <c r="B86" s="23" t="s">
        <v>197</v>
      </c>
      <c r="C86" s="24">
        <v>0.16208501030318867</v>
      </c>
      <c r="E86" s="26">
        <v>38</v>
      </c>
      <c r="G86" s="26">
        <v>11</v>
      </c>
      <c r="I86" s="25">
        <v>9.6419999999999995</v>
      </c>
      <c r="K86" s="25">
        <v>19.298245609999999</v>
      </c>
      <c r="M86" s="25">
        <v>73.057900000000004</v>
      </c>
      <c r="O86" s="25">
        <v>90.043840000000003</v>
      </c>
      <c r="Q86" s="25">
        <v>35.6</v>
      </c>
      <c r="S86" s="25">
        <v>58.6</v>
      </c>
    </row>
    <row r="87" spans="1:19" x14ac:dyDescent="0.25">
      <c r="A87" s="14">
        <v>76</v>
      </c>
      <c r="B87" s="23" t="s">
        <v>28</v>
      </c>
      <c r="C87" s="24">
        <v>0.33424249198356437</v>
      </c>
      <c r="E87" s="26">
        <v>74</v>
      </c>
      <c r="G87" s="26">
        <v>38</v>
      </c>
      <c r="I87" s="25">
        <v>60.365000000000002</v>
      </c>
      <c r="K87" s="25">
        <v>48.407643309999997</v>
      </c>
      <c r="M87" s="25">
        <v>58.425350000000002</v>
      </c>
      <c r="O87" s="25">
        <v>61.088030000000003</v>
      </c>
      <c r="Q87" s="25">
        <v>43.8</v>
      </c>
      <c r="S87" s="25">
        <v>78.900000000000006</v>
      </c>
    </row>
    <row r="88" spans="1:19" x14ac:dyDescent="0.25">
      <c r="A88" s="14">
        <v>77</v>
      </c>
      <c r="B88" s="23" t="s">
        <v>198</v>
      </c>
      <c r="C88" s="24">
        <v>0.3767229000991229</v>
      </c>
      <c r="E88" s="26">
        <v>84</v>
      </c>
      <c r="G88" s="26">
        <v>20</v>
      </c>
      <c r="I88" s="25">
        <v>44.908000000000001</v>
      </c>
      <c r="K88" s="25">
        <v>5.2845528460000004</v>
      </c>
      <c r="M88" s="25">
        <v>43.104205350000001</v>
      </c>
      <c r="O88" s="25">
        <v>48.214470130000002</v>
      </c>
      <c r="Q88" s="25">
        <v>59.5</v>
      </c>
      <c r="S88" s="25">
        <v>76.2</v>
      </c>
    </row>
    <row r="89" spans="1:19" x14ac:dyDescent="0.25">
      <c r="A89" s="14">
        <v>78</v>
      </c>
      <c r="B89" s="23" t="s">
        <v>199</v>
      </c>
      <c r="C89" s="14" t="s">
        <v>317</v>
      </c>
      <c r="E89" s="14" t="s">
        <v>317</v>
      </c>
      <c r="G89" s="26">
        <v>27</v>
      </c>
      <c r="I89" s="25">
        <v>29.177</v>
      </c>
      <c r="K89" s="25">
        <v>39.285714290000001</v>
      </c>
      <c r="M89" s="14" t="s">
        <v>317</v>
      </c>
      <c r="O89" s="14" t="s">
        <v>317</v>
      </c>
      <c r="Q89" s="14" t="s">
        <v>317</v>
      </c>
      <c r="S89" s="14" t="s">
        <v>317</v>
      </c>
    </row>
    <row r="90" spans="1:19" x14ac:dyDescent="0.25">
      <c r="A90" s="14">
        <v>79</v>
      </c>
      <c r="B90" s="23" t="s">
        <v>200</v>
      </c>
      <c r="C90" s="24">
        <v>0.38554076853660024</v>
      </c>
      <c r="E90" s="26">
        <v>89</v>
      </c>
      <c r="G90" s="26">
        <v>44</v>
      </c>
      <c r="I90" s="25">
        <v>59.110999999999997</v>
      </c>
      <c r="K90" s="25">
        <v>14.98316498</v>
      </c>
      <c r="M90" s="25">
        <v>61.027103189999998</v>
      </c>
      <c r="O90" s="25">
        <v>57.688682280000002</v>
      </c>
      <c r="Q90" s="25">
        <v>54</v>
      </c>
      <c r="S90" s="25">
        <v>74.400000000000006</v>
      </c>
    </row>
    <row r="91" spans="1:19" x14ac:dyDescent="0.25">
      <c r="A91" s="14">
        <v>79</v>
      </c>
      <c r="B91" s="23" t="s">
        <v>201</v>
      </c>
      <c r="C91" s="24">
        <v>0.41050226349077279</v>
      </c>
      <c r="E91" s="26">
        <v>94</v>
      </c>
      <c r="G91" s="26">
        <v>64</v>
      </c>
      <c r="I91" s="25">
        <v>66.650999999999996</v>
      </c>
      <c r="K91" s="25">
        <v>18.996415769999999</v>
      </c>
      <c r="M91" s="25">
        <v>53.070230000000002</v>
      </c>
      <c r="O91" s="25">
        <v>50.93412</v>
      </c>
      <c r="Q91" s="25">
        <v>58.6</v>
      </c>
      <c r="S91" s="25">
        <v>82</v>
      </c>
    </row>
    <row r="92" spans="1:19" x14ac:dyDescent="0.25">
      <c r="A92" s="14">
        <v>81</v>
      </c>
      <c r="B92" s="23" t="s">
        <v>202</v>
      </c>
      <c r="C92" s="24">
        <v>0.2586943178917801</v>
      </c>
      <c r="E92" s="26">
        <v>57</v>
      </c>
      <c r="G92" s="26">
        <v>25</v>
      </c>
      <c r="I92" s="25">
        <v>21.49</v>
      </c>
      <c r="K92" s="25">
        <v>18.0952381</v>
      </c>
      <c r="M92" s="25">
        <v>96.871179999999995</v>
      </c>
      <c r="O92" s="25">
        <v>97.644769999999994</v>
      </c>
      <c r="Q92" s="25">
        <v>49.6</v>
      </c>
      <c r="S92" s="25">
        <v>69.900000000000006</v>
      </c>
    </row>
    <row r="93" spans="1:19" ht="16.5" x14ac:dyDescent="0.25">
      <c r="A93" s="14">
        <v>82</v>
      </c>
      <c r="B93" s="23" t="s">
        <v>203</v>
      </c>
      <c r="C93" s="24">
        <v>0.44306804243657949</v>
      </c>
      <c r="E93" s="26">
        <v>100</v>
      </c>
      <c r="G93" s="26">
        <v>140</v>
      </c>
      <c r="I93" s="25">
        <v>10.071</v>
      </c>
      <c r="K93" s="25">
        <v>21.322314049999999</v>
      </c>
      <c r="M93" s="25">
        <v>39.08</v>
      </c>
      <c r="N93" s="21" t="s">
        <v>119</v>
      </c>
      <c r="O93" s="25">
        <v>38.9</v>
      </c>
      <c r="P93" s="21" t="s">
        <v>119</v>
      </c>
      <c r="Q93" s="25">
        <v>14.9</v>
      </c>
      <c r="S93" s="25">
        <v>67.400000000000006</v>
      </c>
    </row>
    <row r="94" spans="1:19" ht="16.5" x14ac:dyDescent="0.25">
      <c r="A94" s="14">
        <v>82</v>
      </c>
      <c r="B94" s="23" t="s">
        <v>204</v>
      </c>
      <c r="C94" s="24">
        <v>0.1450303838490612</v>
      </c>
      <c r="E94" s="26">
        <v>36</v>
      </c>
      <c r="G94" s="26">
        <v>8</v>
      </c>
      <c r="I94" s="25">
        <v>15.723000000000001</v>
      </c>
      <c r="K94" s="25">
        <v>38.333333330000002</v>
      </c>
      <c r="M94" s="25">
        <v>41.577384909999999</v>
      </c>
      <c r="N94" s="21" t="s">
        <v>130</v>
      </c>
      <c r="O94" s="25">
        <v>57.563247539999999</v>
      </c>
      <c r="P94" s="21" t="s">
        <v>130</v>
      </c>
      <c r="Q94" s="25">
        <v>42.7</v>
      </c>
      <c r="S94" s="25">
        <v>67.5</v>
      </c>
    </row>
    <row r="95" spans="1:19" x14ac:dyDescent="0.25">
      <c r="A95" s="14">
        <v>82</v>
      </c>
      <c r="B95" s="23" t="s">
        <v>205</v>
      </c>
      <c r="C95" s="24">
        <v>0.3809247043772791</v>
      </c>
      <c r="E95" s="26">
        <v>87</v>
      </c>
      <c r="G95" s="26">
        <v>68</v>
      </c>
      <c r="I95" s="25">
        <v>56.881999999999998</v>
      </c>
      <c r="K95" s="25">
        <v>27.69230769</v>
      </c>
      <c r="M95" s="25">
        <v>57.414299069999998</v>
      </c>
      <c r="O95" s="25">
        <v>68.465641750000003</v>
      </c>
      <c r="Q95" s="25">
        <v>69.900000000000006</v>
      </c>
      <c r="S95" s="25">
        <v>84.7</v>
      </c>
    </row>
    <row r="96" spans="1:19" ht="16.5" x14ac:dyDescent="0.25">
      <c r="A96" s="14">
        <v>85</v>
      </c>
      <c r="B96" s="23" t="s">
        <v>45</v>
      </c>
      <c r="C96" s="24">
        <v>0.16264248044280027</v>
      </c>
      <c r="E96" s="26">
        <v>39</v>
      </c>
      <c r="G96" s="26">
        <v>27</v>
      </c>
      <c r="I96" s="25">
        <v>7.6349999999999998</v>
      </c>
      <c r="K96" s="25">
        <v>24.899328860000001</v>
      </c>
      <c r="M96" s="25">
        <v>75.44</v>
      </c>
      <c r="N96" s="21" t="s">
        <v>119</v>
      </c>
      <c r="O96" s="25">
        <v>83.02</v>
      </c>
      <c r="P96" s="21" t="s">
        <v>119</v>
      </c>
      <c r="Q96" s="25">
        <v>61.3</v>
      </c>
      <c r="S96" s="25">
        <v>75.900000000000006</v>
      </c>
    </row>
    <row r="97" spans="1:19" x14ac:dyDescent="0.25">
      <c r="A97" s="14">
        <v>85</v>
      </c>
      <c r="B97" s="23" t="s">
        <v>206</v>
      </c>
      <c r="C97" s="24">
        <v>0.38886860005590296</v>
      </c>
      <c r="E97" s="26">
        <v>90</v>
      </c>
      <c r="G97" s="26">
        <v>64</v>
      </c>
      <c r="I97" s="25">
        <v>79.260999999999996</v>
      </c>
      <c r="K97" s="25">
        <v>37.956204380000003</v>
      </c>
      <c r="M97" s="25">
        <v>51.864980000000003</v>
      </c>
      <c r="O97" s="25">
        <v>51.862850000000002</v>
      </c>
      <c r="Q97" s="25">
        <v>56.6</v>
      </c>
      <c r="S97" s="25">
        <v>81.8</v>
      </c>
    </row>
    <row r="98" spans="1:19" x14ac:dyDescent="0.25">
      <c r="A98" s="14">
        <v>87</v>
      </c>
      <c r="B98" s="23" t="s">
        <v>207</v>
      </c>
      <c r="C98" s="24">
        <v>0.32076538344344607</v>
      </c>
      <c r="E98" s="26">
        <v>70</v>
      </c>
      <c r="G98" s="26">
        <v>25</v>
      </c>
      <c r="I98" s="25">
        <v>55.838000000000001</v>
      </c>
      <c r="K98" s="25">
        <v>16.8</v>
      </c>
      <c r="M98" s="25">
        <v>93.901899999999998</v>
      </c>
      <c r="O98" s="25">
        <v>97.531030000000001</v>
      </c>
      <c r="Q98" s="25">
        <v>63.1</v>
      </c>
      <c r="S98" s="25">
        <v>69.7</v>
      </c>
    </row>
    <row r="99" spans="1:19" ht="16.5" x14ac:dyDescent="0.25">
      <c r="A99" s="14">
        <v>88</v>
      </c>
      <c r="B99" s="23" t="s">
        <v>208</v>
      </c>
      <c r="C99" s="24">
        <v>0.28448561896598867</v>
      </c>
      <c r="E99" s="26">
        <v>60</v>
      </c>
      <c r="G99" s="26">
        <v>24</v>
      </c>
      <c r="I99" s="25">
        <v>23.710999999999999</v>
      </c>
      <c r="K99" s="25">
        <v>12.293144209999999</v>
      </c>
      <c r="M99" s="25">
        <v>94</v>
      </c>
      <c r="N99" s="21" t="s">
        <v>119</v>
      </c>
      <c r="O99" s="25">
        <v>95.24</v>
      </c>
      <c r="P99" s="21" t="s">
        <v>119</v>
      </c>
      <c r="Q99" s="25">
        <v>46.7</v>
      </c>
      <c r="S99" s="25">
        <v>62.8</v>
      </c>
    </row>
    <row r="100" spans="1:19" x14ac:dyDescent="0.25">
      <c r="A100" s="14">
        <v>89</v>
      </c>
      <c r="B100" s="23" t="s">
        <v>209</v>
      </c>
      <c r="C100" s="24">
        <v>0.45327225148093653</v>
      </c>
      <c r="E100" s="26">
        <v>104</v>
      </c>
      <c r="G100" s="26">
        <v>92</v>
      </c>
      <c r="I100" s="25">
        <v>94.26</v>
      </c>
      <c r="K100" s="25">
        <v>24.324324319999999</v>
      </c>
      <c r="M100" s="25">
        <v>58.632660000000001</v>
      </c>
      <c r="O100" s="25">
        <v>54.44623</v>
      </c>
      <c r="Q100" s="25">
        <v>50.9</v>
      </c>
      <c r="S100" s="25">
        <v>77.599999999999994</v>
      </c>
    </row>
    <row r="101" spans="1:19" x14ac:dyDescent="0.25">
      <c r="A101" s="14">
        <v>89</v>
      </c>
      <c r="B101" s="23" t="s">
        <v>210</v>
      </c>
      <c r="C101" s="24">
        <v>0.33299378596726803</v>
      </c>
      <c r="E101" s="26">
        <v>73</v>
      </c>
      <c r="G101" s="26">
        <v>48</v>
      </c>
      <c r="I101" s="25">
        <v>40.536000000000001</v>
      </c>
      <c r="K101" s="25">
        <v>20.689655170000002</v>
      </c>
      <c r="M101" s="25">
        <v>49.22039668</v>
      </c>
      <c r="O101" s="25">
        <v>42.064493200000001</v>
      </c>
      <c r="Q101" s="25">
        <v>60.2</v>
      </c>
      <c r="S101" s="25">
        <v>75.3</v>
      </c>
    </row>
    <row r="102" spans="1:19" ht="16.5" x14ac:dyDescent="0.25">
      <c r="A102" s="14">
        <v>91</v>
      </c>
      <c r="B102" s="23" t="s">
        <v>211</v>
      </c>
      <c r="C102" s="24">
        <v>0.30031952806041373</v>
      </c>
      <c r="E102" s="26">
        <v>63</v>
      </c>
      <c r="G102" s="26">
        <v>62</v>
      </c>
      <c r="I102" s="25">
        <v>7.8410000000000002</v>
      </c>
      <c r="K102" s="25">
        <v>31.33640553</v>
      </c>
      <c r="M102" s="25">
        <v>42.326000000000001</v>
      </c>
      <c r="N102" s="21" t="s">
        <v>119</v>
      </c>
      <c r="O102" s="25">
        <v>54.564</v>
      </c>
      <c r="P102" s="21" t="s">
        <v>119</v>
      </c>
      <c r="Q102" s="25">
        <v>24.1</v>
      </c>
      <c r="S102" s="25">
        <v>69.900000000000006</v>
      </c>
    </row>
    <row r="103" spans="1:19" x14ac:dyDescent="0.25">
      <c r="A103" s="14">
        <v>92</v>
      </c>
      <c r="B103" s="23" t="s">
        <v>212</v>
      </c>
      <c r="C103" s="24">
        <v>0.32160517552390733</v>
      </c>
      <c r="E103" s="26">
        <v>71</v>
      </c>
      <c r="G103" s="26">
        <v>44</v>
      </c>
      <c r="I103" s="25">
        <v>30.992999999999999</v>
      </c>
      <c r="K103" s="25">
        <v>17.10526316</v>
      </c>
      <c r="M103" s="25">
        <v>91.22</v>
      </c>
      <c r="O103" s="25">
        <v>86.34</v>
      </c>
      <c r="Q103" s="25">
        <v>53.3</v>
      </c>
      <c r="S103" s="25">
        <v>66.7</v>
      </c>
    </row>
    <row r="104" spans="1:19" ht="16.5" x14ac:dyDescent="0.25">
      <c r="A104" s="14">
        <v>93</v>
      </c>
      <c r="B104" s="23" t="s">
        <v>213</v>
      </c>
      <c r="C104" s="24">
        <v>0.36244894653984439</v>
      </c>
      <c r="E104" s="26">
        <v>79</v>
      </c>
      <c r="G104" s="26">
        <v>15</v>
      </c>
      <c r="I104" s="25">
        <v>14.5</v>
      </c>
      <c r="K104" s="25">
        <v>4.6875</v>
      </c>
      <c r="M104" s="25">
        <v>54.313747589999998</v>
      </c>
      <c r="N104" s="21" t="s">
        <v>131</v>
      </c>
      <c r="O104" s="25">
        <v>55.561827190000002</v>
      </c>
      <c r="P104" s="21" t="s">
        <v>131</v>
      </c>
      <c r="Q104" s="25">
        <v>23.5</v>
      </c>
      <c r="S104" s="25">
        <v>70.900000000000006</v>
      </c>
    </row>
    <row r="105" spans="1:19" ht="16.5" x14ac:dyDescent="0.25">
      <c r="A105" s="14">
        <v>94</v>
      </c>
      <c r="B105" s="23" t="s">
        <v>214</v>
      </c>
      <c r="C105" s="24">
        <v>0.46426597224107335</v>
      </c>
      <c r="E105" s="26">
        <v>111</v>
      </c>
      <c r="G105" s="26">
        <v>129</v>
      </c>
      <c r="I105" s="25">
        <v>46.061</v>
      </c>
      <c r="K105" s="25">
        <v>9.5238095240000007</v>
      </c>
      <c r="M105" s="25">
        <v>89.64</v>
      </c>
      <c r="N105" s="21" t="s">
        <v>119</v>
      </c>
      <c r="O105" s="25">
        <v>90.34</v>
      </c>
      <c r="P105" s="21" t="s">
        <v>119</v>
      </c>
      <c r="Q105" s="25">
        <v>66.2</v>
      </c>
      <c r="S105" s="25">
        <v>78.599999999999994</v>
      </c>
    </row>
    <row r="106" spans="1:19" x14ac:dyDescent="0.25">
      <c r="A106" s="14">
        <v>94</v>
      </c>
      <c r="B106" s="23" t="s">
        <v>215</v>
      </c>
      <c r="C106" s="14" t="s">
        <v>317</v>
      </c>
      <c r="E106" s="14" t="s">
        <v>317</v>
      </c>
      <c r="G106" s="26">
        <v>45</v>
      </c>
      <c r="I106" s="25">
        <v>49.02</v>
      </c>
      <c r="K106" s="25">
        <v>13.043478260000001</v>
      </c>
      <c r="M106" s="14" t="s">
        <v>317</v>
      </c>
      <c r="O106" s="14" t="s">
        <v>317</v>
      </c>
      <c r="Q106" s="25">
        <v>57.3</v>
      </c>
      <c r="S106" s="25">
        <v>79.2</v>
      </c>
    </row>
    <row r="107" spans="1:19" x14ac:dyDescent="0.25">
      <c r="A107" s="14">
        <v>96</v>
      </c>
      <c r="B107" s="23" t="s">
        <v>216</v>
      </c>
      <c r="C107" s="24">
        <v>0.4046629992825167</v>
      </c>
      <c r="E107" s="26">
        <v>93</v>
      </c>
      <c r="G107" s="26">
        <v>89</v>
      </c>
      <c r="I107" s="25">
        <v>52.756999999999998</v>
      </c>
      <c r="K107" s="25">
        <v>19.047619050000002</v>
      </c>
      <c r="M107" s="25">
        <v>69.851725130000005</v>
      </c>
      <c r="O107" s="25">
        <v>62.36603341</v>
      </c>
      <c r="Q107" s="25">
        <v>60.4</v>
      </c>
      <c r="S107" s="25">
        <v>73.900000000000006</v>
      </c>
    </row>
    <row r="108" spans="1:19" x14ac:dyDescent="0.25">
      <c r="A108" s="14">
        <v>96</v>
      </c>
      <c r="B108" s="23" t="s">
        <v>217</v>
      </c>
      <c r="C108" s="24">
        <v>0.45795582144607083</v>
      </c>
      <c r="E108" s="26">
        <v>106</v>
      </c>
      <c r="G108" s="26">
        <v>95</v>
      </c>
      <c r="I108" s="25">
        <v>85.337000000000003</v>
      </c>
      <c r="K108" s="25">
        <v>22.155688619999999</v>
      </c>
      <c r="M108" s="25">
        <v>71.712379999999996</v>
      </c>
      <c r="O108" s="25">
        <v>66.614279999999994</v>
      </c>
      <c r="Q108" s="25">
        <v>47.7</v>
      </c>
      <c r="S108" s="25">
        <v>77.099999999999994</v>
      </c>
    </row>
    <row r="109" spans="1:19" x14ac:dyDescent="0.25">
      <c r="A109" s="14">
        <v>98</v>
      </c>
      <c r="B109" s="23" t="s">
        <v>219</v>
      </c>
      <c r="C109" s="14" t="s">
        <v>317</v>
      </c>
      <c r="E109" s="14" t="s">
        <v>317</v>
      </c>
      <c r="G109" s="14" t="s">
        <v>317</v>
      </c>
      <c r="I109" s="14" t="s">
        <v>317</v>
      </c>
      <c r="K109" s="25">
        <v>25</v>
      </c>
      <c r="M109" s="14" t="s">
        <v>317</v>
      </c>
      <c r="O109" s="14" t="s">
        <v>317</v>
      </c>
      <c r="Q109" s="14" t="s">
        <v>317</v>
      </c>
      <c r="S109" s="14" t="s">
        <v>317</v>
      </c>
    </row>
    <row r="110" spans="1:19" ht="16.5" x14ac:dyDescent="0.25">
      <c r="A110" s="14">
        <v>98</v>
      </c>
      <c r="B110" s="23" t="s">
        <v>220</v>
      </c>
      <c r="C110" s="24">
        <v>0.3565591899276197</v>
      </c>
      <c r="E110" s="26">
        <v>78</v>
      </c>
      <c r="G110" s="26">
        <v>30</v>
      </c>
      <c r="I110" s="25">
        <v>49.353000000000002</v>
      </c>
      <c r="K110" s="25">
        <v>19.60784314</v>
      </c>
      <c r="M110" s="25">
        <v>78.34</v>
      </c>
      <c r="N110" s="21" t="s">
        <v>119</v>
      </c>
      <c r="O110" s="25">
        <v>70.188000000000002</v>
      </c>
      <c r="P110" s="21" t="s">
        <v>119</v>
      </c>
      <c r="Q110" s="25">
        <v>38.1</v>
      </c>
      <c r="S110" s="25">
        <v>76.099999999999994</v>
      </c>
    </row>
    <row r="111" spans="1:19" x14ac:dyDescent="0.25">
      <c r="A111" s="14">
        <v>98</v>
      </c>
      <c r="B111" s="23" t="s">
        <v>221</v>
      </c>
      <c r="C111" s="24">
        <v>0.48232451621984185</v>
      </c>
      <c r="E111" s="26">
        <v>117</v>
      </c>
      <c r="G111" s="26">
        <v>132</v>
      </c>
      <c r="I111" s="25">
        <v>70.504000000000005</v>
      </c>
      <c r="K111" s="25">
        <v>16</v>
      </c>
      <c r="M111" s="25">
        <v>47.25515</v>
      </c>
      <c r="O111" s="25">
        <v>48.278030000000001</v>
      </c>
      <c r="Q111" s="25">
        <v>56.9</v>
      </c>
      <c r="S111" s="25">
        <v>84.1</v>
      </c>
    </row>
    <row r="112" spans="1:19" x14ac:dyDescent="0.25">
      <c r="A112" s="14">
        <v>98</v>
      </c>
      <c r="B112" s="23" t="s">
        <v>222</v>
      </c>
      <c r="C112" s="24">
        <v>0.46510644942163415</v>
      </c>
      <c r="E112" s="26">
        <v>112</v>
      </c>
      <c r="G112" s="26">
        <v>155</v>
      </c>
      <c r="I112" s="25">
        <v>61.655000000000001</v>
      </c>
      <c r="K112" s="25">
        <v>25.49019608</v>
      </c>
      <c r="M112" s="25">
        <v>61.526959259999998</v>
      </c>
      <c r="O112" s="25">
        <v>60.084987980000001</v>
      </c>
      <c r="Q112" s="25">
        <v>39.200000000000003</v>
      </c>
      <c r="S112" s="25">
        <v>64.2</v>
      </c>
    </row>
    <row r="113" spans="1:20" ht="16.5" x14ac:dyDescent="0.25">
      <c r="A113" s="14">
        <v>102</v>
      </c>
      <c r="B113" s="23" t="s">
        <v>223</v>
      </c>
      <c r="C113" s="24">
        <v>0.46862760444181262</v>
      </c>
      <c r="E113" s="26">
        <v>113</v>
      </c>
      <c r="G113" s="26">
        <v>58</v>
      </c>
      <c r="I113" s="25">
        <v>25.876999999999999</v>
      </c>
      <c r="K113" s="25">
        <v>15.38461538</v>
      </c>
      <c r="M113" s="25">
        <v>82.02</v>
      </c>
      <c r="N113" s="21" t="s">
        <v>119</v>
      </c>
      <c r="O113" s="25">
        <v>85.88</v>
      </c>
      <c r="P113" s="21" t="s">
        <v>119</v>
      </c>
      <c r="Q113" s="25">
        <v>14.1</v>
      </c>
      <c r="S113" s="25">
        <v>64</v>
      </c>
    </row>
    <row r="114" spans="1:20" x14ac:dyDescent="0.25">
      <c r="A114" s="14">
        <v>103</v>
      </c>
      <c r="B114" s="23" t="s">
        <v>224</v>
      </c>
      <c r="C114" s="24">
        <v>0.39140979422143429</v>
      </c>
      <c r="E114" s="26">
        <v>91</v>
      </c>
      <c r="G114" s="26">
        <v>28</v>
      </c>
      <c r="I114" s="25">
        <v>68.486999999999995</v>
      </c>
      <c r="K114" s="25">
        <v>11.11111111</v>
      </c>
      <c r="M114" s="25">
        <v>78.919947269999994</v>
      </c>
      <c r="O114" s="25">
        <v>78.395616630000006</v>
      </c>
      <c r="Q114" s="25">
        <v>53.3</v>
      </c>
      <c r="S114" s="25">
        <v>81.400000000000006</v>
      </c>
    </row>
    <row r="115" spans="1:20" ht="16.5" x14ac:dyDescent="0.25">
      <c r="A115" s="14">
        <v>104</v>
      </c>
      <c r="B115" s="23" t="s">
        <v>225</v>
      </c>
      <c r="C115" s="24">
        <v>0.36658249793434283</v>
      </c>
      <c r="E115" s="26">
        <v>81</v>
      </c>
      <c r="G115" s="26">
        <v>68</v>
      </c>
      <c r="I115" s="25">
        <v>7.81</v>
      </c>
      <c r="K115" s="25">
        <v>5.8823529409999997</v>
      </c>
      <c r="M115" s="25">
        <v>44.94</v>
      </c>
      <c r="N115" s="21" t="s">
        <v>119</v>
      </c>
      <c r="O115" s="25">
        <v>49.28</v>
      </c>
      <c r="P115" s="21" t="s">
        <v>119</v>
      </c>
      <c r="Q115" s="25">
        <v>41.9</v>
      </c>
      <c r="S115" s="25">
        <v>82</v>
      </c>
    </row>
    <row r="116" spans="1:20" ht="16.5" x14ac:dyDescent="0.25">
      <c r="A116" s="14">
        <v>105</v>
      </c>
      <c r="B116" s="23" t="s">
        <v>227</v>
      </c>
      <c r="C116" s="24">
        <v>0.41808821128065377</v>
      </c>
      <c r="E116" s="26">
        <v>96</v>
      </c>
      <c r="G116" s="26">
        <v>124</v>
      </c>
      <c r="I116" s="25">
        <v>14.662000000000001</v>
      </c>
      <c r="K116" s="25">
        <v>7.407407407</v>
      </c>
      <c r="M116" s="25">
        <v>94</v>
      </c>
      <c r="N116" s="21" t="s">
        <v>119</v>
      </c>
      <c r="O116" s="25">
        <v>93.4</v>
      </c>
      <c r="P116" s="21" t="s">
        <v>119</v>
      </c>
      <c r="Q116" s="25">
        <v>45.3</v>
      </c>
      <c r="S116" s="25">
        <v>74.099999999999994</v>
      </c>
    </row>
    <row r="117" spans="1:20" ht="16.5" x14ac:dyDescent="0.25">
      <c r="A117" s="14">
        <v>106</v>
      </c>
      <c r="B117" s="23" t="s">
        <v>228</v>
      </c>
      <c r="C117" s="24">
        <v>0.425242087665054</v>
      </c>
      <c r="E117" s="26">
        <v>98</v>
      </c>
      <c r="G117" s="26">
        <v>114</v>
      </c>
      <c r="I117" s="25">
        <v>54.154000000000003</v>
      </c>
      <c r="K117" s="25">
        <v>29.113924050000001</v>
      </c>
      <c r="M117" s="25">
        <v>75.593805360000005</v>
      </c>
      <c r="N117" s="21" t="s">
        <v>119</v>
      </c>
      <c r="O117" s="25">
        <v>72.388184120000005</v>
      </c>
      <c r="P117" s="21" t="s">
        <v>119</v>
      </c>
      <c r="Q117" s="25">
        <v>45.7</v>
      </c>
      <c r="S117" s="25">
        <v>74.099999999999994</v>
      </c>
    </row>
    <row r="118" spans="1:20" x14ac:dyDescent="0.25">
      <c r="A118" s="14">
        <v>107</v>
      </c>
      <c r="B118" s="23" t="s">
        <v>229</v>
      </c>
      <c r="C118" s="24">
        <v>0.22847758289976983</v>
      </c>
      <c r="E118" s="26">
        <v>50</v>
      </c>
      <c r="G118" s="26">
        <v>23</v>
      </c>
      <c r="I118" s="25">
        <v>22.414999999999999</v>
      </c>
      <c r="K118" s="25">
        <v>22.77227723</v>
      </c>
      <c r="M118" s="25">
        <v>95.509320000000002</v>
      </c>
      <c r="O118" s="25">
        <v>97.379069999999999</v>
      </c>
      <c r="Q118" s="25">
        <v>38.9</v>
      </c>
      <c r="S118" s="25">
        <v>45.6</v>
      </c>
    </row>
    <row r="119" spans="1:20" x14ac:dyDescent="0.25">
      <c r="A119" s="14">
        <v>108</v>
      </c>
      <c r="B119" s="23" t="s">
        <v>230</v>
      </c>
      <c r="C119" s="14" t="s">
        <v>317</v>
      </c>
      <c r="E119" s="14" t="s">
        <v>317</v>
      </c>
      <c r="G119" s="26">
        <v>42</v>
      </c>
      <c r="I119" s="25">
        <v>24.417999999999999</v>
      </c>
      <c r="K119" s="25">
        <v>24.8</v>
      </c>
      <c r="M119" s="14" t="s">
        <v>317</v>
      </c>
      <c r="O119" s="14" t="s">
        <v>317</v>
      </c>
      <c r="Q119" s="25">
        <v>52.8</v>
      </c>
      <c r="S119" s="25">
        <v>78.2</v>
      </c>
    </row>
    <row r="120" spans="1:20" x14ac:dyDescent="0.25">
      <c r="A120" s="14">
        <v>108</v>
      </c>
      <c r="B120" s="23" t="s">
        <v>231</v>
      </c>
      <c r="C120" s="24">
        <v>0.30309940320102813</v>
      </c>
      <c r="E120" s="26">
        <v>64</v>
      </c>
      <c r="G120" s="26">
        <v>36</v>
      </c>
      <c r="I120" s="25">
        <v>23.79</v>
      </c>
      <c r="K120" s="25">
        <v>16.399999999999999</v>
      </c>
      <c r="M120" s="25">
        <v>99.859530000000007</v>
      </c>
      <c r="O120" s="25">
        <v>99.928579999999997</v>
      </c>
      <c r="Q120" s="25">
        <v>53.4</v>
      </c>
      <c r="S120" s="25">
        <v>78</v>
      </c>
    </row>
    <row r="121" spans="1:20" ht="16.5" x14ac:dyDescent="0.25">
      <c r="A121" s="14">
        <v>110</v>
      </c>
      <c r="B121" s="23" t="s">
        <v>232</v>
      </c>
      <c r="C121" s="24">
        <v>0.1717677188582355</v>
      </c>
      <c r="E121" s="26">
        <v>41</v>
      </c>
      <c r="G121" s="26">
        <v>9</v>
      </c>
      <c r="I121" s="25">
        <v>5.7690000000000001</v>
      </c>
      <c r="K121" s="25">
        <v>15.95744681</v>
      </c>
      <c r="M121" s="25">
        <v>69.36</v>
      </c>
      <c r="N121" s="21" t="s">
        <v>119</v>
      </c>
      <c r="O121" s="25">
        <v>44.96</v>
      </c>
      <c r="P121" s="21" t="s">
        <v>119</v>
      </c>
      <c r="Q121" s="25">
        <v>25.7</v>
      </c>
      <c r="S121" s="25">
        <v>79</v>
      </c>
    </row>
    <row r="122" spans="1:20" x14ac:dyDescent="0.25">
      <c r="A122" s="14">
        <v>111</v>
      </c>
      <c r="B122" s="23" t="s">
        <v>48</v>
      </c>
      <c r="C122" s="24">
        <v>0.45129165372762914</v>
      </c>
      <c r="E122" s="26">
        <v>103</v>
      </c>
      <c r="G122" s="26">
        <v>126</v>
      </c>
      <c r="I122" s="25">
        <v>47.374000000000002</v>
      </c>
      <c r="K122" s="25">
        <v>19.821428569999998</v>
      </c>
      <c r="M122" s="25">
        <v>44.465850000000003</v>
      </c>
      <c r="O122" s="25">
        <v>53.210259999999998</v>
      </c>
      <c r="Q122" s="25">
        <v>52.2</v>
      </c>
      <c r="S122" s="25">
        <v>82</v>
      </c>
    </row>
    <row r="123" spans="1:20" ht="16.5" x14ac:dyDescent="0.25">
      <c r="A123" s="14">
        <v>111</v>
      </c>
      <c r="B123" s="23" t="s">
        <v>234</v>
      </c>
      <c r="C123" s="24">
        <v>0.36440432933980704</v>
      </c>
      <c r="E123" s="26">
        <v>80</v>
      </c>
      <c r="G123" s="26">
        <v>51</v>
      </c>
      <c r="I123" s="25">
        <v>23.885999999999999</v>
      </c>
      <c r="K123" s="25">
        <v>10</v>
      </c>
      <c r="M123" s="25">
        <v>79.127486099999999</v>
      </c>
      <c r="N123" s="21" t="s">
        <v>401</v>
      </c>
      <c r="O123" s="25">
        <v>71.582921580000004</v>
      </c>
      <c r="P123" s="21" t="s">
        <v>401</v>
      </c>
      <c r="Q123" s="25">
        <v>23.7</v>
      </c>
      <c r="S123" s="25">
        <v>38.6</v>
      </c>
    </row>
    <row r="124" spans="1:20" ht="16.5" x14ac:dyDescent="0.25">
      <c r="A124" s="14">
        <v>113</v>
      </c>
      <c r="B124" s="23" t="s">
        <v>235</v>
      </c>
      <c r="C124" s="24">
        <v>0.421547312943652</v>
      </c>
      <c r="E124" s="26">
        <v>97</v>
      </c>
      <c r="G124" s="26">
        <v>138</v>
      </c>
      <c r="I124" s="25">
        <v>67.908000000000001</v>
      </c>
      <c r="K124" s="25">
        <v>41.834451899999998</v>
      </c>
      <c r="L124" s="21" t="s">
        <v>134</v>
      </c>
      <c r="M124" s="25">
        <v>74.976508980000006</v>
      </c>
      <c r="O124" s="25">
        <v>78.207327480000004</v>
      </c>
      <c r="Q124" s="25">
        <v>48.9</v>
      </c>
      <c r="S124" s="25">
        <v>62.6</v>
      </c>
    </row>
    <row r="125" spans="1:20" x14ac:dyDescent="0.25">
      <c r="A125" s="14">
        <v>114</v>
      </c>
      <c r="B125" s="23" t="s">
        <v>236</v>
      </c>
      <c r="C125" s="24">
        <v>0.44613712934639083</v>
      </c>
      <c r="E125" s="26">
        <v>101</v>
      </c>
      <c r="G125" s="26">
        <v>206</v>
      </c>
      <c r="I125" s="25">
        <v>64.900000000000006</v>
      </c>
      <c r="K125" s="25">
        <v>51.80722892</v>
      </c>
      <c r="M125" s="25">
        <v>52.80782</v>
      </c>
      <c r="O125" s="25">
        <v>65.14246</v>
      </c>
      <c r="Q125" s="25">
        <v>56.6</v>
      </c>
      <c r="S125" s="25">
        <v>79.400000000000006</v>
      </c>
    </row>
    <row r="126" spans="1:20" ht="16.5" x14ac:dyDescent="0.25">
      <c r="A126" s="14">
        <v>115</v>
      </c>
      <c r="B126" s="23" t="s">
        <v>238</v>
      </c>
      <c r="C126" s="24">
        <v>0.53430152106361684</v>
      </c>
      <c r="E126" s="26">
        <v>128</v>
      </c>
      <c r="G126" s="26">
        <v>291</v>
      </c>
      <c r="I126" s="25">
        <v>96.227000000000004</v>
      </c>
      <c r="K126" s="25">
        <v>17.351598169999999</v>
      </c>
      <c r="L126" s="21" t="s">
        <v>152</v>
      </c>
      <c r="M126" s="25">
        <v>65.599999999999994</v>
      </c>
      <c r="N126" s="21" t="s">
        <v>119</v>
      </c>
      <c r="O126" s="25">
        <v>49.78</v>
      </c>
      <c r="P126" s="21" t="s">
        <v>119</v>
      </c>
      <c r="Q126" s="25">
        <v>43.4</v>
      </c>
      <c r="S126" s="25">
        <v>60.2</v>
      </c>
    </row>
    <row r="127" spans="1:20" ht="16.5" x14ac:dyDescent="0.25">
      <c r="A127" s="14">
        <v>116</v>
      </c>
      <c r="B127" s="23" t="s">
        <v>239</v>
      </c>
      <c r="C127" s="24">
        <v>0.44973590693150411</v>
      </c>
      <c r="E127" s="26">
        <v>102</v>
      </c>
      <c r="G127" s="26">
        <v>33</v>
      </c>
      <c r="I127" s="25">
        <v>53.819000000000003</v>
      </c>
      <c r="K127" s="25">
        <v>14.93288591</v>
      </c>
      <c r="M127" s="25">
        <v>59.24</v>
      </c>
      <c r="N127" s="21" t="s">
        <v>119</v>
      </c>
      <c r="O127" s="25">
        <v>71.22</v>
      </c>
      <c r="P127" s="21" t="s">
        <v>119</v>
      </c>
      <c r="Q127" s="25">
        <v>22.8</v>
      </c>
      <c r="S127" s="25">
        <v>73.2</v>
      </c>
    </row>
    <row r="128" spans="1:20" ht="15" x14ac:dyDescent="0.25">
      <c r="B128" s="67" t="s">
        <v>240</v>
      </c>
      <c r="C128" s="67"/>
      <c r="D128" s="67"/>
      <c r="E128" s="67"/>
      <c r="F128" s="67"/>
      <c r="G128" s="67"/>
      <c r="H128" s="67"/>
      <c r="I128" s="67"/>
      <c r="J128" s="67"/>
      <c r="K128" s="67"/>
      <c r="L128" s="67"/>
      <c r="M128" s="67"/>
      <c r="N128" s="67"/>
      <c r="O128" s="67"/>
      <c r="P128" s="67"/>
      <c r="Q128" s="67"/>
      <c r="R128" s="67"/>
      <c r="S128" s="67"/>
      <c r="T128" s="67"/>
    </row>
    <row r="129" spans="1:19" x14ac:dyDescent="0.25">
      <c r="A129" s="14">
        <v>117</v>
      </c>
      <c r="B129" s="23" t="s">
        <v>241</v>
      </c>
      <c r="C129" s="14" t="s">
        <v>317</v>
      </c>
      <c r="E129" s="14" t="s">
        <v>317</v>
      </c>
      <c r="G129" s="14" t="s">
        <v>317</v>
      </c>
      <c r="I129" s="14" t="s">
        <v>317</v>
      </c>
      <c r="K129" s="25">
        <v>9.0909090910000003</v>
      </c>
      <c r="M129" s="25">
        <v>91.644239999999996</v>
      </c>
      <c r="O129" s="25">
        <v>92.468590000000006</v>
      </c>
      <c r="Q129" s="14" t="s">
        <v>317</v>
      </c>
      <c r="S129" s="14" t="s">
        <v>317</v>
      </c>
    </row>
    <row r="130" spans="1:19" ht="16.5" x14ac:dyDescent="0.25">
      <c r="A130" s="14">
        <v>118</v>
      </c>
      <c r="B130" s="23" t="s">
        <v>242</v>
      </c>
      <c r="C130" s="24">
        <v>0.3138494002746719</v>
      </c>
      <c r="E130" s="26">
        <v>68</v>
      </c>
      <c r="G130" s="26">
        <v>54</v>
      </c>
      <c r="I130" s="25">
        <v>30.928999999999998</v>
      </c>
      <c r="K130" s="25">
        <v>26.720647769999999</v>
      </c>
      <c r="M130" s="25">
        <v>66.239999999999995</v>
      </c>
      <c r="N130" s="21" t="s">
        <v>119</v>
      </c>
      <c r="O130" s="25">
        <v>77.695332030000003</v>
      </c>
      <c r="P130" s="21" t="s">
        <v>119</v>
      </c>
      <c r="Q130" s="25">
        <v>72.7</v>
      </c>
      <c r="S130" s="25">
        <v>82.5</v>
      </c>
    </row>
    <row r="131" spans="1:19" x14ac:dyDescent="0.25">
      <c r="A131" s="14">
        <v>119</v>
      </c>
      <c r="B131" s="23" t="s">
        <v>243</v>
      </c>
      <c r="C131" s="14" t="s">
        <v>317</v>
      </c>
      <c r="E131" s="14" t="s">
        <v>317</v>
      </c>
      <c r="G131" s="26">
        <v>45</v>
      </c>
      <c r="I131" s="25">
        <v>52.765999999999998</v>
      </c>
      <c r="K131" s="14" t="s">
        <v>317</v>
      </c>
      <c r="M131" s="25">
        <v>60.016089999999998</v>
      </c>
      <c r="O131" s="25">
        <v>62.167900000000003</v>
      </c>
      <c r="Q131" s="25">
        <v>19.3</v>
      </c>
      <c r="S131" s="25">
        <v>71.099999999999994</v>
      </c>
    </row>
    <row r="132" spans="1:19" ht="16.5" x14ac:dyDescent="0.25">
      <c r="A132" s="14">
        <v>120</v>
      </c>
      <c r="B132" s="23" t="s">
        <v>244</v>
      </c>
      <c r="C132" s="24">
        <v>0.54027282291844048</v>
      </c>
      <c r="E132" s="26">
        <v>131</v>
      </c>
      <c r="G132" s="26">
        <v>50</v>
      </c>
      <c r="I132" s="25">
        <v>71.733000000000004</v>
      </c>
      <c r="K132" s="25">
        <v>25.22796353</v>
      </c>
      <c r="M132" s="25">
        <v>39.520000000000003</v>
      </c>
      <c r="N132" s="21" t="s">
        <v>119</v>
      </c>
      <c r="O132" s="25">
        <v>56.52</v>
      </c>
      <c r="P132" s="21" t="s">
        <v>119</v>
      </c>
      <c r="Q132" s="25">
        <v>12.4</v>
      </c>
      <c r="S132" s="25">
        <v>72.599999999999994</v>
      </c>
    </row>
    <row r="133" spans="1:19" ht="16.5" x14ac:dyDescent="0.25">
      <c r="A133" s="14">
        <v>121</v>
      </c>
      <c r="B133" s="23" t="s">
        <v>245</v>
      </c>
      <c r="C133" s="24">
        <v>0.49230993928033651</v>
      </c>
      <c r="E133" s="26">
        <v>118</v>
      </c>
      <c r="G133" s="26">
        <v>121</v>
      </c>
      <c r="I133" s="25">
        <v>31.033999999999999</v>
      </c>
      <c r="K133" s="25">
        <v>18.446601940000001</v>
      </c>
      <c r="M133" s="25">
        <v>28.96</v>
      </c>
      <c r="N133" s="21" t="s">
        <v>119</v>
      </c>
      <c r="O133" s="25">
        <v>35.56</v>
      </c>
      <c r="P133" s="21" t="s">
        <v>119</v>
      </c>
      <c r="Q133" s="25">
        <v>21.4</v>
      </c>
      <c r="S133" s="25">
        <v>70.400000000000006</v>
      </c>
    </row>
    <row r="134" spans="1:19" ht="16.5" x14ac:dyDescent="0.25">
      <c r="A134" s="14">
        <v>122</v>
      </c>
      <c r="B134" s="23" t="s">
        <v>246</v>
      </c>
      <c r="C134" s="24">
        <v>0.38123403012213519</v>
      </c>
      <c r="E134" s="26">
        <v>87</v>
      </c>
      <c r="G134" s="26">
        <v>76</v>
      </c>
      <c r="I134" s="25">
        <v>32.762999999999998</v>
      </c>
      <c r="K134" s="25">
        <v>19.166666670000001</v>
      </c>
      <c r="M134" s="25">
        <v>98.56</v>
      </c>
      <c r="N134" s="21" t="s">
        <v>119</v>
      </c>
      <c r="O134" s="25">
        <v>98.34</v>
      </c>
      <c r="P134" s="21" t="s">
        <v>119</v>
      </c>
      <c r="Q134" s="25">
        <v>48</v>
      </c>
      <c r="S134" s="25">
        <v>75.8</v>
      </c>
    </row>
    <row r="135" spans="1:19" ht="16.5" x14ac:dyDescent="0.25">
      <c r="A135" s="14">
        <v>123</v>
      </c>
      <c r="B135" s="23" t="s">
        <v>247</v>
      </c>
      <c r="C135" s="24">
        <v>0.49233108459376951</v>
      </c>
      <c r="E135" s="26">
        <v>118</v>
      </c>
      <c r="G135" s="26">
        <v>229</v>
      </c>
      <c r="I135" s="25">
        <v>74.382000000000005</v>
      </c>
      <c r="K135" s="25">
        <v>31.884057970000001</v>
      </c>
      <c r="M135" s="25">
        <v>70.92</v>
      </c>
      <c r="N135" s="21" t="s">
        <v>119</v>
      </c>
      <c r="O135" s="25">
        <v>55.52</v>
      </c>
      <c r="P135" s="21" t="s">
        <v>119</v>
      </c>
      <c r="Q135" s="25">
        <v>41.2</v>
      </c>
      <c r="S135" s="25">
        <v>73.599999999999994</v>
      </c>
    </row>
    <row r="136" spans="1:19" x14ac:dyDescent="0.25">
      <c r="A136" s="14">
        <v>124</v>
      </c>
      <c r="B136" s="23" t="s">
        <v>248</v>
      </c>
      <c r="C136" s="24">
        <v>0.39709403481582384</v>
      </c>
      <c r="E136" s="26">
        <v>92</v>
      </c>
      <c r="G136" s="26">
        <v>54</v>
      </c>
      <c r="I136" s="25">
        <v>69.459000000000003</v>
      </c>
      <c r="K136" s="25">
        <v>30.952380949999998</v>
      </c>
      <c r="M136" s="25">
        <v>39.947600000000001</v>
      </c>
      <c r="O136" s="25">
        <v>46.289720000000003</v>
      </c>
      <c r="Q136" s="25">
        <v>46.1</v>
      </c>
      <c r="S136" s="25">
        <v>78.900000000000006</v>
      </c>
    </row>
    <row r="137" spans="1:19" ht="16.5" x14ac:dyDescent="0.25">
      <c r="A137" s="14">
        <v>125</v>
      </c>
      <c r="B137" s="23" t="s">
        <v>249</v>
      </c>
      <c r="C137" s="24">
        <v>0.37746660953615396</v>
      </c>
      <c r="E137" s="26">
        <v>84</v>
      </c>
      <c r="G137" s="26">
        <v>32</v>
      </c>
      <c r="I137" s="25">
        <v>57.076000000000001</v>
      </c>
      <c r="K137" s="25">
        <v>20</v>
      </c>
      <c r="M137" s="25">
        <v>98.8</v>
      </c>
      <c r="N137" s="21" t="s">
        <v>119</v>
      </c>
      <c r="O137" s="25">
        <v>86.98</v>
      </c>
      <c r="P137" s="21" t="s">
        <v>119</v>
      </c>
      <c r="Q137" s="25">
        <v>27.8</v>
      </c>
      <c r="S137" s="25">
        <v>59.7</v>
      </c>
    </row>
    <row r="138" spans="1:19" ht="16.5" x14ac:dyDescent="0.25">
      <c r="A138" s="14">
        <v>126</v>
      </c>
      <c r="B138" s="23" t="s">
        <v>250</v>
      </c>
      <c r="C138" s="24">
        <v>0.37196926267332275</v>
      </c>
      <c r="E138" s="26">
        <v>83</v>
      </c>
      <c r="G138" s="26">
        <v>42</v>
      </c>
      <c r="I138" s="25">
        <v>73.759</v>
      </c>
      <c r="K138" s="25">
        <v>20.833333329999999</v>
      </c>
      <c r="L138" s="21" t="s">
        <v>153</v>
      </c>
      <c r="M138" s="25">
        <v>28.72740619</v>
      </c>
      <c r="O138" s="25">
        <v>31.237025639999999</v>
      </c>
      <c r="Q138" s="25">
        <v>65.099999999999994</v>
      </c>
      <c r="S138" s="25">
        <v>73.2</v>
      </c>
    </row>
    <row r="139" spans="1:19" x14ac:dyDescent="0.25">
      <c r="A139" s="14">
        <v>126</v>
      </c>
      <c r="B139" s="23" t="s">
        <v>251</v>
      </c>
      <c r="C139" s="24">
        <v>0.4921464493275578</v>
      </c>
      <c r="E139" s="26">
        <v>118</v>
      </c>
      <c r="G139" s="26">
        <v>88</v>
      </c>
      <c r="I139" s="25">
        <v>70.930000000000007</v>
      </c>
      <c r="K139" s="25">
        <v>12.658227849999999</v>
      </c>
      <c r="M139" s="25">
        <v>38.400386339999997</v>
      </c>
      <c r="O139" s="25">
        <v>37.222567130000002</v>
      </c>
      <c r="Q139" s="25">
        <v>41.1</v>
      </c>
      <c r="S139" s="25">
        <v>85</v>
      </c>
    </row>
    <row r="140" spans="1:19" ht="16.5" x14ac:dyDescent="0.25">
      <c r="A140" s="14">
        <v>126</v>
      </c>
      <c r="B140" s="23" t="s">
        <v>252</v>
      </c>
      <c r="C140" s="24">
        <v>0.45470245497493966</v>
      </c>
      <c r="E140" s="26">
        <v>105</v>
      </c>
      <c r="G140" s="26">
        <v>150</v>
      </c>
      <c r="I140" s="25">
        <v>84.99</v>
      </c>
      <c r="K140" s="25">
        <v>45.652173910000002</v>
      </c>
      <c r="M140" s="25">
        <v>48.28</v>
      </c>
      <c r="N140" s="21" t="s">
        <v>119</v>
      </c>
      <c r="O140" s="25">
        <v>46.56</v>
      </c>
      <c r="P140" s="21" t="s">
        <v>119</v>
      </c>
      <c r="Q140" s="25">
        <v>50.7</v>
      </c>
      <c r="S140" s="25">
        <v>83.7</v>
      </c>
    </row>
    <row r="141" spans="1:19" ht="16.5" x14ac:dyDescent="0.25">
      <c r="A141" s="14">
        <v>129</v>
      </c>
      <c r="B141" s="23" t="s">
        <v>253</v>
      </c>
      <c r="C141" s="24">
        <v>0.5010283036162595</v>
      </c>
      <c r="E141" s="26">
        <v>122</v>
      </c>
      <c r="G141" s="26">
        <v>174</v>
      </c>
      <c r="I141" s="25">
        <v>13.177</v>
      </c>
      <c r="K141" s="25">
        <v>11.681643129999999</v>
      </c>
      <c r="M141" s="25">
        <v>39.020000000000003</v>
      </c>
      <c r="N141" s="21" t="s">
        <v>119</v>
      </c>
      <c r="O141" s="25">
        <v>63.46</v>
      </c>
      <c r="P141" s="21" t="s">
        <v>119</v>
      </c>
      <c r="Q141" s="25">
        <v>23.6</v>
      </c>
      <c r="S141" s="25">
        <v>78.599999999999994</v>
      </c>
    </row>
    <row r="142" spans="1:19" ht="16.5" x14ac:dyDescent="0.25">
      <c r="A142" s="14">
        <v>130</v>
      </c>
      <c r="B142" s="23" t="s">
        <v>254</v>
      </c>
      <c r="C142" s="24">
        <v>0.46023062379596957</v>
      </c>
      <c r="E142" s="26">
        <v>108</v>
      </c>
      <c r="G142" s="26">
        <v>265</v>
      </c>
      <c r="I142" s="25">
        <v>63.627000000000002</v>
      </c>
      <c r="K142" s="25">
        <v>39.7260274</v>
      </c>
      <c r="M142" s="25">
        <v>40.46</v>
      </c>
      <c r="N142" s="21" t="s">
        <v>119</v>
      </c>
      <c r="O142" s="25">
        <v>41.88</v>
      </c>
      <c r="P142" s="21" t="s">
        <v>119</v>
      </c>
      <c r="Q142" s="25">
        <v>56.2</v>
      </c>
      <c r="S142" s="25">
        <v>65.900000000000006</v>
      </c>
    </row>
    <row r="143" spans="1:19" x14ac:dyDescent="0.25">
      <c r="A143" s="14">
        <v>131</v>
      </c>
      <c r="B143" s="23" t="s">
        <v>255</v>
      </c>
      <c r="C143" s="14" t="s">
        <v>317</v>
      </c>
      <c r="E143" s="14" t="s">
        <v>317</v>
      </c>
      <c r="G143" s="26">
        <v>215</v>
      </c>
      <c r="I143" s="25">
        <v>33.784999999999997</v>
      </c>
      <c r="K143" s="25">
        <v>33.84615385</v>
      </c>
      <c r="M143" s="14" t="s">
        <v>317</v>
      </c>
      <c r="O143" s="14" t="s">
        <v>317</v>
      </c>
      <c r="Q143" s="25">
        <v>25</v>
      </c>
      <c r="S143" s="25">
        <v>52.6</v>
      </c>
    </row>
    <row r="144" spans="1:19" x14ac:dyDescent="0.25">
      <c r="A144" s="14">
        <v>132</v>
      </c>
      <c r="B144" s="23" t="s">
        <v>256</v>
      </c>
      <c r="C144" s="24">
        <v>0.47928705147751982</v>
      </c>
      <c r="E144" s="26">
        <v>116</v>
      </c>
      <c r="G144" s="26">
        <v>129</v>
      </c>
      <c r="I144" s="25">
        <v>72.912000000000006</v>
      </c>
      <c r="K144" s="25">
        <v>21.09375</v>
      </c>
      <c r="M144" s="25">
        <v>34.229939999999999</v>
      </c>
      <c r="O144" s="25">
        <v>32.612589999999997</v>
      </c>
      <c r="Q144" s="25">
        <v>47.2</v>
      </c>
      <c r="S144" s="25">
        <v>83.7</v>
      </c>
    </row>
    <row r="145" spans="1:19" x14ac:dyDescent="0.25">
      <c r="A145" s="14">
        <v>132</v>
      </c>
      <c r="B145" s="23" t="s">
        <v>257</v>
      </c>
      <c r="C145" s="14" t="s">
        <v>317</v>
      </c>
      <c r="E145" s="14" t="s">
        <v>317</v>
      </c>
      <c r="G145" s="26">
        <v>90</v>
      </c>
      <c r="I145" s="25">
        <v>16.177</v>
      </c>
      <c r="K145" s="25">
        <v>6.5217391300000003</v>
      </c>
      <c r="M145" s="14" t="s">
        <v>317</v>
      </c>
      <c r="O145" s="14" t="s">
        <v>317</v>
      </c>
      <c r="Q145" s="14" t="s">
        <v>317</v>
      </c>
      <c r="S145" s="14" t="s">
        <v>317</v>
      </c>
    </row>
    <row r="146" spans="1:19" x14ac:dyDescent="0.25">
      <c r="A146" s="14">
        <v>134</v>
      </c>
      <c r="B146" s="23" t="s">
        <v>258</v>
      </c>
      <c r="C146" s="24">
        <v>0.43637777083386109</v>
      </c>
      <c r="E146" s="26">
        <v>99</v>
      </c>
      <c r="G146" s="26">
        <v>148</v>
      </c>
      <c r="I146" s="25">
        <v>20.184000000000001</v>
      </c>
      <c r="K146" s="25">
        <v>15.277777779999999</v>
      </c>
      <c r="M146" s="25">
        <v>7.5891521280000003</v>
      </c>
      <c r="O146" s="25">
        <v>17.486034539999999</v>
      </c>
      <c r="Q146" s="25">
        <v>58.2</v>
      </c>
      <c r="S146" s="25">
        <v>74.5</v>
      </c>
    </row>
    <row r="147" spans="1:19" ht="16.5" x14ac:dyDescent="0.25">
      <c r="A147" s="14">
        <v>135</v>
      </c>
      <c r="B147" s="23" t="s">
        <v>259</v>
      </c>
      <c r="C147" s="24">
        <v>0.53584621352430872</v>
      </c>
      <c r="E147" s="26">
        <v>129</v>
      </c>
      <c r="G147" s="26">
        <v>176</v>
      </c>
      <c r="I147" s="25">
        <v>82.962000000000003</v>
      </c>
      <c r="K147" s="25">
        <v>20.285714290000001</v>
      </c>
      <c r="M147" s="25">
        <v>45.26</v>
      </c>
      <c r="N147" s="21" t="s">
        <v>119</v>
      </c>
      <c r="O147" s="25">
        <v>49.22</v>
      </c>
      <c r="P147" s="21" t="s">
        <v>119</v>
      </c>
      <c r="Q147" s="25">
        <v>36</v>
      </c>
      <c r="S147" s="25">
        <v>81.3</v>
      </c>
    </row>
    <row r="148" spans="1:19" ht="16.5" x14ac:dyDescent="0.25">
      <c r="A148" s="14">
        <v>135</v>
      </c>
      <c r="B148" s="23" t="s">
        <v>260</v>
      </c>
      <c r="C148" s="14" t="s">
        <v>317</v>
      </c>
      <c r="E148" s="14" t="s">
        <v>317</v>
      </c>
      <c r="G148" s="26">
        <v>100</v>
      </c>
      <c r="I148" s="25">
        <v>13.923999999999999</v>
      </c>
      <c r="K148" s="25">
        <v>0</v>
      </c>
      <c r="L148" s="21" t="s">
        <v>168</v>
      </c>
      <c r="M148" s="14" t="s">
        <v>317</v>
      </c>
      <c r="O148" s="14" t="s">
        <v>317</v>
      </c>
      <c r="Q148" s="14" t="s">
        <v>317</v>
      </c>
      <c r="S148" s="14" t="s">
        <v>317</v>
      </c>
    </row>
    <row r="149" spans="1:19" x14ac:dyDescent="0.25">
      <c r="A149" s="14">
        <v>137</v>
      </c>
      <c r="B149" s="23" t="s">
        <v>261</v>
      </c>
      <c r="C149" s="24">
        <v>0.546544797509109</v>
      </c>
      <c r="E149" s="26">
        <v>136</v>
      </c>
      <c r="G149" s="26">
        <v>156</v>
      </c>
      <c r="I149" s="25">
        <v>94.61</v>
      </c>
      <c r="K149" s="25">
        <v>14.545454550000001</v>
      </c>
      <c r="M149" s="25">
        <v>31.517263440000001</v>
      </c>
      <c r="O149" s="25">
        <v>45.820514269999997</v>
      </c>
      <c r="Q149" s="25">
        <v>43.3</v>
      </c>
      <c r="S149" s="25">
        <v>76.2</v>
      </c>
    </row>
    <row r="150" spans="1:19" ht="16.5" x14ac:dyDescent="0.25">
      <c r="A150" s="14">
        <v>138</v>
      </c>
      <c r="B150" s="23" t="s">
        <v>262</v>
      </c>
      <c r="C150" s="24">
        <v>0.57901026192942318</v>
      </c>
      <c r="E150" s="26">
        <v>145</v>
      </c>
      <c r="G150" s="26">
        <v>442</v>
      </c>
      <c r="I150" s="25">
        <v>112.229</v>
      </c>
      <c r="K150" s="25">
        <v>13.963963959999999</v>
      </c>
      <c r="M150" s="25">
        <v>46.72</v>
      </c>
      <c r="N150" s="21" t="s">
        <v>119</v>
      </c>
      <c r="O150" s="25">
        <v>51.34</v>
      </c>
      <c r="P150" s="21" t="s">
        <v>119</v>
      </c>
      <c r="Q150" s="25">
        <v>66.900000000000006</v>
      </c>
      <c r="S150" s="25">
        <v>71.599999999999994</v>
      </c>
    </row>
    <row r="151" spans="1:19" ht="16.5" x14ac:dyDescent="0.25">
      <c r="A151" s="14">
        <v>138</v>
      </c>
      <c r="B151" s="23" t="s">
        <v>263</v>
      </c>
      <c r="C151" s="24">
        <v>0.57860936753852954</v>
      </c>
      <c r="E151" s="26">
        <v>145</v>
      </c>
      <c r="G151" s="26">
        <v>389</v>
      </c>
      <c r="I151" s="25">
        <v>76.694999999999993</v>
      </c>
      <c r="K151" s="25">
        <v>12.121212119999999</v>
      </c>
      <c r="M151" s="25">
        <v>31.34</v>
      </c>
      <c r="N151" s="21" t="s">
        <v>119</v>
      </c>
      <c r="O151" s="25">
        <v>33.880000000000003</v>
      </c>
      <c r="P151" s="21" t="s">
        <v>119</v>
      </c>
      <c r="Q151" s="25">
        <v>41.4</v>
      </c>
      <c r="S151" s="25">
        <v>65.900000000000006</v>
      </c>
    </row>
    <row r="152" spans="1:19" ht="16.5" x14ac:dyDescent="0.25">
      <c r="A152" s="14">
        <v>140</v>
      </c>
      <c r="B152" s="23" t="s">
        <v>264</v>
      </c>
      <c r="C152" s="24">
        <v>0.46313362471203112</v>
      </c>
      <c r="E152" s="26">
        <v>110</v>
      </c>
      <c r="G152" s="26">
        <v>197</v>
      </c>
      <c r="I152" s="25">
        <v>65.41</v>
      </c>
      <c r="K152" s="25">
        <v>27.516778519999999</v>
      </c>
      <c r="M152" s="25">
        <v>34.979999999999997</v>
      </c>
      <c r="N152" s="21" t="s">
        <v>119</v>
      </c>
      <c r="O152" s="25">
        <v>46.02</v>
      </c>
      <c r="P152" s="21" t="s">
        <v>119</v>
      </c>
      <c r="Q152" s="25">
        <v>76.8</v>
      </c>
      <c r="S152" s="25">
        <v>79.7</v>
      </c>
    </row>
    <row r="153" spans="1:19" ht="16.5" x14ac:dyDescent="0.25">
      <c r="A153" s="14">
        <v>141</v>
      </c>
      <c r="B153" s="23" t="s">
        <v>265</v>
      </c>
      <c r="C153" s="14" t="s">
        <v>317</v>
      </c>
      <c r="E153" s="14" t="s">
        <v>317</v>
      </c>
      <c r="G153" s="26">
        <v>78</v>
      </c>
      <c r="I153" s="25">
        <v>49.436999999999998</v>
      </c>
      <c r="K153" s="25">
        <v>0</v>
      </c>
      <c r="L153" s="21" t="s">
        <v>168</v>
      </c>
      <c r="M153" s="14" t="s">
        <v>317</v>
      </c>
      <c r="O153" s="14" t="s">
        <v>317</v>
      </c>
      <c r="Q153" s="25">
        <v>61.5</v>
      </c>
      <c r="S153" s="25">
        <v>79.599999999999994</v>
      </c>
    </row>
    <row r="154" spans="1:19" ht="16.5" x14ac:dyDescent="0.25">
      <c r="A154" s="14">
        <v>142</v>
      </c>
      <c r="B154" s="23" t="s">
        <v>16</v>
      </c>
      <c r="C154" s="24">
        <v>0.5410356041780362</v>
      </c>
      <c r="E154" s="26">
        <v>133</v>
      </c>
      <c r="G154" s="26">
        <v>319</v>
      </c>
      <c r="I154" s="25">
        <v>66.611000000000004</v>
      </c>
      <c r="K154" s="25">
        <v>12.727272729999999</v>
      </c>
      <c r="M154" s="25">
        <v>55.74</v>
      </c>
      <c r="N154" s="21" t="s">
        <v>119</v>
      </c>
      <c r="O154" s="25">
        <v>71.12</v>
      </c>
      <c r="P154" s="21" t="s">
        <v>119</v>
      </c>
      <c r="Q154" s="25">
        <v>63.6</v>
      </c>
      <c r="S154" s="25">
        <v>71.5</v>
      </c>
    </row>
    <row r="155" spans="1:19" ht="16.5" x14ac:dyDescent="0.25">
      <c r="A155" s="14">
        <v>143</v>
      </c>
      <c r="B155" s="23" t="s">
        <v>266</v>
      </c>
      <c r="C155" s="24">
        <v>0.54032529940484386</v>
      </c>
      <c r="E155" s="26">
        <v>131</v>
      </c>
      <c r="G155" s="26">
        <v>224</v>
      </c>
      <c r="I155" s="25">
        <v>120.11199999999999</v>
      </c>
      <c r="K155" s="25">
        <v>17.964071860000001</v>
      </c>
      <c r="M155" s="25">
        <v>39.159999999999997</v>
      </c>
      <c r="N155" s="21" t="s">
        <v>119</v>
      </c>
      <c r="O155" s="25">
        <v>52.4</v>
      </c>
      <c r="P155" s="21" t="s">
        <v>119</v>
      </c>
      <c r="Q155" s="25">
        <v>70.8</v>
      </c>
      <c r="S155" s="25">
        <v>79.8</v>
      </c>
    </row>
    <row r="156" spans="1:19" x14ac:dyDescent="0.25">
      <c r="A156" s="14">
        <v>144</v>
      </c>
      <c r="B156" s="23" t="s">
        <v>267</v>
      </c>
      <c r="C156" s="14" t="s">
        <v>317</v>
      </c>
      <c r="E156" s="14" t="s">
        <v>317</v>
      </c>
      <c r="G156" s="26">
        <v>342</v>
      </c>
      <c r="I156" s="25">
        <v>155.62200000000001</v>
      </c>
      <c r="K156" s="25">
        <v>18.023255809999998</v>
      </c>
      <c r="M156" s="14" t="s">
        <v>317</v>
      </c>
      <c r="O156" s="14" t="s">
        <v>317</v>
      </c>
      <c r="Q156" s="25">
        <v>55.2</v>
      </c>
      <c r="S156" s="25">
        <v>67.099999999999994</v>
      </c>
    </row>
    <row r="157" spans="1:19" ht="16.5" x14ac:dyDescent="0.25">
      <c r="A157" s="14">
        <v>145</v>
      </c>
      <c r="B157" s="23" t="s">
        <v>268</v>
      </c>
      <c r="C157" s="24">
        <v>0.45849855369801595</v>
      </c>
      <c r="E157" s="26">
        <v>106</v>
      </c>
      <c r="G157" s="26">
        <v>178</v>
      </c>
      <c r="I157" s="25">
        <v>28.509</v>
      </c>
      <c r="K157" s="25">
        <v>10.24464832</v>
      </c>
      <c r="M157" s="25">
        <v>28.74</v>
      </c>
      <c r="N157" s="21" t="s">
        <v>119</v>
      </c>
      <c r="O157" s="25">
        <v>22.34</v>
      </c>
      <c r="P157" s="21" t="s">
        <v>119</v>
      </c>
      <c r="Q157" s="25">
        <v>47.7</v>
      </c>
      <c r="S157" s="25">
        <v>77.3</v>
      </c>
    </row>
    <row r="158" spans="1:19" ht="16.5" x14ac:dyDescent="0.25">
      <c r="A158" s="14">
        <v>146</v>
      </c>
      <c r="B158" s="23" t="s">
        <v>269</v>
      </c>
      <c r="C158" s="24">
        <v>0.4741629460623521</v>
      </c>
      <c r="E158" s="26">
        <v>114</v>
      </c>
      <c r="G158" s="26">
        <v>161</v>
      </c>
      <c r="I158" s="25">
        <v>50.177</v>
      </c>
      <c r="K158" s="25">
        <v>19.251336899999998</v>
      </c>
      <c r="M158" s="25">
        <v>15.08</v>
      </c>
      <c r="N158" s="21" t="s">
        <v>119</v>
      </c>
      <c r="O158" s="25">
        <v>28.1</v>
      </c>
      <c r="P158" s="21" t="s">
        <v>119</v>
      </c>
      <c r="Q158" s="25">
        <v>75.2</v>
      </c>
      <c r="S158" s="25">
        <v>87.6</v>
      </c>
    </row>
    <row r="159" spans="1:19" ht="16.5" x14ac:dyDescent="0.25">
      <c r="A159" s="14">
        <v>147</v>
      </c>
      <c r="B159" s="23" t="s">
        <v>270</v>
      </c>
      <c r="C159" s="24">
        <v>0.5445086125768992</v>
      </c>
      <c r="E159" s="26">
        <v>134</v>
      </c>
      <c r="G159" s="26">
        <v>510</v>
      </c>
      <c r="I159" s="25">
        <v>75.078000000000003</v>
      </c>
      <c r="K159" s="25">
        <v>23.261390890000001</v>
      </c>
      <c r="M159" s="25">
        <v>29.84</v>
      </c>
      <c r="N159" s="21" t="s">
        <v>119</v>
      </c>
      <c r="O159" s="25">
        <v>37.314</v>
      </c>
      <c r="P159" s="21" t="s">
        <v>119</v>
      </c>
      <c r="Q159" s="25">
        <v>63.6</v>
      </c>
      <c r="S159" s="25">
        <v>69.099999999999994</v>
      </c>
    </row>
    <row r="160" spans="1:19" ht="16.5" x14ac:dyDescent="0.25">
      <c r="A160" s="14">
        <v>147</v>
      </c>
      <c r="B160" s="23" t="s">
        <v>271</v>
      </c>
      <c r="C160" s="24">
        <v>0.47573758713876135</v>
      </c>
      <c r="E160" s="26">
        <v>115</v>
      </c>
      <c r="G160" s="26">
        <v>258</v>
      </c>
      <c r="I160" s="25">
        <v>65.120999999999995</v>
      </c>
      <c r="K160" s="25">
        <v>33.532934130000001</v>
      </c>
      <c r="M160" s="25">
        <v>28.98</v>
      </c>
      <c r="N160" s="21" t="s">
        <v>119</v>
      </c>
      <c r="O160" s="25">
        <v>44.16</v>
      </c>
      <c r="P160" s="21" t="s">
        <v>119</v>
      </c>
      <c r="Q160" s="25">
        <v>81.7</v>
      </c>
      <c r="S160" s="25">
        <v>84.4</v>
      </c>
    </row>
    <row r="161" spans="1:20" x14ac:dyDescent="0.25">
      <c r="A161" s="14">
        <v>149</v>
      </c>
      <c r="B161" s="23" t="s">
        <v>272</v>
      </c>
      <c r="C161" s="24">
        <v>0.57799890375238883</v>
      </c>
      <c r="E161" s="26">
        <v>144</v>
      </c>
      <c r="G161" s="26">
        <v>477</v>
      </c>
      <c r="I161" s="25">
        <v>150.52600000000001</v>
      </c>
      <c r="K161" s="25">
        <v>30.454545450000001</v>
      </c>
      <c r="M161" s="25">
        <v>23.103976230000001</v>
      </c>
      <c r="O161" s="25">
        <v>38.055684849999999</v>
      </c>
      <c r="Q161" s="25">
        <v>75.400000000000006</v>
      </c>
      <c r="S161" s="25">
        <v>80.099999999999994</v>
      </c>
    </row>
    <row r="162" spans="1:20" x14ac:dyDescent="0.25">
      <c r="A162" s="14">
        <v>150</v>
      </c>
      <c r="B162" s="23" t="s">
        <v>273</v>
      </c>
      <c r="C162" s="24">
        <v>0.56645724553990451</v>
      </c>
      <c r="E162" s="26">
        <v>140</v>
      </c>
      <c r="G162" s="26">
        <v>596</v>
      </c>
      <c r="I162" s="25">
        <v>105.8</v>
      </c>
      <c r="K162" s="25">
        <v>29.285714290000001</v>
      </c>
      <c r="M162" s="25">
        <v>32.661603710000001</v>
      </c>
      <c r="O162" s="25">
        <v>40.880000000000003</v>
      </c>
      <c r="Q162" s="25">
        <v>71.2</v>
      </c>
      <c r="S162" s="25">
        <v>81.400000000000006</v>
      </c>
    </row>
    <row r="163" spans="1:20" x14ac:dyDescent="0.25">
      <c r="A163" s="14">
        <v>150</v>
      </c>
      <c r="B163" s="23" t="s">
        <v>274</v>
      </c>
      <c r="C163" s="24">
        <v>0.52499423267530898</v>
      </c>
      <c r="E163" s="26">
        <v>126</v>
      </c>
      <c r="G163" s="26">
        <v>443</v>
      </c>
      <c r="I163" s="25">
        <v>86.135000000000005</v>
      </c>
      <c r="K163" s="25">
        <v>34.285714290000001</v>
      </c>
      <c r="M163" s="25">
        <v>55.911727910000003</v>
      </c>
      <c r="O163" s="25">
        <v>66.344250000000002</v>
      </c>
      <c r="Q163" s="25">
        <v>78.599999999999994</v>
      </c>
      <c r="S163" s="25">
        <v>89</v>
      </c>
    </row>
    <row r="164" spans="1:20" x14ac:dyDescent="0.25">
      <c r="A164" s="14">
        <v>152</v>
      </c>
      <c r="B164" s="23" t="s">
        <v>275</v>
      </c>
      <c r="C164" s="24">
        <v>0.54718978068954316</v>
      </c>
      <c r="E164" s="26">
        <v>136</v>
      </c>
      <c r="G164" s="26">
        <v>178</v>
      </c>
      <c r="I164" s="25">
        <v>38.802</v>
      </c>
      <c r="K164" s="25">
        <v>20</v>
      </c>
      <c r="M164" s="25">
        <v>26.747140000000002</v>
      </c>
      <c r="O164" s="25">
        <v>47.255159999999997</v>
      </c>
      <c r="Q164" s="25">
        <v>23.9</v>
      </c>
      <c r="S164" s="25">
        <v>81.5</v>
      </c>
    </row>
    <row r="165" spans="1:20" x14ac:dyDescent="0.25">
      <c r="A165" s="14">
        <v>153</v>
      </c>
      <c r="B165" s="23" t="s">
        <v>276</v>
      </c>
      <c r="C165" s="14" t="s">
        <v>317</v>
      </c>
      <c r="E165" s="14" t="s">
        <v>317</v>
      </c>
      <c r="G165" s="26">
        <v>114</v>
      </c>
      <c r="I165" s="25">
        <v>78.003</v>
      </c>
      <c r="K165" s="25">
        <v>2.0408163269999999</v>
      </c>
      <c r="M165" s="14" t="s">
        <v>317</v>
      </c>
      <c r="O165" s="14" t="s">
        <v>317</v>
      </c>
      <c r="Q165" s="25">
        <v>62.4</v>
      </c>
      <c r="S165" s="25">
        <v>80.3</v>
      </c>
    </row>
    <row r="166" spans="1:20" ht="15" x14ac:dyDescent="0.25">
      <c r="B166" s="67" t="s">
        <v>277</v>
      </c>
      <c r="C166" s="68"/>
      <c r="D166" s="68"/>
      <c r="E166" s="68"/>
      <c r="F166" s="68"/>
      <c r="G166" s="68"/>
      <c r="H166" s="68"/>
      <c r="I166" s="68"/>
      <c r="J166" s="68"/>
      <c r="K166" s="68"/>
      <c r="L166" s="68"/>
      <c r="M166" s="68"/>
      <c r="N166" s="68"/>
      <c r="O166" s="68"/>
      <c r="P166" s="68"/>
      <c r="Q166" s="68"/>
      <c r="R166" s="68"/>
      <c r="S166" s="68"/>
      <c r="T166" s="68"/>
    </row>
    <row r="167" spans="1:20" ht="16.5" x14ac:dyDescent="0.25">
      <c r="A167" s="14">
        <v>154</v>
      </c>
      <c r="B167" s="23" t="s">
        <v>278</v>
      </c>
      <c r="C167" s="24">
        <v>0.54677704068565247</v>
      </c>
      <c r="E167" s="26">
        <v>136</v>
      </c>
      <c r="G167" s="26">
        <v>68</v>
      </c>
      <c r="I167" s="25">
        <v>38.591999999999999</v>
      </c>
      <c r="K167" s="25">
        <v>13.2</v>
      </c>
      <c r="M167" s="25">
        <v>37.119999999999997</v>
      </c>
      <c r="N167" s="21" t="s">
        <v>119</v>
      </c>
      <c r="O167" s="25">
        <v>43.372</v>
      </c>
      <c r="P167" s="21" t="s">
        <v>119</v>
      </c>
      <c r="Q167" s="25">
        <v>12</v>
      </c>
      <c r="S167" s="25">
        <v>70.3</v>
      </c>
    </row>
    <row r="168" spans="1:20" ht="16.5" x14ac:dyDescent="0.25">
      <c r="A168" s="14">
        <v>155</v>
      </c>
      <c r="B168" s="23" t="s">
        <v>280</v>
      </c>
      <c r="C168" s="24">
        <v>0.74038999662986482</v>
      </c>
      <c r="E168" s="26">
        <v>161</v>
      </c>
      <c r="G168" s="26">
        <v>215</v>
      </c>
      <c r="I168" s="25">
        <v>52.655000000000001</v>
      </c>
      <c r="K168" s="25">
        <v>0</v>
      </c>
      <c r="L168" s="21" t="s">
        <v>168</v>
      </c>
      <c r="M168" s="25">
        <v>9.94</v>
      </c>
      <c r="N168" s="21" t="s">
        <v>119</v>
      </c>
      <c r="O168" s="25">
        <v>15.16</v>
      </c>
      <c r="P168" s="21" t="s">
        <v>119</v>
      </c>
      <c r="Q168" s="25">
        <v>46</v>
      </c>
      <c r="S168" s="25">
        <v>47.6</v>
      </c>
    </row>
    <row r="169" spans="1:20" x14ac:dyDescent="0.25">
      <c r="A169" s="14">
        <v>156</v>
      </c>
      <c r="B169" s="23" t="s">
        <v>281</v>
      </c>
      <c r="C169" s="14" t="s">
        <v>317</v>
      </c>
      <c r="E169" s="14" t="s">
        <v>317</v>
      </c>
      <c r="G169" s="26">
        <v>335</v>
      </c>
      <c r="I169" s="25">
        <v>65.350999999999999</v>
      </c>
      <c r="K169" s="25">
        <v>6.0606060609999997</v>
      </c>
      <c r="M169" s="14" t="s">
        <v>317</v>
      </c>
      <c r="O169" s="14" t="s">
        <v>317</v>
      </c>
      <c r="Q169" s="25">
        <v>37.4</v>
      </c>
      <c r="S169" s="25">
        <v>50.7</v>
      </c>
    </row>
    <row r="170" spans="1:20" ht="16.5" x14ac:dyDescent="0.25">
      <c r="A170" s="14">
        <v>157</v>
      </c>
      <c r="B170" s="23" t="s">
        <v>282</v>
      </c>
      <c r="C170" s="24">
        <v>0.41238544774649744</v>
      </c>
      <c r="E170" s="26">
        <v>95</v>
      </c>
      <c r="G170" s="26">
        <v>290</v>
      </c>
      <c r="I170" s="25">
        <v>39.113999999999997</v>
      </c>
      <c r="K170" s="25">
        <v>55.660377359999998</v>
      </c>
      <c r="M170" s="25">
        <v>12.86</v>
      </c>
      <c r="N170" s="21" t="s">
        <v>119</v>
      </c>
      <c r="O170" s="25">
        <v>17.909752569999998</v>
      </c>
      <c r="P170" s="21" t="s">
        <v>119</v>
      </c>
      <c r="Q170" s="25">
        <v>84.2</v>
      </c>
      <c r="S170" s="25">
        <v>83.6</v>
      </c>
    </row>
    <row r="171" spans="1:20" x14ac:dyDescent="0.25">
      <c r="A171" s="14">
        <v>158</v>
      </c>
      <c r="B171" s="23" t="s">
        <v>283</v>
      </c>
      <c r="C171" s="14" t="s">
        <v>317</v>
      </c>
      <c r="E171" s="14" t="s">
        <v>317</v>
      </c>
      <c r="G171" s="26">
        <v>814</v>
      </c>
      <c r="I171" s="25">
        <v>107.33</v>
      </c>
      <c r="K171" s="25">
        <v>5.769230769</v>
      </c>
      <c r="M171" s="14" t="s">
        <v>317</v>
      </c>
      <c r="O171" s="14" t="s">
        <v>317</v>
      </c>
      <c r="Q171" s="25">
        <v>50.6</v>
      </c>
      <c r="S171" s="25">
        <v>59.8</v>
      </c>
    </row>
    <row r="172" spans="1:20" ht="16.5" x14ac:dyDescent="0.25">
      <c r="A172" s="14">
        <v>159</v>
      </c>
      <c r="B172" s="23" t="s">
        <v>284</v>
      </c>
      <c r="C172" s="24">
        <v>0.53851305935162097</v>
      </c>
      <c r="E172" s="26">
        <v>130</v>
      </c>
      <c r="G172" s="26">
        <v>398</v>
      </c>
      <c r="I172" s="25">
        <v>118.38500000000001</v>
      </c>
      <c r="K172" s="25">
        <v>37.179487180000002</v>
      </c>
      <c r="M172" s="25">
        <v>11.901674359999999</v>
      </c>
      <c r="N172" s="21" t="s">
        <v>119</v>
      </c>
      <c r="O172" s="25">
        <v>16.916457300000001</v>
      </c>
      <c r="P172" s="21" t="s">
        <v>119</v>
      </c>
      <c r="Q172" s="25">
        <v>79.400000000000006</v>
      </c>
      <c r="S172" s="25">
        <v>87.2</v>
      </c>
    </row>
    <row r="173" spans="1:20" ht="16.5" x14ac:dyDescent="0.25">
      <c r="A173" s="14">
        <v>159</v>
      </c>
      <c r="B173" s="23" t="s">
        <v>285</v>
      </c>
      <c r="C173" s="24">
        <v>0.53064898669177052</v>
      </c>
      <c r="E173" s="26">
        <v>127</v>
      </c>
      <c r="G173" s="26">
        <v>343</v>
      </c>
      <c r="I173" s="25">
        <v>118.836</v>
      </c>
      <c r="K173" s="25">
        <v>34.298440980000002</v>
      </c>
      <c r="M173" s="25">
        <v>27.36</v>
      </c>
      <c r="N173" s="21" t="s">
        <v>119</v>
      </c>
      <c r="O173" s="25">
        <v>34.71</v>
      </c>
      <c r="P173" s="21" t="s">
        <v>119</v>
      </c>
      <c r="Q173" s="25">
        <v>67.2</v>
      </c>
      <c r="S173" s="25">
        <v>75</v>
      </c>
    </row>
    <row r="174" spans="1:20" ht="16.5" x14ac:dyDescent="0.25">
      <c r="A174" s="14">
        <v>161</v>
      </c>
      <c r="B174" s="23" t="s">
        <v>286</v>
      </c>
      <c r="C174" s="24">
        <v>0.6199362936186219</v>
      </c>
      <c r="E174" s="26">
        <v>150</v>
      </c>
      <c r="G174" s="26">
        <v>602</v>
      </c>
      <c r="I174" s="25">
        <v>71.049000000000007</v>
      </c>
      <c r="K174" s="25">
        <v>20.261437910000001</v>
      </c>
      <c r="M174" s="25">
        <v>12.68</v>
      </c>
      <c r="N174" s="21" t="s">
        <v>119</v>
      </c>
      <c r="O174" s="25">
        <v>24.9</v>
      </c>
      <c r="P174" s="21" t="s">
        <v>119</v>
      </c>
      <c r="Q174" s="25">
        <v>29.2</v>
      </c>
      <c r="S174" s="25">
        <v>63.2</v>
      </c>
    </row>
    <row r="175" spans="1:20" x14ac:dyDescent="0.25">
      <c r="A175" s="14">
        <v>162</v>
      </c>
      <c r="B175" s="23" t="s">
        <v>287</v>
      </c>
      <c r="C175" s="14" t="s">
        <v>317</v>
      </c>
      <c r="E175" s="14" t="s">
        <v>317</v>
      </c>
      <c r="G175" s="26">
        <v>353</v>
      </c>
      <c r="I175" s="25">
        <v>109.59</v>
      </c>
      <c r="K175" s="25">
        <v>19.62616822</v>
      </c>
      <c r="M175" s="14" t="s">
        <v>317</v>
      </c>
      <c r="O175" s="14" t="s">
        <v>317</v>
      </c>
      <c r="Q175" s="25">
        <v>83.6</v>
      </c>
      <c r="S175" s="25">
        <v>89.3</v>
      </c>
    </row>
    <row r="176" spans="1:20" ht="16.5" x14ac:dyDescent="0.25">
      <c r="A176" s="14">
        <v>163</v>
      </c>
      <c r="B176" s="23" t="s">
        <v>288</v>
      </c>
      <c r="C176" s="24">
        <v>0.6125146689321419</v>
      </c>
      <c r="E176" s="26">
        <v>148</v>
      </c>
      <c r="G176" s="26">
        <v>405</v>
      </c>
      <c r="I176" s="25">
        <v>86.096000000000004</v>
      </c>
      <c r="K176" s="25">
        <v>7.2289156630000004</v>
      </c>
      <c r="M176" s="25">
        <v>18.2</v>
      </c>
      <c r="N176" s="21" t="s">
        <v>119</v>
      </c>
      <c r="O176" s="25">
        <v>33.64</v>
      </c>
      <c r="P176" s="21" t="s">
        <v>119</v>
      </c>
      <c r="Q176" s="25">
        <v>69.2</v>
      </c>
      <c r="S176" s="25">
        <v>73.3</v>
      </c>
    </row>
    <row r="177" spans="1:19" ht="16.5" x14ac:dyDescent="0.25">
      <c r="A177" s="14">
        <v>164</v>
      </c>
      <c r="B177" s="23" t="s">
        <v>289</v>
      </c>
      <c r="C177" s="24">
        <v>0.5460311448569698</v>
      </c>
      <c r="E177" s="26">
        <v>135</v>
      </c>
      <c r="G177" s="26">
        <v>487</v>
      </c>
      <c r="I177" s="25">
        <v>92.725999999999999</v>
      </c>
      <c r="K177" s="25">
        <v>22.727272729999999</v>
      </c>
      <c r="M177" s="25">
        <v>32.840000000000003</v>
      </c>
      <c r="N177" s="21" t="s">
        <v>119</v>
      </c>
      <c r="O177" s="25">
        <v>25.1</v>
      </c>
      <c r="P177" s="21" t="s">
        <v>119</v>
      </c>
      <c r="Q177" s="25">
        <v>59.8</v>
      </c>
      <c r="S177" s="25">
        <v>74.900000000000006</v>
      </c>
    </row>
    <row r="178" spans="1:19" ht="16.5" x14ac:dyDescent="0.25">
      <c r="A178" s="14">
        <v>165</v>
      </c>
      <c r="B178" s="23" t="s">
        <v>290</v>
      </c>
      <c r="C178" s="24">
        <v>0.65704813982203714</v>
      </c>
      <c r="E178" s="26">
        <v>157</v>
      </c>
      <c r="G178" s="26">
        <v>645</v>
      </c>
      <c r="I178" s="25">
        <v>117.627</v>
      </c>
      <c r="K178" s="25">
        <v>9.1633466139999999</v>
      </c>
      <c r="L178" s="21" t="s">
        <v>175</v>
      </c>
      <c r="M178" s="25">
        <v>17.84</v>
      </c>
      <c r="N178" s="21" t="s">
        <v>119</v>
      </c>
      <c r="O178" s="25">
        <v>34.08</v>
      </c>
      <c r="P178" s="21" t="s">
        <v>119</v>
      </c>
      <c r="Q178" s="25">
        <v>48.3</v>
      </c>
      <c r="S178" s="25">
        <v>66</v>
      </c>
    </row>
    <row r="179" spans="1:19" x14ac:dyDescent="0.25">
      <c r="A179" s="14">
        <v>166</v>
      </c>
      <c r="B179" s="23" t="s">
        <v>291</v>
      </c>
      <c r="C179" s="24">
        <v>0.52272520758571139</v>
      </c>
      <c r="E179" s="26">
        <v>125</v>
      </c>
      <c r="G179" s="26">
        <v>315</v>
      </c>
      <c r="I179" s="25">
        <v>72.724999999999994</v>
      </c>
      <c r="K179" s="25">
        <v>41.81818182</v>
      </c>
      <c r="M179" s="25">
        <v>11.14</v>
      </c>
      <c r="O179" s="25">
        <v>21.380116090000001</v>
      </c>
      <c r="Q179" s="25">
        <v>35.200000000000003</v>
      </c>
      <c r="S179" s="25">
        <v>58.6</v>
      </c>
    </row>
    <row r="180" spans="1:19" ht="16.5" x14ac:dyDescent="0.25">
      <c r="A180" s="14">
        <v>167</v>
      </c>
      <c r="B180" s="23" t="s">
        <v>292</v>
      </c>
      <c r="C180" s="24">
        <v>0.56568342780511738</v>
      </c>
      <c r="E180" s="26">
        <v>140</v>
      </c>
      <c r="G180" s="26">
        <v>368</v>
      </c>
      <c r="I180" s="25">
        <v>89.090999999999994</v>
      </c>
      <c r="K180" s="25">
        <v>17.582417580000001</v>
      </c>
      <c r="M180" s="25">
        <v>27.62</v>
      </c>
      <c r="N180" s="21" t="s">
        <v>119</v>
      </c>
      <c r="O180" s="25">
        <v>54.04</v>
      </c>
      <c r="P180" s="21" t="s">
        <v>119</v>
      </c>
      <c r="Q180" s="25">
        <v>76.099999999999994</v>
      </c>
      <c r="S180" s="25">
        <v>79.3</v>
      </c>
    </row>
    <row r="181" spans="1:19" ht="16.5" x14ac:dyDescent="0.25">
      <c r="A181" s="14">
        <v>168</v>
      </c>
      <c r="B181" s="23" t="s">
        <v>293</v>
      </c>
      <c r="C181" s="24">
        <v>0.56036181188802303</v>
      </c>
      <c r="E181" s="26">
        <v>139</v>
      </c>
      <c r="G181" s="26">
        <v>311</v>
      </c>
      <c r="I181" s="25">
        <v>63.993000000000002</v>
      </c>
      <c r="K181" s="25">
        <v>31.041666670000001</v>
      </c>
      <c r="M181" s="25">
        <v>15.26</v>
      </c>
      <c r="N181" s="21" t="s">
        <v>119</v>
      </c>
      <c r="O181" s="25">
        <v>19.559999999999999</v>
      </c>
      <c r="P181" s="21" t="s">
        <v>119</v>
      </c>
      <c r="Q181" s="25">
        <v>24.5</v>
      </c>
      <c r="S181" s="25">
        <v>70.3</v>
      </c>
    </row>
    <row r="182" spans="1:19" ht="16.5" x14ac:dyDescent="0.25">
      <c r="A182" s="14">
        <v>169</v>
      </c>
      <c r="B182" s="23" t="s">
        <v>294</v>
      </c>
      <c r="C182" s="24">
        <v>0.61954366889049139</v>
      </c>
      <c r="E182" s="26">
        <v>150</v>
      </c>
      <c r="G182" s="26">
        <v>359</v>
      </c>
      <c r="I182" s="25">
        <v>51.676000000000002</v>
      </c>
      <c r="K182" s="25">
        <v>2.7397260270000001</v>
      </c>
      <c r="M182" s="25">
        <v>26.86</v>
      </c>
      <c r="N182" s="21" t="s">
        <v>119</v>
      </c>
      <c r="O182" s="25">
        <v>39.94</v>
      </c>
      <c r="P182" s="21" t="s">
        <v>119</v>
      </c>
      <c r="Q182" s="25">
        <v>63.3</v>
      </c>
      <c r="S182" s="25">
        <v>72.8</v>
      </c>
    </row>
    <row r="183" spans="1:19" ht="16.5" x14ac:dyDescent="0.25">
      <c r="A183" s="14">
        <v>170</v>
      </c>
      <c r="B183" s="23" t="s">
        <v>295</v>
      </c>
      <c r="C183" s="24">
        <v>0.57474170605821917</v>
      </c>
      <c r="E183" s="26">
        <v>143</v>
      </c>
      <c r="G183" s="26">
        <v>396</v>
      </c>
      <c r="I183" s="25">
        <v>68.956999999999994</v>
      </c>
      <c r="K183" s="25">
        <v>27.444794949999999</v>
      </c>
      <c r="L183" s="21" t="s">
        <v>152</v>
      </c>
      <c r="M183" s="25">
        <v>13.22</v>
      </c>
      <c r="N183" s="21" t="s">
        <v>119</v>
      </c>
      <c r="O183" s="25">
        <v>36.92</v>
      </c>
      <c r="P183" s="21" t="s">
        <v>119</v>
      </c>
      <c r="Q183" s="25">
        <v>48.7</v>
      </c>
      <c r="S183" s="25">
        <v>82.1</v>
      </c>
    </row>
    <row r="184" spans="1:19" x14ac:dyDescent="0.25">
      <c r="A184" s="14">
        <v>171</v>
      </c>
      <c r="B184" s="23" t="s">
        <v>296</v>
      </c>
      <c r="C184" s="14" t="s">
        <v>317</v>
      </c>
      <c r="E184" s="14" t="s">
        <v>317</v>
      </c>
      <c r="G184" s="26">
        <v>229</v>
      </c>
      <c r="I184" s="25">
        <v>18.841000000000001</v>
      </c>
      <c r="K184" s="25">
        <v>26.15384615</v>
      </c>
      <c r="M184" s="14" t="s">
        <v>317</v>
      </c>
      <c r="O184" s="14" t="s">
        <v>317</v>
      </c>
      <c r="Q184" s="25">
        <v>54.8</v>
      </c>
      <c r="S184" s="25">
        <v>71.099999999999994</v>
      </c>
    </row>
    <row r="185" spans="1:19" ht="16.5" x14ac:dyDescent="0.25">
      <c r="A185" s="14">
        <v>172</v>
      </c>
      <c r="B185" s="23" t="s">
        <v>298</v>
      </c>
      <c r="C185" s="24">
        <v>0.61495508839939506</v>
      </c>
      <c r="E185" s="26">
        <v>149</v>
      </c>
      <c r="G185" s="26">
        <v>634</v>
      </c>
      <c r="I185" s="25">
        <v>132.67099999999999</v>
      </c>
      <c r="K185" s="25">
        <v>16.666666670000001</v>
      </c>
      <c r="M185" s="25">
        <v>17.579999999999998</v>
      </c>
      <c r="N185" s="21" t="s">
        <v>119</v>
      </c>
      <c r="O185" s="25">
        <v>25.9</v>
      </c>
      <c r="P185" s="21" t="s">
        <v>119</v>
      </c>
      <c r="Q185" s="25">
        <v>72.900000000000006</v>
      </c>
      <c r="S185" s="25">
        <v>82</v>
      </c>
    </row>
    <row r="186" spans="1:19" ht="16.5" x14ac:dyDescent="0.25">
      <c r="A186" s="14">
        <v>173</v>
      </c>
      <c r="B186" s="23" t="s">
        <v>299</v>
      </c>
      <c r="C186" s="24">
        <v>0.50796334651846753</v>
      </c>
      <c r="E186" s="26">
        <v>123</v>
      </c>
      <c r="G186" s="26">
        <v>353</v>
      </c>
      <c r="I186" s="25">
        <v>66.727000000000004</v>
      </c>
      <c r="K186" s="25">
        <v>37.285714290000001</v>
      </c>
      <c r="M186" s="25">
        <v>11.47565483</v>
      </c>
      <c r="N186" s="21" t="s">
        <v>180</v>
      </c>
      <c r="O186" s="25">
        <v>22.044043500000001</v>
      </c>
      <c r="P186" s="21" t="s">
        <v>180</v>
      </c>
      <c r="Q186" s="25">
        <v>74.2</v>
      </c>
      <c r="S186" s="25">
        <v>86.5</v>
      </c>
    </row>
    <row r="187" spans="1:19" ht="16.5" x14ac:dyDescent="0.25">
      <c r="A187" s="14">
        <v>174</v>
      </c>
      <c r="B187" s="23" t="s">
        <v>300</v>
      </c>
      <c r="C187" s="24">
        <v>0.620445540313457</v>
      </c>
      <c r="E187" s="26">
        <v>150</v>
      </c>
      <c r="G187" s="26">
        <v>706</v>
      </c>
      <c r="I187" s="25">
        <v>78.185000000000002</v>
      </c>
      <c r="K187" s="25">
        <v>10.34482759</v>
      </c>
      <c r="M187" s="25">
        <v>30.74</v>
      </c>
      <c r="N187" s="21" t="s">
        <v>180</v>
      </c>
      <c r="O187" s="25">
        <v>43.6</v>
      </c>
      <c r="P187" s="21" t="s">
        <v>180</v>
      </c>
      <c r="Q187" s="25">
        <v>51.7</v>
      </c>
      <c r="S187" s="25">
        <v>67.7</v>
      </c>
    </row>
    <row r="188" spans="1:19" x14ac:dyDescent="0.25">
      <c r="A188" s="14">
        <v>174</v>
      </c>
      <c r="B188" s="23" t="s">
        <v>301</v>
      </c>
      <c r="C188" s="14" t="s">
        <v>317</v>
      </c>
      <c r="E188" s="14" t="s">
        <v>317</v>
      </c>
      <c r="G188" s="26">
        <v>679</v>
      </c>
      <c r="I188" s="25">
        <v>135.29400000000001</v>
      </c>
      <c r="K188" s="25">
        <v>21.92982456</v>
      </c>
      <c r="M188" s="14" t="s">
        <v>317</v>
      </c>
      <c r="O188" s="14" t="s">
        <v>317</v>
      </c>
      <c r="Q188" s="25">
        <v>64.099999999999994</v>
      </c>
      <c r="S188" s="25">
        <v>65.099999999999994</v>
      </c>
    </row>
    <row r="189" spans="1:19" ht="16.5" x14ac:dyDescent="0.25">
      <c r="A189" s="14">
        <v>176</v>
      </c>
      <c r="B189" s="23" t="s">
        <v>302</v>
      </c>
      <c r="C189" s="24">
        <v>0.65102151684274645</v>
      </c>
      <c r="E189" s="26">
        <v>155</v>
      </c>
      <c r="G189" s="26">
        <v>725</v>
      </c>
      <c r="I189" s="25">
        <v>135.96199999999999</v>
      </c>
      <c r="K189" s="25">
        <v>11.650485440000001</v>
      </c>
      <c r="M189" s="25">
        <v>18.54</v>
      </c>
      <c r="N189" s="21" t="s">
        <v>119</v>
      </c>
      <c r="O189" s="25">
        <v>39.64</v>
      </c>
      <c r="P189" s="21" t="s">
        <v>119</v>
      </c>
      <c r="Q189" s="25">
        <v>54.7</v>
      </c>
      <c r="S189" s="25">
        <v>57.5</v>
      </c>
    </row>
    <row r="190" spans="1:19" ht="16.5" x14ac:dyDescent="0.25">
      <c r="A190" s="14">
        <v>177</v>
      </c>
      <c r="B190" s="23" t="s">
        <v>303</v>
      </c>
      <c r="C190" s="24">
        <v>0.83417374246468834</v>
      </c>
      <c r="E190" s="26">
        <v>162</v>
      </c>
      <c r="G190" s="26">
        <v>385</v>
      </c>
      <c r="I190" s="25">
        <v>60.351999999999997</v>
      </c>
      <c r="K190" s="25">
        <v>0.51813471499999997</v>
      </c>
      <c r="M190" s="25">
        <v>19.920000000000002</v>
      </c>
      <c r="N190" s="21" t="s">
        <v>119</v>
      </c>
      <c r="O190" s="25">
        <v>35.479999999999997</v>
      </c>
      <c r="P190" s="21" t="s">
        <v>119</v>
      </c>
      <c r="Q190" s="25">
        <v>6</v>
      </c>
      <c r="S190" s="25">
        <v>70.8</v>
      </c>
    </row>
    <row r="191" spans="1:19" x14ac:dyDescent="0.25">
      <c r="A191" s="14">
        <v>178</v>
      </c>
      <c r="B191" s="23" t="s">
        <v>304</v>
      </c>
      <c r="C191" s="14" t="s">
        <v>317</v>
      </c>
      <c r="E191" s="14" t="s">
        <v>317</v>
      </c>
      <c r="G191" s="26">
        <v>549</v>
      </c>
      <c r="I191" s="25">
        <v>104.82299999999999</v>
      </c>
      <c r="K191" s="25">
        <v>13.725490199999999</v>
      </c>
      <c r="M191" s="14" t="s">
        <v>317</v>
      </c>
      <c r="O191" s="14" t="s">
        <v>317</v>
      </c>
      <c r="Q191" s="25">
        <v>67.3</v>
      </c>
      <c r="S191" s="25">
        <v>78.900000000000006</v>
      </c>
    </row>
    <row r="192" spans="1:19" x14ac:dyDescent="0.25">
      <c r="A192" s="14">
        <v>179</v>
      </c>
      <c r="B192" s="23" t="s">
        <v>305</v>
      </c>
      <c r="C192" s="24">
        <v>0.65473159424704463</v>
      </c>
      <c r="E192" s="26">
        <v>156</v>
      </c>
      <c r="G192" s="26">
        <v>693</v>
      </c>
      <c r="I192" s="25">
        <v>124.22</v>
      </c>
      <c r="K192" s="25">
        <v>8.1666666669999994</v>
      </c>
      <c r="M192" s="25">
        <v>36.73039</v>
      </c>
      <c r="O192" s="25">
        <v>65.812809999999999</v>
      </c>
      <c r="Q192" s="25">
        <v>60.8</v>
      </c>
      <c r="S192" s="25">
        <v>66.5</v>
      </c>
    </row>
    <row r="193" spans="1:20" x14ac:dyDescent="0.25">
      <c r="A193" s="14">
        <v>180</v>
      </c>
      <c r="B193" s="23" t="s">
        <v>306</v>
      </c>
      <c r="C193" s="24">
        <v>0.56887839290737241</v>
      </c>
      <c r="E193" s="26">
        <v>142</v>
      </c>
      <c r="G193" s="26">
        <v>489</v>
      </c>
      <c r="I193" s="25">
        <v>148.626</v>
      </c>
      <c r="K193" s="25">
        <v>39.6</v>
      </c>
      <c r="M193" s="25">
        <v>13.96321</v>
      </c>
      <c r="O193" s="25">
        <v>27.286662700000001</v>
      </c>
      <c r="Q193" s="25">
        <v>77.5</v>
      </c>
      <c r="S193" s="25">
        <v>79.599999999999994</v>
      </c>
    </row>
    <row r="194" spans="1:20" ht="16.5" x14ac:dyDescent="0.25">
      <c r="A194" s="14">
        <v>181</v>
      </c>
      <c r="B194" s="23" t="s">
        <v>307</v>
      </c>
      <c r="C194" s="24">
        <v>0.64374360081377979</v>
      </c>
      <c r="E194" s="26">
        <v>153</v>
      </c>
      <c r="G194" s="26">
        <v>1360</v>
      </c>
      <c r="I194" s="25">
        <v>112.828</v>
      </c>
      <c r="K194" s="25">
        <v>12.32876712</v>
      </c>
      <c r="M194" s="25">
        <v>19.86</v>
      </c>
      <c r="N194" s="21" t="s">
        <v>119</v>
      </c>
      <c r="O194" s="25">
        <v>32.9</v>
      </c>
      <c r="P194" s="21" t="s">
        <v>119</v>
      </c>
      <c r="Q194" s="25">
        <v>57.7</v>
      </c>
      <c r="S194" s="25">
        <v>58.5</v>
      </c>
    </row>
    <row r="195" spans="1:20" ht="16.5" x14ac:dyDescent="0.25">
      <c r="A195" s="14">
        <v>182</v>
      </c>
      <c r="B195" s="23" t="s">
        <v>308</v>
      </c>
      <c r="C195" s="24">
        <v>0.61156915873293016</v>
      </c>
      <c r="E195" s="26">
        <v>147</v>
      </c>
      <c r="G195" s="26">
        <v>371</v>
      </c>
      <c r="I195" s="25">
        <v>104.32899999999999</v>
      </c>
      <c r="K195" s="25">
        <v>11.02362205</v>
      </c>
      <c r="M195" s="25">
        <v>6.0218452429999996</v>
      </c>
      <c r="N195" s="21" t="s">
        <v>180</v>
      </c>
      <c r="O195" s="25">
        <v>12.09579632</v>
      </c>
      <c r="P195" s="21" t="s">
        <v>180</v>
      </c>
      <c r="Q195" s="25">
        <v>58.5</v>
      </c>
      <c r="S195" s="25">
        <v>75.099999999999994</v>
      </c>
    </row>
    <row r="196" spans="1:20" x14ac:dyDescent="0.25">
      <c r="A196" s="14">
        <v>182</v>
      </c>
      <c r="B196" s="23" t="s">
        <v>309</v>
      </c>
      <c r="C196" s="14" t="s">
        <v>317</v>
      </c>
      <c r="E196" s="14" t="s">
        <v>317</v>
      </c>
      <c r="G196" s="26">
        <v>501</v>
      </c>
      <c r="I196" s="25">
        <v>52.552999999999997</v>
      </c>
      <c r="K196" s="25">
        <v>22</v>
      </c>
      <c r="M196" s="14" t="s">
        <v>317</v>
      </c>
      <c r="O196" s="14" t="s">
        <v>317</v>
      </c>
      <c r="Q196" s="25">
        <v>74.099999999999994</v>
      </c>
      <c r="S196" s="25">
        <v>87.1</v>
      </c>
    </row>
    <row r="197" spans="1:20" ht="16.5" x14ac:dyDescent="0.25">
      <c r="A197" s="14">
        <v>184</v>
      </c>
      <c r="B197" s="23" t="s">
        <v>310</v>
      </c>
      <c r="C197" s="24">
        <v>0.67610385107586835</v>
      </c>
      <c r="E197" s="26">
        <v>158</v>
      </c>
      <c r="G197" s="26">
        <v>587</v>
      </c>
      <c r="I197" s="25">
        <v>169.12700000000001</v>
      </c>
      <c r="K197" s="25">
        <v>8.8435374150000001</v>
      </c>
      <c r="M197" s="25">
        <v>7.34422</v>
      </c>
      <c r="N197" s="21" t="s">
        <v>130</v>
      </c>
      <c r="O197" s="25">
        <v>16.381122000000001</v>
      </c>
      <c r="P197" s="21" t="s">
        <v>130</v>
      </c>
      <c r="Q197" s="25">
        <v>61.3</v>
      </c>
      <c r="S197" s="25">
        <v>80.900000000000006</v>
      </c>
    </row>
    <row r="198" spans="1:20" ht="16.5" x14ac:dyDescent="0.25">
      <c r="A198" s="14">
        <v>185</v>
      </c>
      <c r="B198" s="23" t="s">
        <v>311</v>
      </c>
      <c r="C198" s="24">
        <v>0.51957781192410879</v>
      </c>
      <c r="E198" s="26">
        <v>124</v>
      </c>
      <c r="G198" s="26">
        <v>712</v>
      </c>
      <c r="I198" s="25">
        <v>55.59</v>
      </c>
      <c r="K198" s="25">
        <v>38.75</v>
      </c>
      <c r="M198" s="25">
        <v>7.5</v>
      </c>
      <c r="N198" s="21" t="s">
        <v>119</v>
      </c>
      <c r="O198" s="25">
        <v>11.02</v>
      </c>
      <c r="P198" s="21" t="s">
        <v>119</v>
      </c>
      <c r="Q198" s="25">
        <v>80.400000000000006</v>
      </c>
      <c r="S198" s="25">
        <v>77.599999999999994</v>
      </c>
    </row>
    <row r="199" spans="1:20" x14ac:dyDescent="0.25">
      <c r="A199" s="14">
        <v>186</v>
      </c>
      <c r="B199" s="23" t="s">
        <v>312</v>
      </c>
      <c r="C199" s="14" t="s">
        <v>317</v>
      </c>
      <c r="E199" s="14" t="s">
        <v>317</v>
      </c>
      <c r="G199" s="26">
        <v>789</v>
      </c>
      <c r="I199" s="25">
        <v>62.04</v>
      </c>
      <c r="K199" s="25">
        <v>26.558891450000001</v>
      </c>
      <c r="M199" s="14" t="s">
        <v>317</v>
      </c>
      <c r="O199" s="14" t="s">
        <v>317</v>
      </c>
      <c r="Q199" s="25">
        <v>71.8</v>
      </c>
      <c r="S199" s="25">
        <v>74.3</v>
      </c>
    </row>
    <row r="200" spans="1:20" ht="16.5" x14ac:dyDescent="0.25">
      <c r="A200" s="14">
        <v>187</v>
      </c>
      <c r="B200" s="23" t="s">
        <v>313</v>
      </c>
      <c r="C200" s="24">
        <v>0.7006806671961634</v>
      </c>
      <c r="E200" s="26">
        <v>160</v>
      </c>
      <c r="G200" s="26">
        <v>856</v>
      </c>
      <c r="I200" s="25">
        <v>161.09</v>
      </c>
      <c r="K200" s="25">
        <v>15.254237290000001</v>
      </c>
      <c r="M200" s="25">
        <v>1.7383810580000001</v>
      </c>
      <c r="N200" s="21" t="s">
        <v>180</v>
      </c>
      <c r="O200" s="25">
        <v>10.313367039999999</v>
      </c>
      <c r="P200" s="21" t="s">
        <v>180</v>
      </c>
      <c r="Q200" s="25">
        <v>64.8</v>
      </c>
      <c r="S200" s="25">
        <v>77.900000000000006</v>
      </c>
    </row>
    <row r="201" spans="1:20" ht="16.5" x14ac:dyDescent="0.25">
      <c r="A201" s="14">
        <v>188</v>
      </c>
      <c r="B201" s="23" t="s">
        <v>314</v>
      </c>
      <c r="C201" s="24">
        <v>0.68207866262751871</v>
      </c>
      <c r="E201" s="26">
        <v>159</v>
      </c>
      <c r="G201" s="26">
        <v>882</v>
      </c>
      <c r="I201" s="25">
        <v>129.07400000000001</v>
      </c>
      <c r="K201" s="25">
        <v>8.5714285710000002</v>
      </c>
      <c r="M201" s="25">
        <v>13.42</v>
      </c>
      <c r="N201" s="21" t="s">
        <v>119</v>
      </c>
      <c r="O201" s="25">
        <v>31.08</v>
      </c>
      <c r="P201" s="21" t="s">
        <v>119</v>
      </c>
      <c r="Q201" s="25">
        <v>64.7</v>
      </c>
      <c r="S201" s="25">
        <v>79.8</v>
      </c>
    </row>
    <row r="202" spans="1:20" ht="16.5" x14ac:dyDescent="0.25">
      <c r="A202" s="14">
        <v>189</v>
      </c>
      <c r="B202" s="23" t="s">
        <v>315</v>
      </c>
      <c r="C202" s="24">
        <v>0.64744784733237826</v>
      </c>
      <c r="E202" s="26">
        <v>154</v>
      </c>
      <c r="G202" s="26">
        <v>553</v>
      </c>
      <c r="I202" s="25">
        <v>186.53800000000001</v>
      </c>
      <c r="K202" s="25">
        <v>16.95906433</v>
      </c>
      <c r="M202" s="25">
        <v>4.28</v>
      </c>
      <c r="N202" s="21" t="s">
        <v>119</v>
      </c>
      <c r="O202" s="25">
        <v>8.8800000000000008</v>
      </c>
      <c r="P202" s="21" t="s">
        <v>119</v>
      </c>
      <c r="Q202" s="25">
        <v>67.3</v>
      </c>
      <c r="S202" s="25">
        <v>90.5</v>
      </c>
    </row>
    <row r="203" spans="1:20" ht="15" x14ac:dyDescent="0.25">
      <c r="A203" s="16"/>
      <c r="B203" s="67" t="s">
        <v>316</v>
      </c>
      <c r="C203" s="68"/>
      <c r="D203" s="68"/>
      <c r="E203" s="68"/>
      <c r="F203" s="68"/>
      <c r="G203" s="68"/>
      <c r="H203" s="68"/>
      <c r="I203" s="68"/>
      <c r="J203" s="68"/>
      <c r="K203" s="68"/>
      <c r="L203" s="68"/>
      <c r="M203" s="68"/>
      <c r="N203" s="68"/>
      <c r="O203" s="68"/>
      <c r="P203" s="68"/>
      <c r="Q203" s="68"/>
      <c r="R203" s="68"/>
      <c r="S203" s="68"/>
      <c r="T203" s="68"/>
    </row>
    <row r="204" spans="1:20" x14ac:dyDescent="0.25">
      <c r="A204" s="14" t="s">
        <v>317</v>
      </c>
      <c r="B204" s="23" t="s">
        <v>318</v>
      </c>
      <c r="C204" s="14" t="s">
        <v>317</v>
      </c>
      <c r="E204" s="14" t="s">
        <v>317</v>
      </c>
      <c r="G204" s="26">
        <v>82</v>
      </c>
      <c r="I204" s="25">
        <v>0.28299999999999997</v>
      </c>
      <c r="K204" s="25">
        <v>16.302765650000001</v>
      </c>
      <c r="M204" s="14" t="s">
        <v>317</v>
      </c>
      <c r="O204" s="14" t="s">
        <v>317</v>
      </c>
      <c r="Q204" s="25">
        <v>74.3</v>
      </c>
      <c r="S204" s="25">
        <v>87.3</v>
      </c>
    </row>
    <row r="205" spans="1:20" x14ac:dyDescent="0.25">
      <c r="A205" s="14" t="s">
        <v>317</v>
      </c>
      <c r="B205" s="23" t="s">
        <v>319</v>
      </c>
      <c r="C205" s="14" t="s">
        <v>317</v>
      </c>
      <c r="E205" s="14" t="s">
        <v>317</v>
      </c>
      <c r="G205" s="14" t="s">
        <v>317</v>
      </c>
      <c r="I205" s="14" t="s">
        <v>317</v>
      </c>
      <c r="K205" s="25">
        <v>33.333333330000002</v>
      </c>
      <c r="M205" s="14" t="s">
        <v>317</v>
      </c>
      <c r="O205" s="14" t="s">
        <v>317</v>
      </c>
      <c r="Q205" s="14" t="s">
        <v>317</v>
      </c>
      <c r="S205" s="14" t="s">
        <v>317</v>
      </c>
    </row>
    <row r="206" spans="1:20" x14ac:dyDescent="0.25">
      <c r="A206" s="14" t="s">
        <v>317</v>
      </c>
      <c r="B206" s="23" t="s">
        <v>320</v>
      </c>
      <c r="C206" s="14" t="s">
        <v>317</v>
      </c>
      <c r="E206" s="14" t="s">
        <v>317</v>
      </c>
      <c r="G206" s="14" t="s">
        <v>317</v>
      </c>
      <c r="I206" s="14" t="s">
        <v>317</v>
      </c>
      <c r="K206" s="25">
        <v>10.52631579</v>
      </c>
      <c r="M206" s="14" t="s">
        <v>317</v>
      </c>
      <c r="O206" s="14" t="s">
        <v>317</v>
      </c>
      <c r="Q206" s="14" t="s">
        <v>317</v>
      </c>
      <c r="S206" s="14" t="s">
        <v>317</v>
      </c>
    </row>
    <row r="207" spans="1:20" x14ac:dyDescent="0.25">
      <c r="A207" s="14" t="s">
        <v>317</v>
      </c>
      <c r="B207" s="23" t="s">
        <v>321</v>
      </c>
      <c r="C207" s="14" t="s">
        <v>317</v>
      </c>
      <c r="E207" s="14" t="s">
        <v>317</v>
      </c>
      <c r="G207" s="14" t="s">
        <v>317</v>
      </c>
      <c r="I207" s="14" t="s">
        <v>317</v>
      </c>
      <c r="K207" s="25">
        <v>26.666666670000001</v>
      </c>
      <c r="M207" s="14" t="s">
        <v>317</v>
      </c>
      <c r="O207" s="14" t="s">
        <v>317</v>
      </c>
      <c r="Q207" s="14" t="s">
        <v>317</v>
      </c>
      <c r="S207" s="14" t="s">
        <v>317</v>
      </c>
    </row>
    <row r="208" spans="1:20" x14ac:dyDescent="0.25">
      <c r="A208" s="14" t="s">
        <v>317</v>
      </c>
      <c r="B208" s="23" t="s">
        <v>322</v>
      </c>
      <c r="C208" s="14" t="s">
        <v>317</v>
      </c>
      <c r="E208" s="14" t="s">
        <v>317</v>
      </c>
      <c r="G208" s="26">
        <v>732</v>
      </c>
      <c r="I208" s="25">
        <v>100.08499999999999</v>
      </c>
      <c r="K208" s="25">
        <v>24.31610942</v>
      </c>
      <c r="M208" s="14" t="s">
        <v>317</v>
      </c>
      <c r="O208" s="14" t="s">
        <v>317</v>
      </c>
      <c r="Q208" s="25">
        <v>19.100000000000001</v>
      </c>
      <c r="S208" s="25">
        <v>74.3</v>
      </c>
    </row>
    <row r="209" spans="1:19" x14ac:dyDescent="0.25">
      <c r="A209" s="14" t="s">
        <v>317</v>
      </c>
      <c r="B209" s="23" t="s">
        <v>323</v>
      </c>
      <c r="C209" s="14" t="s">
        <v>317</v>
      </c>
      <c r="E209" s="14" t="s">
        <v>317</v>
      </c>
      <c r="G209" s="14" t="s">
        <v>317</v>
      </c>
      <c r="I209" s="14" t="s">
        <v>317</v>
      </c>
      <c r="K209" s="25">
        <v>6.6666666670000003</v>
      </c>
      <c r="M209" s="14" t="s">
        <v>317</v>
      </c>
      <c r="O209" s="14" t="s">
        <v>317</v>
      </c>
      <c r="Q209" s="14" t="s">
        <v>317</v>
      </c>
      <c r="S209" s="14" t="s">
        <v>317</v>
      </c>
    </row>
    <row r="211" spans="1:19" ht="15" x14ac:dyDescent="0.25">
      <c r="B211" s="15" t="s">
        <v>324</v>
      </c>
    </row>
    <row r="212" spans="1:19" x14ac:dyDescent="0.25">
      <c r="B212" s="23" t="s">
        <v>325</v>
      </c>
      <c r="C212" s="24">
        <v>0.17457505797506678</v>
      </c>
      <c r="E212" s="14" t="s">
        <v>326</v>
      </c>
      <c r="G212" s="26">
        <v>14.779385750694608</v>
      </c>
      <c r="I212" s="25">
        <v>16.661906753291383</v>
      </c>
      <c r="K212" s="25">
        <v>27.17643372072197</v>
      </c>
      <c r="M212" s="25">
        <v>87.026748797775952</v>
      </c>
      <c r="O212" s="25">
        <v>88.732288306469783</v>
      </c>
      <c r="Q212" s="25">
        <v>52.11517014222968</v>
      </c>
      <c r="S212" s="25">
        <v>69.010231150995693</v>
      </c>
    </row>
    <row r="213" spans="1:19" x14ac:dyDescent="0.25">
      <c r="B213" s="23" t="s">
        <v>327</v>
      </c>
      <c r="C213" s="24">
        <v>0.33095452483711141</v>
      </c>
      <c r="E213" s="14" t="s">
        <v>326</v>
      </c>
      <c r="G213" s="26">
        <v>55.996889354124484</v>
      </c>
      <c r="I213" s="25">
        <v>33.605981245785678</v>
      </c>
      <c r="K213" s="25">
        <v>24.445464280426116</v>
      </c>
      <c r="M213" s="25">
        <v>68.928136872616989</v>
      </c>
      <c r="O213" s="25">
        <v>74.519299761819184</v>
      </c>
      <c r="Q213" s="25">
        <v>53.917137362951152</v>
      </c>
      <c r="S213" s="25">
        <v>75.642600861750807</v>
      </c>
    </row>
    <row r="214" spans="1:19" x14ac:dyDescent="0.25">
      <c r="B214" s="23" t="s">
        <v>328</v>
      </c>
      <c r="C214" s="24">
        <v>0.50060259679794794</v>
      </c>
      <c r="E214" s="14" t="s">
        <v>326</v>
      </c>
      <c r="G214" s="26">
        <v>198.36771769436908</v>
      </c>
      <c r="I214" s="25">
        <v>34.287710741579197</v>
      </c>
      <c r="K214" s="25">
        <v>20.827760657755011</v>
      </c>
      <c r="M214" s="25">
        <v>39.490544189561881</v>
      </c>
      <c r="O214" s="25">
        <v>58.73305812936453</v>
      </c>
      <c r="Q214" s="25">
        <v>32.264911562716932</v>
      </c>
      <c r="S214" s="25">
        <v>78.868749461962537</v>
      </c>
    </row>
    <row r="215" spans="1:19" x14ac:dyDescent="0.25">
      <c r="B215" s="23" t="s">
        <v>329</v>
      </c>
      <c r="C215" s="24">
        <v>0.58992196509191774</v>
      </c>
      <c r="E215" s="14" t="s">
        <v>326</v>
      </c>
      <c r="G215" s="26">
        <v>556.65318362254402</v>
      </c>
      <c r="I215" s="25">
        <v>101.10692159918389</v>
      </c>
      <c r="K215" s="25">
        <v>21.321109323228299</v>
      </c>
      <c r="M215" s="25">
        <v>17.762665934436821</v>
      </c>
      <c r="O215" s="25">
        <v>30.335091335691878</v>
      </c>
      <c r="Q215" s="25">
        <v>58.209173758771499</v>
      </c>
      <c r="S215" s="25">
        <v>73.118649159180976</v>
      </c>
    </row>
    <row r="216" spans="1:19" x14ac:dyDescent="0.25">
      <c r="B216" s="23"/>
      <c r="C216" s="24"/>
      <c r="E216" s="14"/>
      <c r="G216" s="26"/>
      <c r="I216" s="25"/>
      <c r="K216" s="25"/>
      <c r="M216" s="25"/>
      <c r="O216" s="25"/>
      <c r="Q216" s="25"/>
      <c r="S216" s="25"/>
    </row>
    <row r="217" spans="1:19" ht="15" x14ac:dyDescent="0.25">
      <c r="B217" s="15" t="s">
        <v>330</v>
      </c>
      <c r="C217" s="24">
        <v>0.46610622044229033</v>
      </c>
      <c r="E217" s="14" t="s">
        <v>326</v>
      </c>
      <c r="G217" s="26">
        <v>230.7081733186088</v>
      </c>
      <c r="I217" s="25">
        <v>46.752647231933167</v>
      </c>
      <c r="K217" s="25">
        <v>22.375608566007127</v>
      </c>
      <c r="M217" s="25">
        <v>55.015096583092827</v>
      </c>
      <c r="O217" s="25">
        <v>65.823125718764175</v>
      </c>
      <c r="Q217" s="25">
        <v>46.59454826656566</v>
      </c>
      <c r="S217" s="25">
        <v>76.585415966188961</v>
      </c>
    </row>
    <row r="218" spans="1:19" x14ac:dyDescent="0.25">
      <c r="B218" s="23"/>
      <c r="C218" s="24"/>
      <c r="E218" s="14"/>
      <c r="G218" s="26"/>
      <c r="I218" s="25"/>
      <c r="K218" s="25"/>
      <c r="M218" s="25"/>
      <c r="O218" s="25"/>
      <c r="Q218" s="25"/>
      <c r="S218" s="25"/>
    </row>
    <row r="219" spans="1:19" ht="15" x14ac:dyDescent="0.25">
      <c r="B219" s="15" t="s">
        <v>331</v>
      </c>
      <c r="C219" s="24"/>
      <c r="E219" s="14"/>
      <c r="G219" s="26"/>
      <c r="I219" s="25"/>
      <c r="K219" s="25"/>
      <c r="M219" s="25"/>
      <c r="O219" s="25"/>
      <c r="Q219" s="25"/>
      <c r="S219" s="25"/>
    </row>
    <row r="220" spans="1:19" x14ac:dyDescent="0.25">
      <c r="B220" s="23" t="s">
        <v>332</v>
      </c>
      <c r="C220" s="24">
        <v>0.53133760391738916</v>
      </c>
      <c r="E220" s="14" t="s">
        <v>326</v>
      </c>
      <c r="G220" s="26">
        <v>148.16590438472161</v>
      </c>
      <c r="I220" s="25">
        <v>46.592657179395431</v>
      </c>
      <c r="K220" s="25">
        <v>18.343685300870806</v>
      </c>
      <c r="M220" s="25">
        <v>45.924552465045608</v>
      </c>
      <c r="O220" s="25">
        <v>54.859293416638543</v>
      </c>
      <c r="Q220" s="25">
        <v>20.411394704650615</v>
      </c>
      <c r="S220" s="25">
        <v>73.827114058195548</v>
      </c>
    </row>
    <row r="221" spans="1:19" x14ac:dyDescent="0.25">
      <c r="B221" s="23" t="s">
        <v>333</v>
      </c>
      <c r="C221" s="24">
        <v>0.30977874095575619</v>
      </c>
      <c r="E221" s="14" t="s">
        <v>326</v>
      </c>
      <c r="G221" s="26">
        <v>61.70187508109376</v>
      </c>
      <c r="I221" s="25">
        <v>22.033413566552721</v>
      </c>
      <c r="K221" s="25">
        <v>20.250675399680581</v>
      </c>
      <c r="M221" s="25">
        <v>68.788648018727969</v>
      </c>
      <c r="O221" s="25">
        <v>76.184759992457103</v>
      </c>
      <c r="Q221" s="25">
        <v>59.718865695854035</v>
      </c>
      <c r="S221" s="25">
        <v>76.96849940522192</v>
      </c>
    </row>
    <row r="222" spans="1:19" x14ac:dyDescent="0.25">
      <c r="B222" s="23" t="s">
        <v>334</v>
      </c>
      <c r="C222" s="24">
        <v>0.27561313272237475</v>
      </c>
      <c r="E222" s="14" t="s">
        <v>326</v>
      </c>
      <c r="G222" s="26">
        <v>24.804745426620883</v>
      </c>
      <c r="I222" s="25">
        <v>27.772843123243728</v>
      </c>
      <c r="K222" s="25">
        <v>21.157619359702416</v>
      </c>
      <c r="M222" s="25">
        <v>78.10259741983009</v>
      </c>
      <c r="O222" s="25">
        <v>85.801875982318705</v>
      </c>
      <c r="Q222" s="25">
        <v>45.173209378665639</v>
      </c>
      <c r="S222" s="25">
        <v>70.100548517536026</v>
      </c>
    </row>
    <row r="223" spans="1:19" x14ac:dyDescent="0.25">
      <c r="B223" s="23" t="s">
        <v>335</v>
      </c>
      <c r="C223" s="24">
        <v>0.38342406555071507</v>
      </c>
      <c r="E223" s="14" t="s">
        <v>326</v>
      </c>
      <c r="G223" s="26">
        <v>67.637718521932726</v>
      </c>
      <c r="I223" s="25">
        <v>63.203254472478434</v>
      </c>
      <c r="K223" s="25">
        <v>30.976965845540509</v>
      </c>
      <c r="M223" s="25">
        <v>59.738380654600057</v>
      </c>
      <c r="O223" s="25">
        <v>59.347424470797542</v>
      </c>
      <c r="Q223" s="25">
        <v>51.826713604696351</v>
      </c>
      <c r="S223" s="25">
        <v>77.17747876145333</v>
      </c>
    </row>
    <row r="224" spans="1:19" x14ac:dyDescent="0.25">
      <c r="B224" s="23" t="s">
        <v>336</v>
      </c>
      <c r="C224" s="24">
        <v>0.51014881753639951</v>
      </c>
      <c r="E224" s="14" t="s">
        <v>326</v>
      </c>
      <c r="G224" s="26">
        <v>175.68984802363889</v>
      </c>
      <c r="I224" s="25">
        <v>26.053471790223817</v>
      </c>
      <c r="K224" s="25">
        <v>17.127071822680936</v>
      </c>
      <c r="M224" s="25">
        <v>39.943167856632684</v>
      </c>
      <c r="O224" s="25">
        <v>60.817613751798682</v>
      </c>
      <c r="Q224" s="25">
        <v>25.923165179078609</v>
      </c>
      <c r="S224" s="25">
        <v>78.845182032624152</v>
      </c>
    </row>
    <row r="225" spans="2:19" x14ac:dyDescent="0.25">
      <c r="B225" s="23" t="s">
        <v>337</v>
      </c>
      <c r="C225" s="24">
        <v>0.57267183246671682</v>
      </c>
      <c r="E225" s="14" t="s">
        <v>326</v>
      </c>
      <c r="G225" s="26">
        <v>550.2165575420471</v>
      </c>
      <c r="I225" s="25">
        <v>104.70749262095281</v>
      </c>
      <c r="K225" s="25">
        <v>23.481781377014947</v>
      </c>
      <c r="M225" s="25">
        <v>28.804306392274885</v>
      </c>
      <c r="O225" s="25">
        <v>39.799791327470516</v>
      </c>
      <c r="Q225" s="25">
        <v>63.52916895794116</v>
      </c>
      <c r="S225" s="25">
        <v>72.940188255003051</v>
      </c>
    </row>
    <row r="226" spans="2:19" x14ac:dyDescent="0.25">
      <c r="B226" s="23"/>
      <c r="C226" s="24"/>
      <c r="E226" s="14"/>
      <c r="G226" s="26"/>
      <c r="I226" s="25"/>
      <c r="K226" s="25"/>
      <c r="M226" s="25"/>
      <c r="O226" s="25"/>
      <c r="Q226" s="25"/>
      <c r="S226" s="25"/>
    </row>
    <row r="227" spans="2:19" ht="15" x14ac:dyDescent="0.25">
      <c r="B227" s="15" t="s">
        <v>338</v>
      </c>
      <c r="C227" s="24">
        <v>0.56051747017730402</v>
      </c>
      <c r="E227" s="14" t="s">
        <v>326</v>
      </c>
      <c r="G227" s="26">
        <v>433.50640904342947</v>
      </c>
      <c r="H227" s="27" t="s">
        <v>402</v>
      </c>
      <c r="I227" s="25">
        <v>94.411711992372545</v>
      </c>
      <c r="K227" s="25">
        <v>22.461030166751176</v>
      </c>
      <c r="M227" s="25">
        <v>25.297502555622241</v>
      </c>
      <c r="O227" s="25">
        <v>34.936118052703947</v>
      </c>
      <c r="Q227" s="25">
        <v>57.324322752288914</v>
      </c>
      <c r="S227" s="25">
        <v>78.81458084120716</v>
      </c>
    </row>
    <row r="228" spans="2:19" ht="15" x14ac:dyDescent="0.25">
      <c r="B228" s="15" t="s">
        <v>339</v>
      </c>
      <c r="C228" s="24">
        <v>0.45251100066376904</v>
      </c>
      <c r="E228" s="14" t="s">
        <v>326</v>
      </c>
      <c r="G228" s="26">
        <v>192.11018264364697</v>
      </c>
      <c r="I228" s="25">
        <v>57.531826788467242</v>
      </c>
      <c r="K228" s="25">
        <v>24.569577875709609</v>
      </c>
      <c r="M228" s="25">
        <v>59.040537781824028</v>
      </c>
      <c r="O228" s="25">
        <v>61.512809347265168</v>
      </c>
      <c r="Q228" s="25">
        <v>51.0468267981419</v>
      </c>
      <c r="S228" s="25">
        <v>70.211479866573271</v>
      </c>
    </row>
    <row r="229" spans="2:19" ht="15" x14ac:dyDescent="0.25">
      <c r="B229" s="15"/>
      <c r="C229" s="24"/>
      <c r="E229" s="14"/>
      <c r="G229" s="26"/>
      <c r="I229" s="25"/>
      <c r="K229" s="25"/>
      <c r="M229" s="25"/>
      <c r="O229" s="25"/>
      <c r="Q229" s="25"/>
      <c r="S229" s="25"/>
    </row>
    <row r="230" spans="2:19" ht="15" x14ac:dyDescent="0.25">
      <c r="B230" s="15" t="s">
        <v>340</v>
      </c>
      <c r="C230" s="24">
        <v>0.18194790115414794</v>
      </c>
      <c r="E230" s="14" t="s">
        <v>326</v>
      </c>
      <c r="G230" s="26">
        <v>14.416249017422986</v>
      </c>
      <c r="I230" s="25">
        <v>20.451739761739493</v>
      </c>
      <c r="K230" s="25">
        <v>30.057222394835296</v>
      </c>
      <c r="M230" s="25">
        <v>84.813762254925251</v>
      </c>
      <c r="O230" s="25">
        <v>87.698381788226328</v>
      </c>
      <c r="Q230" s="25">
        <v>51.606622961477491</v>
      </c>
      <c r="S230" s="25">
        <v>68.531174730683972</v>
      </c>
    </row>
    <row r="231" spans="2:19" x14ac:dyDescent="0.25">
      <c r="B231" s="23"/>
      <c r="C231" s="24"/>
      <c r="E231" s="14"/>
      <c r="G231" s="26"/>
      <c r="I231" s="25"/>
      <c r="K231" s="25"/>
      <c r="M231" s="25"/>
      <c r="O231" s="25"/>
      <c r="Q231" s="25"/>
      <c r="S231" s="25"/>
    </row>
    <row r="232" spans="2:19" ht="15" x14ac:dyDescent="0.25">
      <c r="B232" s="15" t="s">
        <v>341</v>
      </c>
      <c r="C232" s="24">
        <v>0.43917795081269051</v>
      </c>
      <c r="E232" s="14" t="s">
        <v>326</v>
      </c>
      <c r="G232" s="26">
        <v>216</v>
      </c>
      <c r="H232" s="27" t="s">
        <v>402</v>
      </c>
      <c r="I232" s="25">
        <v>42.89960088849142</v>
      </c>
      <c r="K232" s="25">
        <v>24.105266360119636</v>
      </c>
      <c r="M232" s="25">
        <v>62.76059930726143</v>
      </c>
      <c r="O232" s="25">
        <v>71.157038804641616</v>
      </c>
      <c r="Q232" s="25">
        <v>47.956203232542528</v>
      </c>
      <c r="S232" s="25">
        <v>74.918375281378061</v>
      </c>
    </row>
    <row r="234" spans="2:19" ht="15" x14ac:dyDescent="0.25">
      <c r="B234" s="15" t="s">
        <v>342</v>
      </c>
    </row>
    <row r="235" spans="2:19" x14ac:dyDescent="0.25">
      <c r="B235" s="23" t="s">
        <v>403</v>
      </c>
    </row>
    <row r="236" spans="2:19" x14ac:dyDescent="0.25">
      <c r="B236" s="23" t="s">
        <v>404</v>
      </c>
    </row>
    <row r="237" spans="2:19" x14ac:dyDescent="0.25">
      <c r="B237" s="23" t="s">
        <v>405</v>
      </c>
    </row>
    <row r="238" spans="2:19" x14ac:dyDescent="0.25">
      <c r="B238" s="23" t="s">
        <v>406</v>
      </c>
    </row>
    <row r="239" spans="2:19" x14ac:dyDescent="0.25">
      <c r="B239" s="23" t="s">
        <v>407</v>
      </c>
    </row>
    <row r="240" spans="2:19" x14ac:dyDescent="0.25">
      <c r="B240" s="23" t="s">
        <v>408</v>
      </c>
    </row>
    <row r="241" spans="1:2" x14ac:dyDescent="0.25">
      <c r="B241" s="23" t="s">
        <v>409</v>
      </c>
    </row>
    <row r="242" spans="1:2" x14ac:dyDescent="0.25">
      <c r="B242" s="23" t="s">
        <v>410</v>
      </c>
    </row>
    <row r="243" spans="1:2" x14ac:dyDescent="0.25">
      <c r="B243" s="23" t="s">
        <v>411</v>
      </c>
    </row>
    <row r="244" spans="1:2" x14ac:dyDescent="0.25">
      <c r="B244" s="23" t="s">
        <v>412</v>
      </c>
    </row>
    <row r="245" spans="1:2" x14ac:dyDescent="0.25">
      <c r="B245" s="23" t="s">
        <v>413</v>
      </c>
    </row>
    <row r="246" spans="1:2" x14ac:dyDescent="0.25">
      <c r="B246" s="23" t="s">
        <v>414</v>
      </c>
    </row>
    <row r="247" spans="1:2" x14ac:dyDescent="0.25">
      <c r="B247" s="23" t="s">
        <v>415</v>
      </c>
    </row>
    <row r="248" spans="1:2" x14ac:dyDescent="0.25">
      <c r="B248" s="23" t="s">
        <v>416</v>
      </c>
    </row>
    <row r="249" spans="1:2" x14ac:dyDescent="0.25">
      <c r="A249" s="16"/>
      <c r="B249" s="23" t="s">
        <v>417</v>
      </c>
    </row>
    <row r="250" spans="1:2" x14ac:dyDescent="0.25">
      <c r="B250" s="23"/>
    </row>
    <row r="251" spans="1:2" ht="15" x14ac:dyDescent="0.25">
      <c r="B251" s="15" t="s">
        <v>364</v>
      </c>
    </row>
    <row r="252" spans="1:2" ht="15" x14ac:dyDescent="0.25">
      <c r="B252" s="23" t="s">
        <v>418</v>
      </c>
    </row>
    <row r="253" spans="1:2" ht="15" x14ac:dyDescent="0.25">
      <c r="B253" s="23" t="s">
        <v>419</v>
      </c>
    </row>
    <row r="254" spans="1:2" ht="15" x14ac:dyDescent="0.25">
      <c r="B254" s="23" t="s">
        <v>420</v>
      </c>
    </row>
    <row r="255" spans="1:2" ht="15" x14ac:dyDescent="0.25">
      <c r="B255" s="23" t="s">
        <v>421</v>
      </c>
    </row>
    <row r="256" spans="1:2" ht="15" x14ac:dyDescent="0.25">
      <c r="B256" s="23" t="s">
        <v>422</v>
      </c>
    </row>
    <row r="257" spans="2:2" ht="15" x14ac:dyDescent="0.25">
      <c r="B257" s="23" t="s">
        <v>423</v>
      </c>
    </row>
    <row r="259" spans="2:2" ht="15" x14ac:dyDescent="0.25">
      <c r="B259" s="15" t="s">
        <v>372</v>
      </c>
    </row>
    <row r="260" spans="2:2" ht="15" x14ac:dyDescent="0.25">
      <c r="B260" s="23" t="s">
        <v>424</v>
      </c>
    </row>
    <row r="261" spans="2:2" x14ac:dyDescent="0.25">
      <c r="B261" s="23" t="s">
        <v>425</v>
      </c>
    </row>
    <row r="262" spans="2:2" x14ac:dyDescent="0.25">
      <c r="B262" s="23" t="s">
        <v>426</v>
      </c>
    </row>
    <row r="263" spans="2:2" x14ac:dyDescent="0.25">
      <c r="B263" s="23" t="s">
        <v>427</v>
      </c>
    </row>
    <row r="264" spans="2:2" x14ac:dyDescent="0.25">
      <c r="B264" s="23" t="s">
        <v>428</v>
      </c>
    </row>
    <row r="265" spans="2:2" x14ac:dyDescent="0.25">
      <c r="B265" s="23" t="s">
        <v>429</v>
      </c>
    </row>
    <row r="266" spans="2:2" x14ac:dyDescent="0.25">
      <c r="B266" s="23" t="s">
        <v>430</v>
      </c>
    </row>
    <row r="273" spans="1:1" ht="12.75" x14ac:dyDescent="0.25">
      <c r="A273" s="16"/>
    </row>
    <row r="274" spans="1:1" ht="12.75" x14ac:dyDescent="0.25">
      <c r="A274" s="16"/>
    </row>
    <row r="275" spans="1:1" ht="12.75" x14ac:dyDescent="0.25">
      <c r="A275" s="16"/>
    </row>
    <row r="276" spans="1:1" ht="12.75" x14ac:dyDescent="0.25">
      <c r="A276" s="16"/>
    </row>
    <row r="277" spans="1:1" ht="12.75" x14ac:dyDescent="0.25">
      <c r="A277" s="16"/>
    </row>
    <row r="278" spans="1:1" ht="12.75" x14ac:dyDescent="0.25">
      <c r="A278" s="16"/>
    </row>
    <row r="279" spans="1:1" ht="12.75" x14ac:dyDescent="0.25">
      <c r="A279" s="16"/>
    </row>
    <row r="280" spans="1:1" ht="12.75" x14ac:dyDescent="0.25">
      <c r="A280" s="16"/>
    </row>
  </sheetData>
  <mergeCells count="11">
    <mergeCell ref="B10:T10"/>
    <mergeCell ref="B73:T73"/>
    <mergeCell ref="B128:T128"/>
    <mergeCell ref="B166:T166"/>
    <mergeCell ref="B203:T203"/>
    <mergeCell ref="M5:O5"/>
    <mergeCell ref="C7:C8"/>
    <mergeCell ref="E7:E8"/>
    <mergeCell ref="G7:G8"/>
    <mergeCell ref="I7:I8"/>
    <mergeCell ref="K7:K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Description</vt:lpstr>
      <vt:lpstr>Company A</vt:lpstr>
      <vt:lpstr>Company B</vt:lpstr>
      <vt:lpstr>HDI</vt:lpstr>
      <vt:lpstr>GII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 Lord</dc:creator>
  <cp:lastModifiedBy>Steven Lord</cp:lastModifiedBy>
  <dcterms:created xsi:type="dcterms:W3CDTF">2015-06-05T18:17:20Z</dcterms:created>
  <dcterms:modified xsi:type="dcterms:W3CDTF">2020-11-24T02:10:26Z</dcterms:modified>
</cp:coreProperties>
</file>