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120" windowWidth="25875" windowHeight="10095"/>
  </bookViews>
  <sheets>
    <sheet name="database_2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J10" i="4" l="1"/>
  <c r="J5" i="4"/>
  <c r="J6" i="4"/>
  <c r="J7" i="4"/>
  <c r="J8" i="4"/>
  <c r="J9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4" i="4"/>
  <c r="G4" i="4" l="1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R24" i="4"/>
  <c r="S24" i="4"/>
  <c r="G25" i="4"/>
  <c r="H25" i="4"/>
  <c r="I25" i="4"/>
  <c r="R25" i="4"/>
  <c r="S25" i="4"/>
  <c r="G26" i="4"/>
  <c r="H26" i="4"/>
  <c r="I26" i="4"/>
  <c r="R26" i="4"/>
  <c r="S26" i="4"/>
  <c r="G27" i="4"/>
  <c r="H27" i="4"/>
  <c r="I27" i="4"/>
  <c r="R27" i="4"/>
  <c r="S27" i="4"/>
  <c r="G28" i="4"/>
  <c r="H28" i="4"/>
  <c r="I28" i="4"/>
  <c r="R28" i="4"/>
  <c r="S28" i="4"/>
  <c r="G29" i="4"/>
  <c r="H29" i="4"/>
  <c r="I29" i="4"/>
  <c r="R29" i="4"/>
  <c r="S29" i="4"/>
  <c r="G30" i="4"/>
  <c r="H30" i="4"/>
  <c r="I30" i="4"/>
  <c r="R30" i="4"/>
  <c r="S30" i="4"/>
  <c r="G31" i="4"/>
  <c r="H31" i="4"/>
  <c r="I31" i="4"/>
  <c r="R31" i="4"/>
  <c r="S31" i="4"/>
  <c r="G32" i="4"/>
  <c r="H32" i="4"/>
  <c r="I32" i="4"/>
  <c r="R32" i="4"/>
  <c r="S32" i="4"/>
  <c r="G33" i="4"/>
  <c r="H33" i="4"/>
  <c r="I33" i="4"/>
  <c r="R33" i="4"/>
  <c r="S33" i="4"/>
  <c r="G34" i="4"/>
  <c r="H34" i="4"/>
  <c r="I34" i="4"/>
  <c r="R34" i="4"/>
  <c r="S34" i="4"/>
  <c r="G35" i="4"/>
  <c r="H35" i="4"/>
  <c r="I35" i="4"/>
  <c r="R35" i="4"/>
  <c r="S35" i="4"/>
  <c r="G36" i="4"/>
  <c r="H36" i="4"/>
  <c r="I36" i="4"/>
  <c r="R36" i="4"/>
  <c r="S36" i="4"/>
  <c r="G37" i="4"/>
  <c r="H37" i="4"/>
  <c r="I37" i="4"/>
  <c r="R37" i="4"/>
  <c r="S37" i="4"/>
  <c r="G38" i="4"/>
  <c r="H38" i="4"/>
  <c r="I38" i="4"/>
  <c r="O38" i="4"/>
  <c r="R38" i="4" s="1"/>
  <c r="P38" i="4"/>
  <c r="Q38" i="4"/>
  <c r="G39" i="4"/>
  <c r="H39" i="4"/>
  <c r="I39" i="4"/>
  <c r="G40" i="4"/>
  <c r="H40" i="4"/>
  <c r="I40" i="4"/>
  <c r="R40" i="4"/>
  <c r="S40" i="4"/>
  <c r="G41" i="4"/>
  <c r="H41" i="4"/>
  <c r="I41" i="4"/>
  <c r="R41" i="4"/>
  <c r="S41" i="4"/>
  <c r="G42" i="4"/>
  <c r="H42" i="4"/>
  <c r="I42" i="4"/>
  <c r="R42" i="4"/>
  <c r="S42" i="4"/>
  <c r="G43" i="4"/>
  <c r="H43" i="4"/>
  <c r="I43" i="4"/>
  <c r="R43" i="4"/>
  <c r="S43" i="4"/>
  <c r="G44" i="4"/>
  <c r="H44" i="4"/>
  <c r="I44" i="4"/>
  <c r="R44" i="4"/>
  <c r="S44" i="4"/>
  <c r="G45" i="4"/>
  <c r="H45" i="4"/>
  <c r="I45" i="4"/>
  <c r="R45" i="4"/>
  <c r="S45" i="4"/>
  <c r="G46" i="4"/>
  <c r="H46" i="4"/>
  <c r="I46" i="4"/>
  <c r="R46" i="4"/>
  <c r="S46" i="4"/>
  <c r="G47" i="4"/>
  <c r="H47" i="4"/>
  <c r="I47" i="4"/>
  <c r="R47" i="4"/>
  <c r="S47" i="4"/>
  <c r="G48" i="4"/>
  <c r="H48" i="4"/>
  <c r="I48" i="4"/>
  <c r="R48" i="4"/>
  <c r="S48" i="4"/>
  <c r="G49" i="4"/>
  <c r="H49" i="4"/>
  <c r="I49" i="4"/>
  <c r="R49" i="4"/>
  <c r="S49" i="4"/>
  <c r="G50" i="4"/>
  <c r="H50" i="4"/>
  <c r="I50" i="4"/>
  <c r="R50" i="4"/>
  <c r="S50" i="4"/>
  <c r="G51" i="4"/>
  <c r="H51" i="4"/>
  <c r="I51" i="4"/>
  <c r="R51" i="4"/>
  <c r="S51" i="4"/>
  <c r="G52" i="4"/>
  <c r="H52" i="4"/>
  <c r="I52" i="4"/>
  <c r="R52" i="4"/>
  <c r="S52" i="4"/>
  <c r="G53" i="4"/>
  <c r="H53" i="4"/>
  <c r="I53" i="4"/>
  <c r="R53" i="4"/>
  <c r="S53" i="4"/>
  <c r="G54" i="4"/>
  <c r="H54" i="4"/>
  <c r="I54" i="4"/>
  <c r="O54" i="4"/>
  <c r="P54" i="4"/>
  <c r="Q54" i="4"/>
  <c r="R54" i="4"/>
  <c r="S54" i="4"/>
  <c r="G55" i="4"/>
  <c r="H55" i="4"/>
  <c r="I55" i="4"/>
  <c r="G56" i="4"/>
  <c r="H56" i="4"/>
  <c r="I56" i="4"/>
  <c r="R56" i="4"/>
  <c r="S56" i="4"/>
  <c r="G57" i="4"/>
  <c r="H57" i="4"/>
  <c r="I57" i="4"/>
  <c r="R57" i="4"/>
  <c r="S57" i="4"/>
  <c r="G58" i="4"/>
  <c r="H58" i="4"/>
  <c r="I58" i="4"/>
  <c r="R58" i="4"/>
  <c r="S58" i="4"/>
  <c r="G59" i="4"/>
  <c r="H59" i="4"/>
  <c r="I59" i="4"/>
  <c r="R59" i="4"/>
  <c r="S59" i="4"/>
  <c r="G60" i="4"/>
  <c r="H60" i="4"/>
  <c r="I60" i="4"/>
  <c r="R60" i="4"/>
  <c r="S60" i="4"/>
  <c r="G61" i="4"/>
  <c r="H61" i="4"/>
  <c r="I61" i="4"/>
  <c r="R61" i="4"/>
  <c r="S61" i="4"/>
  <c r="G62" i="4"/>
  <c r="H62" i="4"/>
  <c r="I62" i="4"/>
  <c r="R62" i="4"/>
  <c r="S62" i="4"/>
  <c r="G63" i="4"/>
  <c r="H63" i="4"/>
  <c r="I63" i="4"/>
  <c r="R63" i="4"/>
  <c r="S63" i="4"/>
  <c r="G64" i="4"/>
  <c r="H64" i="4"/>
  <c r="I64" i="4"/>
  <c r="R64" i="4"/>
  <c r="S64" i="4"/>
  <c r="G65" i="4"/>
  <c r="H65" i="4"/>
  <c r="I65" i="4"/>
  <c r="R65" i="4"/>
  <c r="S65" i="4"/>
  <c r="G66" i="4"/>
  <c r="H66" i="4"/>
  <c r="I66" i="4"/>
  <c r="R66" i="4"/>
  <c r="S66" i="4"/>
  <c r="G67" i="4"/>
  <c r="H67" i="4"/>
  <c r="I67" i="4"/>
  <c r="R67" i="4"/>
  <c r="S67" i="4"/>
  <c r="G68" i="4"/>
  <c r="H68" i="4"/>
  <c r="I68" i="4"/>
  <c r="R68" i="4"/>
  <c r="S68" i="4"/>
  <c r="G69" i="4"/>
  <c r="H69" i="4"/>
  <c r="I69" i="4"/>
  <c r="R69" i="4"/>
  <c r="S69" i="4"/>
  <c r="G70" i="4"/>
  <c r="H70" i="4"/>
  <c r="I70" i="4"/>
  <c r="O70" i="4"/>
  <c r="P70" i="4"/>
  <c r="Q70" i="4"/>
  <c r="R70" i="4" s="1"/>
  <c r="S70" i="4"/>
  <c r="G71" i="4"/>
  <c r="H71" i="4"/>
  <c r="I71" i="4"/>
  <c r="G72" i="4"/>
  <c r="H72" i="4"/>
  <c r="I72" i="4"/>
  <c r="G73" i="4"/>
  <c r="H73" i="4"/>
  <c r="I73" i="4"/>
  <c r="G74" i="4"/>
  <c r="H74" i="4"/>
  <c r="I74" i="4"/>
  <c r="R74" i="4"/>
  <c r="S74" i="4"/>
  <c r="G75" i="4"/>
  <c r="H75" i="4"/>
  <c r="I75" i="4"/>
  <c r="R75" i="4"/>
  <c r="S75" i="4"/>
  <c r="G76" i="4"/>
  <c r="H76" i="4"/>
  <c r="I76" i="4"/>
  <c r="R76" i="4"/>
  <c r="S76" i="4"/>
  <c r="G77" i="4"/>
  <c r="H77" i="4"/>
  <c r="I77" i="4"/>
  <c r="R77" i="4"/>
  <c r="S77" i="4"/>
  <c r="G78" i="4"/>
  <c r="H78" i="4"/>
  <c r="I78" i="4"/>
  <c r="R78" i="4"/>
  <c r="S78" i="4"/>
  <c r="G79" i="4"/>
  <c r="H79" i="4"/>
  <c r="I79" i="4"/>
  <c r="R79" i="4"/>
  <c r="S79" i="4"/>
  <c r="G80" i="4"/>
  <c r="H80" i="4"/>
  <c r="I80" i="4"/>
  <c r="R80" i="4"/>
  <c r="S80" i="4"/>
  <c r="G81" i="4"/>
  <c r="H81" i="4"/>
  <c r="I81" i="4"/>
  <c r="R81" i="4"/>
  <c r="S81" i="4"/>
  <c r="G82" i="4"/>
  <c r="H82" i="4"/>
  <c r="I82" i="4"/>
  <c r="R82" i="4"/>
  <c r="S82" i="4"/>
  <c r="G83" i="4"/>
  <c r="H83" i="4"/>
  <c r="I83" i="4"/>
  <c r="R83" i="4"/>
  <c r="S83" i="4"/>
  <c r="G84" i="4"/>
  <c r="H84" i="4"/>
  <c r="I84" i="4"/>
  <c r="R84" i="4"/>
  <c r="S84" i="4"/>
  <c r="G85" i="4"/>
  <c r="H85" i="4"/>
  <c r="I85" i="4"/>
  <c r="R85" i="4"/>
  <c r="S85" i="4"/>
  <c r="G86" i="4"/>
  <c r="H86" i="4"/>
  <c r="I86" i="4"/>
  <c r="R86" i="4"/>
  <c r="S86" i="4"/>
  <c r="G87" i="4"/>
  <c r="H87" i="4"/>
  <c r="I87" i="4"/>
  <c r="R87" i="4"/>
  <c r="S87" i="4"/>
  <c r="G88" i="4"/>
  <c r="H88" i="4"/>
  <c r="I88" i="4"/>
  <c r="O88" i="4"/>
  <c r="P88" i="4"/>
  <c r="Q88" i="4"/>
  <c r="R88" i="4" s="1"/>
  <c r="S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G247" i="4"/>
  <c r="H247" i="4"/>
  <c r="I247" i="4"/>
  <c r="G248" i="4"/>
  <c r="H248" i="4"/>
  <c r="I248" i="4"/>
  <c r="G249" i="4"/>
  <c r="H249" i="4"/>
  <c r="I249" i="4"/>
  <c r="G250" i="4"/>
  <c r="H250" i="4"/>
  <c r="I250" i="4"/>
  <c r="G251" i="4"/>
  <c r="H251" i="4"/>
  <c r="I251" i="4"/>
  <c r="G252" i="4"/>
  <c r="H252" i="4"/>
  <c r="I252" i="4"/>
  <c r="G253" i="4"/>
  <c r="H253" i="4"/>
  <c r="I253" i="4"/>
  <c r="G254" i="4"/>
  <c r="H254" i="4"/>
  <c r="I254" i="4"/>
  <c r="G255" i="4"/>
  <c r="H255" i="4"/>
  <c r="I255" i="4"/>
  <c r="G256" i="4"/>
  <c r="H256" i="4"/>
  <c r="I256" i="4"/>
  <c r="G257" i="4"/>
  <c r="H257" i="4"/>
  <c r="I257" i="4"/>
  <c r="G258" i="4"/>
  <c r="H258" i="4"/>
  <c r="I258" i="4"/>
  <c r="G259" i="4"/>
  <c r="H259" i="4"/>
  <c r="I259" i="4"/>
  <c r="G260" i="4"/>
  <c r="H260" i="4"/>
  <c r="I260" i="4"/>
  <c r="G261" i="4"/>
  <c r="H261" i="4"/>
  <c r="I261" i="4"/>
  <c r="G262" i="4"/>
  <c r="H262" i="4"/>
  <c r="I262" i="4"/>
  <c r="G263" i="4"/>
  <c r="H263" i="4"/>
  <c r="I263" i="4"/>
  <c r="G264" i="4"/>
  <c r="H264" i="4"/>
  <c r="I264" i="4"/>
  <c r="G265" i="4"/>
  <c r="H265" i="4"/>
  <c r="I265" i="4"/>
  <c r="G266" i="4"/>
  <c r="H266" i="4"/>
  <c r="I266" i="4"/>
  <c r="G267" i="4"/>
  <c r="H267" i="4"/>
  <c r="I267" i="4"/>
  <c r="G268" i="4"/>
  <c r="H268" i="4"/>
  <c r="I268" i="4"/>
  <c r="G269" i="4"/>
  <c r="H269" i="4"/>
  <c r="I269" i="4"/>
  <c r="G270" i="4"/>
  <c r="H270" i="4"/>
  <c r="I270" i="4"/>
  <c r="G271" i="4"/>
  <c r="H271" i="4"/>
  <c r="I271" i="4"/>
  <c r="G272" i="4"/>
  <c r="H272" i="4"/>
  <c r="I272" i="4"/>
  <c r="G273" i="4"/>
  <c r="H273" i="4"/>
  <c r="I273" i="4"/>
  <c r="G274" i="4"/>
  <c r="H274" i="4"/>
  <c r="I274" i="4"/>
  <c r="G275" i="4"/>
  <c r="H275" i="4"/>
  <c r="I275" i="4"/>
  <c r="G276" i="4"/>
  <c r="H276" i="4"/>
  <c r="I276" i="4"/>
  <c r="G277" i="4"/>
  <c r="H277" i="4"/>
  <c r="I277" i="4"/>
  <c r="G278" i="4"/>
  <c r="H278" i="4"/>
  <c r="I278" i="4"/>
  <c r="G279" i="4"/>
  <c r="H279" i="4"/>
  <c r="I279" i="4"/>
  <c r="G280" i="4"/>
  <c r="H280" i="4"/>
  <c r="I280" i="4"/>
  <c r="G281" i="4"/>
  <c r="H281" i="4"/>
  <c r="I281" i="4"/>
  <c r="G282" i="4"/>
  <c r="H282" i="4"/>
  <c r="I282" i="4"/>
  <c r="G283" i="4"/>
  <c r="H283" i="4"/>
  <c r="I283" i="4"/>
  <c r="G284" i="4"/>
  <c r="H284" i="4"/>
  <c r="I284" i="4"/>
  <c r="G285" i="4"/>
  <c r="H285" i="4"/>
  <c r="I285" i="4"/>
  <c r="G286" i="4"/>
  <c r="H286" i="4"/>
  <c r="I286" i="4"/>
  <c r="G287" i="4"/>
  <c r="H287" i="4"/>
  <c r="I287" i="4"/>
  <c r="G288" i="4"/>
  <c r="H288" i="4"/>
  <c r="I288" i="4"/>
  <c r="G289" i="4"/>
  <c r="H289" i="4"/>
  <c r="I289" i="4"/>
  <c r="G290" i="4"/>
  <c r="H290" i="4"/>
  <c r="I290" i="4"/>
  <c r="G291" i="4"/>
  <c r="H291" i="4"/>
  <c r="I291" i="4"/>
  <c r="G292" i="4"/>
  <c r="H292" i="4"/>
  <c r="I292" i="4"/>
  <c r="G293" i="4"/>
  <c r="H293" i="4"/>
  <c r="I293" i="4"/>
  <c r="G294" i="4"/>
  <c r="H294" i="4"/>
  <c r="I294" i="4"/>
  <c r="G295" i="4"/>
  <c r="H295" i="4"/>
  <c r="I295" i="4"/>
  <c r="G296" i="4"/>
  <c r="H296" i="4"/>
  <c r="I296" i="4"/>
  <c r="G297" i="4"/>
  <c r="H297" i="4"/>
  <c r="I297" i="4"/>
  <c r="G298" i="4"/>
  <c r="H298" i="4"/>
  <c r="I298" i="4"/>
  <c r="G299" i="4"/>
  <c r="H299" i="4"/>
  <c r="I299" i="4"/>
  <c r="G300" i="4"/>
  <c r="H300" i="4"/>
  <c r="I300" i="4"/>
  <c r="G301" i="4"/>
  <c r="H301" i="4"/>
  <c r="I301" i="4"/>
  <c r="G302" i="4"/>
  <c r="H302" i="4"/>
  <c r="I302" i="4"/>
  <c r="G303" i="4"/>
  <c r="H303" i="4"/>
  <c r="I303" i="4"/>
  <c r="G304" i="4"/>
  <c r="H304" i="4"/>
  <c r="I304" i="4"/>
  <c r="G305" i="4"/>
  <c r="H305" i="4"/>
  <c r="I305" i="4"/>
  <c r="G306" i="4"/>
  <c r="H306" i="4"/>
  <c r="I306" i="4"/>
  <c r="G307" i="4"/>
  <c r="H307" i="4"/>
  <c r="I307" i="4"/>
  <c r="G308" i="4"/>
  <c r="H308" i="4"/>
  <c r="I308" i="4"/>
  <c r="G309" i="4"/>
  <c r="H309" i="4"/>
  <c r="I309" i="4"/>
  <c r="G310" i="4"/>
  <c r="H310" i="4"/>
  <c r="I310" i="4"/>
  <c r="G311" i="4"/>
  <c r="H311" i="4"/>
  <c r="I311" i="4"/>
  <c r="G312" i="4"/>
  <c r="H312" i="4"/>
  <c r="I312" i="4"/>
  <c r="G313" i="4"/>
  <c r="H313" i="4"/>
  <c r="I313" i="4"/>
  <c r="G314" i="4"/>
  <c r="H314" i="4"/>
  <c r="I314" i="4"/>
  <c r="G315" i="4"/>
  <c r="H315" i="4"/>
  <c r="I315" i="4"/>
  <c r="G316" i="4"/>
  <c r="H316" i="4"/>
  <c r="I316" i="4"/>
  <c r="G317" i="4"/>
  <c r="H317" i="4"/>
  <c r="I317" i="4"/>
  <c r="G318" i="4"/>
  <c r="H318" i="4"/>
  <c r="I318" i="4"/>
  <c r="G319" i="4"/>
  <c r="H319" i="4"/>
  <c r="I319" i="4"/>
  <c r="G320" i="4"/>
  <c r="H320" i="4"/>
  <c r="I320" i="4"/>
  <c r="G321" i="4"/>
  <c r="H321" i="4"/>
  <c r="I321" i="4"/>
  <c r="G322" i="4"/>
  <c r="H322" i="4"/>
  <c r="I322" i="4"/>
  <c r="G323" i="4"/>
  <c r="H323" i="4"/>
  <c r="I323" i="4"/>
  <c r="G324" i="4"/>
  <c r="H324" i="4"/>
  <c r="I324" i="4"/>
  <c r="G325" i="4"/>
  <c r="H325" i="4"/>
  <c r="I325" i="4"/>
  <c r="G326" i="4"/>
  <c r="H326" i="4"/>
  <c r="I326" i="4"/>
  <c r="G327" i="4"/>
  <c r="H327" i="4"/>
  <c r="I327" i="4"/>
  <c r="G328" i="4"/>
  <c r="H328" i="4"/>
  <c r="I328" i="4"/>
  <c r="G329" i="4"/>
  <c r="H329" i="4"/>
  <c r="I329" i="4"/>
  <c r="G330" i="4"/>
  <c r="H330" i="4"/>
  <c r="I330" i="4"/>
  <c r="G331" i="4"/>
  <c r="H331" i="4"/>
  <c r="I331" i="4"/>
  <c r="G332" i="4"/>
  <c r="H332" i="4"/>
  <c r="I332" i="4"/>
  <c r="G333" i="4"/>
  <c r="H333" i="4"/>
  <c r="I333" i="4"/>
  <c r="G334" i="4"/>
  <c r="H334" i="4"/>
  <c r="I334" i="4"/>
  <c r="G335" i="4"/>
  <c r="H335" i="4"/>
  <c r="I335" i="4"/>
  <c r="G336" i="4"/>
  <c r="H336" i="4"/>
  <c r="I336" i="4"/>
  <c r="G337" i="4"/>
  <c r="H337" i="4"/>
  <c r="I337" i="4"/>
  <c r="G338" i="4"/>
  <c r="H338" i="4"/>
  <c r="I338" i="4"/>
  <c r="G339" i="4"/>
  <c r="H339" i="4"/>
  <c r="I339" i="4"/>
  <c r="G340" i="4"/>
  <c r="H340" i="4"/>
  <c r="I340" i="4"/>
  <c r="G341" i="4"/>
  <c r="H341" i="4"/>
  <c r="I341" i="4"/>
  <c r="G342" i="4"/>
  <c r="H342" i="4"/>
  <c r="I342" i="4"/>
  <c r="G343" i="4"/>
  <c r="H343" i="4"/>
  <c r="I343" i="4"/>
  <c r="G344" i="4"/>
  <c r="H344" i="4"/>
  <c r="I344" i="4"/>
  <c r="G345" i="4"/>
  <c r="H345" i="4"/>
  <c r="I345" i="4"/>
  <c r="G346" i="4"/>
  <c r="H346" i="4"/>
  <c r="I346" i="4"/>
  <c r="G347" i="4"/>
  <c r="H347" i="4"/>
  <c r="I347" i="4"/>
  <c r="G348" i="4"/>
  <c r="H348" i="4"/>
  <c r="I348" i="4"/>
  <c r="G349" i="4"/>
  <c r="H349" i="4"/>
  <c r="I349" i="4"/>
  <c r="G350" i="4"/>
  <c r="H350" i="4"/>
  <c r="I350" i="4"/>
  <c r="G351" i="4"/>
  <c r="H351" i="4"/>
  <c r="I351" i="4"/>
  <c r="G352" i="4"/>
  <c r="H352" i="4"/>
  <c r="I352" i="4"/>
  <c r="G353" i="4"/>
  <c r="H353" i="4"/>
  <c r="I353" i="4"/>
  <c r="G354" i="4"/>
  <c r="H354" i="4"/>
  <c r="I354" i="4"/>
  <c r="G355" i="4"/>
  <c r="H355" i="4"/>
  <c r="I355" i="4"/>
  <c r="G356" i="4"/>
  <c r="H356" i="4"/>
  <c r="I356" i="4"/>
  <c r="G357" i="4"/>
  <c r="H357" i="4"/>
  <c r="I357" i="4"/>
  <c r="G358" i="4"/>
  <c r="H358" i="4"/>
  <c r="I358" i="4"/>
  <c r="G359" i="4"/>
  <c r="H359" i="4"/>
  <c r="I359" i="4"/>
  <c r="G360" i="4"/>
  <c r="H360" i="4"/>
  <c r="I360" i="4"/>
  <c r="G361" i="4"/>
  <c r="H361" i="4"/>
  <c r="I361" i="4"/>
  <c r="G362" i="4"/>
  <c r="H362" i="4"/>
  <c r="I362" i="4"/>
  <c r="G363" i="4"/>
  <c r="H363" i="4"/>
  <c r="I363" i="4"/>
  <c r="G364" i="4"/>
  <c r="H364" i="4"/>
  <c r="I364" i="4"/>
  <c r="G365" i="4"/>
  <c r="H365" i="4"/>
  <c r="I365" i="4"/>
  <c r="G366" i="4"/>
  <c r="H366" i="4"/>
  <c r="I366" i="4"/>
  <c r="G367" i="4"/>
  <c r="H367" i="4"/>
  <c r="I367" i="4"/>
  <c r="G368" i="4"/>
  <c r="H368" i="4"/>
  <c r="I368" i="4"/>
  <c r="G369" i="4"/>
  <c r="H369" i="4"/>
  <c r="I369" i="4"/>
  <c r="G370" i="4"/>
  <c r="H370" i="4"/>
  <c r="I370" i="4"/>
  <c r="G371" i="4"/>
  <c r="H371" i="4"/>
  <c r="I371" i="4"/>
  <c r="G372" i="4"/>
  <c r="H372" i="4"/>
  <c r="I372" i="4"/>
  <c r="G373" i="4"/>
  <c r="H373" i="4"/>
  <c r="I373" i="4"/>
  <c r="G374" i="4"/>
  <c r="H374" i="4"/>
  <c r="I374" i="4"/>
  <c r="G375" i="4"/>
  <c r="H375" i="4"/>
  <c r="I375" i="4"/>
  <c r="G376" i="4"/>
  <c r="H376" i="4"/>
  <c r="I376" i="4"/>
  <c r="G377" i="4"/>
  <c r="H377" i="4"/>
  <c r="I377" i="4"/>
  <c r="G378" i="4"/>
  <c r="H378" i="4"/>
  <c r="I378" i="4"/>
  <c r="G379" i="4"/>
  <c r="H379" i="4"/>
  <c r="I379" i="4"/>
  <c r="G380" i="4"/>
  <c r="H380" i="4"/>
  <c r="I380" i="4"/>
  <c r="G381" i="4"/>
  <c r="H381" i="4"/>
  <c r="I381" i="4"/>
  <c r="G382" i="4"/>
  <c r="H382" i="4"/>
  <c r="I382" i="4"/>
  <c r="G383" i="4"/>
  <c r="H383" i="4"/>
  <c r="I383" i="4"/>
  <c r="G384" i="4"/>
  <c r="H384" i="4"/>
  <c r="I384" i="4"/>
  <c r="G385" i="4"/>
  <c r="H385" i="4"/>
  <c r="I385" i="4"/>
  <c r="G386" i="4"/>
  <c r="H386" i="4"/>
  <c r="I386" i="4"/>
  <c r="G387" i="4"/>
  <c r="H387" i="4"/>
  <c r="I387" i="4"/>
  <c r="G388" i="4"/>
  <c r="H388" i="4"/>
  <c r="I388" i="4"/>
  <c r="G389" i="4"/>
  <c r="H389" i="4"/>
  <c r="I389" i="4"/>
  <c r="G390" i="4"/>
  <c r="H390" i="4"/>
  <c r="I390" i="4"/>
  <c r="G391" i="4"/>
  <c r="H391" i="4"/>
  <c r="I391" i="4"/>
  <c r="G392" i="4"/>
  <c r="H392" i="4"/>
  <c r="I392" i="4"/>
  <c r="G393" i="4"/>
  <c r="H393" i="4"/>
  <c r="I393" i="4"/>
  <c r="G394" i="4"/>
  <c r="H394" i="4"/>
  <c r="I394" i="4"/>
  <c r="G395" i="4"/>
  <c r="H395" i="4"/>
  <c r="I395" i="4"/>
  <c r="S38" i="4" l="1"/>
</calcChain>
</file>

<file path=xl/sharedStrings.xml><?xml version="1.0" encoding="utf-8"?>
<sst xmlns="http://schemas.openxmlformats.org/spreadsheetml/2006/main" count="26" uniqueCount="23">
  <si>
    <t>total</t>
    <phoneticPr fontId="1"/>
  </si>
  <si>
    <t>総計</t>
  </si>
  <si>
    <t>68?</t>
    <phoneticPr fontId="1"/>
  </si>
  <si>
    <t>合計 / payout</t>
  </si>
  <si>
    <t>合計 / 合成確率</t>
  </si>
  <si>
    <t>合計 / ボーナス</t>
  </si>
  <si>
    <t>合計 / 差枚</t>
  </si>
  <si>
    <t>合計 / ゲーム数</t>
  </si>
  <si>
    <t>行ラベル</t>
  </si>
  <si>
    <t>ボーナス</t>
    <phoneticPr fontId="1"/>
  </si>
  <si>
    <t>曜日</t>
    <rPh sb="0" eb="2">
      <t>ヨウビ</t>
    </rPh>
    <phoneticPr fontId="1"/>
  </si>
  <si>
    <t>負け</t>
    <rPh sb="0" eb="1">
      <t>マ</t>
    </rPh>
    <phoneticPr fontId="1"/>
  </si>
  <si>
    <t>差枚</t>
    <rPh sb="0" eb="2">
      <t>サマイ</t>
    </rPh>
    <phoneticPr fontId="1"/>
  </si>
  <si>
    <t>RB</t>
    <phoneticPr fontId="1"/>
  </si>
  <si>
    <t>BB</t>
    <phoneticPr fontId="1"/>
  </si>
  <si>
    <t>ゲーム数</t>
    <rPh sb="3" eb="4">
      <t>スウ</t>
    </rPh>
    <phoneticPr fontId="1"/>
  </si>
  <si>
    <t>台番</t>
    <rPh sb="0" eb="1">
      <t>ダイ</t>
    </rPh>
    <rPh sb="1" eb="2">
      <t>バン</t>
    </rPh>
    <phoneticPr fontId="1"/>
  </si>
  <si>
    <t>日付</t>
    <rPh sb="0" eb="2">
      <t>ヒヅケ</t>
    </rPh>
    <phoneticPr fontId="1"/>
  </si>
  <si>
    <t>日付</t>
  </si>
  <si>
    <t>2gatu</t>
    <phoneticPr fontId="1"/>
  </si>
  <si>
    <t>(空白)</t>
  </si>
  <si>
    <t>(すべて)</t>
  </si>
  <si>
    <t>gousei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</si>
</sst>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"/>
    <numFmt numFmtId="178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B05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8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5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5" borderId="1" xfId="0" applyNumberFormat="1" applyFill="1" applyBorder="1">
      <alignment vertical="center"/>
    </xf>
    <xf numFmtId="0" fontId="3" fillId="6" borderId="1" xfId="0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7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left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</cellXfs>
  <cellStyles count="1">
    <cellStyle name="標準" xfId="0" builtinId="0"/>
  </cellStyles>
  <dxfs count="77">
    <dxf>
      <fill>
        <patternFill patternType="solid">
          <bgColor theme="6" tint="0.39997558519241921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color rgb="FF00B050"/>
      </font>
    </dxf>
    <dxf>
      <fill>
        <patternFill patternType="solid">
          <bgColor theme="1"/>
        </patternFill>
      </fill>
    </dxf>
    <dxf>
      <numFmt numFmtId="177" formatCode="0.0"/>
    </dxf>
    <dxf>
      <numFmt numFmtId="1" formatCode="0"/>
    </dxf>
    <dxf>
      <numFmt numFmtId="1" formatCode="0"/>
    </dxf>
    <dxf>
      <numFmt numFmtId="176" formatCode="0.000%"/>
    </dxf>
    <dxf>
      <numFmt numFmtId="2" formatCode="0.00"/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color rgb="FF00B050"/>
      </font>
    </dxf>
    <dxf>
      <fill>
        <patternFill patternType="solid">
          <bgColor theme="1"/>
        </patternFill>
      </fill>
    </dxf>
    <dxf>
      <numFmt numFmtId="177" formatCode="0.0"/>
    </dxf>
    <dxf>
      <numFmt numFmtId="1" formatCode="0"/>
    </dxf>
    <dxf>
      <numFmt numFmtId="1" formatCode="0"/>
    </dxf>
    <dxf>
      <numFmt numFmtId="176" formatCode="0.000%"/>
    </dxf>
    <dxf>
      <numFmt numFmtId="2" formatCode="0.00"/>
    </dxf>
    <dxf>
      <numFmt numFmtId="2" formatCode="0.00"/>
    </dxf>
    <dxf>
      <numFmt numFmtId="176" formatCode="0.000%"/>
    </dxf>
    <dxf>
      <numFmt numFmtId="1" formatCode="0"/>
    </dxf>
    <dxf>
      <numFmt numFmtId="1" formatCode="0"/>
    </dxf>
    <dxf>
      <numFmt numFmtId="177" formatCode="0.0"/>
    </dxf>
    <dxf>
      <fill>
        <patternFill patternType="solid">
          <bgColor theme="1"/>
        </patternFill>
      </fill>
    </dxf>
    <dxf>
      <font>
        <color rgb="FF00B050"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6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" refreshedDate="43525.643360995367" createdVersion="4" refreshedVersion="4" minRefreshableVersion="3" recordCount="395">
  <cacheSource type="worksheet">
    <worksheetSource ref="A3:I399" sheet="database_2"/>
  </cacheSource>
  <cacheFields count="11">
    <cacheField name="日付" numFmtId="0">
      <sharedItems containsNonDate="0" containsDate="1" containsString="0" containsBlank="1" minDate="2019-02-01T00:00:00" maxDate="2019-03-01T00:00:00" count="29"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m/>
      </sharedItems>
    </cacheField>
    <cacheField name="台番" numFmtId="0">
      <sharedItems containsString="0" containsBlank="1" containsNumber="1" containsInteger="1" minValue="360" maxValue="376" count="15">
        <n v="360"/>
        <n v="361"/>
        <n v="362"/>
        <n v="363"/>
        <n v="365"/>
        <n v="366"/>
        <n v="367"/>
        <n v="368"/>
        <n v="370"/>
        <n v="371"/>
        <n v="372"/>
        <n v="373"/>
        <n v="375"/>
        <n v="376"/>
        <m/>
      </sharedItems>
    </cacheField>
    <cacheField name="ゲーム数" numFmtId="0">
      <sharedItems containsString="0" containsBlank="1" containsNumber="1" containsInteger="1" minValue="1" maxValue="9192"/>
    </cacheField>
    <cacheField name="BB" numFmtId="0">
      <sharedItems containsString="0" containsBlank="1" containsNumber="1" containsInteger="1" minValue="0" maxValue="47"/>
    </cacheField>
    <cacheField name="RB" numFmtId="0">
      <sharedItems containsString="0" containsBlank="1" containsNumber="1" containsInteger="1" minValue="0" maxValue="50"/>
    </cacheField>
    <cacheField name="差枚" numFmtId="178">
      <sharedItems containsString="0" containsBlank="1" containsNumber="1" minValue="-2711.6213017751488" maxValue="7000"/>
    </cacheField>
    <cacheField name="負け" numFmtId="0">
      <sharedItems containsString="0" containsBlank="1" containsNumber="1" containsInteger="1" minValue="0" maxValue="1"/>
    </cacheField>
    <cacheField name="曜日" numFmtId="0">
      <sharedItems containsBlank="1"/>
    </cacheField>
    <cacheField name="ボーナス" numFmtId="0">
      <sharedItems containsString="0" containsBlank="1" containsNumber="1" containsInteger="1" minValue="0" maxValue="91"/>
    </cacheField>
    <cacheField name="合成確率" numFmtId="0" formula="ゲーム数/ボーナス" databaseField="0"/>
    <cacheField name="payout" numFmtId="0" formula=" (ゲーム数* 3 +差枚)/(ゲーム数* 3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x v="0"/>
    <x v="0"/>
    <n v="2924"/>
    <n v="10"/>
    <n v="8"/>
    <n v="-373.44378698224955"/>
    <n v="1"/>
    <s v="金曜日"/>
    <n v="18"/>
  </r>
  <r>
    <x v="0"/>
    <x v="1"/>
    <n v="1309"/>
    <n v="5"/>
    <n v="2"/>
    <n v="-168.39053254437908"/>
    <n v="1"/>
    <s v="金曜日"/>
    <n v="7"/>
  </r>
  <r>
    <x v="0"/>
    <x v="2"/>
    <n v="1123"/>
    <n v="6"/>
    <n v="1"/>
    <n v="314.75739644970395"/>
    <n v="0"/>
    <s v="金曜日"/>
    <n v="7"/>
  </r>
  <r>
    <x v="0"/>
    <x v="3"/>
    <n v="996"/>
    <n v="4"/>
    <n v="2"/>
    <n v="-17.37278106508893"/>
    <n v="1"/>
    <s v="金曜日"/>
    <n v="6"/>
  </r>
  <r>
    <x v="0"/>
    <x v="4"/>
    <n v="840"/>
    <n v="4"/>
    <n v="1"/>
    <n v="109.39644970414179"/>
    <n v="0"/>
    <s v="金曜日"/>
    <n v="5"/>
  </r>
  <r>
    <x v="0"/>
    <x v="5"/>
    <n v="5388"/>
    <n v="22"/>
    <n v="15"/>
    <n v="726.85714285714312"/>
    <n v="0"/>
    <s v="金曜日"/>
    <n v="37"/>
  </r>
  <r>
    <x v="0"/>
    <x v="6"/>
    <n v="195"/>
    <n v="0"/>
    <n v="0"/>
    <n v="-288.46153846153851"/>
    <n v="1"/>
    <s v="金曜日"/>
    <n v="0"/>
  </r>
  <r>
    <x v="0"/>
    <x v="7"/>
    <n v="3553"/>
    <n v="11"/>
    <n v="8"/>
    <n v="-991.91715976331398"/>
    <n v="1"/>
    <s v="金曜日"/>
    <n v="19"/>
  </r>
  <r>
    <x v="0"/>
    <x v="8"/>
    <n v="483"/>
    <n v="1"/>
    <n v="0"/>
    <n v="-402.49704142011842"/>
    <n v="1"/>
    <s v="金曜日"/>
    <n v="1"/>
  </r>
  <r>
    <x v="0"/>
    <x v="9"/>
    <n v="1718"/>
    <n v="9"/>
    <n v="3"/>
    <n v="665.71428571428578"/>
    <n v="0"/>
    <s v="金曜日"/>
    <n v="12"/>
  </r>
  <r>
    <x v="0"/>
    <x v="10"/>
    <n v="1283"/>
    <n v="1"/>
    <n v="3"/>
    <n v="-1273.9289940828405"/>
    <n v="1"/>
    <s v="金曜日"/>
    <n v="4"/>
  </r>
  <r>
    <x v="0"/>
    <x v="11"/>
    <n v="3781"/>
    <n v="25"/>
    <n v="10"/>
    <n v="3438.5714285714284"/>
    <n v="0"/>
    <s v="金曜日"/>
    <n v="35"/>
  </r>
  <r>
    <x v="0"/>
    <x v="12"/>
    <n v="1102"/>
    <n v="4"/>
    <n v="2"/>
    <n v="-174.17751479289973"/>
    <n v="1"/>
    <s v="金曜日"/>
    <n v="6"/>
  </r>
  <r>
    <x v="0"/>
    <x v="13"/>
    <n v="5039"/>
    <n v="13"/>
    <n v="14"/>
    <n v="-1942.1420118343203"/>
    <n v="1"/>
    <s v="金曜日"/>
    <n v="27"/>
  </r>
  <r>
    <x v="1"/>
    <x v="0"/>
    <n v="2479"/>
    <n v="7"/>
    <n v="8"/>
    <n v="-651.15976331361026"/>
    <n v="1"/>
    <s v="土曜日"/>
    <n v="15"/>
  </r>
  <r>
    <x v="1"/>
    <x v="1"/>
    <n v="7368"/>
    <n v="32"/>
    <n v="32"/>
    <n v="2633.7391304347821"/>
    <n v="0"/>
    <s v="土曜日"/>
    <n v="64"/>
  </r>
  <r>
    <x v="1"/>
    <x v="2"/>
    <n v="1450"/>
    <n v="5"/>
    <n v="1"/>
    <n v="-480.97041420118376"/>
    <n v="1"/>
    <s v="土曜日"/>
    <n v="6"/>
  </r>
  <r>
    <x v="1"/>
    <x v="3"/>
    <n v="993"/>
    <n v="2"/>
    <n v="4"/>
    <n v="-428.93491124260368"/>
    <n v="1"/>
    <s v="土曜日"/>
    <n v="6"/>
  </r>
  <r>
    <x v="1"/>
    <x v="4"/>
    <n v="1507"/>
    <n v="7"/>
    <n v="5"/>
    <n v="474.71005917159709"/>
    <n v="0"/>
    <s v="土曜日"/>
    <n v="12"/>
  </r>
  <r>
    <x v="1"/>
    <x v="5"/>
    <n v="5295"/>
    <n v="17"/>
    <n v="22"/>
    <n v="-240.84023668639202"/>
    <n v="1"/>
    <s v="土曜日"/>
    <n v="39"/>
  </r>
  <r>
    <x v="1"/>
    <x v="6"/>
    <n v="2943"/>
    <n v="11"/>
    <n v="10"/>
    <n v="118.44970414201089"/>
    <n v="0"/>
    <s v="土曜日"/>
    <n v="21"/>
  </r>
  <r>
    <x v="1"/>
    <x v="7"/>
    <n v="2216"/>
    <n v="8"/>
    <n v="6"/>
    <n v="-158.10650887574002"/>
    <n v="1"/>
    <s v="土曜日"/>
    <n v="14"/>
  </r>
  <r>
    <x v="1"/>
    <x v="8"/>
    <n v="658"/>
    <n v="2"/>
    <n v="1"/>
    <n v="-245.37278106508893"/>
    <n v="1"/>
    <s v="土曜日"/>
    <n v="3"/>
  </r>
  <r>
    <x v="1"/>
    <x v="9"/>
    <n v="4046"/>
    <n v="17"/>
    <n v="17"/>
    <n v="1086.7928994082831"/>
    <n v="0"/>
    <s v="土曜日"/>
    <n v="34"/>
  </r>
  <r>
    <x v="1"/>
    <x v="10"/>
    <n v="1914"/>
    <n v="7"/>
    <n v="6"/>
    <n v="-23.360946745562615"/>
    <n v="1"/>
    <s v="土曜日"/>
    <n v="13"/>
  </r>
  <r>
    <x v="1"/>
    <x v="11"/>
    <n v="322"/>
    <n v="0"/>
    <n v="0"/>
    <n v="-476.33136094674563"/>
    <n v="1"/>
    <s v="土曜日"/>
    <n v="0"/>
  </r>
  <r>
    <x v="1"/>
    <x v="12"/>
    <n v="4046"/>
    <n v="15"/>
    <n v="14"/>
    <n v="150.79289940828312"/>
    <n v="0"/>
    <s v="土曜日"/>
    <n v="29"/>
  </r>
  <r>
    <x v="1"/>
    <x v="13"/>
    <n v="2336"/>
    <n v="6"/>
    <n v="7"/>
    <n v="-855.62130177514837"/>
    <n v="1"/>
    <s v="土曜日"/>
    <n v="13"/>
  </r>
  <r>
    <x v="2"/>
    <x v="0"/>
    <n v="1104"/>
    <n v="2"/>
    <n v="2"/>
    <n v="-801.13609467455649"/>
    <n v="1"/>
    <s v="日曜日"/>
    <n v="4"/>
  </r>
  <r>
    <x v="2"/>
    <x v="1"/>
    <n v="374"/>
    <n v="1"/>
    <n v="1"/>
    <n v="-137.2544378698226"/>
    <n v="1"/>
    <s v="日曜日"/>
    <n v="2"/>
  </r>
  <r>
    <x v="2"/>
    <x v="2"/>
    <n v="1939"/>
    <n v="6"/>
    <n v="7"/>
    <n v="-268.34319526627269"/>
    <n v="1"/>
    <s v="日曜日"/>
    <n v="13"/>
  </r>
  <r>
    <x v="2"/>
    <x v="3"/>
    <n v="1124"/>
    <n v="6"/>
    <n v="2"/>
    <n v="361.34556574923567"/>
    <n v="0"/>
    <s v="日曜日"/>
    <n v="8"/>
  </r>
  <r>
    <x v="2"/>
    <x v="4"/>
    <n v="2487"/>
    <n v="9"/>
    <n v="8"/>
    <n v="-38.994082840237297"/>
    <n v="1"/>
    <s v="日曜日"/>
    <n v="17"/>
  </r>
  <r>
    <x v="2"/>
    <x v="5"/>
    <n v="549"/>
    <n v="2"/>
    <n v="1"/>
    <n v="-84.13017751479299"/>
    <n v="1"/>
    <s v="日曜日"/>
    <n v="3"/>
  </r>
  <r>
    <x v="2"/>
    <x v="6"/>
    <n v="1291"/>
    <n v="5"/>
    <n v="3"/>
    <n v="-37.763313609467787"/>
    <n v="1"/>
    <s v="日曜日"/>
    <n v="8"/>
  </r>
  <r>
    <x v="2"/>
    <x v="7"/>
    <n v="1339"/>
    <n v="5"/>
    <n v="4"/>
    <n v="-4.7692307692311715"/>
    <n v="1"/>
    <s v="日曜日"/>
    <n v="9"/>
  </r>
  <r>
    <x v="2"/>
    <x v="8"/>
    <n v="2138"/>
    <n v="8"/>
    <n v="5"/>
    <n v="-146.72189349112477"/>
    <n v="1"/>
    <s v="日曜日"/>
    <n v="13"/>
  </r>
  <r>
    <x v="2"/>
    <x v="9"/>
    <n v="3030"/>
    <n v="11"/>
    <n v="7"/>
    <n v="-322.24852071005989"/>
    <n v="1"/>
    <s v="日曜日"/>
    <n v="18"/>
  </r>
  <r>
    <x v="2"/>
    <x v="10"/>
    <n v="1028"/>
    <n v="3"/>
    <n v="4"/>
    <n v="-168.71005917159778"/>
    <n v="1"/>
    <s v="日曜日"/>
    <n v="7"/>
  </r>
  <r>
    <x v="2"/>
    <x v="11"/>
    <n v="414"/>
    <n v="1"/>
    <n v="0"/>
    <n v="-300.42603550295871"/>
    <n v="1"/>
    <s v="日曜日"/>
    <n v="1"/>
  </r>
  <r>
    <x v="2"/>
    <x v="12"/>
    <n v="3291"/>
    <n v="12"/>
    <n v="11"/>
    <n v="252.78873239436689"/>
    <n v="0"/>
    <s v="日曜日"/>
    <n v="23"/>
  </r>
  <r>
    <x v="2"/>
    <x v="13"/>
    <n v="1058"/>
    <n v="4"/>
    <n v="1"/>
    <n v="-213.08875739644986"/>
    <n v="1"/>
    <s v="日曜日"/>
    <n v="5"/>
  </r>
  <r>
    <x v="3"/>
    <x v="0"/>
    <n v="3584"/>
    <n v="14"/>
    <n v="10"/>
    <n v="106.2"/>
    <n v="0"/>
    <s v="月曜日"/>
    <n v="24"/>
  </r>
  <r>
    <x v="3"/>
    <x v="1"/>
    <n v="276"/>
    <n v="0"/>
    <n v="1"/>
    <n v="-304.3"/>
    <n v="1"/>
    <s v="月曜日"/>
    <n v="1"/>
  </r>
  <r>
    <x v="3"/>
    <x v="2"/>
    <n v="1047"/>
    <n v="2"/>
    <n v="1"/>
    <n v="-820.8"/>
    <n v="1"/>
    <s v="月曜日"/>
    <n v="3"/>
  </r>
  <r>
    <x v="3"/>
    <x v="3"/>
    <n v="2538"/>
    <n v="12"/>
    <n v="6"/>
    <n v="659"/>
    <n v="0"/>
    <s v="月曜日"/>
    <n v="18"/>
  </r>
  <r>
    <x v="3"/>
    <x v="4"/>
    <n v="1146"/>
    <n v="5"/>
    <n v="2"/>
    <n v="72.7"/>
    <n v="0"/>
    <s v="月曜日"/>
    <n v="7"/>
  </r>
  <r>
    <x v="3"/>
    <x v="5"/>
    <n v="1378"/>
    <n v="2"/>
    <n v="4"/>
    <n v="-998.5"/>
    <n v="1"/>
    <s v="月曜日"/>
    <n v="6"/>
  </r>
  <r>
    <x v="3"/>
    <x v="6"/>
    <n v="1976"/>
    <n v="11"/>
    <n v="7"/>
    <n v="1090"/>
    <n v="0"/>
    <s v="月曜日"/>
    <n v="18"/>
  </r>
  <r>
    <x v="3"/>
    <x v="7"/>
    <n v="1329"/>
    <n v="3"/>
    <n v="3"/>
    <n v="-718"/>
    <n v="1"/>
    <s v="月曜日"/>
    <n v="6"/>
  </r>
  <r>
    <x v="3"/>
    <x v="8"/>
    <n v="2089"/>
    <n v="7"/>
    <n v="4"/>
    <n v="-490.2"/>
    <n v="1"/>
    <s v="月曜日"/>
    <n v="11"/>
  </r>
  <r>
    <x v="3"/>
    <x v="9"/>
    <n v="2490"/>
    <n v="13"/>
    <n v="5"/>
    <n v="1169"/>
    <n v="0"/>
    <s v="月曜日"/>
    <n v="18"/>
  </r>
  <r>
    <x v="3"/>
    <x v="10"/>
    <n v="1131"/>
    <n v="3"/>
    <n v="1"/>
    <n v="-633.1"/>
    <n v="1"/>
    <s v="月曜日"/>
    <n v="4"/>
  </r>
  <r>
    <x v="3"/>
    <x v="11"/>
    <n v="3098"/>
    <n v="15"/>
    <n v="8"/>
    <n v="1131"/>
    <n v="0"/>
    <s v="月曜日"/>
    <n v="23"/>
  </r>
  <r>
    <x v="3"/>
    <x v="12"/>
    <n v="1859"/>
    <n v="7"/>
    <n v="6"/>
    <n v="58"/>
    <n v="0"/>
    <s v="月曜日"/>
    <n v="13"/>
  </r>
  <r>
    <x v="3"/>
    <x v="13"/>
    <n v="2188"/>
    <n v="7"/>
    <n v="5"/>
    <n v="-532.70000000000005"/>
    <n v="1"/>
    <s v="月曜日"/>
    <n v="12"/>
  </r>
  <r>
    <x v="4"/>
    <x v="0"/>
    <n v="6152"/>
    <n v="28"/>
    <n v="17"/>
    <n v="2000"/>
    <n v="0"/>
    <s v="火曜日"/>
    <n v="45"/>
  </r>
  <r>
    <x v="4"/>
    <x v="1"/>
    <n v="1202"/>
    <n v="0"/>
    <n v="4"/>
    <n v="-1400"/>
    <n v="1"/>
    <s v="火曜日"/>
    <n v="4"/>
  </r>
  <r>
    <x v="4"/>
    <x v="2"/>
    <n v="5690"/>
    <n v="23"/>
    <n v="25"/>
    <n v="1400"/>
    <n v="0"/>
    <s v="火曜日"/>
    <n v="48"/>
  </r>
  <r>
    <x v="4"/>
    <x v="3"/>
    <n v="1035"/>
    <n v="1"/>
    <n v="2"/>
    <n v="-1000"/>
    <n v="1"/>
    <s v="火曜日"/>
    <n v="3"/>
  </r>
  <r>
    <x v="4"/>
    <x v="4"/>
    <n v="1828"/>
    <n v="8"/>
    <n v="3"/>
    <n v="150"/>
    <n v="0"/>
    <s v="火曜日"/>
    <n v="11"/>
  </r>
  <r>
    <x v="4"/>
    <x v="5"/>
    <n v="8650"/>
    <n v="31"/>
    <n v="34"/>
    <n v="800"/>
    <n v="0"/>
    <s v="火曜日"/>
    <n v="65"/>
  </r>
  <r>
    <x v="4"/>
    <x v="6"/>
    <n v="4823"/>
    <n v="23"/>
    <n v="11"/>
    <n v="1250"/>
    <n v="0"/>
    <s v="火曜日"/>
    <n v="34"/>
  </r>
  <r>
    <x v="4"/>
    <x v="7"/>
    <n v="2121"/>
    <n v="2"/>
    <n v="12"/>
    <n v="-1200"/>
    <n v="1"/>
    <s v="火曜日"/>
    <n v="14"/>
  </r>
  <r>
    <x v="4"/>
    <x v="8"/>
    <n v="8758"/>
    <n v="44"/>
    <n v="26"/>
    <n v="4050"/>
    <n v="0"/>
    <s v="火曜日"/>
    <n v="70"/>
  </r>
  <r>
    <x v="4"/>
    <x v="9"/>
    <n v="764"/>
    <n v="2"/>
    <n v="1"/>
    <n v="-450"/>
    <n v="1"/>
    <s v="火曜日"/>
    <n v="3"/>
  </r>
  <r>
    <x v="4"/>
    <x v="10"/>
    <n v="5998"/>
    <n v="23"/>
    <n v="25"/>
    <n v="1500"/>
    <n v="0"/>
    <s v="火曜日"/>
    <n v="48"/>
  </r>
  <r>
    <x v="4"/>
    <x v="11"/>
    <n v="3976"/>
    <n v="12"/>
    <n v="12"/>
    <n v="-700"/>
    <n v="1"/>
    <s v="火曜日"/>
    <n v="24"/>
  </r>
  <r>
    <x v="4"/>
    <x v="12"/>
    <n v="1461"/>
    <n v="5"/>
    <n v="3"/>
    <n v="-400"/>
    <n v="1"/>
    <s v="火曜日"/>
    <n v="8"/>
  </r>
  <r>
    <x v="4"/>
    <x v="13"/>
    <n v="9126"/>
    <n v="38"/>
    <n v="28"/>
    <n v="2100"/>
    <n v="0"/>
    <s v="火曜日"/>
    <n v="66"/>
  </r>
  <r>
    <x v="5"/>
    <x v="0"/>
    <n v="845"/>
    <n v="1"/>
    <n v="1"/>
    <n v="-834"/>
    <n v="1"/>
    <s v="水曜日"/>
    <n v="2"/>
  </r>
  <r>
    <x v="5"/>
    <x v="1"/>
    <n v="914"/>
    <n v="3"/>
    <n v="0"/>
    <n v="-416.1"/>
    <n v="1"/>
    <s v="水曜日"/>
    <n v="3"/>
  </r>
  <r>
    <x v="5"/>
    <x v="2"/>
    <n v="549"/>
    <n v="2"/>
    <n v="1"/>
    <n v="-84.1"/>
    <n v="1"/>
    <s v="水曜日"/>
    <n v="3"/>
  </r>
  <r>
    <x v="5"/>
    <x v="3"/>
    <n v="2001"/>
    <n v="11"/>
    <n v="5"/>
    <n v="991.9"/>
    <n v="0"/>
    <s v="水曜日"/>
    <n v="16"/>
  </r>
  <r>
    <x v="5"/>
    <x v="4"/>
    <n v="1207"/>
    <n v="2"/>
    <n v="5"/>
    <n v="-641.5"/>
    <n v="1"/>
    <s v="水曜日"/>
    <n v="7"/>
  </r>
  <r>
    <x v="5"/>
    <x v="5"/>
    <n v="607"/>
    <n v="1"/>
    <n v="3"/>
    <n v="-273.89999999999998"/>
    <n v="1"/>
    <s v="水曜日"/>
    <n v="4"/>
  </r>
  <r>
    <x v="5"/>
    <x v="6"/>
    <n v="2807"/>
    <n v="12"/>
    <n v="10"/>
    <n v="631.6"/>
    <n v="0"/>
    <s v="水曜日"/>
    <n v="22"/>
  </r>
  <r>
    <x v="5"/>
    <x v="7"/>
    <n v="691"/>
    <n v="4"/>
    <n v="0"/>
    <n v="225.8"/>
    <n v="0"/>
    <s v="水曜日"/>
    <n v="4"/>
  </r>
  <r>
    <x v="5"/>
    <x v="8"/>
    <n v="177"/>
    <n v="0"/>
    <n v="1"/>
    <n v="-157.80000000000001"/>
    <n v="1"/>
    <s v="水曜日"/>
    <n v="1"/>
  </r>
  <r>
    <x v="5"/>
    <x v="9"/>
    <n v="3489"/>
    <n v="11"/>
    <n v="18"/>
    <n v="142.80000000000001"/>
    <n v="0"/>
    <s v="水曜日"/>
    <n v="29"/>
  </r>
  <r>
    <x v="5"/>
    <x v="10"/>
    <n v="280"/>
    <n v="1"/>
    <n v="0"/>
    <n v="-102.2"/>
    <n v="1"/>
    <s v="水曜日"/>
    <n v="1"/>
  </r>
  <r>
    <x v="5"/>
    <x v="11"/>
    <n v="3573"/>
    <n v="14"/>
    <n v="16"/>
    <n v="746.5"/>
    <n v="0"/>
    <s v="水曜日"/>
    <n v="30"/>
  </r>
  <r>
    <x v="5"/>
    <x v="12"/>
    <n v="2116"/>
    <n v="7"/>
    <n v="8"/>
    <n v="-114.2"/>
    <n v="1"/>
    <s v="水曜日"/>
    <n v="15"/>
  </r>
  <r>
    <x v="5"/>
    <x v="13"/>
    <n v="1006"/>
    <n v="6"/>
    <n v="2"/>
    <n v="591.79999999999995"/>
    <n v="0"/>
    <s v="水曜日"/>
    <n v="8"/>
  </r>
  <r>
    <x v="6"/>
    <x v="0"/>
    <n v="2469"/>
    <n v="6"/>
    <n v="8"/>
    <n v="-948.4"/>
    <n v="1"/>
    <s v="木曜日"/>
    <n v="14"/>
  </r>
  <r>
    <x v="6"/>
    <x v="1"/>
    <n v="1121"/>
    <n v="4"/>
    <n v="1"/>
    <n v="-306.3"/>
    <n v="1"/>
    <s v="木曜日"/>
    <n v="5"/>
  </r>
  <r>
    <x v="6"/>
    <x v="2"/>
    <n v="1713"/>
    <n v="8"/>
    <n v="5"/>
    <n v="482"/>
    <n v="0"/>
    <s v="木曜日"/>
    <n v="13"/>
  </r>
  <r>
    <x v="6"/>
    <x v="3"/>
    <n v="627"/>
    <n v="0"/>
    <n v="3"/>
    <n v="-615.5"/>
    <n v="1"/>
    <s v="木曜日"/>
    <n v="3"/>
  </r>
  <r>
    <x v="6"/>
    <x v="4"/>
    <n v="1294"/>
    <n v="0"/>
    <n v="4"/>
    <n v="-1498.2"/>
    <n v="1"/>
    <s v="木曜日"/>
    <n v="4"/>
  </r>
  <r>
    <x v="6"/>
    <x v="5"/>
    <n v="3942"/>
    <n v="20"/>
    <n v="15"/>
    <n v="1968.6"/>
    <n v="0"/>
    <s v="木曜日"/>
    <n v="35"/>
  </r>
  <r>
    <x v="6"/>
    <x v="6"/>
    <n v="259"/>
    <n v="1"/>
    <n v="0"/>
    <n v="-71.099999999999994"/>
    <n v="1"/>
    <s v="木曜日"/>
    <n v="1"/>
  </r>
  <r>
    <x v="6"/>
    <x v="7"/>
    <n v="2111"/>
    <n v="9"/>
    <n v="4"/>
    <n v="101.2"/>
    <n v="0"/>
    <s v="木曜日"/>
    <n v="13"/>
  </r>
  <r>
    <x v="6"/>
    <x v="8"/>
    <n v="190"/>
    <n v="0"/>
    <n v="1"/>
    <n v="-177.1"/>
    <n v="1"/>
    <s v="木曜日"/>
    <n v="1"/>
  </r>
  <r>
    <x v="6"/>
    <x v="9"/>
    <n v="2907"/>
    <n v="10"/>
    <n v="8"/>
    <n v="-348.3"/>
    <n v="1"/>
    <s v="木曜日"/>
    <n v="18"/>
  </r>
  <r>
    <x v="6"/>
    <x v="10"/>
    <n v="2047"/>
    <n v="8"/>
    <n v="8"/>
    <n v="299.89999999999998"/>
    <n v="0"/>
    <s v="木曜日"/>
    <n v="16"/>
  </r>
  <r>
    <x v="6"/>
    <x v="11"/>
    <n v="661"/>
    <n v="1"/>
    <n v="2"/>
    <n v="-457.8"/>
    <n v="1"/>
    <s v="木曜日"/>
    <n v="3"/>
  </r>
  <r>
    <x v="6"/>
    <x v="12"/>
    <n v="4106"/>
    <n v="13"/>
    <n v="13"/>
    <n v="-666"/>
    <n v="1"/>
    <s v="木曜日"/>
    <n v="26"/>
  </r>
  <r>
    <x v="6"/>
    <x v="13"/>
    <n v="929"/>
    <n v="4"/>
    <n v="1"/>
    <n v="-22.3"/>
    <n v="1"/>
    <s v="木曜日"/>
    <n v="5"/>
  </r>
  <r>
    <x v="7"/>
    <x v="0"/>
    <n v="3626"/>
    <n v="15"/>
    <n v="8"/>
    <n v="256.89999999999998"/>
    <n v="0"/>
    <s v="金曜日"/>
    <n v="23"/>
  </r>
  <r>
    <x v="7"/>
    <x v="1"/>
    <n v="272"/>
    <n v="1"/>
    <n v="0"/>
    <n v="-90.4"/>
    <n v="1"/>
    <s v="金曜日"/>
    <n v="1"/>
  </r>
  <r>
    <x v="7"/>
    <x v="2"/>
    <n v="3228"/>
    <n v="11"/>
    <n v="8"/>
    <n v="-511.1"/>
    <n v="1"/>
    <s v="金曜日"/>
    <n v="19"/>
  </r>
  <r>
    <x v="7"/>
    <x v="3"/>
    <n v="2795"/>
    <n v="10"/>
    <n v="14"/>
    <n v="583.1"/>
    <n v="0"/>
    <s v="金曜日"/>
    <n v="24"/>
  </r>
  <r>
    <x v="7"/>
    <x v="4"/>
    <n v="1986"/>
    <n v="8"/>
    <n v="5"/>
    <n v="78.099999999999994"/>
    <n v="0"/>
    <s v="金曜日"/>
    <n v="13"/>
  </r>
  <r>
    <x v="7"/>
    <x v="5"/>
    <n v="506"/>
    <n v="1"/>
    <n v="0"/>
    <n v="-436.5"/>
    <n v="1"/>
    <s v="金曜日"/>
    <n v="1"/>
  </r>
  <r>
    <x v="7"/>
    <x v="6"/>
    <n v="1674"/>
    <n v="3"/>
    <n v="4"/>
    <n v="-1124.3"/>
    <n v="1"/>
    <s v="金曜日"/>
    <n v="7"/>
  </r>
  <r>
    <x v="7"/>
    <x v="7"/>
    <n v="1449"/>
    <n v="6"/>
    <n v="4"/>
    <n v="275.5"/>
    <n v="0"/>
    <s v="金曜日"/>
    <n v="10"/>
  </r>
  <r>
    <x v="7"/>
    <x v="8"/>
    <n v="2846"/>
    <n v="5"/>
    <n v="10"/>
    <n v="-1610.1"/>
    <n v="1"/>
    <s v="金曜日"/>
    <n v="15"/>
  </r>
  <r>
    <x v="7"/>
    <x v="9"/>
    <n v="372"/>
    <n v="1"/>
    <n v="1"/>
    <n v="-134.30000000000001"/>
    <n v="1"/>
    <s v="金曜日"/>
    <n v="2"/>
  </r>
  <r>
    <x v="7"/>
    <x v="10"/>
    <n v="4018"/>
    <n v="15"/>
    <n v="15"/>
    <n v="296.2"/>
    <n v="0"/>
    <s v="金曜日"/>
    <n v="30"/>
  </r>
  <r>
    <x v="7"/>
    <x v="11"/>
    <n v="370"/>
    <n v="1"/>
    <n v="1"/>
    <n v="-131.30000000000001"/>
    <n v="1"/>
    <s v="金曜日"/>
    <n v="2"/>
  </r>
  <r>
    <x v="7"/>
    <x v="12"/>
    <n v="704"/>
    <n v="5"/>
    <n v="0"/>
    <n v="554.29999999999995"/>
    <n v="0"/>
    <s v="金曜日"/>
    <n v="5"/>
  </r>
  <r>
    <x v="7"/>
    <x v="13"/>
    <n v="5720"/>
    <n v="22"/>
    <n v="19"/>
    <n v="378.5"/>
    <n v="0"/>
    <s v="金曜日"/>
    <n v="41"/>
  </r>
  <r>
    <x v="8"/>
    <x v="0"/>
    <n v="747"/>
    <n v="1"/>
    <n v="1"/>
    <n v="-689"/>
    <n v="1"/>
    <s v="土曜日"/>
    <n v="2"/>
  </r>
  <r>
    <x v="8"/>
    <x v="1"/>
    <n v="437"/>
    <n v="1"/>
    <n v="0"/>
    <n v="-334.4"/>
    <n v="1"/>
    <s v="土曜日"/>
    <n v="1"/>
  </r>
  <r>
    <x v="8"/>
    <x v="2"/>
    <n v="4536"/>
    <n v="19"/>
    <n v="12"/>
    <n v="465.9"/>
    <n v="0"/>
    <s v="土曜日"/>
    <n v="31"/>
  </r>
  <r>
    <x v="8"/>
    <x v="3"/>
    <n v="1521"/>
    <n v="4"/>
    <n v="5"/>
    <n v="-482"/>
    <n v="1"/>
    <s v="土曜日"/>
    <n v="9"/>
  </r>
  <r>
    <x v="8"/>
    <x v="4"/>
    <n v="1573"/>
    <n v="2"/>
    <n v="4"/>
    <n v="-1286.9000000000001"/>
    <n v="1"/>
    <s v="土曜日"/>
    <n v="6"/>
  </r>
  <r>
    <x v="8"/>
    <x v="5"/>
    <n v="1016"/>
    <n v="1"/>
    <n v="4"/>
    <n v="-775"/>
    <n v="1"/>
    <s v="土曜日"/>
    <n v="5"/>
  </r>
  <r>
    <x v="8"/>
    <x v="6"/>
    <n v="517"/>
    <n v="0"/>
    <n v="1"/>
    <n v="-660.8"/>
    <n v="1"/>
    <s v="土曜日"/>
    <n v="1"/>
  </r>
  <r>
    <x v="8"/>
    <x v="7"/>
    <n v="913"/>
    <n v="5"/>
    <n v="3"/>
    <n v="521.4"/>
    <n v="0"/>
    <s v="土曜日"/>
    <n v="8"/>
  </r>
  <r>
    <x v="8"/>
    <x v="8"/>
    <n v="1031"/>
    <n v="2"/>
    <n v="1"/>
    <n v="-797.1"/>
    <n v="1"/>
    <s v="土曜日"/>
    <n v="3"/>
  </r>
  <r>
    <x v="8"/>
    <x v="9"/>
    <n v="2521"/>
    <n v="12"/>
    <n v="8"/>
    <n v="846.7"/>
    <n v="0"/>
    <s v="土曜日"/>
    <n v="20"/>
  </r>
  <r>
    <x v="8"/>
    <x v="10"/>
    <n v="3137"/>
    <n v="10"/>
    <n v="9"/>
    <n v="-584.5"/>
    <n v="1"/>
    <s v="土曜日"/>
    <n v="19"/>
  </r>
  <r>
    <x v="8"/>
    <x v="11"/>
    <n v="1195"/>
    <n v="4"/>
    <n v="1"/>
    <n v="-415.8"/>
    <n v="1"/>
    <s v="土曜日"/>
    <n v="5"/>
  </r>
  <r>
    <x v="8"/>
    <x v="12"/>
    <n v="337"/>
    <n v="2"/>
    <n v="0"/>
    <n v="125.5"/>
    <n v="0"/>
    <s v="土曜日"/>
    <n v="2"/>
  </r>
  <r>
    <x v="8"/>
    <x v="13"/>
    <n v="1401"/>
    <n v="3"/>
    <n v="4"/>
    <n v="-720.5"/>
    <n v="1"/>
    <s v="土曜日"/>
    <n v="7"/>
  </r>
  <r>
    <x v="9"/>
    <x v="0"/>
    <n v="6966"/>
    <n v="34"/>
    <n v="28"/>
    <n v="3500"/>
    <n v="0"/>
    <s v="日曜日"/>
    <n v="62"/>
  </r>
  <r>
    <x v="9"/>
    <x v="1"/>
    <n v="1469"/>
    <n v="5"/>
    <n v="3"/>
    <n v="-301.10000000000002"/>
    <n v="1"/>
    <s v="日曜日"/>
    <n v="8"/>
  </r>
  <r>
    <x v="9"/>
    <x v="2"/>
    <n v="704"/>
    <n v="0"/>
    <n v="2"/>
    <n v="-833.4"/>
    <n v="1"/>
    <s v="日曜日"/>
    <n v="2"/>
  </r>
  <r>
    <x v="9"/>
    <x v="3"/>
    <n v="2753"/>
    <n v="13"/>
    <n v="6"/>
    <n v="607.5"/>
    <n v="0"/>
    <s v="日曜日"/>
    <n v="19"/>
  </r>
  <r>
    <x v="9"/>
    <x v="4"/>
    <n v="2146"/>
    <n v="9"/>
    <n v="8"/>
    <n v="600"/>
    <n v="0"/>
    <s v="日曜日"/>
    <n v="17"/>
  </r>
  <r>
    <x v="9"/>
    <x v="5"/>
    <n v="2359"/>
    <n v="5"/>
    <n v="7"/>
    <n v="-1201.5999999999999"/>
    <n v="1"/>
    <s v="日曜日"/>
    <n v="12"/>
  </r>
  <r>
    <x v="9"/>
    <x v="6"/>
    <n v="2220"/>
    <n v="2"/>
    <n v="3"/>
    <n v="-2000"/>
    <n v="1"/>
    <s v="日曜日"/>
    <n v="5"/>
  </r>
  <r>
    <x v="9"/>
    <x v="7"/>
    <n v="2580"/>
    <n v="7"/>
    <n v="7"/>
    <n v="-800"/>
    <n v="1"/>
    <s v="日曜日"/>
    <n v="14"/>
  </r>
  <r>
    <x v="9"/>
    <x v="8"/>
    <n v="2078"/>
    <n v="5"/>
    <n v="6"/>
    <n v="-950"/>
    <n v="1"/>
    <s v="日曜日"/>
    <n v="11"/>
  </r>
  <r>
    <x v="9"/>
    <x v="9"/>
    <n v="2525"/>
    <n v="10"/>
    <n v="5"/>
    <n v="0"/>
    <n v="0"/>
    <s v="日曜日"/>
    <n v="15"/>
  </r>
  <r>
    <x v="9"/>
    <x v="10"/>
    <n v="5132"/>
    <n v="22"/>
    <n v="20"/>
    <n v="1675"/>
    <n v="0"/>
    <s v="日曜日"/>
    <n v="42"/>
  </r>
  <r>
    <x v="9"/>
    <x v="11"/>
    <n v="1727"/>
    <n v="4"/>
    <n v="6"/>
    <n v="-682.7"/>
    <n v="1"/>
    <s v="日曜日"/>
    <n v="10"/>
  </r>
  <r>
    <x v="9"/>
    <x v="12"/>
    <n v="83"/>
    <n v="0"/>
    <n v="0"/>
    <n v="-122.8"/>
    <n v="1"/>
    <s v="日曜日"/>
    <n v="0"/>
  </r>
  <r>
    <x v="9"/>
    <x v="13"/>
    <n v="8933"/>
    <n v="47"/>
    <n v="44"/>
    <n v="7000"/>
    <n v="0"/>
    <s v="日曜日"/>
    <n v="91"/>
  </r>
  <r>
    <x v="10"/>
    <x v="0"/>
    <n v="905"/>
    <n v="1"/>
    <n v="3"/>
    <n v="-714.8"/>
    <n v="1"/>
    <s v="月曜日"/>
    <n v="4"/>
  </r>
  <r>
    <x v="10"/>
    <x v="1"/>
    <n v="948"/>
    <n v="4"/>
    <n v="2"/>
    <n v="53.6"/>
    <n v="0"/>
    <s v="月曜日"/>
    <n v="6"/>
  </r>
  <r>
    <x v="10"/>
    <x v="2"/>
    <n v="444"/>
    <n v="1"/>
    <n v="0"/>
    <n v="-344.8"/>
    <n v="1"/>
    <s v="月曜日"/>
    <n v="1"/>
  </r>
  <r>
    <x v="10"/>
    <x v="3"/>
    <n v="1067"/>
    <n v="2"/>
    <n v="3"/>
    <n v="-642.4"/>
    <n v="1"/>
    <s v="月曜日"/>
    <n v="5"/>
  </r>
  <r>
    <x v="10"/>
    <x v="4"/>
    <n v="3060"/>
    <n v="12"/>
    <n v="12"/>
    <n v="492"/>
    <n v="0"/>
    <s v="月曜日"/>
    <n v="24"/>
  </r>
  <r>
    <x v="10"/>
    <x v="5"/>
    <n v="1"/>
    <n v="0"/>
    <n v="0"/>
    <n v="-1.5"/>
    <n v="1"/>
    <s v="月曜日"/>
    <n v="0"/>
  </r>
  <r>
    <x v="10"/>
    <x v="6"/>
    <n v="8059"/>
    <n v="37"/>
    <n v="27"/>
    <n v="3400"/>
    <n v="0"/>
    <s v="月曜日"/>
    <n v="64"/>
  </r>
  <r>
    <x v="10"/>
    <x v="7"/>
    <n v="114"/>
    <n v="0"/>
    <n v="0"/>
    <n v="-168.6"/>
    <n v="1"/>
    <s v="月曜日"/>
    <n v="0"/>
  </r>
  <r>
    <x v="10"/>
    <x v="8"/>
    <n v="503"/>
    <n v="1"/>
    <n v="2"/>
    <n v="-224.1"/>
    <n v="1"/>
    <s v="月曜日"/>
    <n v="3"/>
  </r>
  <r>
    <x v="10"/>
    <x v="9"/>
    <n v="1253"/>
    <n v="1"/>
    <n v="4"/>
    <n v="-1125.5999999999999"/>
    <n v="1"/>
    <s v="月曜日"/>
    <n v="5"/>
  </r>
  <r>
    <x v="10"/>
    <x v="10"/>
    <n v="4241"/>
    <n v="13"/>
    <n v="17"/>
    <n v="-449.7"/>
    <n v="1"/>
    <s v="月曜日"/>
    <n v="30"/>
  </r>
  <r>
    <x v="10"/>
    <x v="11"/>
    <n v="804"/>
    <n v="1"/>
    <n v="2"/>
    <n v="-669.3"/>
    <n v="1"/>
    <s v="月曜日"/>
    <n v="3"/>
  </r>
  <r>
    <x v="10"/>
    <x v="12"/>
    <n v="1453"/>
    <n v="6"/>
    <n v="5"/>
    <n v="242.6"/>
    <n v="0"/>
    <s v="月曜日"/>
    <n v="11"/>
  </r>
  <r>
    <x v="10"/>
    <x v="13"/>
    <n v="3529"/>
    <n v="13"/>
    <n v="12"/>
    <n v="83.6"/>
    <n v="0"/>
    <s v="月曜日"/>
    <n v="25"/>
  </r>
  <r>
    <x v="11"/>
    <x v="0"/>
    <n v="4513"/>
    <n v="19"/>
    <n v="12"/>
    <n v="500"/>
    <n v="0"/>
    <s v="火曜日"/>
    <n v="31"/>
  </r>
  <r>
    <x v="11"/>
    <x v="1"/>
    <n v="667"/>
    <n v="2"/>
    <n v="3"/>
    <n v="-50.7"/>
    <n v="1"/>
    <s v="火曜日"/>
    <n v="5"/>
  </r>
  <r>
    <x v="11"/>
    <x v="2"/>
    <n v="2001"/>
    <n v="7"/>
    <n v="5"/>
    <n v="-256.10000000000002"/>
    <n v="1"/>
    <s v="火曜日"/>
    <n v="12"/>
  </r>
  <r>
    <x v="11"/>
    <x v="3"/>
    <n v="443"/>
    <n v="1"/>
    <n v="0"/>
    <n v="-343.3"/>
    <n v="1"/>
    <s v="火曜日"/>
    <n v="1"/>
  </r>
  <r>
    <x v="11"/>
    <x v="4"/>
    <n v="257"/>
    <n v="2"/>
    <n v="0"/>
    <n v="243.8"/>
    <n v="0"/>
    <s v="火曜日"/>
    <n v="2"/>
  </r>
  <r>
    <x v="11"/>
    <x v="5"/>
    <n v="4433"/>
    <n v="17"/>
    <n v="19"/>
    <n v="901"/>
    <n v="0"/>
    <s v="火曜日"/>
    <n v="36"/>
  </r>
  <r>
    <x v="11"/>
    <x v="6"/>
    <n v="325"/>
    <n v="1"/>
    <n v="0"/>
    <n v="-168.8"/>
    <n v="1"/>
    <s v="火曜日"/>
    <n v="1"/>
  </r>
  <r>
    <x v="11"/>
    <x v="7"/>
    <n v="352"/>
    <n v="2"/>
    <n v="0"/>
    <n v="103.3"/>
    <n v="0"/>
    <s v="火曜日"/>
    <n v="2"/>
  </r>
  <r>
    <x v="11"/>
    <x v="8"/>
    <n v="4386"/>
    <n v="31"/>
    <n v="19"/>
    <n v="5704"/>
    <n v="0"/>
    <s v="火曜日"/>
    <n v="50"/>
  </r>
  <r>
    <x v="11"/>
    <x v="9"/>
    <n v="2585"/>
    <n v="8"/>
    <n v="9"/>
    <n v="-392"/>
    <n v="1"/>
    <s v="火曜日"/>
    <n v="17"/>
  </r>
  <r>
    <x v="11"/>
    <x v="10"/>
    <n v="411"/>
    <n v="3"/>
    <n v="1"/>
    <n v="432"/>
    <n v="0"/>
    <s v="火曜日"/>
    <n v="4"/>
  </r>
  <r>
    <x v="11"/>
    <x v="11"/>
    <n v="2266"/>
    <n v="11"/>
    <n v="8"/>
    <n v="950"/>
    <n v="0"/>
    <s v="火曜日"/>
    <n v="19"/>
  </r>
  <r>
    <x v="11"/>
    <x v="12"/>
    <n v="1512"/>
    <n v="4"/>
    <n v="5"/>
    <n v="-468.7"/>
    <n v="1"/>
    <s v="火曜日"/>
    <n v="9"/>
  </r>
  <r>
    <x v="11"/>
    <x v="13"/>
    <n v="2445"/>
    <n v="7"/>
    <n v="9"/>
    <n v="-496.9"/>
    <n v="1"/>
    <s v="火曜日"/>
    <n v="16"/>
  </r>
  <r>
    <x v="12"/>
    <x v="0"/>
    <n v="1042"/>
    <n v="2"/>
    <n v="3"/>
    <n v="-605.4"/>
    <n v="1"/>
    <s v="水曜日"/>
    <n v="5"/>
  </r>
  <r>
    <x v="12"/>
    <x v="1"/>
    <n v="1626"/>
    <n v="5"/>
    <n v="4"/>
    <n v="-429.3"/>
    <n v="1"/>
    <s v="水曜日"/>
    <n v="9"/>
  </r>
  <r>
    <x v="12"/>
    <x v="2"/>
    <n v="1775"/>
    <n v="3"/>
    <n v="6"/>
    <n v="-1065.7"/>
    <n v="1"/>
    <s v="水曜日"/>
    <n v="9"/>
  </r>
  <r>
    <x v="12"/>
    <x v="3"/>
    <n v="3939"/>
    <n v="22"/>
    <n v="9"/>
    <n v="1973.1"/>
    <n v="0"/>
    <s v="水曜日"/>
    <n v="31"/>
  </r>
  <r>
    <x v="12"/>
    <x v="4"/>
    <n v="1228"/>
    <n v="2"/>
    <n v="3"/>
    <n v="-880.6"/>
    <n v="1"/>
    <s v="水曜日"/>
    <n v="5"/>
  </r>
  <r>
    <x v="12"/>
    <x v="5"/>
    <n v="1635"/>
    <n v="3"/>
    <n v="3"/>
    <n v="-1170.5999999999999"/>
    <n v="1"/>
    <s v="水曜日"/>
    <n v="6"/>
  </r>
  <r>
    <x v="12"/>
    <x v="6"/>
    <n v="1180"/>
    <n v="2"/>
    <n v="0"/>
    <n v="-1121.5999999999999"/>
    <n v="1"/>
    <s v="水曜日"/>
    <n v="2"/>
  </r>
  <r>
    <x v="12"/>
    <x v="7"/>
    <n v="1030"/>
    <n v="5"/>
    <n v="1"/>
    <n v="140.30000000000001"/>
    <n v="0"/>
    <s v="水曜日"/>
    <n v="6"/>
  </r>
  <r>
    <x v="12"/>
    <x v="8"/>
    <n v="2663"/>
    <n v="5"/>
    <n v="8"/>
    <n v="-1547.3"/>
    <n v="1"/>
    <s v="水曜日"/>
    <n v="13"/>
  </r>
  <r>
    <x v="12"/>
    <x v="9"/>
    <n v="1198"/>
    <n v="2"/>
    <n v="5"/>
    <n v="-628.20000000000005"/>
    <n v="1"/>
    <s v="水曜日"/>
    <n v="7"/>
  </r>
  <r>
    <x v="12"/>
    <x v="10"/>
    <n v="446"/>
    <n v="2"/>
    <n v="0"/>
    <n v="-35.799999999999997"/>
    <n v="1"/>
    <s v="水曜日"/>
    <n v="2"/>
  </r>
  <r>
    <x v="12"/>
    <x v="11"/>
    <n v="5215"/>
    <n v="24"/>
    <n v="16"/>
    <n v="1437.5"/>
    <n v="0"/>
    <s v="水曜日"/>
    <n v="40"/>
  </r>
  <r>
    <x v="12"/>
    <x v="12"/>
    <n v="532"/>
    <n v="2"/>
    <n v="0"/>
    <n v="-163"/>
    <n v="1"/>
    <s v="水曜日"/>
    <n v="2"/>
  </r>
  <r>
    <x v="12"/>
    <x v="13"/>
    <n v="1514"/>
    <n v="6"/>
    <n v="3"/>
    <n v="-55.6"/>
    <n v="1"/>
    <s v="水曜日"/>
    <n v="9"/>
  </r>
  <r>
    <x v="13"/>
    <x v="0"/>
    <n v="1946"/>
    <n v="6"/>
    <n v="8"/>
    <n v="-174.69822485207123"/>
    <n v="1"/>
    <s v="木曜日"/>
    <n v="14"/>
  </r>
  <r>
    <x v="13"/>
    <x v="1"/>
    <n v="5564"/>
    <n v="23"/>
    <n v="20"/>
    <n v="1307.4285714285716"/>
    <n v="0"/>
    <s v="木曜日"/>
    <n v="43"/>
  </r>
  <r>
    <x v="13"/>
    <x v="2"/>
    <n v="326"/>
    <n v="1"/>
    <n v="0"/>
    <n v="-170.24852071005927"/>
    <n v="1"/>
    <s v="木曜日"/>
    <n v="1"/>
  </r>
  <r>
    <x v="13"/>
    <x v="3"/>
    <n v="954"/>
    <n v="3"/>
    <n v="0"/>
    <n v="-475.24260355029605"/>
    <n v="1"/>
    <s v="木曜日"/>
    <n v="3"/>
  </r>
  <r>
    <x v="13"/>
    <x v="4"/>
    <n v="2752"/>
    <n v="18"/>
    <n v="7"/>
    <n v="2272.9940828402359"/>
    <n v="0"/>
    <s v="木曜日"/>
    <n v="25"/>
  </r>
  <r>
    <x v="13"/>
    <x v="5"/>
    <n v="1106"/>
    <n v="1"/>
    <n v="2"/>
    <n v="-1116.0946745562132"/>
    <n v="1"/>
    <s v="木曜日"/>
    <n v="3"/>
  </r>
  <r>
    <x v="13"/>
    <x v="6"/>
    <n v="2079"/>
    <n v="13"/>
    <n v="6"/>
    <n v="1604.5562130177509"/>
    <n v="0"/>
    <s v="木曜日"/>
    <n v="19"/>
  </r>
  <r>
    <x v="13"/>
    <x v="7"/>
    <n v="500"/>
    <n v="3"/>
    <n v="0"/>
    <n v="196.35502958579866"/>
    <n v="0"/>
    <s v="木曜日"/>
    <n v="3"/>
  </r>
  <r>
    <x v="13"/>
    <x v="8"/>
    <n v="128"/>
    <n v="0"/>
    <n v="0"/>
    <n v="-189.34911242603553"/>
    <n v="1"/>
    <s v="木曜日"/>
    <n v="0"/>
  </r>
  <r>
    <x v="13"/>
    <x v="9"/>
    <n v="4570"/>
    <n v="17"/>
    <n v="20"/>
    <n v="623.64497041420054"/>
    <n v="0"/>
    <s v="木曜日"/>
    <n v="37"/>
  </r>
  <r>
    <x v="13"/>
    <x v="10"/>
    <n v="3479"/>
    <n v="14"/>
    <n v="14"/>
    <n v="677.55029585798729"/>
    <n v="0"/>
    <s v="木曜日"/>
    <n v="28"/>
  </r>
  <r>
    <x v="13"/>
    <x v="11"/>
    <n v="424"/>
    <n v="1"/>
    <n v="0"/>
    <n v="-315.21893491124274"/>
    <n v="1"/>
    <s v="木曜日"/>
    <n v="1"/>
  </r>
  <r>
    <x v="13"/>
    <x v="12"/>
    <n v="1528"/>
    <n v="6"/>
    <n v="4"/>
    <n v="27.644970414200998"/>
    <n v="0"/>
    <s v="木曜日"/>
    <n v="10"/>
  </r>
  <r>
    <x v="13"/>
    <x v="13"/>
    <n v="982"/>
    <n v="2"/>
    <n v="1"/>
    <n v="-724.66272189349138"/>
    <n v="1"/>
    <s v="木曜日"/>
    <n v="3"/>
  </r>
  <r>
    <x v="14"/>
    <x v="0"/>
    <n v="5900"/>
    <n v="14"/>
    <n v="16"/>
    <n v="-2695.8106508875753"/>
    <n v="1"/>
    <s v="金曜日"/>
    <n v="30"/>
  </r>
  <r>
    <x v="14"/>
    <x v="1"/>
    <n v="3322"/>
    <n v="10"/>
    <n v="6"/>
    <n v="-1170.2011834319537"/>
    <n v="1"/>
    <s v="金曜日"/>
    <n v="16"/>
  </r>
  <r>
    <x v="14"/>
    <x v="2"/>
    <n v="5775"/>
    <n v="19"/>
    <n v="19"/>
    <n v="-346"/>
    <n v="1"/>
    <s v="金曜日"/>
    <n v="38"/>
  </r>
  <r>
    <x v="14"/>
    <x v="3"/>
    <n v="2366"/>
    <n v="4"/>
    <n v="5"/>
    <n v="-1732.0000000000005"/>
    <n v="1"/>
    <s v="金曜日"/>
    <n v="9"/>
  </r>
  <r>
    <x v="14"/>
    <x v="4"/>
    <n v="6373"/>
    <n v="19"/>
    <n v="27"/>
    <n v="-691.51479289941017"/>
    <n v="1"/>
    <s v="金曜日"/>
    <n v="46"/>
  </r>
  <r>
    <x v="14"/>
    <x v="5"/>
    <n v="8956"/>
    <n v="39"/>
    <n v="50"/>
    <n v="4637"/>
    <n v="0"/>
    <s v="金曜日"/>
    <n v="89"/>
  </r>
  <r>
    <x v="14"/>
    <x v="6"/>
    <n v="5130"/>
    <n v="20"/>
    <n v="16"/>
    <n v="315.24260355029492"/>
    <n v="0"/>
    <s v="金曜日"/>
    <n v="36"/>
  </r>
  <r>
    <x v="14"/>
    <x v="7"/>
    <n v="8392"/>
    <n v="42"/>
    <n v="36"/>
    <n v="5027"/>
    <n v="0"/>
    <s v="金曜日"/>
    <n v="78"/>
  </r>
  <r>
    <x v="14"/>
    <x v="8"/>
    <n v="2810"/>
    <n v="9"/>
    <n v="8"/>
    <n v="-516.80473372781125"/>
    <n v="1"/>
    <s v="金曜日"/>
    <n v="17"/>
  </r>
  <r>
    <x v="14"/>
    <x v="9"/>
    <n v="4303"/>
    <n v="10"/>
    <n v="10"/>
    <n v="-2205.3846153846162"/>
    <n v="1"/>
    <s v="金曜日"/>
    <n v="20"/>
  </r>
  <r>
    <x v="14"/>
    <x v="10"/>
    <n v="3977"/>
    <n v="8"/>
    <n v="13"/>
    <n v="-2035.1360946745572"/>
    <n v="1"/>
    <s v="金曜日"/>
    <n v="21"/>
  </r>
  <r>
    <x v="14"/>
    <x v="11"/>
    <n v="5161"/>
    <n v="20"/>
    <n v="9"/>
    <n v="-458.61538461538566"/>
    <n v="1"/>
    <s v="金曜日"/>
    <n v="29"/>
  </r>
  <r>
    <x v="14"/>
    <x v="12"/>
    <n v="3759"/>
    <n v="14"/>
    <n v="8"/>
    <n v="-360.65088757396552"/>
    <n v="1"/>
    <s v="金曜日"/>
    <n v="22"/>
  </r>
  <r>
    <x v="14"/>
    <x v="13"/>
    <n v="6421"/>
    <n v="27"/>
    <n v="17"/>
    <n v="630"/>
    <n v="0"/>
    <s v="金曜日"/>
    <n v="44"/>
  </r>
  <r>
    <x v="15"/>
    <x v="0"/>
    <n v="4316"/>
    <n v="23"/>
    <n v="16"/>
    <n v="2550"/>
    <n v="0"/>
    <s v="土曜日"/>
    <n v="39"/>
  </r>
  <r>
    <x v="15"/>
    <x v="1"/>
    <n v="456"/>
    <n v="0"/>
    <n v="2"/>
    <n v="-466.55621301775159"/>
    <n v="1"/>
    <s v="土曜日"/>
    <n v="2"/>
  </r>
  <r>
    <x v="15"/>
    <x v="2"/>
    <n v="6806"/>
    <n v="27"/>
    <n v="25"/>
    <n v="955.9526627218911"/>
    <n v="0"/>
    <s v="土曜日"/>
    <n v="52"/>
  </r>
  <r>
    <x v="15"/>
    <x v="3"/>
    <n v="1737"/>
    <n v="6"/>
    <n v="4"/>
    <n v="-281.52662721893512"/>
    <n v="1"/>
    <s v="土曜日"/>
    <n v="10"/>
  </r>
  <r>
    <x v="15"/>
    <x v="4"/>
    <n v="1759"/>
    <n v="8"/>
    <n v="3"/>
    <n v="205.92899408283984"/>
    <n v="0"/>
    <s v="土曜日"/>
    <n v="11"/>
  </r>
  <r>
    <x v="15"/>
    <x v="5"/>
    <n v="518"/>
    <n v="1"/>
    <n v="1"/>
    <n v="-350.27218934911252"/>
    <n v="1"/>
    <s v="土曜日"/>
    <n v="2"/>
  </r>
  <r>
    <x v="15"/>
    <x v="6"/>
    <n v="679"/>
    <n v="1"/>
    <n v="1"/>
    <n v="-588.43786982248537"/>
    <n v="1"/>
    <s v="土曜日"/>
    <n v="2"/>
  </r>
  <r>
    <x v="15"/>
    <x v="7"/>
    <n v="309"/>
    <n v="0"/>
    <n v="1"/>
    <n v="-353.10059171597641"/>
    <n v="1"/>
    <s v="土曜日"/>
    <n v="1"/>
  </r>
  <r>
    <x v="15"/>
    <x v="8"/>
    <n v="3448"/>
    <n v="15"/>
    <n v="15"/>
    <n v="1139.4082840236679"/>
    <n v="0"/>
    <s v="土曜日"/>
    <n v="30"/>
  </r>
  <r>
    <x v="15"/>
    <x v="9"/>
    <n v="1005"/>
    <n v="6"/>
    <n v="1"/>
    <n v="489.31360946745531"/>
    <n v="0"/>
    <s v="土曜日"/>
    <n v="7"/>
  </r>
  <r>
    <x v="15"/>
    <x v="10"/>
    <n v="1677"/>
    <n v="4"/>
    <n v="3"/>
    <n v="-920.76923076923094"/>
    <n v="1"/>
    <s v="土曜日"/>
    <n v="7"/>
  </r>
  <r>
    <x v="15"/>
    <x v="11"/>
    <n v="1167"/>
    <n v="1"/>
    <n v="1"/>
    <n v="-1310.3313609467459"/>
    <n v="1"/>
    <s v="土曜日"/>
    <n v="2"/>
  </r>
  <r>
    <x v="15"/>
    <x v="12"/>
    <n v="1077"/>
    <n v="2"/>
    <n v="3"/>
    <n v="-657.19526627218966"/>
    <n v="1"/>
    <s v="土曜日"/>
    <n v="5"/>
  </r>
  <r>
    <x v="15"/>
    <x v="13"/>
    <n v="3826"/>
    <n v="25"/>
    <n v="12"/>
    <n v="3500"/>
    <n v="0"/>
    <s v="土曜日"/>
    <n v="37"/>
  </r>
  <r>
    <x v="16"/>
    <x v="0"/>
    <n v="1635"/>
    <n v="5"/>
    <n v="5"/>
    <n v="-338.63905325443829"/>
    <n v="1"/>
    <s v="日曜日"/>
    <n v="10"/>
  </r>
  <r>
    <x v="16"/>
    <x v="1"/>
    <n v="1553"/>
    <n v="6"/>
    <n v="5"/>
    <n v="94.662721893490925"/>
    <n v="0"/>
    <s v="日曜日"/>
    <n v="11"/>
  </r>
  <r>
    <x v="16"/>
    <x v="2"/>
    <n v="622"/>
    <n v="2"/>
    <n v="1"/>
    <n v="-192.11834319526645"/>
    <n v="1"/>
    <s v="日曜日"/>
    <n v="3"/>
  </r>
  <r>
    <x v="16"/>
    <x v="3"/>
    <n v="1347"/>
    <n v="1"/>
    <n v="4"/>
    <n v="-1264.6035502958582"/>
    <n v="1"/>
    <s v="日曜日"/>
    <n v="5"/>
  </r>
  <r>
    <x v="16"/>
    <x v="4"/>
    <n v="2393"/>
    <n v="8"/>
    <n v="8"/>
    <n v="-211.94082840236752"/>
    <n v="1"/>
    <s v="日曜日"/>
    <n v="16"/>
  </r>
  <r>
    <x v="16"/>
    <x v="5"/>
    <n v="806"/>
    <n v="3"/>
    <n v="3"/>
    <n v="55.692307692307622"/>
    <n v="0"/>
    <s v="日曜日"/>
    <n v="6"/>
  </r>
  <r>
    <x v="16"/>
    <x v="6"/>
    <n v="3358"/>
    <n v="15"/>
    <n v="7"/>
    <n v="552"/>
    <n v="0"/>
    <s v="日曜日"/>
    <n v="22"/>
  </r>
  <r>
    <x v="16"/>
    <x v="7"/>
    <n v="575"/>
    <n v="2"/>
    <n v="1"/>
    <n v="-122.59171597633144"/>
    <n v="1"/>
    <s v="日曜日"/>
    <n v="3"/>
  </r>
  <r>
    <x v="16"/>
    <x v="8"/>
    <n v="1321"/>
    <n v="3"/>
    <n v="2"/>
    <n v="-810.14201183431987"/>
    <n v="1"/>
    <s v="日曜日"/>
    <n v="5"/>
  </r>
  <r>
    <x v="16"/>
    <x v="9"/>
    <n v="1886"/>
    <n v="4"/>
    <n v="4"/>
    <n v="-1125.9408284023675"/>
    <n v="1"/>
    <s v="日曜日"/>
    <n v="8"/>
  </r>
  <r>
    <x v="16"/>
    <x v="10"/>
    <n v="1740"/>
    <n v="5"/>
    <n v="3"/>
    <n v="-701.9644970414206"/>
    <n v="1"/>
    <s v="日曜日"/>
    <n v="8"/>
  </r>
  <r>
    <x v="16"/>
    <x v="11"/>
    <n v="1709"/>
    <n v="5"/>
    <n v="7"/>
    <n v="-240.10650887574002"/>
    <n v="1"/>
    <s v="日曜日"/>
    <n v="12"/>
  </r>
  <r>
    <x v="16"/>
    <x v="12"/>
    <n v="3177"/>
    <n v="6"/>
    <n v="12"/>
    <n v="-1579.7041420118348"/>
    <n v="1"/>
    <s v="日曜日"/>
    <n v="18"/>
  </r>
  <r>
    <x v="16"/>
    <x v="13"/>
    <n v="1082"/>
    <n v="3"/>
    <n v="2"/>
    <n v="-456.59171597633167"/>
    <n v="1"/>
    <s v="日曜日"/>
    <n v="5"/>
  </r>
  <r>
    <x v="17"/>
    <x v="0"/>
    <n v="674"/>
    <n v="0"/>
    <n v="0"/>
    <n v="-997.04142011834335"/>
    <n v="1"/>
    <s v="月曜日"/>
    <n v="0"/>
  </r>
  <r>
    <x v="17"/>
    <x v="1"/>
    <n v="2875"/>
    <n v="12"/>
    <n v="7"/>
    <n v="400"/>
    <n v="0"/>
    <s v="月曜日"/>
    <n v="19"/>
  </r>
  <r>
    <x v="17"/>
    <x v="2"/>
    <n v="773"/>
    <n v="3"/>
    <n v="0"/>
    <n v="-400"/>
    <n v="1"/>
    <s v="月曜日"/>
    <n v="3"/>
  </r>
  <r>
    <x v="17"/>
    <x v="3"/>
    <n v="3105"/>
    <n v="12"/>
    <n v="5"/>
    <n v="-400"/>
    <n v="1"/>
    <s v="月曜日"/>
    <n v="17"/>
  </r>
  <r>
    <x v="17"/>
    <x v="4"/>
    <n v="1000"/>
    <n v="1"/>
    <n v="4"/>
    <n v="-650"/>
    <n v="1"/>
    <s v="月曜日"/>
    <n v="5"/>
  </r>
  <r>
    <x v="17"/>
    <x v="5"/>
    <n v="973"/>
    <n v="3"/>
    <n v="0"/>
    <n v="-550"/>
    <n v="1"/>
    <s v="月曜日"/>
    <n v="3"/>
  </r>
  <r>
    <x v="17"/>
    <x v="6"/>
    <n v="1258"/>
    <n v="4"/>
    <n v="2"/>
    <n v="-200"/>
    <n v="1"/>
    <s v="月曜日"/>
    <n v="6"/>
  </r>
  <r>
    <x v="17"/>
    <x v="7"/>
    <n v="1171"/>
    <n v="1"/>
    <n v="2"/>
    <n v="-1200"/>
    <n v="1"/>
    <s v="月曜日"/>
    <n v="3"/>
  </r>
  <r>
    <x v="17"/>
    <x v="8"/>
    <n v="1892"/>
    <n v="5"/>
    <n v="4"/>
    <n v="-700"/>
    <n v="1"/>
    <s v="月曜日"/>
    <n v="9"/>
  </r>
  <r>
    <x v="17"/>
    <x v="9"/>
    <n v="872"/>
    <n v="3"/>
    <n v="2"/>
    <n v="-145.94082840236706"/>
    <n v="1"/>
    <s v="月曜日"/>
    <n v="5"/>
  </r>
  <r>
    <x v="17"/>
    <x v="10"/>
    <n v="472"/>
    <n v="1"/>
    <n v="1"/>
    <n v="-300"/>
    <n v="1"/>
    <s v="月曜日"/>
    <n v="2"/>
  </r>
  <r>
    <x v="17"/>
    <x v="11"/>
    <n v="5685"/>
    <n v="24"/>
    <n v="18"/>
    <n v="1000"/>
    <n v="0"/>
    <s v="月曜日"/>
    <n v="42"/>
  </r>
  <r>
    <x v="17"/>
    <x v="12"/>
    <n v="1261"/>
    <n v="2"/>
    <n v="2"/>
    <n v="-1200"/>
    <n v="1"/>
    <s v="月曜日"/>
    <n v="4"/>
  </r>
  <r>
    <x v="17"/>
    <x v="13"/>
    <n v="1096"/>
    <n v="2"/>
    <n v="3"/>
    <n v="-650"/>
    <n v="1"/>
    <s v="月曜日"/>
    <n v="5"/>
  </r>
  <r>
    <x v="18"/>
    <x v="0"/>
    <n v="2159"/>
    <n v="6"/>
    <n v="6"/>
    <n v="-697.78698224852133"/>
    <n v="1"/>
    <s v="火曜日"/>
    <n v="12"/>
  </r>
  <r>
    <x v="18"/>
    <x v="1"/>
    <n v="341"/>
    <n v="1"/>
    <n v="0"/>
    <n v="-250"/>
    <n v="1"/>
    <s v="火曜日"/>
    <n v="1"/>
  </r>
  <r>
    <x v="18"/>
    <x v="2"/>
    <n v="400"/>
    <n v="1"/>
    <n v="0"/>
    <n v="-279.71597633136105"/>
    <n v="1"/>
    <s v="火曜日"/>
    <n v="1"/>
  </r>
  <r>
    <x v="18"/>
    <x v="3"/>
    <n v="2330"/>
    <n v="7"/>
    <n v="3"/>
    <n v="-950.74556213017786"/>
    <n v="1"/>
    <s v="火曜日"/>
    <n v="10"/>
  </r>
  <r>
    <x v="18"/>
    <x v="4"/>
    <n v="2419"/>
    <n v="8"/>
    <n v="6"/>
    <n v="-458.40236686390608"/>
    <n v="1"/>
    <s v="火曜日"/>
    <n v="14"/>
  </r>
  <r>
    <x v="18"/>
    <x v="5"/>
    <n v="245"/>
    <n v="0"/>
    <n v="0"/>
    <n v="-362.42603550295865"/>
    <n v="1"/>
    <s v="火曜日"/>
    <n v="0"/>
  </r>
  <r>
    <x v="18"/>
    <x v="6"/>
    <n v="5027"/>
    <n v="21"/>
    <n v="22"/>
    <n v="1800"/>
    <n v="0"/>
    <s v="火曜日"/>
    <n v="43"/>
  </r>
  <r>
    <x v="18"/>
    <x v="7"/>
    <n v="1099"/>
    <n v="2"/>
    <n v="5"/>
    <n v="-600"/>
    <n v="1"/>
    <s v="火曜日"/>
    <n v="7"/>
  </r>
  <r>
    <x v="18"/>
    <x v="8"/>
    <n v="3691"/>
    <n v="18"/>
    <n v="14"/>
    <n v="1804"/>
    <n v="0"/>
    <s v="火曜日"/>
    <n v="32"/>
  </r>
  <r>
    <x v="18"/>
    <x v="9"/>
    <n v="1482"/>
    <n v="5"/>
    <n v="4"/>
    <n v="-216.30769230769283"/>
    <n v="1"/>
    <s v="火曜日"/>
    <n v="9"/>
  </r>
  <r>
    <x v="18"/>
    <x v="10"/>
    <n v="333"/>
    <n v="1"/>
    <n v="0"/>
    <n v="-180.60355029585804"/>
    <n v="1"/>
    <s v="火曜日"/>
    <n v="1"/>
  </r>
  <r>
    <x v="18"/>
    <x v="11"/>
    <n v="1502"/>
    <n v="4"/>
    <n v="5"/>
    <n v="-453.89349112426089"/>
    <n v="1"/>
    <s v="火曜日"/>
    <n v="9"/>
  </r>
  <r>
    <x v="18"/>
    <x v="12"/>
    <n v="2475"/>
    <n v="8"/>
    <n v="7"/>
    <n v="-700"/>
    <n v="1"/>
    <s v="火曜日"/>
    <n v="15"/>
  </r>
  <r>
    <x v="18"/>
    <x v="13"/>
    <n v="1104"/>
    <n v="3"/>
    <n v="1"/>
    <n v="-593.13609467455649"/>
    <n v="1"/>
    <s v="火曜日"/>
    <n v="4"/>
  </r>
  <r>
    <x v="19"/>
    <x v="0"/>
    <n v="962"/>
    <n v="1"/>
    <n v="2"/>
    <n v="-950"/>
    <n v="1"/>
    <s v="水曜日"/>
    <n v="3"/>
  </r>
  <r>
    <x v="19"/>
    <x v="1"/>
    <n v="2169"/>
    <n v="10"/>
    <n v="5"/>
    <n v="431.42011834319464"/>
    <n v="0"/>
    <s v="水曜日"/>
    <n v="15"/>
  </r>
  <r>
    <x v="19"/>
    <x v="2"/>
    <n v="2960"/>
    <n v="13"/>
    <n v="8"/>
    <n v="509.30177514792831"/>
    <n v="0"/>
    <s v="水曜日"/>
    <n v="21"/>
  </r>
  <r>
    <x v="19"/>
    <x v="3"/>
    <n v="1902"/>
    <n v="4"/>
    <n v="6"/>
    <n v="-941.6094674556216"/>
    <n v="1"/>
    <s v="水曜日"/>
    <n v="10"/>
  </r>
  <r>
    <x v="19"/>
    <x v="4"/>
    <n v="6365"/>
    <n v="24"/>
    <n v="16"/>
    <n v="-263.68047337278222"/>
    <n v="1"/>
    <s v="水曜日"/>
    <n v="40"/>
  </r>
  <r>
    <x v="19"/>
    <x v="5"/>
    <n v="750"/>
    <n v="1"/>
    <n v="3"/>
    <n v="-485.46745562130195"/>
    <n v="1"/>
    <s v="水曜日"/>
    <n v="4"/>
  </r>
  <r>
    <x v="19"/>
    <x v="6"/>
    <n v="3077"/>
    <n v="12"/>
    <n v="10"/>
    <n v="350"/>
    <n v="0"/>
    <s v="水曜日"/>
    <n v="22"/>
  </r>
  <r>
    <x v="19"/>
    <x v="7"/>
    <n v="1148"/>
    <n v="3"/>
    <n v="3"/>
    <n v="-450.22485207100613"/>
    <n v="1"/>
    <s v="水曜日"/>
    <n v="6"/>
  </r>
  <r>
    <x v="19"/>
    <x v="8"/>
    <n v="3445"/>
    <n v="14"/>
    <n v="11"/>
    <n v="415.84615384615336"/>
    <n v="0"/>
    <s v="水曜日"/>
    <n v="25"/>
  </r>
  <r>
    <x v="19"/>
    <x v="9"/>
    <n v="4338"/>
    <n v="24"/>
    <n v="16"/>
    <n v="2815"/>
    <n v="0"/>
    <s v="水曜日"/>
    <n v="40"/>
  </r>
  <r>
    <x v="19"/>
    <x v="10"/>
    <n v="752"/>
    <n v="0"/>
    <n v="2"/>
    <n v="-904.42603550295871"/>
    <n v="1"/>
    <s v="水曜日"/>
    <n v="2"/>
  </r>
  <r>
    <x v="19"/>
    <x v="11"/>
    <n v="2688"/>
    <n v="10"/>
    <n v="10"/>
    <n v="0"/>
    <n v="0"/>
    <s v="水曜日"/>
    <n v="20"/>
  </r>
  <r>
    <x v="19"/>
    <x v="12"/>
    <n v="3020"/>
    <n v="16"/>
    <n v="11"/>
    <n v="1630"/>
    <n v="0"/>
    <s v="水曜日"/>
    <n v="27"/>
  </r>
  <r>
    <x v="19"/>
    <x v="13"/>
    <n v="3578"/>
    <n v="18"/>
    <n v="10"/>
    <n v="1227"/>
    <n v="0"/>
    <s v="水曜日"/>
    <n v="28"/>
  </r>
  <r>
    <x v="20"/>
    <x v="0"/>
    <n v="1571"/>
    <n v="5"/>
    <n v="3"/>
    <n v="-500"/>
    <n v="1"/>
    <s v="木曜日"/>
    <n v="8"/>
  </r>
  <r>
    <x v="20"/>
    <x v="1"/>
    <n v="1725"/>
    <n v="4"/>
    <n v="5"/>
    <n v="-783.77514792899456"/>
    <n v="1"/>
    <s v="木曜日"/>
    <n v="9"/>
  </r>
  <r>
    <x v="20"/>
    <x v="2"/>
    <n v="637"/>
    <n v="0"/>
    <n v="2"/>
    <n v="-750"/>
    <n v="1"/>
    <s v="木曜日"/>
    <n v="2"/>
  </r>
  <r>
    <x v="20"/>
    <x v="3"/>
    <n v="3910"/>
    <n v="23"/>
    <n v="6"/>
    <n v="2084"/>
    <n v="0"/>
    <s v="木曜日"/>
    <n v="29"/>
  </r>
  <r>
    <x v="20"/>
    <x v="4"/>
    <n v="1229"/>
    <n v="5"/>
    <n v="3"/>
    <n v="53.952662721893148"/>
    <n v="0"/>
    <s v="木曜日"/>
    <n v="8"/>
  </r>
  <r>
    <x v="20"/>
    <x v="5"/>
    <n v="2689"/>
    <n v="5"/>
    <n v="3"/>
    <n v="-2400"/>
    <n v="1"/>
    <s v="木曜日"/>
    <n v="8"/>
  </r>
  <r>
    <x v="20"/>
    <x v="6"/>
    <n v="1134"/>
    <n v="3"/>
    <n v="1"/>
    <n v="-637.51479289940858"/>
    <n v="1"/>
    <s v="木曜日"/>
    <n v="4"/>
  </r>
  <r>
    <x v="20"/>
    <x v="7"/>
    <n v="1172"/>
    <n v="4"/>
    <n v="2"/>
    <n v="-277.72781065088793"/>
    <n v="1"/>
    <s v="木曜日"/>
    <n v="6"/>
  </r>
  <r>
    <x v="20"/>
    <x v="8"/>
    <n v="358"/>
    <n v="0"/>
    <n v="0"/>
    <n v="-529.58579881656817"/>
    <n v="1"/>
    <s v="木曜日"/>
    <n v="0"/>
  </r>
  <r>
    <x v="20"/>
    <x v="9"/>
    <n v="4582"/>
    <n v="19"/>
    <n v="21"/>
    <n v="1461"/>
    <n v="0"/>
    <s v="木曜日"/>
    <n v="40"/>
  </r>
  <r>
    <x v="20"/>
    <x v="10"/>
    <n v="716"/>
    <n v="3"/>
    <n v="2"/>
    <n v="84.828402366863656"/>
    <n v="0"/>
    <s v="木曜日"/>
    <n v="5"/>
  </r>
  <r>
    <x v="20"/>
    <x v="11"/>
    <n v="5211"/>
    <n v="19"/>
    <n v="17"/>
    <n v="-12.57988165680581"/>
    <n v="1"/>
    <s v="木曜日"/>
    <n v="36"/>
  </r>
  <r>
    <x v="20"/>
    <x v="12"/>
    <n v="626"/>
    <n v="1"/>
    <n v="2"/>
    <n v="-406.03550295857997"/>
    <n v="1"/>
    <s v="木曜日"/>
    <n v="3"/>
  </r>
  <r>
    <x v="20"/>
    <x v="13"/>
    <n v="1083"/>
    <n v="2"/>
    <n v="2"/>
    <n v="-770.07100591715994"/>
    <n v="1"/>
    <s v="木曜日"/>
    <n v="4"/>
  </r>
  <r>
    <x v="21"/>
    <x v="0"/>
    <n v="3146"/>
    <n v="11"/>
    <n v="8"/>
    <n v="-389.84615384615427"/>
    <n v="1"/>
    <s v="金曜日"/>
    <n v="19"/>
  </r>
  <r>
    <x v="21"/>
    <x v="1"/>
    <n v="1346"/>
    <n v="2"/>
    <n v="7"/>
    <n v="-639.12426035502995"/>
    <n v="1"/>
    <s v="金曜日"/>
    <n v="9"/>
  </r>
  <r>
    <x v="21"/>
    <x v="2"/>
    <n v="1829"/>
    <n v="5"/>
    <n v="7"/>
    <n v="-417.62130177514837"/>
    <n v="1"/>
    <s v="金曜日"/>
    <n v="12"/>
  </r>
  <r>
    <x v="21"/>
    <x v="3"/>
    <n v="466"/>
    <n v="1"/>
    <n v="0"/>
    <n v="-377.34911242603562"/>
    <n v="1"/>
    <s v="金曜日"/>
    <n v="1"/>
  </r>
  <r>
    <x v="21"/>
    <x v="4"/>
    <n v="5638"/>
    <n v="24"/>
    <n v="19"/>
    <n v="946"/>
    <n v="0"/>
    <s v="金曜日"/>
    <n v="43"/>
  </r>
  <r>
    <x v="21"/>
    <x v="5"/>
    <n v="1185"/>
    <n v="4"/>
    <n v="2"/>
    <n v="-296.95857988165699"/>
    <n v="1"/>
    <s v="金曜日"/>
    <n v="6"/>
  </r>
  <r>
    <x v="21"/>
    <x v="6"/>
    <n v="302"/>
    <n v="0"/>
    <n v="0"/>
    <n v="-446.74556213017757"/>
    <n v="1"/>
    <s v="金曜日"/>
    <n v="0"/>
  </r>
  <r>
    <x v="21"/>
    <x v="7"/>
    <n v="2534"/>
    <n v="10"/>
    <n v="9"/>
    <n v="389"/>
    <n v="0"/>
    <s v="金曜日"/>
    <n v="19"/>
  </r>
  <r>
    <x v="21"/>
    <x v="8"/>
    <n v="2009"/>
    <n v="8"/>
    <n v="5"/>
    <n v="44.106508875739109"/>
    <n v="0"/>
    <s v="金曜日"/>
    <n v="13"/>
  </r>
  <r>
    <x v="21"/>
    <x v="9"/>
    <n v="2064"/>
    <n v="4"/>
    <n v="8"/>
    <n v="-973.25443786982305"/>
    <n v="1"/>
    <s v="金曜日"/>
    <n v="12"/>
  </r>
  <r>
    <x v="21"/>
    <x v="10"/>
    <n v="525"/>
    <n v="1"/>
    <n v="1"/>
    <n v="-360.62721893491141"/>
    <n v="1"/>
    <s v="金曜日"/>
    <n v="2"/>
  </r>
  <r>
    <x v="21"/>
    <x v="11"/>
    <n v="823"/>
    <n v="1"/>
    <n v="2"/>
    <n v="-697.45562130177541"/>
    <n v="1"/>
    <s v="金曜日"/>
    <n v="3"/>
  </r>
  <r>
    <x v="21"/>
    <x v="12"/>
    <n v="1314"/>
    <n v="3"/>
    <n v="4"/>
    <n v="-591.7869822485211"/>
    <n v="1"/>
    <s v="金曜日"/>
    <n v="7"/>
  </r>
  <r>
    <x v="21"/>
    <x v="13"/>
    <n v="512"/>
    <n v="1"/>
    <n v="1"/>
    <n v="-341.39644970414213"/>
    <n v="1"/>
    <s v="金曜日"/>
    <n v="2"/>
  </r>
  <r>
    <x v="22"/>
    <x v="0"/>
    <n v="2734"/>
    <n v="9"/>
    <n v="8"/>
    <n v="-404.37869822485254"/>
    <n v="1"/>
    <s v="土曜日"/>
    <n v="17"/>
  </r>
  <r>
    <x v="22"/>
    <x v="1"/>
    <n v="707"/>
    <n v="1"/>
    <n v="1"/>
    <n v="-629.85798816568058"/>
    <n v="1"/>
    <s v="土曜日"/>
    <n v="2"/>
  </r>
  <r>
    <x v="22"/>
    <x v="2"/>
    <n v="2444"/>
    <n v="5"/>
    <n v="5"/>
    <n v="-1535.3846153846162"/>
    <n v="1"/>
    <s v="土曜日"/>
    <n v="10"/>
  </r>
  <r>
    <x v="22"/>
    <x v="3"/>
    <n v="831"/>
    <n v="2"/>
    <n v="1"/>
    <n v="-501.28994082840245"/>
    <n v="1"/>
    <s v="土曜日"/>
    <n v="3"/>
  </r>
  <r>
    <x v="22"/>
    <x v="4"/>
    <n v="2888"/>
    <n v="13"/>
    <n v="7"/>
    <n v="549"/>
    <n v="0"/>
    <s v="土曜日"/>
    <n v="20"/>
  </r>
  <r>
    <x v="22"/>
    <x v="5"/>
    <n v="4819"/>
    <n v="18"/>
    <n v="16"/>
    <n v="195"/>
    <n v="0"/>
    <s v="土曜日"/>
    <n v="34"/>
  </r>
  <r>
    <x v="22"/>
    <x v="6"/>
    <n v="1027"/>
    <n v="3"/>
    <n v="3"/>
    <n v="-271.23076923076951"/>
    <n v="1"/>
    <s v="土曜日"/>
    <n v="6"/>
  </r>
  <r>
    <x v="22"/>
    <x v="7"/>
    <n v="4364"/>
    <n v="8"/>
    <n v="12"/>
    <n v="-2711.6213017751488"/>
    <n v="1"/>
    <s v="土曜日"/>
    <n v="20"/>
  </r>
  <r>
    <x v="22"/>
    <x v="8"/>
    <n v="316"/>
    <n v="0"/>
    <n v="0"/>
    <n v="-467.45562130177524"/>
    <n v="1"/>
    <s v="土曜日"/>
    <n v="0"/>
  </r>
  <r>
    <x v="22"/>
    <x v="9"/>
    <n v="407"/>
    <n v="2"/>
    <n v="0"/>
    <n v="21.928994082840177"/>
    <n v="0"/>
    <s v="土曜日"/>
    <n v="2"/>
  </r>
  <r>
    <x v="22"/>
    <x v="10"/>
    <n v="4724"/>
    <n v="18"/>
    <n v="17"/>
    <n v="437"/>
    <n v="0"/>
    <s v="土曜日"/>
    <n v="35"/>
  </r>
  <r>
    <x v="22"/>
    <x v="11"/>
    <n v="2919"/>
    <n v="15"/>
    <n v="12"/>
    <n v="1416"/>
    <n v="0"/>
    <s v="土曜日"/>
    <n v="27"/>
  </r>
  <r>
    <x v="22"/>
    <x v="12"/>
    <n v="676"/>
    <n v="1"/>
    <n v="3"/>
    <n v="-376.00000000000011"/>
    <n v="1"/>
    <s v="土曜日"/>
    <n v="4"/>
  </r>
  <r>
    <x v="22"/>
    <x v="13"/>
    <n v="2156"/>
    <n v="10"/>
    <n v="2"/>
    <n v="215"/>
    <n v="0"/>
    <s v="土曜日"/>
    <n v="12"/>
  </r>
  <r>
    <x v="23"/>
    <x v="0"/>
    <n v="4169"/>
    <n v="14"/>
    <n v="17"/>
    <n v="-31.159763313610711"/>
    <n v="1"/>
    <s v="日曜日"/>
    <n v="31"/>
  </r>
  <r>
    <x v="23"/>
    <x v="1"/>
    <n v="381"/>
    <n v="1"/>
    <n v="0"/>
    <n v="-251.60946745562137"/>
    <n v="1"/>
    <s v="日曜日"/>
    <n v="1"/>
  </r>
  <r>
    <x v="23"/>
    <x v="2"/>
    <n v="3876"/>
    <n v="15"/>
    <n v="10"/>
    <n v="-13.727810650888387"/>
    <n v="1"/>
    <s v="日曜日"/>
    <n v="25"/>
  </r>
  <r>
    <x v="23"/>
    <x v="3"/>
    <n v="745"/>
    <n v="3"/>
    <n v="1"/>
    <n v="-62.071005917159937"/>
    <n v="1"/>
    <s v="日曜日"/>
    <n v="4"/>
  </r>
  <r>
    <x v="23"/>
    <x v="4"/>
    <n v="928"/>
    <n v="2"/>
    <n v="1"/>
    <n v="-644.78106508875771"/>
    <n v="1"/>
    <s v="日曜日"/>
    <n v="3"/>
  </r>
  <r>
    <x v="23"/>
    <x v="5"/>
    <n v="235"/>
    <n v="1"/>
    <n v="0"/>
    <n v="-35.633136094674626"/>
    <n v="1"/>
    <s v="日曜日"/>
    <n v="1"/>
  </r>
  <r>
    <x v="23"/>
    <x v="6"/>
    <n v="282"/>
    <n v="0"/>
    <n v="0"/>
    <n v="-417.15976331360952"/>
    <n v="1"/>
    <s v="日曜日"/>
    <n v="0"/>
  </r>
  <r>
    <x v="23"/>
    <x v="7"/>
    <n v="5651"/>
    <n v="19"/>
    <n v="15"/>
    <n v="-1000"/>
    <n v="1"/>
    <s v="日曜日"/>
    <n v="34"/>
  </r>
  <r>
    <x v="23"/>
    <x v="8"/>
    <n v="223"/>
    <n v="1"/>
    <n v="0"/>
    <n v="-17.88165680473378"/>
    <n v="1"/>
    <s v="日曜日"/>
    <n v="1"/>
  </r>
  <r>
    <x v="23"/>
    <x v="9"/>
    <n v="3168"/>
    <n v="14"/>
    <n v="12"/>
    <n v="929.60946745562069"/>
    <n v="0"/>
    <s v="日曜日"/>
    <n v="26"/>
  </r>
  <r>
    <x v="23"/>
    <x v="10"/>
    <n v="2535"/>
    <n v="14"/>
    <n v="7"/>
    <n v="1345.9999999999995"/>
    <n v="0"/>
    <s v="日曜日"/>
    <n v="21"/>
  </r>
  <r>
    <x v="23"/>
    <x v="11"/>
    <n v="137"/>
    <n v="0"/>
    <n v="1"/>
    <n v="-98.662721893491153"/>
    <n v="1"/>
    <s v="日曜日"/>
    <n v="1"/>
  </r>
  <r>
    <x v="23"/>
    <x v="12"/>
    <n v="5773"/>
    <n v="30"/>
    <n v="22"/>
    <n v="3400"/>
    <n v="0"/>
    <s v="日曜日"/>
    <n v="52"/>
  </r>
  <r>
    <x v="23"/>
    <x v="13"/>
    <n v="434"/>
    <n v="1"/>
    <n v="0"/>
    <n v="-330.01183431952677"/>
    <n v="1"/>
    <s v="日曜日"/>
    <n v="1"/>
  </r>
  <r>
    <x v="24"/>
    <x v="0"/>
    <n v="1366"/>
    <n v="4"/>
    <n v="3"/>
    <n v="-460.710059171598"/>
    <n v="1"/>
    <s v="月曜日"/>
    <n v="7"/>
  </r>
  <r>
    <x v="24"/>
    <x v="1"/>
    <n v="9192"/>
    <n v="38"/>
    <n v="37"/>
    <n v="2678"/>
    <n v="0"/>
    <s v="月曜日"/>
    <n v="75"/>
  </r>
  <r>
    <x v="24"/>
    <x v="2"/>
    <n v="1581"/>
    <n v="4"/>
    <n v="5"/>
    <n v="-570.75739644970463"/>
    <n v="1"/>
    <s v="月曜日"/>
    <n v="9"/>
  </r>
  <r>
    <x v="24"/>
    <x v="3"/>
    <n v="2950"/>
    <n v="11"/>
    <n v="6"/>
    <n v="-307.90532544378766"/>
    <n v="1"/>
    <s v="月曜日"/>
    <n v="17"/>
  </r>
  <r>
    <x v="24"/>
    <x v="4"/>
    <n v="6076"/>
    <n v="20"/>
    <n v="21"/>
    <n v="-564.16568047337387"/>
    <n v="1"/>
    <s v="月曜日"/>
    <n v="41"/>
  </r>
  <r>
    <x v="24"/>
    <x v="5"/>
    <n v="1003"/>
    <n v="1"/>
    <n v="3"/>
    <n v="-859.7278106508877"/>
    <n v="1"/>
    <s v="月曜日"/>
    <n v="4"/>
  </r>
  <r>
    <x v="24"/>
    <x v="6"/>
    <n v="4912"/>
    <n v="29"/>
    <n v="21"/>
    <n v="4019"/>
    <n v="0"/>
    <s v="月曜日"/>
    <n v="50"/>
  </r>
  <r>
    <x v="24"/>
    <x v="7"/>
    <n v="6717"/>
    <n v="28"/>
    <n v="20"/>
    <n v="1190"/>
    <n v="0"/>
    <s v="月曜日"/>
    <n v="48"/>
  </r>
  <r>
    <x v="24"/>
    <x v="8"/>
    <n v="1304"/>
    <n v="3"/>
    <n v="3"/>
    <n v="-680.99408284023707"/>
    <n v="1"/>
    <s v="月曜日"/>
    <n v="6"/>
  </r>
  <r>
    <x v="24"/>
    <x v="9"/>
    <n v="1621"/>
    <n v="5"/>
    <n v="2"/>
    <n v="-629.92899408284075"/>
    <n v="1"/>
    <s v="月曜日"/>
    <n v="7"/>
  </r>
  <r>
    <x v="24"/>
    <x v="10"/>
    <n v="5347"/>
    <n v="15"/>
    <n v="17"/>
    <n v="-1461.7633136094682"/>
    <n v="1"/>
    <s v="月曜日"/>
    <n v="32"/>
  </r>
  <r>
    <x v="24"/>
    <x v="11"/>
    <n v="8827"/>
    <n v="39"/>
    <n v="34"/>
    <n v="3018"/>
    <n v="0"/>
    <s v="月曜日"/>
    <n v="73"/>
  </r>
  <r>
    <x v="24"/>
    <x v="12"/>
    <n v="1661"/>
    <n v="2"/>
    <n v="5"/>
    <n v="-1313.1005917159769"/>
    <n v="1"/>
    <s v="月曜日"/>
    <n v="7"/>
  </r>
  <r>
    <x v="24"/>
    <x v="13"/>
    <n v="3924"/>
    <n v="15"/>
    <n v="8"/>
    <n v="-292.73372781065154"/>
    <n v="1"/>
    <s v="月曜日"/>
    <n v="23"/>
  </r>
  <r>
    <x v="25"/>
    <x v="0"/>
    <n v="1868"/>
    <n v="6"/>
    <n v="6"/>
    <n v="-267.31360946745599"/>
    <n v="1"/>
    <s v="火曜日"/>
    <n v="12"/>
  </r>
  <r>
    <x v="25"/>
    <x v="1"/>
    <n v="1077"/>
    <n v="3"/>
    <n v="7"/>
    <n v="70.804733727810344"/>
    <n v="0"/>
    <s v="火曜日"/>
    <n v="10"/>
  </r>
  <r>
    <x v="25"/>
    <x v="2"/>
    <n v="2390"/>
    <n v="11"/>
    <n v="9"/>
    <n v="832.49704142011797"/>
    <n v="0"/>
    <s v="火曜日"/>
    <n v="20"/>
  </r>
  <r>
    <x v="25"/>
    <x v="3"/>
    <n v="995"/>
    <n v="7"/>
    <n v="3"/>
    <n v="1094"/>
    <n v="0"/>
    <s v="火曜日"/>
    <n v="10"/>
  </r>
  <r>
    <x v="25"/>
    <x v="4"/>
    <n v="3119"/>
    <n v="16"/>
    <n v="5"/>
    <n v="1237"/>
    <n v="0"/>
    <s v="火曜日"/>
    <n v="21"/>
  </r>
  <r>
    <x v="25"/>
    <x v="5"/>
    <n v="649"/>
    <n v="2"/>
    <n v="0"/>
    <n v="-336.05917159763328"/>
    <n v="1"/>
    <s v="火曜日"/>
    <n v="2"/>
  </r>
  <r>
    <x v="25"/>
    <x v="6"/>
    <n v="909"/>
    <n v="5"/>
    <n v="1"/>
    <n v="350"/>
    <n v="0"/>
    <s v="火曜日"/>
    <n v="6"/>
  </r>
  <r>
    <x v="25"/>
    <x v="7"/>
    <n v="250"/>
    <n v="0"/>
    <n v="0"/>
    <n v="-369.82248520710067"/>
    <n v="1"/>
    <s v="火曜日"/>
    <n v="0"/>
  </r>
  <r>
    <x v="25"/>
    <x v="8"/>
    <n v="4428"/>
    <n v="15"/>
    <n v="11"/>
    <n v="-726.29585798816697"/>
    <n v="1"/>
    <s v="火曜日"/>
    <n v="26"/>
  </r>
  <r>
    <x v="25"/>
    <x v="9"/>
    <n v="4869"/>
    <n v="29"/>
    <n v="15"/>
    <n v="3429"/>
    <n v="0"/>
    <s v="火曜日"/>
    <n v="44"/>
  </r>
  <r>
    <x v="25"/>
    <x v="10"/>
    <n v="3952"/>
    <n v="13"/>
    <n v="19"/>
    <n v="185.84615384615336"/>
    <n v="0"/>
    <s v="火曜日"/>
    <n v="32"/>
  </r>
  <r>
    <x v="25"/>
    <x v="11"/>
    <n v="809"/>
    <n v="3"/>
    <n v="1"/>
    <n v="-156.74556213017763"/>
    <n v="1"/>
    <s v="火曜日"/>
    <n v="4"/>
  </r>
  <r>
    <x v="25"/>
    <x v="12"/>
    <n v="1236"/>
    <n v="7"/>
    <n v="3"/>
    <n v="667.59763313609437"/>
    <n v="0"/>
    <s v="火曜日"/>
    <n v="10"/>
  </r>
  <r>
    <x v="25"/>
    <x v="13"/>
    <n v="3095"/>
    <n v="12"/>
    <n v="13"/>
    <n v="888"/>
    <n v="0"/>
    <s v="火曜日"/>
    <n v="25"/>
  </r>
  <r>
    <x v="26"/>
    <x v="0"/>
    <n v="1912"/>
    <n v="7"/>
    <n v="2"/>
    <n v="-436.40236686390563"/>
    <n v="1"/>
    <s v="水曜日"/>
    <n v="9"/>
  </r>
  <r>
    <x v="26"/>
    <x v="1"/>
    <n v="332"/>
    <n v="0"/>
    <n v="1"/>
    <n v="-387.12426035502966"/>
    <n v="1"/>
    <s v="水曜日"/>
    <n v="1"/>
  </r>
  <r>
    <x v="26"/>
    <x v="2"/>
    <n v="2197"/>
    <n v="7"/>
    <n v="4"/>
    <n v="-650.00000000000045"/>
    <n v="1"/>
    <s v="水曜日"/>
    <n v="11"/>
  </r>
  <r>
    <x v="26"/>
    <x v="3"/>
    <n v="715"/>
    <n v="0"/>
    <n v="2"/>
    <n v="-849.69230769230785"/>
    <n v="1"/>
    <s v="水曜日"/>
    <n v="2"/>
  </r>
  <r>
    <x v="26"/>
    <x v="4"/>
    <n v="4650"/>
    <n v="17"/>
    <n v="20"/>
    <n v="654"/>
    <n v="0"/>
    <s v="水曜日"/>
    <n v="37"/>
  </r>
  <r>
    <x v="26"/>
    <x v="5"/>
    <n v="410"/>
    <n v="1"/>
    <n v="1"/>
    <n v="-190.50887573964508"/>
    <n v="1"/>
    <s v="水曜日"/>
    <n v="2"/>
  </r>
  <r>
    <x v="26"/>
    <x v="6"/>
    <n v="3582"/>
    <n v="11"/>
    <n v="13"/>
    <n v="-514.81656804733848"/>
    <n v="1"/>
    <s v="水曜日"/>
    <n v="24"/>
  </r>
  <r>
    <x v="26"/>
    <x v="7"/>
    <n v="617"/>
    <n v="1"/>
    <n v="2"/>
    <n v="-392.72189349112443"/>
    <n v="1"/>
    <s v="水曜日"/>
    <n v="3"/>
  </r>
  <r>
    <x v="26"/>
    <x v="8"/>
    <n v="6110"/>
    <n v="26"/>
    <n v="21"/>
    <n v="1622"/>
    <n v="0"/>
    <s v="水曜日"/>
    <n v="47"/>
  </r>
  <r>
    <x v="26"/>
    <x v="9"/>
    <n v="171"/>
    <n v="0"/>
    <n v="0"/>
    <n v="-252.95857988165685"/>
    <n v="1"/>
    <s v="水曜日"/>
    <n v="0"/>
  </r>
  <r>
    <x v="26"/>
    <x v="10"/>
    <n v="1224"/>
    <n v="2"/>
    <n v="4"/>
    <n v="-770.65088757396484"/>
    <n v="1"/>
    <s v="水曜日"/>
    <n v="6"/>
  </r>
  <r>
    <x v="26"/>
    <x v="11"/>
    <n v="248"/>
    <n v="1"/>
    <n v="0"/>
    <n v="-54.863905325443852"/>
    <n v="1"/>
    <s v="水曜日"/>
    <n v="1"/>
  </r>
  <r>
    <x v="26"/>
    <x v="12"/>
    <n v="4716"/>
    <n v="17"/>
    <n v="17"/>
    <n v="325"/>
    <n v="0"/>
    <s v="水曜日"/>
    <n v="34"/>
  </r>
  <r>
    <x v="26"/>
    <x v="13"/>
    <n v="576"/>
    <n v="0"/>
    <n v="2"/>
    <n v="-700"/>
    <n v="1"/>
    <s v="水曜日"/>
    <n v="2"/>
  </r>
  <r>
    <x v="27"/>
    <x v="0"/>
    <n v="2200"/>
    <n v="8"/>
    <n v="6"/>
    <n v="44"/>
    <n v="0"/>
    <s v="木曜日"/>
    <n v="14"/>
  </r>
  <r>
    <x v="27"/>
    <x v="1"/>
    <n v="256"/>
    <n v="0"/>
    <n v="0"/>
    <n v="-378.69822485207106"/>
    <n v="1"/>
    <s v="木曜日"/>
    <n v="0"/>
  </r>
  <r>
    <x v="27"/>
    <x v="2"/>
    <n v="1945"/>
    <n v="8"/>
    <n v="4"/>
    <n v="81"/>
    <n v="0"/>
    <s v="木曜日"/>
    <n v="12"/>
  </r>
  <r>
    <x v="27"/>
    <x v="3"/>
    <n v="446"/>
    <n v="0"/>
    <n v="0"/>
    <n v="-659.76331360946756"/>
    <n v="1"/>
    <s v="木曜日"/>
    <n v="0"/>
  </r>
  <r>
    <x v="27"/>
    <x v="4"/>
    <n v="662"/>
    <n v="0"/>
    <n v="2"/>
    <n v="-771.28994082840256"/>
    <n v="1"/>
    <s v="木曜日"/>
    <n v="2"/>
  </r>
  <r>
    <x v="27"/>
    <x v="5"/>
    <n v="2535"/>
    <n v="15"/>
    <n v="6"/>
    <n v="1680"/>
    <n v="0"/>
    <s v="木曜日"/>
    <n v="21"/>
  </r>
  <r>
    <x v="27"/>
    <x v="6"/>
    <n v="969"/>
    <n v="3"/>
    <n v="1"/>
    <n v="-393.4319526627221"/>
    <n v="1"/>
    <s v="木曜日"/>
    <n v="4"/>
  </r>
  <r>
    <x v="27"/>
    <x v="7"/>
    <n v="1444"/>
    <n v="5"/>
    <n v="5"/>
    <n v="-56.094674556213249"/>
    <n v="1"/>
    <s v="木曜日"/>
    <n v="10"/>
  </r>
  <r>
    <x v="27"/>
    <x v="8"/>
    <n v="420"/>
    <n v="0"/>
    <n v="0"/>
    <n v="-621.30177514792911"/>
    <n v="1"/>
    <s v="木曜日"/>
    <n v="0"/>
  </r>
  <r>
    <x v="27"/>
    <x v="9"/>
    <n v="1213"/>
    <n v="5"/>
    <n v="2"/>
    <n v="-26.378698224852315"/>
    <n v="1"/>
    <s v="木曜日"/>
    <n v="7"/>
  </r>
  <r>
    <x v="27"/>
    <x v="10"/>
    <n v="510"/>
    <n v="0"/>
    <n v="3"/>
    <n v="-442.43786982248537"/>
    <n v="1"/>
    <s v="木曜日"/>
    <n v="3"/>
  </r>
  <r>
    <x v="27"/>
    <x v="11"/>
    <n v="1870"/>
    <n v="7"/>
    <n v="5"/>
    <n v="-62.272189349112978"/>
    <n v="1"/>
    <s v="木曜日"/>
    <n v="12"/>
  </r>
  <r>
    <x v="27"/>
    <x v="12"/>
    <n v="713"/>
    <n v="1"/>
    <n v="1"/>
    <n v="-638.73372781065109"/>
    <n v="1"/>
    <s v="木曜日"/>
    <n v="2"/>
  </r>
  <r>
    <x v="27"/>
    <x v="13"/>
    <n v="1725"/>
    <n v="5"/>
    <n v="4"/>
    <n v="-575.77514792899456"/>
    <n v="1"/>
    <s v="木曜日"/>
    <n v="9"/>
  </r>
  <r>
    <x v="28"/>
    <x v="14"/>
    <m/>
    <m/>
    <m/>
    <m/>
    <m/>
    <m/>
    <m/>
  </r>
  <r>
    <x v="28"/>
    <x v="14"/>
    <m/>
    <m/>
    <m/>
    <m/>
    <m/>
    <m/>
    <m/>
  </r>
  <r>
    <x v="28"/>
    <x v="1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>
  <location ref="N4:S20" firstHeaderRow="0" firstDataRow="1" firstDataCol="1" rowPageCount="1" colPageCount="1"/>
  <pivotFields count="11">
    <pivotField axis="axisPage" numFmtId="56" multipleItemSelectionAllowe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dataField="1" showAll="0"/>
    <pivotField showAll="0" defaultSubtotal="0"/>
    <pivotField showAll="0" defaultSubtotal="0"/>
    <pivotField dataFiel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合計 / ゲーム数" fld="2" baseField="0" baseItem="0"/>
    <dataField name="合計 / 差枚" fld="5" baseField="0" baseItem="0"/>
    <dataField name="合計 / ボーナス" fld="8" baseField="1" baseItem="0"/>
    <dataField name="合計 / 合成確率" fld="9" baseField="0" baseItem="0" numFmtId="2"/>
    <dataField name="合計 / payout" fld="10" baseField="0" baseItem="0" numFmtId="176"/>
  </dataFields>
  <formats count="10">
    <format dxfId="29">
      <pivotArea collapsedLevelsAreSubtotals="1" fieldPosition="0">
        <references count="2">
          <reference field="4294967294" count="1" selected="0">
            <x v="0"/>
          </reference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7">
      <pivotArea dataOnly="0" labelOnly="1" fieldPosition="0">
        <references count="1"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6">
      <pivotArea dataOnly="0" labelOnly="1" fieldPosition="0">
        <references count="1"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5">
      <pivotArea dataOnly="0" labelOnly="1" fieldPosition="0">
        <references count="1"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3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0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9">
    <conditionalFormat type="all" priority="4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4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4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4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4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5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7"/>
  <sheetViews>
    <sheetView tabSelected="1" zoomScaleNormal="100" workbookViewId="0">
      <selection activeCell="K2" sqref="K2"/>
    </sheetView>
  </sheetViews>
  <sheetFormatPr defaultRowHeight="13.5" x14ac:dyDescent="0.15"/>
  <cols>
    <col min="3" max="3" width="9" style="4"/>
    <col min="4" max="4" width="9" style="3"/>
    <col min="5" max="5" width="9" style="2"/>
    <col min="6" max="6" width="8.75" style="1" customWidth="1"/>
    <col min="7" max="9" width="9" hidden="1" customWidth="1"/>
    <col min="14" max="14" width="10.375" customWidth="1"/>
    <col min="15" max="15" width="15.25" customWidth="1"/>
    <col min="16" max="16" width="11.375" customWidth="1"/>
    <col min="17" max="17" width="15" customWidth="1"/>
    <col min="18" max="18" width="15.5" customWidth="1"/>
    <col min="19" max="19" width="13" customWidth="1"/>
    <col min="20" max="20" width="9.875" customWidth="1"/>
  </cols>
  <sheetData>
    <row r="1" spans="1:19" x14ac:dyDescent="0.15">
      <c r="A1" t="s">
        <v>19</v>
      </c>
    </row>
    <row r="2" spans="1:19" x14ac:dyDescent="0.15">
      <c r="N2" s="20" t="s">
        <v>18</v>
      </c>
      <c r="O2" t="s">
        <v>21</v>
      </c>
    </row>
    <row r="3" spans="1:19" x14ac:dyDescent="0.15">
      <c r="A3" t="s">
        <v>17</v>
      </c>
      <c r="B3" t="s">
        <v>16</v>
      </c>
      <c r="C3" s="4" t="s">
        <v>15</v>
      </c>
      <c r="D3" s="3" t="s">
        <v>14</v>
      </c>
      <c r="E3" s="2" t="s">
        <v>13</v>
      </c>
      <c r="F3" s="1" t="s">
        <v>12</v>
      </c>
      <c r="G3" t="s">
        <v>11</v>
      </c>
      <c r="H3" t="s">
        <v>10</v>
      </c>
      <c r="I3" t="s">
        <v>9</v>
      </c>
      <c r="J3" t="s">
        <v>22</v>
      </c>
    </row>
    <row r="4" spans="1:19" x14ac:dyDescent="0.15">
      <c r="A4" s="5">
        <v>43497</v>
      </c>
      <c r="B4">
        <v>360</v>
      </c>
      <c r="C4" s="4">
        <v>2924</v>
      </c>
      <c r="D4" s="3">
        <v>10</v>
      </c>
      <c r="E4" s="2">
        <v>8</v>
      </c>
      <c r="F4" s="1">
        <v>-373.44378698224955</v>
      </c>
      <c r="G4">
        <f t="shared" ref="G4:G67" si="0">IF(F4&lt;0,1,0)</f>
        <v>1</v>
      </c>
      <c r="H4" t="str">
        <f t="shared" ref="H4:H67" si="1">TEXT(A4,"aaaa")</f>
        <v>金曜日</v>
      </c>
      <c r="I4">
        <f t="shared" ref="I4:I67" si="2">SUM(D4:E4)</f>
        <v>18</v>
      </c>
      <c r="J4" s="11">
        <f>IF((D4+E4) &lt;&gt; 0, C4/(D4+E4),0)</f>
        <v>162.44444444444446</v>
      </c>
      <c r="K4">
        <v>5</v>
      </c>
      <c r="L4">
        <v>15</v>
      </c>
      <c r="M4">
        <v>25</v>
      </c>
      <c r="N4" s="20" t="s">
        <v>8</v>
      </c>
      <c r="O4" t="s">
        <v>7</v>
      </c>
      <c r="P4" t="s">
        <v>6</v>
      </c>
      <c r="Q4" t="s">
        <v>5</v>
      </c>
      <c r="R4" t="s">
        <v>4</v>
      </c>
      <c r="S4" t="s">
        <v>3</v>
      </c>
    </row>
    <row r="5" spans="1:19" x14ac:dyDescent="0.15">
      <c r="A5" s="5">
        <v>43497</v>
      </c>
      <c r="B5">
        <v>361</v>
      </c>
      <c r="C5" s="4">
        <v>1309</v>
      </c>
      <c r="D5" s="3">
        <v>5</v>
      </c>
      <c r="E5" s="2">
        <v>2</v>
      </c>
      <c r="F5" s="1">
        <v>-168.39053254437908</v>
      </c>
      <c r="G5">
        <f t="shared" si="0"/>
        <v>1</v>
      </c>
      <c r="H5" t="str">
        <f t="shared" si="1"/>
        <v>金曜日</v>
      </c>
      <c r="I5">
        <f t="shared" si="2"/>
        <v>7</v>
      </c>
      <c r="J5" s="11">
        <f t="shared" ref="J5:J68" si="3">IF((D5+E5) &lt;&gt; 0, C5/(D5+E5),0)</f>
        <v>187</v>
      </c>
      <c r="N5" s="15">
        <v>360</v>
      </c>
      <c r="O5" s="14">
        <v>73914</v>
      </c>
      <c r="P5" s="13">
        <v>-5004.0266272189419</v>
      </c>
      <c r="Q5" s="12">
        <v>474</v>
      </c>
      <c r="R5" s="17">
        <v>155.9367088607595</v>
      </c>
      <c r="S5" s="16">
        <v>0.97743311313499959</v>
      </c>
    </row>
    <row r="6" spans="1:19" x14ac:dyDescent="0.15">
      <c r="A6" s="5">
        <v>43497</v>
      </c>
      <c r="B6">
        <v>362</v>
      </c>
      <c r="C6" s="4">
        <v>1123</v>
      </c>
      <c r="D6" s="3">
        <v>6</v>
      </c>
      <c r="E6" s="2">
        <v>1</v>
      </c>
      <c r="F6" s="1">
        <v>314.75739644970395</v>
      </c>
      <c r="G6">
        <f t="shared" si="0"/>
        <v>0</v>
      </c>
      <c r="H6" t="str">
        <f t="shared" si="1"/>
        <v>金曜日</v>
      </c>
      <c r="I6">
        <f t="shared" si="2"/>
        <v>7</v>
      </c>
      <c r="J6" s="11">
        <f t="shared" si="3"/>
        <v>160.42857142857142</v>
      </c>
      <c r="M6">
        <v>61</v>
      </c>
      <c r="N6" s="15">
        <v>361</v>
      </c>
      <c r="O6" s="14">
        <v>49279</v>
      </c>
      <c r="P6" s="13">
        <v>-1225.5364401484849</v>
      </c>
      <c r="Q6" s="12">
        <v>330</v>
      </c>
      <c r="R6" s="17">
        <v>149.33030303030304</v>
      </c>
      <c r="S6" s="16">
        <v>0.99171021841522433</v>
      </c>
    </row>
    <row r="7" spans="1:19" x14ac:dyDescent="0.15">
      <c r="A7" s="5">
        <v>43497</v>
      </c>
      <c r="B7">
        <v>363</v>
      </c>
      <c r="C7" s="4">
        <v>996</v>
      </c>
      <c r="D7" s="3">
        <v>4</v>
      </c>
      <c r="E7" s="2">
        <v>2</v>
      </c>
      <c r="F7" s="1">
        <v>-17.37278106508893</v>
      </c>
      <c r="G7">
        <f t="shared" si="0"/>
        <v>1</v>
      </c>
      <c r="H7" t="str">
        <f t="shared" si="1"/>
        <v>金曜日</v>
      </c>
      <c r="I7">
        <f t="shared" si="2"/>
        <v>6</v>
      </c>
      <c r="J7" s="11">
        <f t="shared" si="3"/>
        <v>166</v>
      </c>
      <c r="L7">
        <v>62</v>
      </c>
      <c r="N7" s="15">
        <v>362</v>
      </c>
      <c r="O7" s="14">
        <v>60760</v>
      </c>
      <c r="P7" s="13">
        <v>-4949.4786982248606</v>
      </c>
      <c r="Q7" s="12">
        <v>387</v>
      </c>
      <c r="R7" s="17">
        <v>157.00258397932816</v>
      </c>
      <c r="S7" s="16">
        <v>0.9728468361958259</v>
      </c>
    </row>
    <row r="8" spans="1:19" x14ac:dyDescent="0.15">
      <c r="A8" s="5">
        <v>43497</v>
      </c>
      <c r="B8">
        <v>365</v>
      </c>
      <c r="C8" s="4">
        <v>840</v>
      </c>
      <c r="D8" s="3">
        <v>4</v>
      </c>
      <c r="E8" s="2">
        <v>1</v>
      </c>
      <c r="F8" s="1">
        <v>109.39644970414179</v>
      </c>
      <c r="G8">
        <f t="shared" si="0"/>
        <v>0</v>
      </c>
      <c r="H8" t="str">
        <f t="shared" si="1"/>
        <v>金曜日</v>
      </c>
      <c r="I8">
        <f t="shared" si="2"/>
        <v>5</v>
      </c>
      <c r="J8" s="11">
        <f t="shared" si="3"/>
        <v>168</v>
      </c>
      <c r="N8" s="15">
        <v>363</v>
      </c>
      <c r="O8" s="14">
        <v>46631</v>
      </c>
      <c r="P8" s="13">
        <v>-3979.3609431265068</v>
      </c>
      <c r="Q8" s="12">
        <v>279</v>
      </c>
      <c r="R8" s="17">
        <v>167.13620071684588</v>
      </c>
      <c r="S8" s="16">
        <v>0.97155425258500072</v>
      </c>
    </row>
    <row r="9" spans="1:19" x14ac:dyDescent="0.15">
      <c r="A9" s="5">
        <v>43497</v>
      </c>
      <c r="B9">
        <v>366</v>
      </c>
      <c r="C9" s="4">
        <v>5388</v>
      </c>
      <c r="D9" s="3">
        <v>22</v>
      </c>
      <c r="E9" s="2">
        <v>15</v>
      </c>
      <c r="F9" s="1">
        <v>726.85714285714312</v>
      </c>
      <c r="G9">
        <f t="shared" si="0"/>
        <v>0</v>
      </c>
      <c r="H9" t="str">
        <f t="shared" si="1"/>
        <v>金曜日</v>
      </c>
      <c r="I9">
        <f t="shared" si="2"/>
        <v>37</v>
      </c>
      <c r="J9" s="11">
        <f t="shared" si="3"/>
        <v>145.62162162162161</v>
      </c>
      <c r="N9" s="15">
        <v>365</v>
      </c>
      <c r="O9" s="14">
        <v>68810</v>
      </c>
      <c r="P9" s="13">
        <v>-462.38698224852976</v>
      </c>
      <c r="Q9" s="12">
        <v>462</v>
      </c>
      <c r="R9" s="17">
        <v>148.93939393939394</v>
      </c>
      <c r="S9" s="16">
        <v>0.99776007856295823</v>
      </c>
    </row>
    <row r="10" spans="1:19" x14ac:dyDescent="0.15">
      <c r="A10" s="5">
        <v>43497</v>
      </c>
      <c r="B10">
        <v>367</v>
      </c>
      <c r="C10" s="4">
        <v>195</v>
      </c>
      <c r="D10" s="3">
        <v>0</v>
      </c>
      <c r="E10" s="2">
        <v>0</v>
      </c>
      <c r="F10" s="1">
        <v>-288.46153846153851</v>
      </c>
      <c r="G10">
        <f t="shared" si="0"/>
        <v>1</v>
      </c>
      <c r="H10" t="str">
        <f t="shared" si="1"/>
        <v>金曜日</v>
      </c>
      <c r="I10">
        <f t="shared" si="2"/>
        <v>0</v>
      </c>
      <c r="J10" s="11">
        <f>IF((D10+E10) &lt;&gt; 0, C10/(D10+E10),0)</f>
        <v>0</v>
      </c>
      <c r="K10">
        <v>66</v>
      </c>
      <c r="L10">
        <v>66</v>
      </c>
      <c r="N10" s="15">
        <v>366</v>
      </c>
      <c r="O10" s="14">
        <v>62638</v>
      </c>
      <c r="P10" s="13">
        <v>-1201.5688926458188</v>
      </c>
      <c r="Q10" s="12">
        <v>434</v>
      </c>
      <c r="R10" s="17">
        <v>144.32718894009216</v>
      </c>
      <c r="S10" s="16">
        <v>0.99360575107418381</v>
      </c>
    </row>
    <row r="11" spans="1:19" x14ac:dyDescent="0.15">
      <c r="A11" s="5">
        <v>43497</v>
      </c>
      <c r="B11">
        <v>368</v>
      </c>
      <c r="C11" s="4">
        <v>3553</v>
      </c>
      <c r="D11" s="3">
        <v>11</v>
      </c>
      <c r="E11" s="2">
        <v>8</v>
      </c>
      <c r="F11" s="1">
        <v>-991.91715976331398</v>
      </c>
      <c r="G11">
        <f t="shared" si="0"/>
        <v>1</v>
      </c>
      <c r="H11" t="str">
        <f t="shared" si="1"/>
        <v>金曜日</v>
      </c>
      <c r="I11">
        <f t="shared" si="2"/>
        <v>19</v>
      </c>
      <c r="J11" s="11">
        <f t="shared" si="3"/>
        <v>187</v>
      </c>
      <c r="M11">
        <v>67</v>
      </c>
      <c r="N11" s="15">
        <v>367</v>
      </c>
      <c r="O11" s="14">
        <v>61994</v>
      </c>
      <c r="P11" s="13">
        <v>6538.686390532539</v>
      </c>
      <c r="Q11" s="12">
        <v>428</v>
      </c>
      <c r="R11" s="17">
        <v>144.84579439252337</v>
      </c>
      <c r="S11" s="16">
        <v>1.0351576302574041</v>
      </c>
    </row>
    <row r="12" spans="1:19" x14ac:dyDescent="0.15">
      <c r="A12" s="5">
        <v>43497</v>
      </c>
      <c r="B12">
        <v>370</v>
      </c>
      <c r="C12" s="4">
        <v>483</v>
      </c>
      <c r="D12" s="3">
        <v>1</v>
      </c>
      <c r="E12" s="2">
        <v>0</v>
      </c>
      <c r="F12" s="1">
        <v>-402.49704142011842</v>
      </c>
      <c r="G12">
        <f t="shared" si="0"/>
        <v>1</v>
      </c>
      <c r="H12" t="str">
        <f t="shared" si="1"/>
        <v>金曜日</v>
      </c>
      <c r="I12">
        <f t="shared" si="2"/>
        <v>1</v>
      </c>
      <c r="J12" s="11">
        <f t="shared" si="3"/>
        <v>483</v>
      </c>
      <c r="L12">
        <v>68</v>
      </c>
      <c r="M12" t="s">
        <v>2</v>
      </c>
      <c r="N12" s="15">
        <v>368</v>
      </c>
      <c r="O12" s="14">
        <v>55741</v>
      </c>
      <c r="P12" s="13">
        <v>-3405.4431952662744</v>
      </c>
      <c r="Q12" s="12">
        <v>360</v>
      </c>
      <c r="R12" s="17">
        <v>154.83611111111111</v>
      </c>
      <c r="S12" s="16">
        <v>0.97963531813646287</v>
      </c>
    </row>
    <row r="13" spans="1:19" x14ac:dyDescent="0.15">
      <c r="A13" s="5">
        <v>43497</v>
      </c>
      <c r="B13">
        <v>371</v>
      </c>
      <c r="C13" s="4">
        <v>1718</v>
      </c>
      <c r="D13" s="3">
        <v>9</v>
      </c>
      <c r="E13" s="2">
        <v>3</v>
      </c>
      <c r="F13" s="1">
        <v>665.71428571428578</v>
      </c>
      <c r="G13">
        <f t="shared" si="0"/>
        <v>0</v>
      </c>
      <c r="H13" t="str">
        <f t="shared" si="1"/>
        <v>金曜日</v>
      </c>
      <c r="I13">
        <f t="shared" si="2"/>
        <v>12</v>
      </c>
      <c r="J13" s="11">
        <f t="shared" si="3"/>
        <v>143.16666666666666</v>
      </c>
      <c r="K13">
        <v>70</v>
      </c>
      <c r="N13" s="15">
        <v>370</v>
      </c>
      <c r="O13" s="14">
        <v>59903</v>
      </c>
      <c r="P13" s="13">
        <v>2771.2585798816508</v>
      </c>
      <c r="Q13" s="12">
        <v>406</v>
      </c>
      <c r="R13" s="17">
        <v>147.54433497536945</v>
      </c>
      <c r="S13" s="16">
        <v>1.015420811310962</v>
      </c>
    </row>
    <row r="14" spans="1:19" x14ac:dyDescent="0.15">
      <c r="A14" s="5">
        <v>43497</v>
      </c>
      <c r="B14">
        <v>372</v>
      </c>
      <c r="C14" s="4">
        <v>1283</v>
      </c>
      <c r="D14" s="3">
        <v>1</v>
      </c>
      <c r="E14" s="2">
        <v>3</v>
      </c>
      <c r="F14" s="1">
        <v>-1273.9289940828405</v>
      </c>
      <c r="G14">
        <f t="shared" si="0"/>
        <v>1</v>
      </c>
      <c r="H14" t="str">
        <f t="shared" si="1"/>
        <v>金曜日</v>
      </c>
      <c r="I14">
        <f t="shared" si="2"/>
        <v>4</v>
      </c>
      <c r="J14" s="11">
        <f t="shared" si="3"/>
        <v>320.75</v>
      </c>
      <c r="N14" s="15">
        <v>371</v>
      </c>
      <c r="O14" s="14">
        <v>65449</v>
      </c>
      <c r="P14" s="13">
        <v>4703.7610312764091</v>
      </c>
      <c r="Q14" s="12">
        <v>462</v>
      </c>
      <c r="R14" s="17">
        <v>141.66450216450215</v>
      </c>
      <c r="S14" s="16">
        <v>1.0239563682219561</v>
      </c>
    </row>
    <row r="15" spans="1:19" x14ac:dyDescent="0.15">
      <c r="A15" s="5">
        <v>43497</v>
      </c>
      <c r="B15">
        <v>373</v>
      </c>
      <c r="C15" s="4">
        <v>3781</v>
      </c>
      <c r="D15" s="3">
        <v>25</v>
      </c>
      <c r="E15" s="2">
        <v>10</v>
      </c>
      <c r="F15" s="1">
        <v>3438.5714285714284</v>
      </c>
      <c r="G15">
        <f t="shared" si="0"/>
        <v>0</v>
      </c>
      <c r="H15" t="str">
        <f t="shared" si="1"/>
        <v>金曜日</v>
      </c>
      <c r="I15">
        <f t="shared" si="2"/>
        <v>35</v>
      </c>
      <c r="J15" s="11">
        <f t="shared" si="3"/>
        <v>108.02857142857142</v>
      </c>
      <c r="N15" s="15">
        <v>372</v>
      </c>
      <c r="O15" s="14">
        <v>63029</v>
      </c>
      <c r="P15" s="13">
        <v>-4415.3538461538519</v>
      </c>
      <c r="Q15" s="12">
        <v>425</v>
      </c>
      <c r="R15" s="17">
        <v>148.30352941176471</v>
      </c>
      <c r="S15" s="16">
        <v>0.97664908827072272</v>
      </c>
    </row>
    <row r="16" spans="1:19" x14ac:dyDescent="0.15">
      <c r="A16" s="5">
        <v>43497</v>
      </c>
      <c r="B16">
        <v>375</v>
      </c>
      <c r="C16" s="4">
        <v>1102</v>
      </c>
      <c r="D16" s="3">
        <v>4</v>
      </c>
      <c r="E16" s="2">
        <v>2</v>
      </c>
      <c r="F16" s="1">
        <v>-174.17751479289973</v>
      </c>
      <c r="G16">
        <f t="shared" si="0"/>
        <v>1</v>
      </c>
      <c r="H16" t="str">
        <f t="shared" si="1"/>
        <v>金曜日</v>
      </c>
      <c r="I16">
        <f t="shared" si="2"/>
        <v>6</v>
      </c>
      <c r="J16" s="11">
        <f t="shared" si="3"/>
        <v>183.66666666666666</v>
      </c>
      <c r="M16">
        <v>73</v>
      </c>
      <c r="N16" s="15">
        <v>373</v>
      </c>
      <c r="O16" s="14">
        <v>66582</v>
      </c>
      <c r="P16" s="13">
        <v>5443.1684699915422</v>
      </c>
      <c r="Q16" s="12">
        <v>467</v>
      </c>
      <c r="R16" s="17">
        <v>142.57387580299786</v>
      </c>
      <c r="S16" s="16">
        <v>1.0272504504219937</v>
      </c>
    </row>
    <row r="17" spans="1:19" x14ac:dyDescent="0.15">
      <c r="A17" s="5">
        <v>43497</v>
      </c>
      <c r="B17">
        <v>376</v>
      </c>
      <c r="C17" s="4">
        <v>5039</v>
      </c>
      <c r="D17" s="3">
        <v>13</v>
      </c>
      <c r="E17" s="2">
        <v>14</v>
      </c>
      <c r="F17" s="1">
        <v>-1942.1420118343203</v>
      </c>
      <c r="G17">
        <f t="shared" si="0"/>
        <v>1</v>
      </c>
      <c r="H17" t="str">
        <f t="shared" si="1"/>
        <v>金曜日</v>
      </c>
      <c r="I17">
        <f t="shared" si="2"/>
        <v>27</v>
      </c>
      <c r="J17" s="11">
        <f t="shared" si="3"/>
        <v>186.62962962962962</v>
      </c>
      <c r="N17" s="15">
        <v>375</v>
      </c>
      <c r="O17" s="14">
        <v>55614</v>
      </c>
      <c r="P17" s="13">
        <v>-2497.8603800316732</v>
      </c>
      <c r="Q17" s="12">
        <v>369</v>
      </c>
      <c r="R17" s="17">
        <v>150.71544715447155</v>
      </c>
      <c r="S17" s="16">
        <v>0.98502858764560686</v>
      </c>
    </row>
    <row r="18" spans="1:19" x14ac:dyDescent="0.15">
      <c r="A18" s="5">
        <v>43498</v>
      </c>
      <c r="B18">
        <v>360</v>
      </c>
      <c r="C18" s="4">
        <v>2479</v>
      </c>
      <c r="D18" s="3">
        <v>7</v>
      </c>
      <c r="E18" s="2">
        <v>8</v>
      </c>
      <c r="F18" s="1">
        <v>-651.15976331361026</v>
      </c>
      <c r="G18">
        <f t="shared" si="0"/>
        <v>1</v>
      </c>
      <c r="H18" t="str">
        <f t="shared" si="1"/>
        <v>土曜日</v>
      </c>
      <c r="I18">
        <f t="shared" si="2"/>
        <v>15</v>
      </c>
      <c r="J18" s="11">
        <f t="shared" si="3"/>
        <v>165.26666666666668</v>
      </c>
      <c r="K18">
        <v>76</v>
      </c>
      <c r="N18" s="15">
        <v>376</v>
      </c>
      <c r="O18" s="14">
        <v>76818</v>
      </c>
      <c r="P18" s="13">
        <v>6340.6692307692283</v>
      </c>
      <c r="Q18" s="12">
        <v>529</v>
      </c>
      <c r="R18" s="17">
        <v>145.21361058601136</v>
      </c>
      <c r="S18" s="16">
        <v>1.0275138172076388</v>
      </c>
    </row>
    <row r="19" spans="1:19" x14ac:dyDescent="0.15">
      <c r="A19" s="5">
        <v>43498</v>
      </c>
      <c r="B19">
        <v>361</v>
      </c>
      <c r="C19" s="4">
        <v>7368</v>
      </c>
      <c r="D19" s="3">
        <v>32</v>
      </c>
      <c r="E19" s="2">
        <v>32</v>
      </c>
      <c r="F19" s="1">
        <v>2633.7391304347821</v>
      </c>
      <c r="G19">
        <f t="shared" si="0"/>
        <v>0</v>
      </c>
      <c r="H19" t="str">
        <f t="shared" si="1"/>
        <v>土曜日</v>
      </c>
      <c r="I19">
        <f t="shared" si="2"/>
        <v>64</v>
      </c>
      <c r="J19" s="11">
        <f t="shared" si="3"/>
        <v>115.125</v>
      </c>
      <c r="N19" s="19" t="s">
        <v>20</v>
      </c>
      <c r="O19" s="12"/>
      <c r="P19" s="12"/>
      <c r="Q19" s="12"/>
      <c r="R19" s="17" t="e">
        <v>#DIV/0!</v>
      </c>
      <c r="S19" s="16" t="e">
        <v>#DIV/0!</v>
      </c>
    </row>
    <row r="20" spans="1:19" x14ac:dyDescent="0.15">
      <c r="A20" s="5">
        <v>43498</v>
      </c>
      <c r="B20">
        <v>362</v>
      </c>
      <c r="C20" s="4">
        <v>1450</v>
      </c>
      <c r="D20" s="3">
        <v>5</v>
      </c>
      <c r="E20" s="2">
        <v>1</v>
      </c>
      <c r="F20" s="1">
        <v>-480.97041420118376</v>
      </c>
      <c r="G20">
        <f t="shared" si="0"/>
        <v>1</v>
      </c>
      <c r="H20" t="str">
        <f t="shared" si="1"/>
        <v>土曜日</v>
      </c>
      <c r="I20">
        <f t="shared" si="2"/>
        <v>6</v>
      </c>
      <c r="J20" s="11">
        <f t="shared" si="3"/>
        <v>241.66666666666666</v>
      </c>
      <c r="N20" s="19" t="s">
        <v>1</v>
      </c>
      <c r="O20" s="12">
        <v>867162</v>
      </c>
      <c r="P20" s="18">
        <v>-1343.4723026135716</v>
      </c>
      <c r="Q20" s="12">
        <v>5812</v>
      </c>
      <c r="R20" s="17">
        <v>149.20199587061254</v>
      </c>
      <c r="S20" s="16">
        <v>0.99948357504033702</v>
      </c>
    </row>
    <row r="21" spans="1:19" x14ac:dyDescent="0.15">
      <c r="A21" s="5">
        <v>43498</v>
      </c>
      <c r="B21">
        <v>363</v>
      </c>
      <c r="C21" s="4">
        <v>993</v>
      </c>
      <c r="D21" s="3">
        <v>2</v>
      </c>
      <c r="E21" s="2">
        <v>4</v>
      </c>
      <c r="F21" s="1">
        <v>-428.93491124260368</v>
      </c>
      <c r="G21">
        <f t="shared" si="0"/>
        <v>1</v>
      </c>
      <c r="H21" t="str">
        <f t="shared" si="1"/>
        <v>土曜日</v>
      </c>
      <c r="I21">
        <f t="shared" si="2"/>
        <v>6</v>
      </c>
      <c r="J21" s="11">
        <f t="shared" si="3"/>
        <v>165.5</v>
      </c>
    </row>
    <row r="22" spans="1:19" x14ac:dyDescent="0.15">
      <c r="A22" s="5">
        <v>43498</v>
      </c>
      <c r="B22">
        <v>365</v>
      </c>
      <c r="C22" s="4">
        <v>1507</v>
      </c>
      <c r="D22" s="3">
        <v>7</v>
      </c>
      <c r="E22" s="2">
        <v>5</v>
      </c>
      <c r="F22" s="1">
        <v>474.71005917159709</v>
      </c>
      <c r="G22">
        <f t="shared" si="0"/>
        <v>0</v>
      </c>
      <c r="H22" t="str">
        <f t="shared" si="1"/>
        <v>土曜日</v>
      </c>
      <c r="I22">
        <f t="shared" si="2"/>
        <v>12</v>
      </c>
      <c r="J22" s="11">
        <f t="shared" si="3"/>
        <v>125.58333333333333</v>
      </c>
    </row>
    <row r="23" spans="1:19" x14ac:dyDescent="0.15">
      <c r="A23" s="5">
        <v>43498</v>
      </c>
      <c r="B23">
        <v>366</v>
      </c>
      <c r="C23" s="4">
        <v>5295</v>
      </c>
      <c r="D23" s="3">
        <v>17</v>
      </c>
      <c r="E23" s="2">
        <v>22</v>
      </c>
      <c r="F23" s="1">
        <v>-240.84023668639202</v>
      </c>
      <c r="G23">
        <f t="shared" si="0"/>
        <v>1</v>
      </c>
      <c r="H23" t="str">
        <f t="shared" si="1"/>
        <v>土曜日</v>
      </c>
      <c r="I23">
        <f t="shared" si="2"/>
        <v>39</v>
      </c>
      <c r="J23" s="11">
        <f t="shared" si="3"/>
        <v>135.76923076923077</v>
      </c>
      <c r="N23">
        <v>5</v>
      </c>
    </row>
    <row r="24" spans="1:19" x14ac:dyDescent="0.15">
      <c r="A24" s="5">
        <v>43498</v>
      </c>
      <c r="B24">
        <v>367</v>
      </c>
      <c r="C24" s="4">
        <v>2943</v>
      </c>
      <c r="D24" s="3">
        <v>11</v>
      </c>
      <c r="E24" s="2">
        <v>10</v>
      </c>
      <c r="F24" s="1">
        <v>118.44970414201089</v>
      </c>
      <c r="G24">
        <f t="shared" si="0"/>
        <v>0</v>
      </c>
      <c r="H24" t="str">
        <f t="shared" si="1"/>
        <v>土曜日</v>
      </c>
      <c r="I24">
        <f t="shared" si="2"/>
        <v>21</v>
      </c>
      <c r="J24" s="11">
        <f t="shared" si="3"/>
        <v>140.14285714285714</v>
      </c>
      <c r="N24" s="15">
        <v>360</v>
      </c>
      <c r="O24" s="14">
        <v>10091</v>
      </c>
      <c r="P24" s="13">
        <v>-1719.5396449704162</v>
      </c>
      <c r="Q24" s="12">
        <v>61</v>
      </c>
      <c r="R24" s="11">
        <f t="shared" ref="R24:R38" si="4">O24/Q24</f>
        <v>165.42622950819671</v>
      </c>
      <c r="S24" s="10">
        <f t="shared" ref="S24:S38" si="5">(O24*3+P24)/(O24*3)</f>
        <v>0.94319890182768751</v>
      </c>
    </row>
    <row r="25" spans="1:19" x14ac:dyDescent="0.15">
      <c r="A25" s="5">
        <v>43498</v>
      </c>
      <c r="B25">
        <v>368</v>
      </c>
      <c r="C25" s="4">
        <v>2216</v>
      </c>
      <c r="D25" s="3">
        <v>8</v>
      </c>
      <c r="E25" s="2">
        <v>6</v>
      </c>
      <c r="F25" s="1">
        <v>-158.10650887574002</v>
      </c>
      <c r="G25">
        <f t="shared" si="0"/>
        <v>1</v>
      </c>
      <c r="H25" t="str">
        <f t="shared" si="1"/>
        <v>土曜日</v>
      </c>
      <c r="I25">
        <f t="shared" si="2"/>
        <v>14</v>
      </c>
      <c r="J25" s="11">
        <f t="shared" si="3"/>
        <v>158.28571428571428</v>
      </c>
      <c r="N25" s="15">
        <v>361</v>
      </c>
      <c r="O25" s="14">
        <v>9327</v>
      </c>
      <c r="P25" s="13">
        <v>2023.7941600205802</v>
      </c>
      <c r="Q25" s="12">
        <v>74</v>
      </c>
      <c r="R25" s="11">
        <f t="shared" si="4"/>
        <v>126.04054054054055</v>
      </c>
      <c r="S25" s="10">
        <f t="shared" si="5"/>
        <v>1.0723274421936522</v>
      </c>
    </row>
    <row r="26" spans="1:19" x14ac:dyDescent="0.15">
      <c r="A26" s="5">
        <v>43498</v>
      </c>
      <c r="B26">
        <v>370</v>
      </c>
      <c r="C26" s="4">
        <v>658</v>
      </c>
      <c r="D26" s="3">
        <v>2</v>
      </c>
      <c r="E26" s="2">
        <v>1</v>
      </c>
      <c r="F26" s="1">
        <v>-245.37278106508893</v>
      </c>
      <c r="G26">
        <f t="shared" si="0"/>
        <v>1</v>
      </c>
      <c r="H26" t="str">
        <f t="shared" si="1"/>
        <v>土曜日</v>
      </c>
      <c r="I26">
        <f t="shared" si="2"/>
        <v>3</v>
      </c>
      <c r="J26" s="11">
        <f t="shared" si="3"/>
        <v>219.33333333333334</v>
      </c>
      <c r="N26" s="15">
        <v>362</v>
      </c>
      <c r="O26" s="14">
        <v>5559</v>
      </c>
      <c r="P26" s="13">
        <v>-1255.3562130177525</v>
      </c>
      <c r="Q26" s="12">
        <v>29</v>
      </c>
      <c r="R26" s="11">
        <f t="shared" si="4"/>
        <v>191.68965517241378</v>
      </c>
      <c r="S26" s="10">
        <f t="shared" si="5"/>
        <v>0.92472529753446353</v>
      </c>
    </row>
    <row r="27" spans="1:19" x14ac:dyDescent="0.15">
      <c r="A27" s="5">
        <v>43498</v>
      </c>
      <c r="B27">
        <v>371</v>
      </c>
      <c r="C27" s="4">
        <v>4046</v>
      </c>
      <c r="D27" s="3">
        <v>17</v>
      </c>
      <c r="E27" s="2">
        <v>17</v>
      </c>
      <c r="F27" s="1">
        <v>1086.7928994082831</v>
      </c>
      <c r="G27">
        <f t="shared" si="0"/>
        <v>0</v>
      </c>
      <c r="H27" t="str">
        <f t="shared" si="1"/>
        <v>土曜日</v>
      </c>
      <c r="I27">
        <f t="shared" si="2"/>
        <v>34</v>
      </c>
      <c r="J27" s="11">
        <f t="shared" si="3"/>
        <v>119</v>
      </c>
      <c r="N27" s="15">
        <v>363</v>
      </c>
      <c r="O27" s="14">
        <v>5651</v>
      </c>
      <c r="P27" s="13">
        <v>574.03787344154307</v>
      </c>
      <c r="Q27" s="12">
        <v>38</v>
      </c>
      <c r="R27" s="11">
        <f t="shared" si="4"/>
        <v>148.71052631578948</v>
      </c>
      <c r="S27" s="10">
        <f t="shared" si="5"/>
        <v>1.0338605481886123</v>
      </c>
    </row>
    <row r="28" spans="1:19" x14ac:dyDescent="0.15">
      <c r="A28" s="5">
        <v>43498</v>
      </c>
      <c r="B28">
        <v>372</v>
      </c>
      <c r="C28" s="4">
        <v>1914</v>
      </c>
      <c r="D28" s="3">
        <v>7</v>
      </c>
      <c r="E28" s="2">
        <v>6</v>
      </c>
      <c r="F28" s="1">
        <v>-23.360946745562615</v>
      </c>
      <c r="G28">
        <f t="shared" si="0"/>
        <v>1</v>
      </c>
      <c r="H28" t="str">
        <f t="shared" si="1"/>
        <v>土曜日</v>
      </c>
      <c r="I28">
        <f t="shared" si="2"/>
        <v>13</v>
      </c>
      <c r="J28" s="11">
        <f t="shared" si="3"/>
        <v>147.23076923076923</v>
      </c>
      <c r="N28" s="15">
        <v>365</v>
      </c>
      <c r="O28" s="14">
        <v>5980</v>
      </c>
      <c r="P28" s="13">
        <v>617.81242603550163</v>
      </c>
      <c r="Q28" s="12">
        <v>41</v>
      </c>
      <c r="R28" s="11">
        <f t="shared" si="4"/>
        <v>145.85365853658536</v>
      </c>
      <c r="S28" s="10">
        <f t="shared" si="5"/>
        <v>1.0344377049072186</v>
      </c>
    </row>
    <row r="29" spans="1:19" x14ac:dyDescent="0.15">
      <c r="A29" s="5">
        <v>43498</v>
      </c>
      <c r="B29">
        <v>373</v>
      </c>
      <c r="C29" s="4">
        <v>322</v>
      </c>
      <c r="D29" s="3">
        <v>0</v>
      </c>
      <c r="E29" s="2">
        <v>0</v>
      </c>
      <c r="F29" s="1">
        <v>-476.33136094674563</v>
      </c>
      <c r="G29">
        <f t="shared" si="0"/>
        <v>1</v>
      </c>
      <c r="H29" t="str">
        <f t="shared" si="1"/>
        <v>土曜日</v>
      </c>
      <c r="I29">
        <f t="shared" si="2"/>
        <v>0</v>
      </c>
      <c r="J29" s="11">
        <f t="shared" si="3"/>
        <v>0</v>
      </c>
      <c r="N29" s="15">
        <v>366</v>
      </c>
      <c r="O29" s="14">
        <v>12610</v>
      </c>
      <c r="P29" s="13">
        <v>-596.61327134404189</v>
      </c>
      <c r="Q29" s="12">
        <v>85</v>
      </c>
      <c r="R29" s="11">
        <f t="shared" si="4"/>
        <v>148.35294117647058</v>
      </c>
      <c r="S29" s="10">
        <f t="shared" si="5"/>
        <v>0.98422909671308378</v>
      </c>
    </row>
    <row r="30" spans="1:19" x14ac:dyDescent="0.15">
      <c r="A30" s="5">
        <v>43498</v>
      </c>
      <c r="B30">
        <v>375</v>
      </c>
      <c r="C30" s="4">
        <v>4046</v>
      </c>
      <c r="D30" s="3">
        <v>15</v>
      </c>
      <c r="E30" s="2">
        <v>14</v>
      </c>
      <c r="F30" s="1">
        <v>150.79289940828312</v>
      </c>
      <c r="G30">
        <f t="shared" si="0"/>
        <v>0</v>
      </c>
      <c r="H30" t="str">
        <f t="shared" si="1"/>
        <v>土曜日</v>
      </c>
      <c r="I30">
        <f t="shared" si="2"/>
        <v>29</v>
      </c>
      <c r="J30" s="11">
        <f t="shared" si="3"/>
        <v>139.51724137931035</v>
      </c>
      <c r="N30" s="15">
        <v>367</v>
      </c>
      <c r="O30" s="14">
        <v>6405</v>
      </c>
      <c r="P30" s="13">
        <v>882.22485207100453</v>
      </c>
      <c r="Q30" s="12">
        <v>47</v>
      </c>
      <c r="R30" s="11">
        <f t="shared" si="4"/>
        <v>136.27659574468086</v>
      </c>
      <c r="S30" s="10">
        <f t="shared" si="5"/>
        <v>1.0459133412475152</v>
      </c>
    </row>
    <row r="31" spans="1:19" x14ac:dyDescent="0.15">
      <c r="A31" s="5">
        <v>43498</v>
      </c>
      <c r="B31">
        <v>376</v>
      </c>
      <c r="C31" s="4">
        <v>2336</v>
      </c>
      <c r="D31" s="3">
        <v>6</v>
      </c>
      <c r="E31" s="2">
        <v>7</v>
      </c>
      <c r="F31" s="1">
        <v>-855.62130177514837</v>
      </c>
      <c r="G31">
        <f t="shared" si="0"/>
        <v>1</v>
      </c>
      <c r="H31" t="str">
        <f t="shared" si="1"/>
        <v>土曜日</v>
      </c>
      <c r="I31">
        <f t="shared" si="2"/>
        <v>13</v>
      </c>
      <c r="J31" s="11">
        <f t="shared" si="3"/>
        <v>179.69230769230768</v>
      </c>
      <c r="N31" s="15">
        <v>368</v>
      </c>
      <c r="O31" s="14">
        <v>8437</v>
      </c>
      <c r="P31" s="13">
        <v>-1872.7928994082852</v>
      </c>
      <c r="Q31" s="12">
        <v>48</v>
      </c>
      <c r="R31" s="11">
        <f t="shared" si="4"/>
        <v>175.77083333333334</v>
      </c>
      <c r="S31" s="10">
        <f t="shared" si="5"/>
        <v>0.92600873535584183</v>
      </c>
    </row>
    <row r="32" spans="1:19" x14ac:dyDescent="0.15">
      <c r="A32" s="5">
        <v>43499</v>
      </c>
      <c r="B32">
        <v>360</v>
      </c>
      <c r="C32" s="4">
        <v>1104</v>
      </c>
      <c r="D32" s="3">
        <v>2</v>
      </c>
      <c r="E32" s="2">
        <v>2</v>
      </c>
      <c r="F32" s="1">
        <v>-801.13609467455649</v>
      </c>
      <c r="G32">
        <f t="shared" si="0"/>
        <v>1</v>
      </c>
      <c r="H32" t="str">
        <f t="shared" si="1"/>
        <v>日曜日</v>
      </c>
      <c r="I32">
        <f t="shared" si="2"/>
        <v>4</v>
      </c>
      <c r="J32" s="11">
        <f t="shared" si="3"/>
        <v>276</v>
      </c>
      <c r="N32" s="15">
        <v>370</v>
      </c>
      <c r="O32" s="14">
        <v>5368</v>
      </c>
      <c r="P32" s="13">
        <v>-1284.7917159763322</v>
      </c>
      <c r="Q32" s="12">
        <v>28</v>
      </c>
      <c r="R32" s="11">
        <f t="shared" si="4"/>
        <v>191.71428571428572</v>
      </c>
      <c r="S32" s="10">
        <f t="shared" si="5"/>
        <v>0.92021909364280097</v>
      </c>
    </row>
    <row r="33" spans="1:19" x14ac:dyDescent="0.15">
      <c r="A33" s="5">
        <v>43499</v>
      </c>
      <c r="B33">
        <v>361</v>
      </c>
      <c r="C33" s="4">
        <v>374</v>
      </c>
      <c r="D33" s="3">
        <v>1</v>
      </c>
      <c r="E33" s="2">
        <v>1</v>
      </c>
      <c r="F33" s="1">
        <v>-137.2544378698226</v>
      </c>
      <c r="G33">
        <f t="shared" si="0"/>
        <v>1</v>
      </c>
      <c r="H33" t="str">
        <f t="shared" si="1"/>
        <v>日曜日</v>
      </c>
      <c r="I33">
        <f t="shared" si="2"/>
        <v>2</v>
      </c>
      <c r="J33" s="11">
        <f t="shared" si="3"/>
        <v>187</v>
      </c>
      <c r="N33" s="15">
        <v>371</v>
      </c>
      <c r="O33" s="14">
        <v>11284</v>
      </c>
      <c r="P33" s="13">
        <v>2599.258664412509</v>
      </c>
      <c r="Q33" s="12">
        <v>82</v>
      </c>
      <c r="R33" s="11">
        <f t="shared" si="4"/>
        <v>137.60975609756099</v>
      </c>
      <c r="S33" s="10">
        <f t="shared" si="5"/>
        <v>1.0767830162002987</v>
      </c>
    </row>
    <row r="34" spans="1:19" x14ac:dyDescent="0.15">
      <c r="A34" s="5">
        <v>43499</v>
      </c>
      <c r="B34">
        <v>362</v>
      </c>
      <c r="C34" s="4">
        <v>1939</v>
      </c>
      <c r="D34" s="3">
        <v>6</v>
      </c>
      <c r="E34" s="2">
        <v>7</v>
      </c>
      <c r="F34" s="1">
        <v>-268.34319526627269</v>
      </c>
      <c r="G34">
        <f t="shared" si="0"/>
        <v>1</v>
      </c>
      <c r="H34" t="str">
        <f t="shared" si="1"/>
        <v>日曜日</v>
      </c>
      <c r="I34">
        <f t="shared" si="2"/>
        <v>13</v>
      </c>
      <c r="J34" s="11">
        <f t="shared" si="3"/>
        <v>149.15384615384616</v>
      </c>
      <c r="N34" s="15">
        <v>372</v>
      </c>
      <c r="O34" s="14">
        <v>5356</v>
      </c>
      <c r="P34" s="13">
        <v>-2099.1000000000008</v>
      </c>
      <c r="Q34" s="12">
        <v>28</v>
      </c>
      <c r="R34" s="11">
        <f t="shared" si="4"/>
        <v>191.28571428571428</v>
      </c>
      <c r="S34" s="10">
        <f t="shared" si="5"/>
        <v>0.86936146377893952</v>
      </c>
    </row>
    <row r="35" spans="1:19" x14ac:dyDescent="0.15">
      <c r="A35" s="5">
        <v>43499</v>
      </c>
      <c r="B35">
        <v>363</v>
      </c>
      <c r="C35" s="4">
        <v>1124</v>
      </c>
      <c r="D35" s="3">
        <v>6</v>
      </c>
      <c r="E35" s="2">
        <v>2</v>
      </c>
      <c r="F35" s="1">
        <v>361.34556574923567</v>
      </c>
      <c r="G35">
        <f t="shared" si="0"/>
        <v>0</v>
      </c>
      <c r="H35" t="str">
        <f t="shared" si="1"/>
        <v>日曜日</v>
      </c>
      <c r="I35">
        <f t="shared" si="2"/>
        <v>8</v>
      </c>
      <c r="J35" s="11">
        <f t="shared" si="3"/>
        <v>140.5</v>
      </c>
      <c r="N35" s="15">
        <v>373</v>
      </c>
      <c r="O35" s="14">
        <v>7615</v>
      </c>
      <c r="P35" s="13">
        <v>3792.8140321217243</v>
      </c>
      <c r="Q35" s="12">
        <v>59</v>
      </c>
      <c r="R35" s="11">
        <f t="shared" si="4"/>
        <v>129.06779661016949</v>
      </c>
      <c r="S35" s="10">
        <f t="shared" si="5"/>
        <v>1.1660238140565431</v>
      </c>
    </row>
    <row r="36" spans="1:19" x14ac:dyDescent="0.15">
      <c r="A36" s="5">
        <v>43499</v>
      </c>
      <c r="B36">
        <v>365</v>
      </c>
      <c r="C36" s="4">
        <v>2487</v>
      </c>
      <c r="D36" s="3">
        <v>9</v>
      </c>
      <c r="E36" s="2">
        <v>8</v>
      </c>
      <c r="F36" s="1">
        <v>-38.994082840237297</v>
      </c>
      <c r="G36">
        <f t="shared" si="0"/>
        <v>1</v>
      </c>
      <c r="H36" t="str">
        <f t="shared" si="1"/>
        <v>日曜日</v>
      </c>
      <c r="I36">
        <f t="shared" si="2"/>
        <v>17</v>
      </c>
      <c r="J36" s="11">
        <f t="shared" si="3"/>
        <v>146.29411764705881</v>
      </c>
      <c r="N36" s="15">
        <v>375</v>
      </c>
      <c r="O36" s="14">
        <v>10298</v>
      </c>
      <c r="P36" s="13">
        <v>287.40411700975028</v>
      </c>
      <c r="Q36" s="12">
        <v>71</v>
      </c>
      <c r="R36" s="11">
        <f t="shared" si="4"/>
        <v>145.04225352112675</v>
      </c>
      <c r="S36" s="10">
        <f t="shared" si="5"/>
        <v>1.0093029105007365</v>
      </c>
    </row>
    <row r="37" spans="1:19" x14ac:dyDescent="0.15">
      <c r="A37" s="5">
        <v>43499</v>
      </c>
      <c r="B37">
        <v>366</v>
      </c>
      <c r="C37" s="4">
        <v>549</v>
      </c>
      <c r="D37" s="3">
        <v>2</v>
      </c>
      <c r="E37" s="2">
        <v>1</v>
      </c>
      <c r="F37" s="1">
        <v>-84.13017751479299</v>
      </c>
      <c r="G37">
        <f t="shared" si="0"/>
        <v>1</v>
      </c>
      <c r="H37" t="str">
        <f t="shared" si="1"/>
        <v>日曜日</v>
      </c>
      <c r="I37">
        <f t="shared" si="2"/>
        <v>3</v>
      </c>
      <c r="J37" s="11">
        <f t="shared" si="3"/>
        <v>183</v>
      </c>
      <c r="N37" s="15">
        <v>376</v>
      </c>
      <c r="O37" s="14">
        <v>10621</v>
      </c>
      <c r="P37" s="13">
        <v>-3543.5520710059182</v>
      </c>
      <c r="Q37" s="12">
        <v>57</v>
      </c>
      <c r="R37" s="11">
        <f t="shared" si="4"/>
        <v>186.33333333333334</v>
      </c>
      <c r="S37" s="10">
        <f t="shared" si="5"/>
        <v>0.88878787085315514</v>
      </c>
    </row>
    <row r="38" spans="1:19" x14ac:dyDescent="0.15">
      <c r="A38" s="5">
        <v>43499</v>
      </c>
      <c r="B38">
        <v>367</v>
      </c>
      <c r="C38" s="4">
        <v>1291</v>
      </c>
      <c r="D38" s="3">
        <v>5</v>
      </c>
      <c r="E38" s="2">
        <v>3</v>
      </c>
      <c r="F38" s="1">
        <v>-37.763313609467787</v>
      </c>
      <c r="G38">
        <f t="shared" si="0"/>
        <v>1</v>
      </c>
      <c r="H38" t="str">
        <f t="shared" si="1"/>
        <v>日曜日</v>
      </c>
      <c r="I38">
        <f t="shared" si="2"/>
        <v>8</v>
      </c>
      <c r="J38" s="11">
        <f t="shared" si="3"/>
        <v>161.375</v>
      </c>
      <c r="N38" s="9" t="s">
        <v>0</v>
      </c>
      <c r="O38" s="8">
        <f>SUM(O24:O37)</f>
        <v>114602</v>
      </c>
      <c r="P38" s="8">
        <f>SUM(P24:P37)</f>
        <v>-1594.3996906101343</v>
      </c>
      <c r="Q38" s="8">
        <f>SUM(Q24:Q37)</f>
        <v>748</v>
      </c>
      <c r="R38" s="7">
        <f t="shared" si="4"/>
        <v>153.21122994652407</v>
      </c>
      <c r="S38" s="6">
        <f t="shared" si="5"/>
        <v>0.99536250184519726</v>
      </c>
    </row>
    <row r="39" spans="1:19" x14ac:dyDescent="0.15">
      <c r="A39" s="5">
        <v>43499</v>
      </c>
      <c r="B39">
        <v>368</v>
      </c>
      <c r="C39" s="4">
        <v>1339</v>
      </c>
      <c r="D39" s="3">
        <v>5</v>
      </c>
      <c r="E39" s="2">
        <v>4</v>
      </c>
      <c r="F39" s="1">
        <v>-4.7692307692311715</v>
      </c>
      <c r="G39">
        <f t="shared" si="0"/>
        <v>1</v>
      </c>
      <c r="H39" t="str">
        <f t="shared" si="1"/>
        <v>日曜日</v>
      </c>
      <c r="I39">
        <f t="shared" si="2"/>
        <v>9</v>
      </c>
      <c r="J39" s="11">
        <f t="shared" si="3"/>
        <v>148.77777777777777</v>
      </c>
      <c r="N39">
        <v>15</v>
      </c>
    </row>
    <row r="40" spans="1:19" x14ac:dyDescent="0.15">
      <c r="A40" s="5">
        <v>43499</v>
      </c>
      <c r="B40">
        <v>370</v>
      </c>
      <c r="C40" s="4">
        <v>2138</v>
      </c>
      <c r="D40" s="3">
        <v>8</v>
      </c>
      <c r="E40" s="2">
        <v>5</v>
      </c>
      <c r="F40" s="1">
        <v>-146.72189349112477</v>
      </c>
      <c r="G40">
        <f t="shared" si="0"/>
        <v>1</v>
      </c>
      <c r="H40" t="str">
        <f t="shared" si="1"/>
        <v>日曜日</v>
      </c>
      <c r="I40">
        <f t="shared" si="2"/>
        <v>13</v>
      </c>
      <c r="J40" s="11">
        <f t="shared" si="3"/>
        <v>164.46153846153845</v>
      </c>
      <c r="N40" s="15">
        <v>360</v>
      </c>
      <c r="O40" s="14">
        <v>39302</v>
      </c>
      <c r="P40" s="13">
        <v>571.06213017751259</v>
      </c>
      <c r="Q40" s="12">
        <v>263</v>
      </c>
      <c r="R40" s="11">
        <f t="shared" ref="R40:R54" si="6">O40/Q40</f>
        <v>149.43726235741445</v>
      </c>
      <c r="S40" s="10">
        <f t="shared" ref="S40:S54" si="7">(O40*3+P40)/(O40*3)</f>
        <v>1.0048433678538624</v>
      </c>
    </row>
    <row r="41" spans="1:19" x14ac:dyDescent="0.15">
      <c r="A41" s="5">
        <v>43499</v>
      </c>
      <c r="B41">
        <v>371</v>
      </c>
      <c r="C41" s="4">
        <v>3030</v>
      </c>
      <c r="D41" s="3">
        <v>11</v>
      </c>
      <c r="E41" s="2">
        <v>7</v>
      </c>
      <c r="F41" s="1">
        <v>-322.24852071005989</v>
      </c>
      <c r="G41">
        <f t="shared" si="0"/>
        <v>1</v>
      </c>
      <c r="H41" t="str">
        <f t="shared" si="1"/>
        <v>日曜日</v>
      </c>
      <c r="I41">
        <f t="shared" si="2"/>
        <v>18</v>
      </c>
      <c r="J41" s="11">
        <f t="shared" si="3"/>
        <v>168.33333333333334</v>
      </c>
      <c r="N41" s="15">
        <v>361</v>
      </c>
      <c r="O41" s="14">
        <v>23547</v>
      </c>
      <c r="P41" s="13">
        <v>56.522731449151706</v>
      </c>
      <c r="Q41" s="12">
        <v>159</v>
      </c>
      <c r="R41" s="11">
        <f t="shared" si="6"/>
        <v>148.09433962264151</v>
      </c>
      <c r="S41" s="10">
        <f t="shared" si="7"/>
        <v>1.0008001405904383</v>
      </c>
    </row>
    <row r="42" spans="1:19" x14ac:dyDescent="0.15">
      <c r="A42" s="5">
        <v>43499</v>
      </c>
      <c r="B42">
        <v>372</v>
      </c>
      <c r="C42" s="4">
        <v>1028</v>
      </c>
      <c r="D42" s="3">
        <v>3</v>
      </c>
      <c r="E42" s="2">
        <v>4</v>
      </c>
      <c r="F42" s="1">
        <v>-168.71005917159778</v>
      </c>
      <c r="G42">
        <f t="shared" si="0"/>
        <v>1</v>
      </c>
      <c r="H42" t="str">
        <f t="shared" si="1"/>
        <v>日曜日</v>
      </c>
      <c r="I42">
        <f t="shared" si="2"/>
        <v>7</v>
      </c>
      <c r="J42" s="11">
        <f t="shared" si="3"/>
        <v>146.85714285714286</v>
      </c>
      <c r="N42" s="15">
        <v>362</v>
      </c>
      <c r="O42" s="14">
        <v>26525</v>
      </c>
      <c r="P42" s="13">
        <v>-2172.9047337278121</v>
      </c>
      <c r="Q42" s="12">
        <v>168</v>
      </c>
      <c r="R42" s="11">
        <f t="shared" si="6"/>
        <v>157.88690476190476</v>
      </c>
      <c r="S42" s="10">
        <f t="shared" si="7"/>
        <v>0.97269362571501328</v>
      </c>
    </row>
    <row r="43" spans="1:19" x14ac:dyDescent="0.15">
      <c r="A43" s="5">
        <v>43499</v>
      </c>
      <c r="B43">
        <v>373</v>
      </c>
      <c r="C43" s="4">
        <v>414</v>
      </c>
      <c r="D43" s="3">
        <v>1</v>
      </c>
      <c r="E43" s="2">
        <v>0</v>
      </c>
      <c r="F43" s="1">
        <v>-300.42603550295871</v>
      </c>
      <c r="G43">
        <f t="shared" si="0"/>
        <v>1</v>
      </c>
      <c r="H43" t="str">
        <f t="shared" si="1"/>
        <v>日曜日</v>
      </c>
      <c r="I43">
        <f t="shared" si="2"/>
        <v>1</v>
      </c>
      <c r="J43" s="11">
        <f t="shared" si="3"/>
        <v>414</v>
      </c>
      <c r="N43" s="15">
        <v>363</v>
      </c>
      <c r="O43" s="14">
        <v>22786</v>
      </c>
      <c r="P43" s="13">
        <v>1171.1952698912469</v>
      </c>
      <c r="Q43" s="12">
        <v>152</v>
      </c>
      <c r="R43" s="11">
        <f t="shared" si="6"/>
        <v>149.90789473684211</v>
      </c>
      <c r="S43" s="10">
        <f t="shared" si="7"/>
        <v>1.0171332582856616</v>
      </c>
    </row>
    <row r="44" spans="1:19" x14ac:dyDescent="0.15">
      <c r="A44" s="5">
        <v>43499</v>
      </c>
      <c r="B44">
        <v>375</v>
      </c>
      <c r="C44" s="4">
        <v>3291</v>
      </c>
      <c r="D44" s="3">
        <v>12</v>
      </c>
      <c r="E44" s="2">
        <v>11</v>
      </c>
      <c r="F44" s="1">
        <v>252.78873239436689</v>
      </c>
      <c r="G44">
        <f t="shared" si="0"/>
        <v>0</v>
      </c>
      <c r="H44" t="str">
        <f t="shared" si="1"/>
        <v>日曜日</v>
      </c>
      <c r="I44">
        <f t="shared" si="2"/>
        <v>23</v>
      </c>
      <c r="J44" s="11">
        <f t="shared" si="3"/>
        <v>143.08695652173913</v>
      </c>
      <c r="N44" s="15">
        <v>365</v>
      </c>
      <c r="O44" s="14">
        <v>23311</v>
      </c>
      <c r="P44" s="13">
        <v>147.50650887573738</v>
      </c>
      <c r="Q44" s="12">
        <v>155</v>
      </c>
      <c r="R44" s="11">
        <f t="shared" si="6"/>
        <v>150.39354838709679</v>
      </c>
      <c r="S44" s="10">
        <f t="shared" si="7"/>
        <v>1.0021092546991512</v>
      </c>
    </row>
    <row r="45" spans="1:19" x14ac:dyDescent="0.15">
      <c r="A45" s="5">
        <v>43499</v>
      </c>
      <c r="B45">
        <v>376</v>
      </c>
      <c r="C45" s="4">
        <v>1058</v>
      </c>
      <c r="D45" s="3">
        <v>4</v>
      </c>
      <c r="E45" s="2">
        <v>1</v>
      </c>
      <c r="F45" s="1">
        <v>-213.08875739644986</v>
      </c>
      <c r="G45">
        <f t="shared" si="0"/>
        <v>1</v>
      </c>
      <c r="H45" t="str">
        <f t="shared" si="1"/>
        <v>日曜日</v>
      </c>
      <c r="I45">
        <f t="shared" si="2"/>
        <v>5</v>
      </c>
      <c r="J45" s="11">
        <f t="shared" si="3"/>
        <v>211.6</v>
      </c>
      <c r="N45" s="15">
        <v>366</v>
      </c>
      <c r="O45" s="14">
        <v>36865</v>
      </c>
      <c r="P45" s="13">
        <v>-1902.207945900255</v>
      </c>
      <c r="Q45" s="12">
        <v>252</v>
      </c>
      <c r="R45" s="11">
        <f t="shared" si="6"/>
        <v>146.28968253968253</v>
      </c>
      <c r="S45" s="10">
        <f t="shared" si="7"/>
        <v>0.98280023558117224</v>
      </c>
    </row>
    <row r="46" spans="1:19" x14ac:dyDescent="0.15">
      <c r="A46" s="5">
        <v>43500</v>
      </c>
      <c r="B46">
        <v>360</v>
      </c>
      <c r="C46" s="4">
        <v>3584</v>
      </c>
      <c r="D46" s="3">
        <v>14</v>
      </c>
      <c r="E46" s="2">
        <v>10</v>
      </c>
      <c r="F46" s="1">
        <v>106.2</v>
      </c>
      <c r="G46">
        <f t="shared" si="0"/>
        <v>0</v>
      </c>
      <c r="H46" t="str">
        <f t="shared" si="1"/>
        <v>月曜日</v>
      </c>
      <c r="I46">
        <f t="shared" si="2"/>
        <v>24</v>
      </c>
      <c r="J46" s="11">
        <f t="shared" si="3"/>
        <v>149.33333333333334</v>
      </c>
      <c r="N46" s="15">
        <v>367</v>
      </c>
      <c r="O46" s="14">
        <v>30348</v>
      </c>
      <c r="P46" s="13">
        <v>2621.7810650887554</v>
      </c>
      <c r="Q46" s="12">
        <v>203</v>
      </c>
      <c r="R46" s="11">
        <f t="shared" si="6"/>
        <v>149.49753694581281</v>
      </c>
      <c r="S46" s="10">
        <f t="shared" si="7"/>
        <v>1.0287968571799213</v>
      </c>
    </row>
    <row r="47" spans="1:19" x14ac:dyDescent="0.15">
      <c r="A47" s="5">
        <v>43500</v>
      </c>
      <c r="B47">
        <v>361</v>
      </c>
      <c r="C47" s="4">
        <v>276</v>
      </c>
      <c r="D47" s="3">
        <v>0</v>
      </c>
      <c r="E47" s="2">
        <v>1</v>
      </c>
      <c r="F47" s="1">
        <v>-304.3</v>
      </c>
      <c r="G47">
        <f t="shared" si="0"/>
        <v>1</v>
      </c>
      <c r="H47" t="str">
        <f t="shared" si="1"/>
        <v>月曜日</v>
      </c>
      <c r="I47">
        <f t="shared" si="2"/>
        <v>1</v>
      </c>
      <c r="J47" s="11">
        <f t="shared" si="3"/>
        <v>276</v>
      </c>
      <c r="N47" s="15">
        <v>368</v>
      </c>
      <c r="O47" s="14">
        <v>20298</v>
      </c>
      <c r="P47" s="13">
        <v>-2477.5378698224858</v>
      </c>
      <c r="Q47" s="12">
        <v>122</v>
      </c>
      <c r="R47" s="11">
        <f t="shared" si="6"/>
        <v>166.37704918032787</v>
      </c>
      <c r="S47" s="10">
        <f t="shared" si="7"/>
        <v>0.95931392469171861</v>
      </c>
    </row>
    <row r="48" spans="1:19" x14ac:dyDescent="0.15">
      <c r="A48" s="5">
        <v>43500</v>
      </c>
      <c r="B48">
        <v>362</v>
      </c>
      <c r="C48" s="4">
        <v>1047</v>
      </c>
      <c r="D48" s="3">
        <v>2</v>
      </c>
      <c r="E48" s="2">
        <v>1</v>
      </c>
      <c r="F48" s="1">
        <v>-820.8</v>
      </c>
      <c r="G48">
        <f t="shared" si="0"/>
        <v>1</v>
      </c>
      <c r="H48" t="str">
        <f t="shared" si="1"/>
        <v>月曜日</v>
      </c>
      <c r="I48">
        <f t="shared" si="2"/>
        <v>3</v>
      </c>
      <c r="J48" s="11">
        <f t="shared" si="3"/>
        <v>349</v>
      </c>
      <c r="N48" s="15">
        <v>370</v>
      </c>
      <c r="O48" s="14">
        <v>28128</v>
      </c>
      <c r="P48" s="13">
        <v>2816.3591715976327</v>
      </c>
      <c r="Q48" s="12">
        <v>195</v>
      </c>
      <c r="R48" s="11">
        <f t="shared" si="6"/>
        <v>144.24615384615385</v>
      </c>
      <c r="S48" s="10">
        <f t="shared" si="7"/>
        <v>1.0333755116088077</v>
      </c>
    </row>
    <row r="49" spans="1:19" x14ac:dyDescent="0.15">
      <c r="A49" s="5">
        <v>43500</v>
      </c>
      <c r="B49">
        <v>363</v>
      </c>
      <c r="C49" s="4">
        <v>2538</v>
      </c>
      <c r="D49" s="3">
        <v>12</v>
      </c>
      <c r="E49" s="2">
        <v>6</v>
      </c>
      <c r="F49" s="1">
        <v>659</v>
      </c>
      <c r="G49">
        <f t="shared" si="0"/>
        <v>0</v>
      </c>
      <c r="H49" t="str">
        <f t="shared" si="1"/>
        <v>月曜日</v>
      </c>
      <c r="I49">
        <f t="shared" si="2"/>
        <v>18</v>
      </c>
      <c r="J49" s="11">
        <f t="shared" si="3"/>
        <v>141</v>
      </c>
      <c r="N49" s="15">
        <v>371</v>
      </c>
      <c r="O49" s="14">
        <v>33468</v>
      </c>
      <c r="P49" s="13">
        <v>1134.0036348267097</v>
      </c>
      <c r="Q49" s="12">
        <v>235</v>
      </c>
      <c r="R49" s="11">
        <f t="shared" si="6"/>
        <v>142.41702127659573</v>
      </c>
      <c r="S49" s="10">
        <f t="shared" si="7"/>
        <v>1.0112944069442125</v>
      </c>
    </row>
    <row r="50" spans="1:19" x14ac:dyDescent="0.15">
      <c r="A50" s="5">
        <v>43500</v>
      </c>
      <c r="B50">
        <v>365</v>
      </c>
      <c r="C50" s="4">
        <v>1146</v>
      </c>
      <c r="D50" s="3">
        <v>5</v>
      </c>
      <c r="E50" s="2">
        <v>2</v>
      </c>
      <c r="F50" s="1">
        <v>72.7</v>
      </c>
      <c r="G50">
        <f t="shared" si="0"/>
        <v>0</v>
      </c>
      <c r="H50" t="str">
        <f t="shared" si="1"/>
        <v>月曜日</v>
      </c>
      <c r="I50">
        <f t="shared" si="2"/>
        <v>7</v>
      </c>
      <c r="J50" s="11">
        <f t="shared" si="3"/>
        <v>163.71428571428572</v>
      </c>
      <c r="N50" s="15">
        <v>372</v>
      </c>
      <c r="O50" s="14">
        <v>34545</v>
      </c>
      <c r="P50" s="13">
        <v>1609.3502958579863</v>
      </c>
      <c r="Q50" s="12">
        <v>248</v>
      </c>
      <c r="R50" s="11">
        <f t="shared" si="6"/>
        <v>139.29435483870967</v>
      </c>
      <c r="S50" s="10">
        <f t="shared" si="7"/>
        <v>1.0155290229734935</v>
      </c>
    </row>
    <row r="51" spans="1:19" x14ac:dyDescent="0.15">
      <c r="A51" s="5">
        <v>43500</v>
      </c>
      <c r="B51">
        <v>366</v>
      </c>
      <c r="C51" s="4">
        <v>1378</v>
      </c>
      <c r="D51" s="3">
        <v>2</v>
      </c>
      <c r="E51" s="2">
        <v>4</v>
      </c>
      <c r="F51" s="1">
        <v>-998.5</v>
      </c>
      <c r="G51">
        <f t="shared" si="0"/>
        <v>1</v>
      </c>
      <c r="H51" t="str">
        <f t="shared" si="1"/>
        <v>月曜日</v>
      </c>
      <c r="I51">
        <f t="shared" si="2"/>
        <v>6</v>
      </c>
      <c r="J51" s="11">
        <f t="shared" si="3"/>
        <v>229.66666666666666</v>
      </c>
      <c r="N51" s="15">
        <v>373</v>
      </c>
      <c r="O51" s="14">
        <v>27826</v>
      </c>
      <c r="P51" s="13">
        <v>3554.695097210481</v>
      </c>
      <c r="Q51" s="12">
        <v>196</v>
      </c>
      <c r="R51" s="11">
        <f t="shared" si="6"/>
        <v>141.96938775510205</v>
      </c>
      <c r="S51" s="10">
        <f t="shared" si="7"/>
        <v>1.0425824180887238</v>
      </c>
    </row>
    <row r="52" spans="1:19" x14ac:dyDescent="0.15">
      <c r="A52" s="5">
        <v>43500</v>
      </c>
      <c r="B52">
        <v>367</v>
      </c>
      <c r="C52" s="4">
        <v>1976</v>
      </c>
      <c r="D52" s="3">
        <v>11</v>
      </c>
      <c r="E52" s="2">
        <v>7</v>
      </c>
      <c r="F52" s="1">
        <v>1090</v>
      </c>
      <c r="G52">
        <f t="shared" si="0"/>
        <v>0</v>
      </c>
      <c r="H52" t="str">
        <f t="shared" si="1"/>
        <v>月曜日</v>
      </c>
      <c r="I52">
        <f t="shared" si="2"/>
        <v>18</v>
      </c>
      <c r="J52" s="11">
        <f t="shared" si="3"/>
        <v>109.77777777777777</v>
      </c>
      <c r="N52" s="15">
        <v>375</v>
      </c>
      <c r="O52" s="14">
        <v>24130</v>
      </c>
      <c r="P52" s="13">
        <v>-697.25091257604879</v>
      </c>
      <c r="Q52" s="12">
        <v>159</v>
      </c>
      <c r="R52" s="11">
        <f t="shared" si="6"/>
        <v>151.76100628930817</v>
      </c>
      <c r="S52" s="10">
        <f t="shared" si="7"/>
        <v>0.99036813216499442</v>
      </c>
    </row>
    <row r="53" spans="1:19" x14ac:dyDescent="0.15">
      <c r="A53" s="5">
        <v>43500</v>
      </c>
      <c r="B53">
        <v>368</v>
      </c>
      <c r="C53" s="4">
        <v>1329</v>
      </c>
      <c r="D53" s="3">
        <v>3</v>
      </c>
      <c r="E53" s="2">
        <v>3</v>
      </c>
      <c r="F53" s="1">
        <v>-718</v>
      </c>
      <c r="G53">
        <f t="shared" si="0"/>
        <v>1</v>
      </c>
      <c r="H53" t="str">
        <f t="shared" si="1"/>
        <v>月曜日</v>
      </c>
      <c r="I53">
        <f t="shared" si="2"/>
        <v>6</v>
      </c>
      <c r="J53" s="11">
        <f t="shared" si="3"/>
        <v>221.5</v>
      </c>
      <c r="N53" s="15">
        <v>376</v>
      </c>
      <c r="O53" s="14">
        <v>46206</v>
      </c>
      <c r="P53" s="13">
        <v>4590.3852071005913</v>
      </c>
      <c r="Q53" s="12">
        <v>328</v>
      </c>
      <c r="R53" s="11">
        <f t="shared" si="6"/>
        <v>140.8719512195122</v>
      </c>
      <c r="S53" s="10">
        <f t="shared" si="7"/>
        <v>1.0331153616925695</v>
      </c>
    </row>
    <row r="54" spans="1:19" x14ac:dyDescent="0.15">
      <c r="A54" s="5">
        <v>43500</v>
      </c>
      <c r="B54">
        <v>370</v>
      </c>
      <c r="C54" s="4">
        <v>2089</v>
      </c>
      <c r="D54" s="3">
        <v>7</v>
      </c>
      <c r="E54" s="2">
        <v>4</v>
      </c>
      <c r="F54" s="1">
        <v>-490.2</v>
      </c>
      <c r="G54">
        <f t="shared" si="0"/>
        <v>1</v>
      </c>
      <c r="H54" t="str">
        <f t="shared" si="1"/>
        <v>月曜日</v>
      </c>
      <c r="I54">
        <f t="shared" si="2"/>
        <v>11</v>
      </c>
      <c r="J54" s="11">
        <f t="shared" si="3"/>
        <v>189.90909090909091</v>
      </c>
      <c r="N54" s="9" t="s">
        <v>0</v>
      </c>
      <c r="O54" s="8">
        <f>SUM(O40:O53)</f>
        <v>417285</v>
      </c>
      <c r="P54" s="8">
        <f>SUM(P40:P53)</f>
        <v>11022.959650049204</v>
      </c>
      <c r="Q54" s="8">
        <f>SUM(Q40:Q53)</f>
        <v>2835</v>
      </c>
      <c r="R54" s="7">
        <f t="shared" si="6"/>
        <v>147.1904761904762</v>
      </c>
      <c r="S54" s="6">
        <f t="shared" si="7"/>
        <v>1.0088053006538691</v>
      </c>
    </row>
    <row r="55" spans="1:19" x14ac:dyDescent="0.15">
      <c r="A55" s="5">
        <v>43500</v>
      </c>
      <c r="B55">
        <v>371</v>
      </c>
      <c r="C55" s="4">
        <v>2490</v>
      </c>
      <c r="D55" s="3">
        <v>13</v>
      </c>
      <c r="E55" s="2">
        <v>5</v>
      </c>
      <c r="F55" s="1">
        <v>1169</v>
      </c>
      <c r="G55">
        <f t="shared" si="0"/>
        <v>0</v>
      </c>
      <c r="H55" t="str">
        <f t="shared" si="1"/>
        <v>月曜日</v>
      </c>
      <c r="I55">
        <f t="shared" si="2"/>
        <v>18</v>
      </c>
      <c r="J55" s="11">
        <f t="shared" si="3"/>
        <v>138.33333333333334</v>
      </c>
      <c r="N55">
        <v>25</v>
      </c>
    </row>
    <row r="56" spans="1:19" x14ac:dyDescent="0.15">
      <c r="A56" s="5">
        <v>43500</v>
      </c>
      <c r="B56">
        <v>372</v>
      </c>
      <c r="C56" s="4">
        <v>1131</v>
      </c>
      <c r="D56" s="3">
        <v>3</v>
      </c>
      <c r="E56" s="2">
        <v>1</v>
      </c>
      <c r="F56" s="1">
        <v>-633.1</v>
      </c>
      <c r="G56">
        <f t="shared" si="0"/>
        <v>1</v>
      </c>
      <c r="H56" t="str">
        <f t="shared" si="1"/>
        <v>月曜日</v>
      </c>
      <c r="I56">
        <f t="shared" si="2"/>
        <v>4</v>
      </c>
      <c r="J56" s="11">
        <f t="shared" si="3"/>
        <v>282.75</v>
      </c>
      <c r="N56" s="15">
        <v>360</v>
      </c>
      <c r="O56" s="14">
        <v>66568</v>
      </c>
      <c r="P56" s="13">
        <v>-3883.6005917159832</v>
      </c>
      <c r="Q56" s="12">
        <v>432</v>
      </c>
      <c r="R56" s="11">
        <f t="shared" ref="R56:R70" si="8">O56/Q56</f>
        <v>154.09259259259258</v>
      </c>
      <c r="S56" s="10">
        <f t="shared" ref="S56:S70" si="9">(O56*3+P56)/(O56*3)</f>
        <v>0.98055321580080534</v>
      </c>
    </row>
    <row r="57" spans="1:19" x14ac:dyDescent="0.15">
      <c r="A57" s="5">
        <v>43500</v>
      </c>
      <c r="B57">
        <v>373</v>
      </c>
      <c r="C57" s="4">
        <v>3098</v>
      </c>
      <c r="D57" s="3">
        <v>15</v>
      </c>
      <c r="E57" s="2">
        <v>8</v>
      </c>
      <c r="F57" s="1">
        <v>1131</v>
      </c>
      <c r="G57">
        <f t="shared" si="0"/>
        <v>0</v>
      </c>
      <c r="H57" t="str">
        <f t="shared" si="1"/>
        <v>月曜日</v>
      </c>
      <c r="I57">
        <f t="shared" si="2"/>
        <v>23</v>
      </c>
      <c r="J57" s="11">
        <f t="shared" si="3"/>
        <v>134.69565217391303</v>
      </c>
      <c r="M57">
        <v>1</v>
      </c>
      <c r="N57" s="15">
        <v>361</v>
      </c>
      <c r="O57" s="14">
        <v>38422</v>
      </c>
      <c r="P57" s="13">
        <v>-3208.5186886691945</v>
      </c>
      <c r="Q57" s="12">
        <v>244</v>
      </c>
      <c r="R57" s="11">
        <f t="shared" si="8"/>
        <v>157.46721311475409</v>
      </c>
      <c r="S57" s="10">
        <f t="shared" si="9"/>
        <v>0.97216422285262616</v>
      </c>
    </row>
    <row r="58" spans="1:19" x14ac:dyDescent="0.15">
      <c r="A58" s="5">
        <v>43500</v>
      </c>
      <c r="B58">
        <v>375</v>
      </c>
      <c r="C58" s="4">
        <v>1859</v>
      </c>
      <c r="D58" s="3">
        <v>7</v>
      </c>
      <c r="E58" s="2">
        <v>6</v>
      </c>
      <c r="F58" s="1">
        <v>58</v>
      </c>
      <c r="G58">
        <f t="shared" si="0"/>
        <v>0</v>
      </c>
      <c r="H58" t="str">
        <f t="shared" si="1"/>
        <v>月曜日</v>
      </c>
      <c r="I58">
        <f t="shared" si="2"/>
        <v>13</v>
      </c>
      <c r="J58" s="11">
        <f t="shared" si="3"/>
        <v>143</v>
      </c>
      <c r="N58" s="15">
        <v>362</v>
      </c>
      <c r="O58" s="14">
        <v>52647</v>
      </c>
      <c r="P58" s="13">
        <v>-4642.2183431952735</v>
      </c>
      <c r="Q58" s="12">
        <v>335</v>
      </c>
      <c r="R58" s="11">
        <f t="shared" si="8"/>
        <v>157.15522388059702</v>
      </c>
      <c r="S58" s="10">
        <f t="shared" si="9"/>
        <v>0.970607895712986</v>
      </c>
    </row>
    <row r="59" spans="1:19" x14ac:dyDescent="0.15">
      <c r="A59" s="5">
        <v>43500</v>
      </c>
      <c r="B59">
        <v>376</v>
      </c>
      <c r="C59" s="4">
        <v>2188</v>
      </c>
      <c r="D59" s="3">
        <v>7</v>
      </c>
      <c r="E59" s="2">
        <v>5</v>
      </c>
      <c r="F59" s="1">
        <v>-532.70000000000005</v>
      </c>
      <c r="G59">
        <f t="shared" si="0"/>
        <v>1</v>
      </c>
      <c r="H59" t="str">
        <f t="shared" si="1"/>
        <v>月曜日</v>
      </c>
      <c r="I59">
        <f t="shared" si="2"/>
        <v>12</v>
      </c>
      <c r="J59" s="11">
        <f t="shared" si="3"/>
        <v>182.33333333333334</v>
      </c>
      <c r="N59" s="15">
        <v>363</v>
      </c>
      <c r="O59" s="14">
        <v>41525</v>
      </c>
      <c r="P59" s="13">
        <v>-3255.9999963809441</v>
      </c>
      <c r="Q59" s="12">
        <v>250</v>
      </c>
      <c r="R59" s="11">
        <f t="shared" si="8"/>
        <v>166.1</v>
      </c>
      <c r="S59" s="10">
        <f t="shared" si="9"/>
        <v>0.9738631346868879</v>
      </c>
    </row>
    <row r="60" spans="1:19" x14ac:dyDescent="0.15">
      <c r="A60" s="5">
        <v>43501</v>
      </c>
      <c r="B60">
        <v>360</v>
      </c>
      <c r="C60" s="4">
        <v>6152</v>
      </c>
      <c r="D60" s="3">
        <v>28</v>
      </c>
      <c r="E60" s="2">
        <v>17</v>
      </c>
      <c r="F60" s="1">
        <v>2000</v>
      </c>
      <c r="G60">
        <f t="shared" si="0"/>
        <v>0</v>
      </c>
      <c r="H60" t="str">
        <f t="shared" si="1"/>
        <v>火曜日</v>
      </c>
      <c r="I60">
        <f t="shared" si="2"/>
        <v>45</v>
      </c>
      <c r="J60" s="11">
        <f t="shared" si="3"/>
        <v>136.71111111111111</v>
      </c>
      <c r="N60" s="15">
        <v>365</v>
      </c>
      <c r="O60" s="14">
        <v>54303</v>
      </c>
      <c r="P60" s="13">
        <v>-1017.9313609467533</v>
      </c>
      <c r="Q60" s="12">
        <v>361</v>
      </c>
      <c r="R60" s="11">
        <f t="shared" si="8"/>
        <v>150.42382271468145</v>
      </c>
      <c r="S60" s="10">
        <f t="shared" si="9"/>
        <v>0.99375153391803539</v>
      </c>
    </row>
    <row r="61" spans="1:19" x14ac:dyDescent="0.15">
      <c r="A61" s="5">
        <v>43501</v>
      </c>
      <c r="B61">
        <v>361</v>
      </c>
      <c r="C61" s="4">
        <v>1202</v>
      </c>
      <c r="D61" s="3">
        <v>0</v>
      </c>
      <c r="E61" s="2">
        <v>4</v>
      </c>
      <c r="F61" s="1">
        <v>-1400</v>
      </c>
      <c r="G61">
        <f t="shared" si="0"/>
        <v>1</v>
      </c>
      <c r="H61" t="str">
        <f t="shared" si="1"/>
        <v>火曜日</v>
      </c>
      <c r="I61">
        <f t="shared" si="2"/>
        <v>4</v>
      </c>
      <c r="J61" s="11">
        <f t="shared" si="3"/>
        <v>300.5</v>
      </c>
      <c r="N61" s="15">
        <v>366</v>
      </c>
      <c r="O61" s="14">
        <v>58041</v>
      </c>
      <c r="P61" s="13">
        <v>-1495.2730346576525</v>
      </c>
      <c r="Q61" s="12">
        <v>405</v>
      </c>
      <c r="R61" s="11">
        <f t="shared" si="8"/>
        <v>143.3111111111111</v>
      </c>
      <c r="S61" s="10">
        <f t="shared" si="9"/>
        <v>0.99141254725304728</v>
      </c>
    </row>
    <row r="62" spans="1:19" x14ac:dyDescent="0.15">
      <c r="A62" s="5">
        <v>43501</v>
      </c>
      <c r="B62">
        <v>362</v>
      </c>
      <c r="C62" s="4">
        <v>5690</v>
      </c>
      <c r="D62" s="3">
        <v>23</v>
      </c>
      <c r="E62" s="2">
        <v>25</v>
      </c>
      <c r="F62" s="1">
        <v>1400</v>
      </c>
      <c r="G62">
        <f t="shared" si="0"/>
        <v>0</v>
      </c>
      <c r="H62" t="str">
        <f t="shared" si="1"/>
        <v>火曜日</v>
      </c>
      <c r="I62">
        <f t="shared" si="2"/>
        <v>48</v>
      </c>
      <c r="J62" s="11">
        <f t="shared" si="3"/>
        <v>118.54166666666667</v>
      </c>
      <c r="N62" s="15">
        <v>367</v>
      </c>
      <c r="O62" s="14">
        <v>51622</v>
      </c>
      <c r="P62" s="13">
        <v>3077.9349112425998</v>
      </c>
      <c r="Q62" s="12">
        <v>344</v>
      </c>
      <c r="R62" s="11">
        <f t="shared" si="8"/>
        <v>150.06395348837211</v>
      </c>
      <c r="S62" s="10">
        <f t="shared" si="9"/>
        <v>1.0198748266969031</v>
      </c>
    </row>
    <row r="63" spans="1:19" x14ac:dyDescent="0.15">
      <c r="A63" s="5">
        <v>43501</v>
      </c>
      <c r="B63">
        <v>363</v>
      </c>
      <c r="C63" s="4">
        <v>1035</v>
      </c>
      <c r="D63" s="3">
        <v>1</v>
      </c>
      <c r="E63" s="2">
        <v>2</v>
      </c>
      <c r="F63" s="1">
        <v>-1000</v>
      </c>
      <c r="G63">
        <f t="shared" si="0"/>
        <v>1</v>
      </c>
      <c r="H63" t="str">
        <f t="shared" si="1"/>
        <v>火曜日</v>
      </c>
      <c r="I63">
        <f t="shared" si="2"/>
        <v>3</v>
      </c>
      <c r="J63" s="11">
        <f t="shared" si="3"/>
        <v>345</v>
      </c>
      <c r="M63">
        <v>1</v>
      </c>
      <c r="N63" s="15">
        <v>368</v>
      </c>
      <c r="O63" s="14">
        <v>46713</v>
      </c>
      <c r="P63" s="13">
        <v>-3776.8041420118361</v>
      </c>
      <c r="Q63" s="12">
        <v>299</v>
      </c>
      <c r="R63" s="11">
        <f t="shared" si="8"/>
        <v>156.23076923076923</v>
      </c>
      <c r="S63" s="10">
        <f t="shared" si="9"/>
        <v>0.97304958546862885</v>
      </c>
    </row>
    <row r="64" spans="1:19" x14ac:dyDescent="0.15">
      <c r="A64" s="5">
        <v>43501</v>
      </c>
      <c r="B64">
        <v>365</v>
      </c>
      <c r="C64" s="4">
        <v>1828</v>
      </c>
      <c r="D64" s="3">
        <v>8</v>
      </c>
      <c r="E64" s="2">
        <v>3</v>
      </c>
      <c r="F64" s="1">
        <v>150</v>
      </c>
      <c r="G64">
        <f t="shared" si="0"/>
        <v>0</v>
      </c>
      <c r="H64" t="str">
        <f t="shared" si="1"/>
        <v>火曜日</v>
      </c>
      <c r="I64">
        <f t="shared" si="2"/>
        <v>11</v>
      </c>
      <c r="J64" s="11">
        <f t="shared" si="3"/>
        <v>166.18181818181819</v>
      </c>
      <c r="N64" s="15">
        <v>370</v>
      </c>
      <c r="O64" s="14">
        <v>47641</v>
      </c>
      <c r="P64" s="13">
        <v>3177.8502958579843</v>
      </c>
      <c r="Q64" s="12">
        <v>327</v>
      </c>
      <c r="R64" s="11">
        <f t="shared" si="8"/>
        <v>145.69113149847095</v>
      </c>
      <c r="S64" s="10">
        <f t="shared" si="9"/>
        <v>1.0222347018734423</v>
      </c>
    </row>
    <row r="65" spans="1:19" x14ac:dyDescent="0.15">
      <c r="A65" s="5">
        <v>43501</v>
      </c>
      <c r="B65">
        <v>366</v>
      </c>
      <c r="C65" s="4">
        <v>8650</v>
      </c>
      <c r="D65" s="3">
        <v>31</v>
      </c>
      <c r="E65" s="2">
        <v>34</v>
      </c>
      <c r="F65" s="1">
        <v>800</v>
      </c>
      <c r="G65">
        <f t="shared" si="0"/>
        <v>0</v>
      </c>
      <c r="H65" t="str">
        <f t="shared" si="1"/>
        <v>火曜日</v>
      </c>
      <c r="I65">
        <f t="shared" si="2"/>
        <v>65</v>
      </c>
      <c r="J65" s="11">
        <f t="shared" si="3"/>
        <v>133.07692307692307</v>
      </c>
      <c r="N65" s="15">
        <v>371</v>
      </c>
      <c r="O65" s="14">
        <v>57575</v>
      </c>
      <c r="P65" s="13">
        <v>2184.0273034657594</v>
      </c>
      <c r="Q65" s="12">
        <v>404</v>
      </c>
      <c r="R65" s="11">
        <f t="shared" si="8"/>
        <v>142.51237623762376</v>
      </c>
      <c r="S65" s="10">
        <f t="shared" si="9"/>
        <v>1.0126445349744724</v>
      </c>
    </row>
    <row r="66" spans="1:19" x14ac:dyDescent="0.15">
      <c r="A66" s="5">
        <v>43501</v>
      </c>
      <c r="B66">
        <v>367</v>
      </c>
      <c r="C66" s="4">
        <v>4823</v>
      </c>
      <c r="D66" s="3">
        <v>23</v>
      </c>
      <c r="E66" s="2">
        <v>11</v>
      </c>
      <c r="F66" s="1">
        <v>1250</v>
      </c>
      <c r="G66">
        <f t="shared" si="0"/>
        <v>0</v>
      </c>
      <c r="H66" t="str">
        <f t="shared" si="1"/>
        <v>火曜日</v>
      </c>
      <c r="I66">
        <f t="shared" si="2"/>
        <v>34</v>
      </c>
      <c r="J66" s="11">
        <f t="shared" si="3"/>
        <v>141.85294117647058</v>
      </c>
      <c r="N66" s="15">
        <v>372</v>
      </c>
      <c r="O66" s="14">
        <v>51996</v>
      </c>
      <c r="P66" s="13">
        <v>-1926.3479289940869</v>
      </c>
      <c r="Q66" s="12">
        <v>352</v>
      </c>
      <c r="R66" s="11">
        <f t="shared" si="8"/>
        <v>147.71590909090909</v>
      </c>
      <c r="S66" s="10">
        <f t="shared" si="9"/>
        <v>0.98765066589100392</v>
      </c>
    </row>
    <row r="67" spans="1:19" x14ac:dyDescent="0.15">
      <c r="A67" s="5">
        <v>43501</v>
      </c>
      <c r="B67">
        <v>368</v>
      </c>
      <c r="C67" s="4">
        <v>2121</v>
      </c>
      <c r="D67" s="3">
        <v>2</v>
      </c>
      <c r="E67" s="2">
        <v>12</v>
      </c>
      <c r="F67" s="1">
        <v>-1200</v>
      </c>
      <c r="G67">
        <f t="shared" si="0"/>
        <v>1</v>
      </c>
      <c r="H67" t="str">
        <f t="shared" si="1"/>
        <v>火曜日</v>
      </c>
      <c r="I67">
        <f t="shared" si="2"/>
        <v>14</v>
      </c>
      <c r="J67" s="11">
        <f t="shared" si="3"/>
        <v>151.5</v>
      </c>
      <c r="M67">
        <v>1</v>
      </c>
      <c r="N67" s="15">
        <v>373</v>
      </c>
      <c r="O67" s="14">
        <v>54828</v>
      </c>
      <c r="P67" s="13">
        <v>2699.0501267962763</v>
      </c>
      <c r="Q67" s="12">
        <v>377</v>
      </c>
      <c r="R67" s="11">
        <f t="shared" si="8"/>
        <v>145.43236074270558</v>
      </c>
      <c r="S67" s="10">
        <f t="shared" si="9"/>
        <v>1.016409195586174</v>
      </c>
    </row>
    <row r="68" spans="1:19" x14ac:dyDescent="0.15">
      <c r="A68" s="5">
        <v>43501</v>
      </c>
      <c r="B68">
        <v>370</v>
      </c>
      <c r="C68" s="4">
        <v>8758</v>
      </c>
      <c r="D68" s="3">
        <v>44</v>
      </c>
      <c r="E68" s="2">
        <v>26</v>
      </c>
      <c r="F68" s="1">
        <v>4050</v>
      </c>
      <c r="G68">
        <f t="shared" ref="G68:G131" si="10">IF(F68&lt;0,1,0)</f>
        <v>0</v>
      </c>
      <c r="H68" t="str">
        <f t="shared" ref="H68:H131" si="11">TEXT(A68,"aaaa")</f>
        <v>火曜日</v>
      </c>
      <c r="I68">
        <f t="shared" ref="I68:I131" si="12">SUM(D68:E68)</f>
        <v>70</v>
      </c>
      <c r="J68" s="11">
        <f t="shared" si="3"/>
        <v>125.11428571428571</v>
      </c>
      <c r="N68" s="15">
        <v>375</v>
      </c>
      <c r="O68" s="14">
        <v>47288</v>
      </c>
      <c r="P68" s="13">
        <v>-1538.6236936411397</v>
      </c>
      <c r="Q68" s="12">
        <v>316</v>
      </c>
      <c r="R68" s="11">
        <f t="shared" si="8"/>
        <v>149.64556962025316</v>
      </c>
      <c r="S68" s="10">
        <f t="shared" si="9"/>
        <v>0.98915423438193528</v>
      </c>
    </row>
    <row r="69" spans="1:19" x14ac:dyDescent="0.15">
      <c r="A69" s="5">
        <v>43501</v>
      </c>
      <c r="B69">
        <v>371</v>
      </c>
      <c r="C69" s="4">
        <v>764</v>
      </c>
      <c r="D69" s="3">
        <v>2</v>
      </c>
      <c r="E69" s="2">
        <v>1</v>
      </c>
      <c r="F69" s="1">
        <v>-450</v>
      </c>
      <c r="G69">
        <f t="shared" si="10"/>
        <v>1</v>
      </c>
      <c r="H69" t="str">
        <f t="shared" si="11"/>
        <v>火曜日</v>
      </c>
      <c r="I69">
        <f t="shared" si="12"/>
        <v>3</v>
      </c>
      <c r="J69" s="11">
        <f t="shared" ref="J69:J132" si="13">IF((D69+E69) &lt;&gt; 0, C69/(D69+E69),0)</f>
        <v>254.66666666666666</v>
      </c>
      <c r="N69" s="15">
        <v>376</v>
      </c>
      <c r="O69" s="14">
        <v>67498</v>
      </c>
      <c r="P69" s="13">
        <v>7021.1781065088744</v>
      </c>
      <c r="Q69" s="12">
        <v>470</v>
      </c>
      <c r="R69" s="11">
        <f t="shared" si="8"/>
        <v>143.61276595744681</v>
      </c>
      <c r="S69" s="10">
        <f t="shared" si="9"/>
        <v>1.0346735118399009</v>
      </c>
    </row>
    <row r="70" spans="1:19" x14ac:dyDescent="0.15">
      <c r="A70" s="5">
        <v>43501</v>
      </c>
      <c r="B70">
        <v>372</v>
      </c>
      <c r="C70" s="4">
        <v>5998</v>
      </c>
      <c r="D70" s="3">
        <v>23</v>
      </c>
      <c r="E70" s="2">
        <v>25</v>
      </c>
      <c r="F70" s="1">
        <v>1500</v>
      </c>
      <c r="G70">
        <f t="shared" si="10"/>
        <v>0</v>
      </c>
      <c r="H70" t="str">
        <f t="shared" si="11"/>
        <v>火曜日</v>
      </c>
      <c r="I70">
        <f t="shared" si="12"/>
        <v>48</v>
      </c>
      <c r="J70" s="11">
        <f t="shared" si="13"/>
        <v>124.95833333333333</v>
      </c>
      <c r="N70" s="9" t="s">
        <v>0</v>
      </c>
      <c r="O70" s="8">
        <f>SUM(O56:O69)</f>
        <v>736667</v>
      </c>
      <c r="P70" s="8">
        <f>SUM(P56:P69)</f>
        <v>-6585.2770363413711</v>
      </c>
      <c r="Q70" s="8">
        <f>SUM(Q56:Q69)</f>
        <v>4916</v>
      </c>
      <c r="R70" s="7">
        <f t="shared" si="8"/>
        <v>149.85089503661513</v>
      </c>
      <c r="S70" s="6">
        <f t="shared" si="9"/>
        <v>0.9970202379834483</v>
      </c>
    </row>
    <row r="71" spans="1:19" x14ac:dyDescent="0.15">
      <c r="A71" s="5">
        <v>43501</v>
      </c>
      <c r="B71">
        <v>373</v>
      </c>
      <c r="C71" s="4">
        <v>3976</v>
      </c>
      <c r="D71" s="3">
        <v>12</v>
      </c>
      <c r="E71" s="2">
        <v>12</v>
      </c>
      <c r="F71" s="1">
        <v>-700</v>
      </c>
      <c r="G71">
        <f t="shared" si="10"/>
        <v>1</v>
      </c>
      <c r="H71" t="str">
        <f t="shared" si="11"/>
        <v>火曜日</v>
      </c>
      <c r="I71">
        <f t="shared" si="12"/>
        <v>24</v>
      </c>
      <c r="J71" s="11">
        <f t="shared" si="13"/>
        <v>165.66666666666666</v>
      </c>
    </row>
    <row r="72" spans="1:19" x14ac:dyDescent="0.15">
      <c r="A72" s="5">
        <v>43501</v>
      </c>
      <c r="B72">
        <v>375</v>
      </c>
      <c r="C72" s="4">
        <v>1461</v>
      </c>
      <c r="D72" s="3">
        <v>5</v>
      </c>
      <c r="E72" s="2">
        <v>3</v>
      </c>
      <c r="F72" s="1">
        <v>-400</v>
      </c>
      <c r="G72">
        <f t="shared" si="10"/>
        <v>1</v>
      </c>
      <c r="H72" t="str">
        <f t="shared" si="11"/>
        <v>火曜日</v>
      </c>
      <c r="I72">
        <f t="shared" si="12"/>
        <v>8</v>
      </c>
      <c r="J72" s="11">
        <f t="shared" si="13"/>
        <v>182.625</v>
      </c>
    </row>
    <row r="73" spans="1:19" x14ac:dyDescent="0.15">
      <c r="A73" s="5">
        <v>43501</v>
      </c>
      <c r="B73">
        <v>376</v>
      </c>
      <c r="C73" s="4">
        <v>9126</v>
      </c>
      <c r="D73" s="3">
        <v>38</v>
      </c>
      <c r="E73" s="2">
        <v>28</v>
      </c>
      <c r="F73" s="1">
        <v>2100</v>
      </c>
      <c r="G73">
        <f t="shared" si="10"/>
        <v>0</v>
      </c>
      <c r="H73" t="str">
        <f t="shared" si="11"/>
        <v>火曜日</v>
      </c>
      <c r="I73">
        <f t="shared" si="12"/>
        <v>66</v>
      </c>
      <c r="J73" s="11">
        <f t="shared" si="13"/>
        <v>138.27272727272728</v>
      </c>
    </row>
    <row r="74" spans="1:19" x14ac:dyDescent="0.15">
      <c r="A74" s="5">
        <v>43502</v>
      </c>
      <c r="B74">
        <v>360</v>
      </c>
      <c r="C74" s="4">
        <v>845</v>
      </c>
      <c r="D74" s="3">
        <v>1</v>
      </c>
      <c r="E74" s="2">
        <v>1</v>
      </c>
      <c r="F74" s="1">
        <v>-834</v>
      </c>
      <c r="G74">
        <f t="shared" si="10"/>
        <v>1</v>
      </c>
      <c r="H74" t="str">
        <f t="shared" si="11"/>
        <v>水曜日</v>
      </c>
      <c r="I74">
        <f t="shared" si="12"/>
        <v>2</v>
      </c>
      <c r="J74" s="11">
        <f t="shared" si="13"/>
        <v>422.5</v>
      </c>
      <c r="N74" s="15">
        <v>360</v>
      </c>
      <c r="O74" s="14">
        <v>69802</v>
      </c>
      <c r="P74" s="13">
        <v>-4611.6242603550363</v>
      </c>
      <c r="Q74" s="12">
        <v>451</v>
      </c>
      <c r="R74" s="11">
        <f t="shared" ref="R74:R88" si="14">O74/Q74</f>
        <v>154.77161862527717</v>
      </c>
      <c r="S74" s="10">
        <f t="shared" ref="S74:S88" si="15">(O74*3+P74)/(O74*3)</f>
        <v>0.97797759252191896</v>
      </c>
    </row>
    <row r="75" spans="1:19" x14ac:dyDescent="0.15">
      <c r="A75" s="5">
        <v>43502</v>
      </c>
      <c r="B75">
        <v>361</v>
      </c>
      <c r="C75" s="4">
        <v>914</v>
      </c>
      <c r="D75" s="3">
        <v>3</v>
      </c>
      <c r="E75" s="2">
        <v>0</v>
      </c>
      <c r="F75" s="1">
        <v>-416.1</v>
      </c>
      <c r="G75">
        <f t="shared" si="10"/>
        <v>1</v>
      </c>
      <c r="H75" t="str">
        <f t="shared" si="11"/>
        <v>水曜日</v>
      </c>
      <c r="I75">
        <f t="shared" si="12"/>
        <v>3</v>
      </c>
      <c r="J75" s="11">
        <f t="shared" si="13"/>
        <v>304.66666666666669</v>
      </c>
      <c r="N75" s="15">
        <v>361</v>
      </c>
      <c r="O75" s="14">
        <v>48691</v>
      </c>
      <c r="P75" s="13">
        <v>-459.71395494138415</v>
      </c>
      <c r="Q75" s="12">
        <v>329</v>
      </c>
      <c r="R75" s="11">
        <f t="shared" si="14"/>
        <v>147.99696048632219</v>
      </c>
      <c r="S75" s="10">
        <f t="shared" si="15"/>
        <v>0.99685284785729489</v>
      </c>
    </row>
    <row r="76" spans="1:19" x14ac:dyDescent="0.15">
      <c r="A76" s="5">
        <v>43502</v>
      </c>
      <c r="B76">
        <v>362</v>
      </c>
      <c r="C76" s="4">
        <v>549</v>
      </c>
      <c r="D76" s="3">
        <v>2</v>
      </c>
      <c r="E76" s="2">
        <v>1</v>
      </c>
      <c r="F76" s="1">
        <v>-84.1</v>
      </c>
      <c r="G76">
        <f t="shared" si="10"/>
        <v>1</v>
      </c>
      <c r="H76" t="str">
        <f t="shared" si="11"/>
        <v>水曜日</v>
      </c>
      <c r="I76">
        <f t="shared" si="12"/>
        <v>3</v>
      </c>
      <c r="J76" s="11">
        <f t="shared" si="13"/>
        <v>183</v>
      </c>
      <c r="N76" s="15">
        <v>362</v>
      </c>
      <c r="O76" s="14">
        <v>56618</v>
      </c>
      <c r="P76" s="13">
        <v>-4380.4786982248606</v>
      </c>
      <c r="Q76" s="12">
        <v>364</v>
      </c>
      <c r="R76" s="11">
        <f t="shared" si="14"/>
        <v>155.54395604395606</v>
      </c>
      <c r="S76" s="10">
        <f t="shared" si="15"/>
        <v>0.97421032946986919</v>
      </c>
    </row>
    <row r="77" spans="1:19" x14ac:dyDescent="0.15">
      <c r="A77" s="5">
        <v>43502</v>
      </c>
      <c r="B77">
        <v>363</v>
      </c>
      <c r="C77" s="4">
        <v>2001</v>
      </c>
      <c r="D77" s="3">
        <v>11</v>
      </c>
      <c r="E77" s="2">
        <v>5</v>
      </c>
      <c r="F77" s="1">
        <v>991.9</v>
      </c>
      <c r="G77">
        <f t="shared" si="10"/>
        <v>0</v>
      </c>
      <c r="H77" t="str">
        <f t="shared" si="11"/>
        <v>水曜日</v>
      </c>
      <c r="I77">
        <f t="shared" si="12"/>
        <v>16</v>
      </c>
      <c r="J77" s="11">
        <f t="shared" si="13"/>
        <v>125.0625</v>
      </c>
      <c r="N77" s="15">
        <v>363</v>
      </c>
      <c r="O77" s="14">
        <v>45470</v>
      </c>
      <c r="P77" s="13">
        <v>-2469.9053218247318</v>
      </c>
      <c r="Q77" s="12">
        <v>277</v>
      </c>
      <c r="R77" s="11">
        <f t="shared" si="14"/>
        <v>164.15162454873646</v>
      </c>
      <c r="S77" s="10">
        <f t="shared" si="15"/>
        <v>0.98189351717744489</v>
      </c>
    </row>
    <row r="78" spans="1:19" x14ac:dyDescent="0.15">
      <c r="A78" s="5">
        <v>43502</v>
      </c>
      <c r="B78">
        <v>365</v>
      </c>
      <c r="C78" s="4">
        <v>1207</v>
      </c>
      <c r="D78" s="3">
        <v>2</v>
      </c>
      <c r="E78" s="2">
        <v>5</v>
      </c>
      <c r="F78" s="1">
        <v>-641.5</v>
      </c>
      <c r="G78">
        <f t="shared" si="10"/>
        <v>1</v>
      </c>
      <c r="H78" t="str">
        <f t="shared" si="11"/>
        <v>水曜日</v>
      </c>
      <c r="I78">
        <f t="shared" si="12"/>
        <v>7</v>
      </c>
      <c r="J78" s="11">
        <f t="shared" si="13"/>
        <v>172.42857142857142</v>
      </c>
      <c r="N78" s="15">
        <v>365</v>
      </c>
      <c r="O78" s="14">
        <v>63498</v>
      </c>
      <c r="P78" s="13">
        <v>-345.0970414201272</v>
      </c>
      <c r="Q78" s="12">
        <v>423</v>
      </c>
      <c r="R78" s="11">
        <f t="shared" si="14"/>
        <v>150.11347517730496</v>
      </c>
      <c r="S78" s="10">
        <f t="shared" si="15"/>
        <v>0.99818840991621727</v>
      </c>
    </row>
    <row r="79" spans="1:19" x14ac:dyDescent="0.15">
      <c r="A79" s="5">
        <v>43502</v>
      </c>
      <c r="B79">
        <v>366</v>
      </c>
      <c r="C79" s="4">
        <v>607</v>
      </c>
      <c r="D79" s="3">
        <v>1</v>
      </c>
      <c r="E79" s="2">
        <v>3</v>
      </c>
      <c r="F79" s="1">
        <v>-273.89999999999998</v>
      </c>
      <c r="G79">
        <f t="shared" si="10"/>
        <v>1</v>
      </c>
      <c r="H79" t="str">
        <f t="shared" si="11"/>
        <v>水曜日</v>
      </c>
      <c r="I79">
        <f t="shared" si="12"/>
        <v>4</v>
      </c>
      <c r="J79" s="11">
        <f t="shared" si="13"/>
        <v>151.75</v>
      </c>
      <c r="N79" s="15">
        <v>366</v>
      </c>
      <c r="O79" s="14">
        <v>59693</v>
      </c>
      <c r="P79" s="13">
        <v>-2691.0600169061736</v>
      </c>
      <c r="Q79" s="12">
        <v>411</v>
      </c>
      <c r="R79" s="11">
        <f t="shared" si="14"/>
        <v>145.23844282238443</v>
      </c>
      <c r="S79" s="10">
        <f t="shared" si="15"/>
        <v>0.98497277728317567</v>
      </c>
    </row>
    <row r="80" spans="1:19" x14ac:dyDescent="0.15">
      <c r="A80" s="5">
        <v>43502</v>
      </c>
      <c r="B80">
        <v>367</v>
      </c>
      <c r="C80" s="4">
        <v>2807</v>
      </c>
      <c r="D80" s="3">
        <v>12</v>
      </c>
      <c r="E80" s="2">
        <v>10</v>
      </c>
      <c r="F80" s="1">
        <v>631.6</v>
      </c>
      <c r="G80">
        <f t="shared" si="10"/>
        <v>0</v>
      </c>
      <c r="H80" t="str">
        <f t="shared" si="11"/>
        <v>水曜日</v>
      </c>
      <c r="I80">
        <f t="shared" si="12"/>
        <v>22</v>
      </c>
      <c r="J80" s="11">
        <f t="shared" si="13"/>
        <v>127.59090909090909</v>
      </c>
      <c r="N80" s="15">
        <v>367</v>
      </c>
      <c r="O80" s="14">
        <v>57443</v>
      </c>
      <c r="P80" s="13">
        <v>7446.9349112425998</v>
      </c>
      <c r="Q80" s="12">
        <v>400</v>
      </c>
      <c r="R80" s="11">
        <f t="shared" si="14"/>
        <v>143.60749999999999</v>
      </c>
      <c r="S80" s="10">
        <f t="shared" si="15"/>
        <v>1.0432134748721491</v>
      </c>
    </row>
    <row r="81" spans="1:19" x14ac:dyDescent="0.15">
      <c r="A81" s="5">
        <v>43502</v>
      </c>
      <c r="B81">
        <v>368</v>
      </c>
      <c r="C81" s="4">
        <v>691</v>
      </c>
      <c r="D81" s="3">
        <v>4</v>
      </c>
      <c r="E81" s="2">
        <v>0</v>
      </c>
      <c r="F81" s="1">
        <v>225.8</v>
      </c>
      <c r="G81">
        <f t="shared" si="10"/>
        <v>0</v>
      </c>
      <c r="H81" t="str">
        <f t="shared" si="11"/>
        <v>水曜日</v>
      </c>
      <c r="I81">
        <f t="shared" si="12"/>
        <v>4</v>
      </c>
      <c r="J81" s="11">
        <f t="shared" si="13"/>
        <v>172.75</v>
      </c>
      <c r="N81" s="15">
        <v>368</v>
      </c>
      <c r="O81" s="14">
        <v>53680</v>
      </c>
      <c r="P81" s="13">
        <v>-2956.6266272189368</v>
      </c>
      <c r="Q81" s="12">
        <v>347</v>
      </c>
      <c r="R81" s="11">
        <f t="shared" si="14"/>
        <v>154.69740634005763</v>
      </c>
      <c r="S81" s="10">
        <f t="shared" si="15"/>
        <v>0.98164042084439307</v>
      </c>
    </row>
    <row r="82" spans="1:19" x14ac:dyDescent="0.15">
      <c r="A82" s="5">
        <v>43502</v>
      </c>
      <c r="B82">
        <v>370</v>
      </c>
      <c r="C82" s="4">
        <v>177</v>
      </c>
      <c r="D82" s="3">
        <v>0</v>
      </c>
      <c r="E82" s="2">
        <v>1</v>
      </c>
      <c r="F82" s="1">
        <v>-157.80000000000001</v>
      </c>
      <c r="G82">
        <f t="shared" si="10"/>
        <v>1</v>
      </c>
      <c r="H82" t="str">
        <f t="shared" si="11"/>
        <v>水曜日</v>
      </c>
      <c r="I82">
        <f t="shared" si="12"/>
        <v>1</v>
      </c>
      <c r="J82" s="11">
        <f t="shared" si="13"/>
        <v>177</v>
      </c>
      <c r="N82" s="15">
        <v>370</v>
      </c>
      <c r="O82" s="14">
        <v>53373</v>
      </c>
      <c r="P82" s="13">
        <v>1770.56035502958</v>
      </c>
      <c r="Q82" s="12">
        <v>359</v>
      </c>
      <c r="R82" s="11">
        <f t="shared" si="14"/>
        <v>148.67130919220057</v>
      </c>
      <c r="S82" s="10">
        <f t="shared" si="15"/>
        <v>1.0110577779965499</v>
      </c>
    </row>
    <row r="83" spans="1:19" x14ac:dyDescent="0.15">
      <c r="A83" s="5">
        <v>43502</v>
      </c>
      <c r="B83">
        <v>371</v>
      </c>
      <c r="C83" s="4">
        <v>3489</v>
      </c>
      <c r="D83" s="3">
        <v>11</v>
      </c>
      <c r="E83" s="2">
        <v>18</v>
      </c>
      <c r="F83" s="1">
        <v>142.80000000000001</v>
      </c>
      <c r="G83">
        <f t="shared" si="10"/>
        <v>0</v>
      </c>
      <c r="H83" t="str">
        <f t="shared" si="11"/>
        <v>水曜日</v>
      </c>
      <c r="I83">
        <f t="shared" si="12"/>
        <v>29</v>
      </c>
      <c r="J83" s="11">
        <f t="shared" si="13"/>
        <v>120.31034482758621</v>
      </c>
      <c r="N83" s="15">
        <v>371</v>
      </c>
      <c r="O83" s="14">
        <v>64065</v>
      </c>
      <c r="P83" s="13">
        <v>4983.0983093829182</v>
      </c>
      <c r="Q83" s="12">
        <v>455</v>
      </c>
      <c r="R83" s="11">
        <f t="shared" si="14"/>
        <v>140.80219780219781</v>
      </c>
      <c r="S83" s="10">
        <f t="shared" si="15"/>
        <v>1.0259273046092923</v>
      </c>
    </row>
    <row r="84" spans="1:19" x14ac:dyDescent="0.15">
      <c r="A84" s="5">
        <v>43502</v>
      </c>
      <c r="B84">
        <v>372</v>
      </c>
      <c r="C84" s="4">
        <v>280</v>
      </c>
      <c r="D84" s="3">
        <v>1</v>
      </c>
      <c r="E84" s="2">
        <v>0</v>
      </c>
      <c r="F84" s="1">
        <v>-102.2</v>
      </c>
      <c r="G84">
        <f t="shared" si="10"/>
        <v>1</v>
      </c>
      <c r="H84" t="str">
        <f t="shared" si="11"/>
        <v>水曜日</v>
      </c>
      <c r="I84">
        <f t="shared" si="12"/>
        <v>1</v>
      </c>
      <c r="J84" s="11">
        <f t="shared" si="13"/>
        <v>280</v>
      </c>
      <c r="N84" s="15">
        <v>372</v>
      </c>
      <c r="O84" s="14">
        <v>61295</v>
      </c>
      <c r="P84" s="13">
        <v>-3202.2650887574018</v>
      </c>
      <c r="Q84" s="12">
        <v>416</v>
      </c>
      <c r="R84" s="11">
        <f t="shared" si="14"/>
        <v>147.34375</v>
      </c>
      <c r="S84" s="10">
        <f t="shared" si="15"/>
        <v>0.98258550132551647</v>
      </c>
    </row>
    <row r="85" spans="1:19" x14ac:dyDescent="0.15">
      <c r="A85" s="5">
        <v>43502</v>
      </c>
      <c r="B85">
        <v>373</v>
      </c>
      <c r="C85" s="4">
        <v>3573</v>
      </c>
      <c r="D85" s="3">
        <v>14</v>
      </c>
      <c r="E85" s="2">
        <v>16</v>
      </c>
      <c r="F85" s="1">
        <v>746.5</v>
      </c>
      <c r="G85">
        <f t="shared" si="10"/>
        <v>0</v>
      </c>
      <c r="H85" t="str">
        <f t="shared" si="11"/>
        <v>水曜日</v>
      </c>
      <c r="I85">
        <f t="shared" si="12"/>
        <v>30</v>
      </c>
      <c r="J85" s="11">
        <f t="shared" si="13"/>
        <v>119.1</v>
      </c>
      <c r="N85" s="15">
        <v>373</v>
      </c>
      <c r="O85" s="14">
        <v>64464</v>
      </c>
      <c r="P85" s="13">
        <v>5560.3045646660985</v>
      </c>
      <c r="Q85" s="12">
        <v>454</v>
      </c>
      <c r="R85" s="11">
        <f t="shared" si="14"/>
        <v>141.99118942731278</v>
      </c>
      <c r="S85" s="10">
        <f t="shared" si="15"/>
        <v>1.0287514714396981</v>
      </c>
    </row>
    <row r="86" spans="1:19" x14ac:dyDescent="0.15">
      <c r="A86" s="5">
        <v>43502</v>
      </c>
      <c r="B86">
        <v>375</v>
      </c>
      <c r="C86" s="4">
        <v>2116</v>
      </c>
      <c r="D86" s="3">
        <v>7</v>
      </c>
      <c r="E86" s="2">
        <v>8</v>
      </c>
      <c r="F86" s="1">
        <v>-114.2</v>
      </c>
      <c r="G86">
        <f t="shared" si="10"/>
        <v>1</v>
      </c>
      <c r="H86" t="str">
        <f t="shared" si="11"/>
        <v>水曜日</v>
      </c>
      <c r="I86">
        <f t="shared" si="12"/>
        <v>15</v>
      </c>
      <c r="J86" s="11">
        <f t="shared" si="13"/>
        <v>141.06666666666666</v>
      </c>
      <c r="N86" s="15">
        <v>375</v>
      </c>
      <c r="O86" s="14">
        <v>50185</v>
      </c>
      <c r="P86" s="13">
        <v>-2184.1266522210221</v>
      </c>
      <c r="Q86" s="12">
        <v>333</v>
      </c>
      <c r="R86" s="11">
        <f t="shared" si="14"/>
        <v>150.7057057057057</v>
      </c>
      <c r="S86" s="10">
        <f t="shared" si="15"/>
        <v>0.98549283217282047</v>
      </c>
    </row>
    <row r="87" spans="1:19" x14ac:dyDescent="0.15">
      <c r="A87" s="5">
        <v>43502</v>
      </c>
      <c r="B87">
        <v>376</v>
      </c>
      <c r="C87" s="4">
        <v>1006</v>
      </c>
      <c r="D87" s="3">
        <v>6</v>
      </c>
      <c r="E87" s="2">
        <v>2</v>
      </c>
      <c r="F87" s="1">
        <v>591.79999999999995</v>
      </c>
      <c r="G87">
        <f t="shared" si="10"/>
        <v>0</v>
      </c>
      <c r="H87" t="str">
        <f t="shared" si="11"/>
        <v>水曜日</v>
      </c>
      <c r="I87">
        <f t="shared" si="12"/>
        <v>8</v>
      </c>
      <c r="J87" s="11">
        <f t="shared" si="13"/>
        <v>125.75</v>
      </c>
      <c r="N87" s="15">
        <v>376</v>
      </c>
      <c r="O87" s="14">
        <v>74517</v>
      </c>
      <c r="P87" s="13">
        <v>7616.4443786982229</v>
      </c>
      <c r="Q87" s="12">
        <v>518</v>
      </c>
      <c r="R87" s="11">
        <f t="shared" si="14"/>
        <v>143.85521235521236</v>
      </c>
      <c r="S87" s="10">
        <f t="shared" si="15"/>
        <v>1.0340702764858947</v>
      </c>
    </row>
    <row r="88" spans="1:19" x14ac:dyDescent="0.15">
      <c r="A88" s="5">
        <v>43503</v>
      </c>
      <c r="B88">
        <v>360</v>
      </c>
      <c r="C88" s="4">
        <v>2469</v>
      </c>
      <c r="D88" s="3">
        <v>6</v>
      </c>
      <c r="E88" s="2">
        <v>8</v>
      </c>
      <c r="F88" s="1">
        <v>-948.4</v>
      </c>
      <c r="G88">
        <f t="shared" si="10"/>
        <v>1</v>
      </c>
      <c r="H88" t="str">
        <f t="shared" si="11"/>
        <v>木曜日</v>
      </c>
      <c r="I88">
        <f t="shared" si="12"/>
        <v>14</v>
      </c>
      <c r="J88" s="11">
        <f t="shared" si="13"/>
        <v>176.35714285714286</v>
      </c>
      <c r="N88" s="9" t="s">
        <v>0</v>
      </c>
      <c r="O88" s="8">
        <f>SUM(O74:O87)</f>
        <v>822794</v>
      </c>
      <c r="P88" s="8">
        <f>SUM(P74:P87)</f>
        <v>4076.4448571497446</v>
      </c>
      <c r="Q88" s="8">
        <f>SUM(Q74:Q87)</f>
        <v>5537</v>
      </c>
      <c r="R88" s="7">
        <f t="shared" si="14"/>
        <v>148.59924146649811</v>
      </c>
      <c r="S88" s="6">
        <f t="shared" si="15"/>
        <v>1.0016514643426948</v>
      </c>
    </row>
    <row r="89" spans="1:19" x14ac:dyDescent="0.15">
      <c r="A89" s="5">
        <v>43503</v>
      </c>
      <c r="B89">
        <v>361</v>
      </c>
      <c r="C89" s="4">
        <v>1121</v>
      </c>
      <c r="D89" s="3">
        <v>4</v>
      </c>
      <c r="E89" s="2">
        <v>1</v>
      </c>
      <c r="F89" s="1">
        <v>-306.3</v>
      </c>
      <c r="G89">
        <f t="shared" si="10"/>
        <v>1</v>
      </c>
      <c r="H89" t="str">
        <f t="shared" si="11"/>
        <v>木曜日</v>
      </c>
      <c r="I89">
        <f t="shared" si="12"/>
        <v>5</v>
      </c>
      <c r="J89" s="11">
        <f t="shared" si="13"/>
        <v>224.2</v>
      </c>
    </row>
    <row r="90" spans="1:19" x14ac:dyDescent="0.15">
      <c r="A90" s="5">
        <v>43503</v>
      </c>
      <c r="B90">
        <v>362</v>
      </c>
      <c r="C90" s="4">
        <v>1713</v>
      </c>
      <c r="D90" s="3">
        <v>8</v>
      </c>
      <c r="E90" s="2">
        <v>5</v>
      </c>
      <c r="F90" s="1">
        <v>482</v>
      </c>
      <c r="G90">
        <f t="shared" si="10"/>
        <v>0</v>
      </c>
      <c r="H90" t="str">
        <f t="shared" si="11"/>
        <v>木曜日</v>
      </c>
      <c r="I90">
        <f t="shared" si="12"/>
        <v>13</v>
      </c>
      <c r="J90" s="11">
        <f t="shared" si="13"/>
        <v>131.76923076923077</v>
      </c>
    </row>
    <row r="91" spans="1:19" x14ac:dyDescent="0.15">
      <c r="A91" s="5">
        <v>43503</v>
      </c>
      <c r="B91">
        <v>363</v>
      </c>
      <c r="C91" s="4">
        <v>627</v>
      </c>
      <c r="D91" s="3">
        <v>0</v>
      </c>
      <c r="E91" s="2">
        <v>3</v>
      </c>
      <c r="F91" s="1">
        <v>-615.5</v>
      </c>
      <c r="G91">
        <f t="shared" si="10"/>
        <v>1</v>
      </c>
      <c r="H91" t="str">
        <f t="shared" si="11"/>
        <v>木曜日</v>
      </c>
      <c r="I91">
        <f t="shared" si="12"/>
        <v>3</v>
      </c>
      <c r="J91" s="11">
        <f t="shared" si="13"/>
        <v>209</v>
      </c>
    </row>
    <row r="92" spans="1:19" x14ac:dyDescent="0.15">
      <c r="A92" s="5">
        <v>43503</v>
      </c>
      <c r="B92">
        <v>365</v>
      </c>
      <c r="C92" s="4">
        <v>1294</v>
      </c>
      <c r="D92" s="3">
        <v>0</v>
      </c>
      <c r="E92" s="2">
        <v>4</v>
      </c>
      <c r="F92" s="1">
        <v>-1498.2</v>
      </c>
      <c r="G92">
        <f t="shared" si="10"/>
        <v>1</v>
      </c>
      <c r="H92" t="str">
        <f t="shared" si="11"/>
        <v>木曜日</v>
      </c>
      <c r="I92">
        <f t="shared" si="12"/>
        <v>4</v>
      </c>
      <c r="J92" s="11">
        <f t="shared" si="13"/>
        <v>323.5</v>
      </c>
    </row>
    <row r="93" spans="1:19" x14ac:dyDescent="0.15">
      <c r="A93" s="5">
        <v>43503</v>
      </c>
      <c r="B93">
        <v>366</v>
      </c>
      <c r="C93" s="4">
        <v>3942</v>
      </c>
      <c r="D93" s="3">
        <v>20</v>
      </c>
      <c r="E93" s="2">
        <v>15</v>
      </c>
      <c r="F93" s="1">
        <v>1968.6</v>
      </c>
      <c r="G93">
        <f t="shared" si="10"/>
        <v>0</v>
      </c>
      <c r="H93" t="str">
        <f t="shared" si="11"/>
        <v>木曜日</v>
      </c>
      <c r="I93">
        <f t="shared" si="12"/>
        <v>35</v>
      </c>
      <c r="J93" s="11">
        <f t="shared" si="13"/>
        <v>112.62857142857143</v>
      </c>
    </row>
    <row r="94" spans="1:19" x14ac:dyDescent="0.15">
      <c r="A94" s="5">
        <v>43503</v>
      </c>
      <c r="B94">
        <v>367</v>
      </c>
      <c r="C94" s="4">
        <v>259</v>
      </c>
      <c r="D94" s="3">
        <v>1</v>
      </c>
      <c r="E94" s="2">
        <v>0</v>
      </c>
      <c r="F94" s="1">
        <v>-71.099999999999994</v>
      </c>
      <c r="G94">
        <f t="shared" si="10"/>
        <v>1</v>
      </c>
      <c r="H94" t="str">
        <f t="shared" si="11"/>
        <v>木曜日</v>
      </c>
      <c r="I94">
        <f t="shared" si="12"/>
        <v>1</v>
      </c>
      <c r="J94" s="11">
        <f t="shared" si="13"/>
        <v>259</v>
      </c>
    </row>
    <row r="95" spans="1:19" x14ac:dyDescent="0.15">
      <c r="A95" s="5">
        <v>43503</v>
      </c>
      <c r="B95">
        <v>368</v>
      </c>
      <c r="C95" s="4">
        <v>2111</v>
      </c>
      <c r="D95" s="3">
        <v>9</v>
      </c>
      <c r="E95" s="2">
        <v>4</v>
      </c>
      <c r="F95" s="1">
        <v>101.2</v>
      </c>
      <c r="G95">
        <f t="shared" si="10"/>
        <v>0</v>
      </c>
      <c r="H95" t="str">
        <f t="shared" si="11"/>
        <v>木曜日</v>
      </c>
      <c r="I95">
        <f t="shared" si="12"/>
        <v>13</v>
      </c>
      <c r="J95" s="11">
        <f t="shared" si="13"/>
        <v>162.38461538461539</v>
      </c>
    </row>
    <row r="96" spans="1:19" x14ac:dyDescent="0.15">
      <c r="A96" s="5">
        <v>43503</v>
      </c>
      <c r="B96">
        <v>370</v>
      </c>
      <c r="C96" s="4">
        <v>190</v>
      </c>
      <c r="D96" s="3">
        <v>0</v>
      </c>
      <c r="E96" s="2">
        <v>1</v>
      </c>
      <c r="F96" s="1">
        <v>-177.1</v>
      </c>
      <c r="G96">
        <f t="shared" si="10"/>
        <v>1</v>
      </c>
      <c r="H96" t="str">
        <f t="shared" si="11"/>
        <v>木曜日</v>
      </c>
      <c r="I96">
        <f t="shared" si="12"/>
        <v>1</v>
      </c>
      <c r="J96" s="11">
        <f t="shared" si="13"/>
        <v>190</v>
      </c>
    </row>
    <row r="97" spans="1:10" x14ac:dyDescent="0.15">
      <c r="A97" s="5">
        <v>43503</v>
      </c>
      <c r="B97">
        <v>371</v>
      </c>
      <c r="C97" s="4">
        <v>2907</v>
      </c>
      <c r="D97" s="3">
        <v>10</v>
      </c>
      <c r="E97" s="2">
        <v>8</v>
      </c>
      <c r="F97" s="1">
        <v>-348.3</v>
      </c>
      <c r="G97">
        <f t="shared" si="10"/>
        <v>1</v>
      </c>
      <c r="H97" t="str">
        <f t="shared" si="11"/>
        <v>木曜日</v>
      </c>
      <c r="I97">
        <f t="shared" si="12"/>
        <v>18</v>
      </c>
      <c r="J97" s="11">
        <f t="shared" si="13"/>
        <v>161.5</v>
      </c>
    </row>
    <row r="98" spans="1:10" x14ac:dyDescent="0.15">
      <c r="A98" s="5">
        <v>43503</v>
      </c>
      <c r="B98">
        <v>372</v>
      </c>
      <c r="C98" s="4">
        <v>2047</v>
      </c>
      <c r="D98" s="3">
        <v>8</v>
      </c>
      <c r="E98" s="2">
        <v>8</v>
      </c>
      <c r="F98" s="1">
        <v>299.89999999999998</v>
      </c>
      <c r="G98">
        <f t="shared" si="10"/>
        <v>0</v>
      </c>
      <c r="H98" t="str">
        <f t="shared" si="11"/>
        <v>木曜日</v>
      </c>
      <c r="I98">
        <f t="shared" si="12"/>
        <v>16</v>
      </c>
      <c r="J98" s="11">
        <f t="shared" si="13"/>
        <v>127.9375</v>
      </c>
    </row>
    <row r="99" spans="1:10" x14ac:dyDescent="0.15">
      <c r="A99" s="5">
        <v>43503</v>
      </c>
      <c r="B99">
        <v>373</v>
      </c>
      <c r="C99" s="4">
        <v>661</v>
      </c>
      <c r="D99" s="3">
        <v>1</v>
      </c>
      <c r="E99" s="2">
        <v>2</v>
      </c>
      <c r="F99" s="1">
        <v>-457.8</v>
      </c>
      <c r="G99">
        <f t="shared" si="10"/>
        <v>1</v>
      </c>
      <c r="H99" t="str">
        <f t="shared" si="11"/>
        <v>木曜日</v>
      </c>
      <c r="I99">
        <f t="shared" si="12"/>
        <v>3</v>
      </c>
      <c r="J99" s="11">
        <f t="shared" si="13"/>
        <v>220.33333333333334</v>
      </c>
    </row>
    <row r="100" spans="1:10" x14ac:dyDescent="0.15">
      <c r="A100" s="5">
        <v>43503</v>
      </c>
      <c r="B100">
        <v>375</v>
      </c>
      <c r="C100" s="4">
        <v>4106</v>
      </c>
      <c r="D100" s="3">
        <v>13</v>
      </c>
      <c r="E100" s="2">
        <v>13</v>
      </c>
      <c r="F100" s="1">
        <v>-666</v>
      </c>
      <c r="G100">
        <f t="shared" si="10"/>
        <v>1</v>
      </c>
      <c r="H100" t="str">
        <f t="shared" si="11"/>
        <v>木曜日</v>
      </c>
      <c r="I100">
        <f t="shared" si="12"/>
        <v>26</v>
      </c>
      <c r="J100" s="11">
        <f t="shared" si="13"/>
        <v>157.92307692307693</v>
      </c>
    </row>
    <row r="101" spans="1:10" x14ac:dyDescent="0.15">
      <c r="A101" s="5">
        <v>43503</v>
      </c>
      <c r="B101">
        <v>376</v>
      </c>
      <c r="C101" s="4">
        <v>929</v>
      </c>
      <c r="D101" s="3">
        <v>4</v>
      </c>
      <c r="E101" s="2">
        <v>1</v>
      </c>
      <c r="F101" s="1">
        <v>-22.3</v>
      </c>
      <c r="G101">
        <f t="shared" si="10"/>
        <v>1</v>
      </c>
      <c r="H101" t="str">
        <f t="shared" si="11"/>
        <v>木曜日</v>
      </c>
      <c r="I101">
        <f t="shared" si="12"/>
        <v>5</v>
      </c>
      <c r="J101" s="11">
        <f t="shared" si="13"/>
        <v>185.8</v>
      </c>
    </row>
    <row r="102" spans="1:10" x14ac:dyDescent="0.15">
      <c r="A102" s="5">
        <v>43504</v>
      </c>
      <c r="B102">
        <v>360</v>
      </c>
      <c r="C102" s="4">
        <v>3626</v>
      </c>
      <c r="D102" s="3">
        <v>15</v>
      </c>
      <c r="E102" s="2">
        <v>8</v>
      </c>
      <c r="F102" s="1">
        <v>256.89999999999998</v>
      </c>
      <c r="G102">
        <f t="shared" si="10"/>
        <v>0</v>
      </c>
      <c r="H102" t="str">
        <f t="shared" si="11"/>
        <v>金曜日</v>
      </c>
      <c r="I102">
        <f t="shared" si="12"/>
        <v>23</v>
      </c>
      <c r="J102" s="11">
        <f t="shared" si="13"/>
        <v>157.65217391304347</v>
      </c>
    </row>
    <row r="103" spans="1:10" x14ac:dyDescent="0.15">
      <c r="A103" s="5">
        <v>43504</v>
      </c>
      <c r="B103">
        <v>361</v>
      </c>
      <c r="C103" s="4">
        <v>272</v>
      </c>
      <c r="D103" s="3">
        <v>1</v>
      </c>
      <c r="E103" s="2">
        <v>0</v>
      </c>
      <c r="F103" s="1">
        <v>-90.4</v>
      </c>
      <c r="G103">
        <f t="shared" si="10"/>
        <v>1</v>
      </c>
      <c r="H103" t="str">
        <f t="shared" si="11"/>
        <v>金曜日</v>
      </c>
      <c r="I103">
        <f t="shared" si="12"/>
        <v>1</v>
      </c>
      <c r="J103" s="11">
        <f t="shared" si="13"/>
        <v>272</v>
      </c>
    </row>
    <row r="104" spans="1:10" x14ac:dyDescent="0.15">
      <c r="A104" s="5">
        <v>43504</v>
      </c>
      <c r="B104">
        <v>362</v>
      </c>
      <c r="C104" s="4">
        <v>3228</v>
      </c>
      <c r="D104" s="3">
        <v>11</v>
      </c>
      <c r="E104" s="2">
        <v>8</v>
      </c>
      <c r="F104" s="1">
        <v>-511.1</v>
      </c>
      <c r="G104">
        <f t="shared" si="10"/>
        <v>1</v>
      </c>
      <c r="H104" t="str">
        <f t="shared" si="11"/>
        <v>金曜日</v>
      </c>
      <c r="I104">
        <f t="shared" si="12"/>
        <v>19</v>
      </c>
      <c r="J104" s="11">
        <f t="shared" si="13"/>
        <v>169.89473684210526</v>
      </c>
    </row>
    <row r="105" spans="1:10" x14ac:dyDescent="0.15">
      <c r="A105" s="5">
        <v>43504</v>
      </c>
      <c r="B105">
        <v>363</v>
      </c>
      <c r="C105" s="4">
        <v>2795</v>
      </c>
      <c r="D105" s="3">
        <v>10</v>
      </c>
      <c r="E105" s="2">
        <v>14</v>
      </c>
      <c r="F105" s="1">
        <v>583.1</v>
      </c>
      <c r="G105">
        <f t="shared" si="10"/>
        <v>0</v>
      </c>
      <c r="H105" t="str">
        <f t="shared" si="11"/>
        <v>金曜日</v>
      </c>
      <c r="I105">
        <f t="shared" si="12"/>
        <v>24</v>
      </c>
      <c r="J105" s="11">
        <f t="shared" si="13"/>
        <v>116.45833333333333</v>
      </c>
    </row>
    <row r="106" spans="1:10" x14ac:dyDescent="0.15">
      <c r="A106" s="5">
        <v>43504</v>
      </c>
      <c r="B106">
        <v>365</v>
      </c>
      <c r="C106" s="4">
        <v>1986</v>
      </c>
      <c r="D106" s="3">
        <v>8</v>
      </c>
      <c r="E106" s="2">
        <v>5</v>
      </c>
      <c r="F106" s="1">
        <v>78.099999999999994</v>
      </c>
      <c r="G106">
        <f t="shared" si="10"/>
        <v>0</v>
      </c>
      <c r="H106" t="str">
        <f t="shared" si="11"/>
        <v>金曜日</v>
      </c>
      <c r="I106">
        <f t="shared" si="12"/>
        <v>13</v>
      </c>
      <c r="J106" s="11">
        <f t="shared" si="13"/>
        <v>152.76923076923077</v>
      </c>
    </row>
    <row r="107" spans="1:10" x14ac:dyDescent="0.15">
      <c r="A107" s="5">
        <v>43504</v>
      </c>
      <c r="B107">
        <v>366</v>
      </c>
      <c r="C107" s="4">
        <v>506</v>
      </c>
      <c r="D107" s="3">
        <v>1</v>
      </c>
      <c r="E107" s="2">
        <v>0</v>
      </c>
      <c r="F107" s="1">
        <v>-436.5</v>
      </c>
      <c r="G107">
        <f t="shared" si="10"/>
        <v>1</v>
      </c>
      <c r="H107" t="str">
        <f t="shared" si="11"/>
        <v>金曜日</v>
      </c>
      <c r="I107">
        <f t="shared" si="12"/>
        <v>1</v>
      </c>
      <c r="J107" s="11">
        <f t="shared" si="13"/>
        <v>506</v>
      </c>
    </row>
    <row r="108" spans="1:10" x14ac:dyDescent="0.15">
      <c r="A108" s="5">
        <v>43504</v>
      </c>
      <c r="B108">
        <v>367</v>
      </c>
      <c r="C108" s="4">
        <v>1674</v>
      </c>
      <c r="D108" s="3">
        <v>3</v>
      </c>
      <c r="E108" s="2">
        <v>4</v>
      </c>
      <c r="F108" s="1">
        <v>-1124.3</v>
      </c>
      <c r="G108">
        <f t="shared" si="10"/>
        <v>1</v>
      </c>
      <c r="H108" t="str">
        <f t="shared" si="11"/>
        <v>金曜日</v>
      </c>
      <c r="I108">
        <f t="shared" si="12"/>
        <v>7</v>
      </c>
      <c r="J108" s="11">
        <f t="shared" si="13"/>
        <v>239.14285714285714</v>
      </c>
    </row>
    <row r="109" spans="1:10" x14ac:dyDescent="0.15">
      <c r="A109" s="5">
        <v>43504</v>
      </c>
      <c r="B109">
        <v>368</v>
      </c>
      <c r="C109" s="4">
        <v>1449</v>
      </c>
      <c r="D109" s="3">
        <v>6</v>
      </c>
      <c r="E109" s="2">
        <v>4</v>
      </c>
      <c r="F109" s="1">
        <v>275.5</v>
      </c>
      <c r="G109">
        <f t="shared" si="10"/>
        <v>0</v>
      </c>
      <c r="H109" t="str">
        <f t="shared" si="11"/>
        <v>金曜日</v>
      </c>
      <c r="I109">
        <f t="shared" si="12"/>
        <v>10</v>
      </c>
      <c r="J109" s="11">
        <f t="shared" si="13"/>
        <v>144.9</v>
      </c>
    </row>
    <row r="110" spans="1:10" x14ac:dyDescent="0.15">
      <c r="A110" s="5">
        <v>43504</v>
      </c>
      <c r="B110">
        <v>370</v>
      </c>
      <c r="C110" s="4">
        <v>2846</v>
      </c>
      <c r="D110" s="3">
        <v>5</v>
      </c>
      <c r="E110" s="2">
        <v>10</v>
      </c>
      <c r="F110" s="1">
        <v>-1610.1</v>
      </c>
      <c r="G110">
        <f t="shared" si="10"/>
        <v>1</v>
      </c>
      <c r="H110" t="str">
        <f t="shared" si="11"/>
        <v>金曜日</v>
      </c>
      <c r="I110">
        <f t="shared" si="12"/>
        <v>15</v>
      </c>
      <c r="J110" s="11">
        <f t="shared" si="13"/>
        <v>189.73333333333332</v>
      </c>
    </row>
    <row r="111" spans="1:10" x14ac:dyDescent="0.15">
      <c r="A111" s="5">
        <v>43504</v>
      </c>
      <c r="B111">
        <v>371</v>
      </c>
      <c r="C111" s="4">
        <v>372</v>
      </c>
      <c r="D111" s="3">
        <v>1</v>
      </c>
      <c r="E111" s="2">
        <v>1</v>
      </c>
      <c r="F111" s="1">
        <v>-134.30000000000001</v>
      </c>
      <c r="G111">
        <f t="shared" si="10"/>
        <v>1</v>
      </c>
      <c r="H111" t="str">
        <f t="shared" si="11"/>
        <v>金曜日</v>
      </c>
      <c r="I111">
        <f t="shared" si="12"/>
        <v>2</v>
      </c>
      <c r="J111" s="11">
        <f t="shared" si="13"/>
        <v>186</v>
      </c>
    </row>
    <row r="112" spans="1:10" x14ac:dyDescent="0.15">
      <c r="A112" s="5">
        <v>43504</v>
      </c>
      <c r="B112">
        <v>372</v>
      </c>
      <c r="C112" s="4">
        <v>4018</v>
      </c>
      <c r="D112" s="3">
        <v>15</v>
      </c>
      <c r="E112" s="2">
        <v>15</v>
      </c>
      <c r="F112" s="1">
        <v>296.2</v>
      </c>
      <c r="G112">
        <f t="shared" si="10"/>
        <v>0</v>
      </c>
      <c r="H112" t="str">
        <f t="shared" si="11"/>
        <v>金曜日</v>
      </c>
      <c r="I112">
        <f t="shared" si="12"/>
        <v>30</v>
      </c>
      <c r="J112" s="11">
        <f t="shared" si="13"/>
        <v>133.93333333333334</v>
      </c>
    </row>
    <row r="113" spans="1:10" x14ac:dyDescent="0.15">
      <c r="A113" s="5">
        <v>43504</v>
      </c>
      <c r="B113">
        <v>373</v>
      </c>
      <c r="C113" s="4">
        <v>370</v>
      </c>
      <c r="D113" s="3">
        <v>1</v>
      </c>
      <c r="E113" s="2">
        <v>1</v>
      </c>
      <c r="F113" s="1">
        <v>-131.30000000000001</v>
      </c>
      <c r="G113">
        <f t="shared" si="10"/>
        <v>1</v>
      </c>
      <c r="H113" t="str">
        <f t="shared" si="11"/>
        <v>金曜日</v>
      </c>
      <c r="I113">
        <f t="shared" si="12"/>
        <v>2</v>
      </c>
      <c r="J113" s="11">
        <f t="shared" si="13"/>
        <v>185</v>
      </c>
    </row>
    <row r="114" spans="1:10" x14ac:dyDescent="0.15">
      <c r="A114" s="5">
        <v>43504</v>
      </c>
      <c r="B114">
        <v>375</v>
      </c>
      <c r="C114" s="4">
        <v>704</v>
      </c>
      <c r="D114" s="3">
        <v>5</v>
      </c>
      <c r="E114" s="2">
        <v>0</v>
      </c>
      <c r="F114" s="1">
        <v>554.29999999999995</v>
      </c>
      <c r="G114">
        <f t="shared" si="10"/>
        <v>0</v>
      </c>
      <c r="H114" t="str">
        <f t="shared" si="11"/>
        <v>金曜日</v>
      </c>
      <c r="I114">
        <f t="shared" si="12"/>
        <v>5</v>
      </c>
      <c r="J114" s="11">
        <f t="shared" si="13"/>
        <v>140.80000000000001</v>
      </c>
    </row>
    <row r="115" spans="1:10" x14ac:dyDescent="0.15">
      <c r="A115" s="5">
        <v>43504</v>
      </c>
      <c r="B115">
        <v>376</v>
      </c>
      <c r="C115" s="4">
        <v>5720</v>
      </c>
      <c r="D115" s="3">
        <v>22</v>
      </c>
      <c r="E115" s="2">
        <v>19</v>
      </c>
      <c r="F115" s="1">
        <v>378.5</v>
      </c>
      <c r="G115">
        <f t="shared" si="10"/>
        <v>0</v>
      </c>
      <c r="H115" t="str">
        <f t="shared" si="11"/>
        <v>金曜日</v>
      </c>
      <c r="I115">
        <f t="shared" si="12"/>
        <v>41</v>
      </c>
      <c r="J115" s="11">
        <f t="shared" si="13"/>
        <v>139.51219512195121</v>
      </c>
    </row>
    <row r="116" spans="1:10" x14ac:dyDescent="0.15">
      <c r="A116" s="5">
        <v>43505</v>
      </c>
      <c r="B116">
        <v>360</v>
      </c>
      <c r="C116" s="4">
        <v>747</v>
      </c>
      <c r="D116" s="3">
        <v>1</v>
      </c>
      <c r="E116" s="2">
        <v>1</v>
      </c>
      <c r="F116" s="1">
        <v>-689</v>
      </c>
      <c r="G116">
        <f t="shared" si="10"/>
        <v>1</v>
      </c>
      <c r="H116" t="str">
        <f t="shared" si="11"/>
        <v>土曜日</v>
      </c>
      <c r="I116">
        <f t="shared" si="12"/>
        <v>2</v>
      </c>
      <c r="J116" s="11">
        <f t="shared" si="13"/>
        <v>373.5</v>
      </c>
    </row>
    <row r="117" spans="1:10" x14ac:dyDescent="0.15">
      <c r="A117" s="5">
        <v>43505</v>
      </c>
      <c r="B117">
        <v>361</v>
      </c>
      <c r="C117" s="4">
        <v>437</v>
      </c>
      <c r="D117" s="3">
        <v>1</v>
      </c>
      <c r="E117" s="2">
        <v>0</v>
      </c>
      <c r="F117" s="1">
        <v>-334.4</v>
      </c>
      <c r="G117">
        <f t="shared" si="10"/>
        <v>1</v>
      </c>
      <c r="H117" t="str">
        <f t="shared" si="11"/>
        <v>土曜日</v>
      </c>
      <c r="I117">
        <f t="shared" si="12"/>
        <v>1</v>
      </c>
      <c r="J117" s="11">
        <f t="shared" si="13"/>
        <v>437</v>
      </c>
    </row>
    <row r="118" spans="1:10" x14ac:dyDescent="0.15">
      <c r="A118" s="5">
        <v>43505</v>
      </c>
      <c r="B118">
        <v>362</v>
      </c>
      <c r="C118" s="4">
        <v>4536</v>
      </c>
      <c r="D118" s="3">
        <v>19</v>
      </c>
      <c r="E118" s="2">
        <v>12</v>
      </c>
      <c r="F118" s="1">
        <v>465.9</v>
      </c>
      <c r="G118">
        <f t="shared" si="10"/>
        <v>0</v>
      </c>
      <c r="H118" t="str">
        <f t="shared" si="11"/>
        <v>土曜日</v>
      </c>
      <c r="I118">
        <f t="shared" si="12"/>
        <v>31</v>
      </c>
      <c r="J118" s="11">
        <f t="shared" si="13"/>
        <v>146.32258064516128</v>
      </c>
    </row>
    <row r="119" spans="1:10" x14ac:dyDescent="0.15">
      <c r="A119" s="5">
        <v>43505</v>
      </c>
      <c r="B119">
        <v>363</v>
      </c>
      <c r="C119" s="4">
        <v>1521</v>
      </c>
      <c r="D119" s="3">
        <v>4</v>
      </c>
      <c r="E119" s="2">
        <v>5</v>
      </c>
      <c r="F119" s="1">
        <v>-482</v>
      </c>
      <c r="G119">
        <f t="shared" si="10"/>
        <v>1</v>
      </c>
      <c r="H119" t="str">
        <f t="shared" si="11"/>
        <v>土曜日</v>
      </c>
      <c r="I119">
        <f t="shared" si="12"/>
        <v>9</v>
      </c>
      <c r="J119" s="11">
        <f t="shared" si="13"/>
        <v>169</v>
      </c>
    </row>
    <row r="120" spans="1:10" x14ac:dyDescent="0.15">
      <c r="A120" s="5">
        <v>43505</v>
      </c>
      <c r="B120">
        <v>365</v>
      </c>
      <c r="C120" s="4">
        <v>1573</v>
      </c>
      <c r="D120" s="3">
        <v>2</v>
      </c>
      <c r="E120" s="2">
        <v>4</v>
      </c>
      <c r="F120" s="1">
        <v>-1286.9000000000001</v>
      </c>
      <c r="G120">
        <f t="shared" si="10"/>
        <v>1</v>
      </c>
      <c r="H120" t="str">
        <f t="shared" si="11"/>
        <v>土曜日</v>
      </c>
      <c r="I120">
        <f t="shared" si="12"/>
        <v>6</v>
      </c>
      <c r="J120" s="11">
        <f t="shared" si="13"/>
        <v>262.16666666666669</v>
      </c>
    </row>
    <row r="121" spans="1:10" x14ac:dyDescent="0.15">
      <c r="A121" s="5">
        <v>43505</v>
      </c>
      <c r="B121">
        <v>366</v>
      </c>
      <c r="C121" s="4">
        <v>1016</v>
      </c>
      <c r="D121" s="3">
        <v>1</v>
      </c>
      <c r="E121" s="2">
        <v>4</v>
      </c>
      <c r="F121" s="1">
        <v>-775</v>
      </c>
      <c r="G121">
        <f t="shared" si="10"/>
        <v>1</v>
      </c>
      <c r="H121" t="str">
        <f t="shared" si="11"/>
        <v>土曜日</v>
      </c>
      <c r="I121">
        <f t="shared" si="12"/>
        <v>5</v>
      </c>
      <c r="J121" s="11">
        <f t="shared" si="13"/>
        <v>203.2</v>
      </c>
    </row>
    <row r="122" spans="1:10" x14ac:dyDescent="0.15">
      <c r="A122" s="5">
        <v>43505</v>
      </c>
      <c r="B122">
        <v>367</v>
      </c>
      <c r="C122" s="4">
        <v>517</v>
      </c>
      <c r="D122" s="3">
        <v>0</v>
      </c>
      <c r="E122" s="2">
        <v>1</v>
      </c>
      <c r="F122" s="1">
        <v>-660.8</v>
      </c>
      <c r="G122">
        <f t="shared" si="10"/>
        <v>1</v>
      </c>
      <c r="H122" t="str">
        <f t="shared" si="11"/>
        <v>土曜日</v>
      </c>
      <c r="I122">
        <f t="shared" si="12"/>
        <v>1</v>
      </c>
      <c r="J122" s="11">
        <f t="shared" si="13"/>
        <v>517</v>
      </c>
    </row>
    <row r="123" spans="1:10" x14ac:dyDescent="0.15">
      <c r="A123" s="5">
        <v>43505</v>
      </c>
      <c r="B123">
        <v>368</v>
      </c>
      <c r="C123" s="4">
        <v>913</v>
      </c>
      <c r="D123" s="3">
        <v>5</v>
      </c>
      <c r="E123" s="2">
        <v>3</v>
      </c>
      <c r="F123" s="1">
        <v>521.4</v>
      </c>
      <c r="G123">
        <f t="shared" si="10"/>
        <v>0</v>
      </c>
      <c r="H123" t="str">
        <f t="shared" si="11"/>
        <v>土曜日</v>
      </c>
      <c r="I123">
        <f t="shared" si="12"/>
        <v>8</v>
      </c>
      <c r="J123" s="11">
        <f t="shared" si="13"/>
        <v>114.125</v>
      </c>
    </row>
    <row r="124" spans="1:10" x14ac:dyDescent="0.15">
      <c r="A124" s="5">
        <v>43505</v>
      </c>
      <c r="B124">
        <v>370</v>
      </c>
      <c r="C124" s="4">
        <v>1031</v>
      </c>
      <c r="D124" s="3">
        <v>2</v>
      </c>
      <c r="E124" s="2">
        <v>1</v>
      </c>
      <c r="F124" s="1">
        <v>-797.1</v>
      </c>
      <c r="G124">
        <f t="shared" si="10"/>
        <v>1</v>
      </c>
      <c r="H124" t="str">
        <f t="shared" si="11"/>
        <v>土曜日</v>
      </c>
      <c r="I124">
        <f t="shared" si="12"/>
        <v>3</v>
      </c>
      <c r="J124" s="11">
        <f t="shared" si="13"/>
        <v>343.66666666666669</v>
      </c>
    </row>
    <row r="125" spans="1:10" x14ac:dyDescent="0.15">
      <c r="A125" s="5">
        <v>43505</v>
      </c>
      <c r="B125">
        <v>371</v>
      </c>
      <c r="C125" s="4">
        <v>2521</v>
      </c>
      <c r="D125" s="3">
        <v>12</v>
      </c>
      <c r="E125" s="2">
        <v>8</v>
      </c>
      <c r="F125" s="1">
        <v>846.7</v>
      </c>
      <c r="G125">
        <f t="shared" si="10"/>
        <v>0</v>
      </c>
      <c r="H125" t="str">
        <f t="shared" si="11"/>
        <v>土曜日</v>
      </c>
      <c r="I125">
        <f t="shared" si="12"/>
        <v>20</v>
      </c>
      <c r="J125" s="11">
        <f t="shared" si="13"/>
        <v>126.05</v>
      </c>
    </row>
    <row r="126" spans="1:10" x14ac:dyDescent="0.15">
      <c r="A126" s="5">
        <v>43505</v>
      </c>
      <c r="B126">
        <v>372</v>
      </c>
      <c r="C126" s="4">
        <v>3137</v>
      </c>
      <c r="D126" s="3">
        <v>10</v>
      </c>
      <c r="E126" s="2">
        <v>9</v>
      </c>
      <c r="F126" s="1">
        <v>-584.5</v>
      </c>
      <c r="G126">
        <f t="shared" si="10"/>
        <v>1</v>
      </c>
      <c r="H126" t="str">
        <f t="shared" si="11"/>
        <v>土曜日</v>
      </c>
      <c r="I126">
        <f t="shared" si="12"/>
        <v>19</v>
      </c>
      <c r="J126" s="11">
        <f t="shared" si="13"/>
        <v>165.10526315789474</v>
      </c>
    </row>
    <row r="127" spans="1:10" x14ac:dyDescent="0.15">
      <c r="A127" s="5">
        <v>43505</v>
      </c>
      <c r="B127">
        <v>373</v>
      </c>
      <c r="C127" s="4">
        <v>1195</v>
      </c>
      <c r="D127" s="3">
        <v>4</v>
      </c>
      <c r="E127" s="2">
        <v>1</v>
      </c>
      <c r="F127" s="1">
        <v>-415.8</v>
      </c>
      <c r="G127">
        <f t="shared" si="10"/>
        <v>1</v>
      </c>
      <c r="H127" t="str">
        <f t="shared" si="11"/>
        <v>土曜日</v>
      </c>
      <c r="I127">
        <f t="shared" si="12"/>
        <v>5</v>
      </c>
      <c r="J127" s="11">
        <f t="shared" si="13"/>
        <v>239</v>
      </c>
    </row>
    <row r="128" spans="1:10" x14ac:dyDescent="0.15">
      <c r="A128" s="5">
        <v>43505</v>
      </c>
      <c r="B128">
        <v>375</v>
      </c>
      <c r="C128" s="4">
        <v>337</v>
      </c>
      <c r="D128" s="3">
        <v>2</v>
      </c>
      <c r="E128" s="2">
        <v>0</v>
      </c>
      <c r="F128" s="1">
        <v>125.5</v>
      </c>
      <c r="G128">
        <f t="shared" si="10"/>
        <v>0</v>
      </c>
      <c r="H128" t="str">
        <f t="shared" si="11"/>
        <v>土曜日</v>
      </c>
      <c r="I128">
        <f t="shared" si="12"/>
        <v>2</v>
      </c>
      <c r="J128" s="11">
        <f t="shared" si="13"/>
        <v>168.5</v>
      </c>
    </row>
    <row r="129" spans="1:10" x14ac:dyDescent="0.15">
      <c r="A129" s="5">
        <v>43505</v>
      </c>
      <c r="B129">
        <v>376</v>
      </c>
      <c r="C129" s="4">
        <v>1401</v>
      </c>
      <c r="D129" s="3">
        <v>3</v>
      </c>
      <c r="E129" s="2">
        <v>4</v>
      </c>
      <c r="F129" s="1">
        <v>-720.5</v>
      </c>
      <c r="G129">
        <f t="shared" si="10"/>
        <v>1</v>
      </c>
      <c r="H129" t="str">
        <f t="shared" si="11"/>
        <v>土曜日</v>
      </c>
      <c r="I129">
        <f t="shared" si="12"/>
        <v>7</v>
      </c>
      <c r="J129" s="11">
        <f t="shared" si="13"/>
        <v>200.14285714285714</v>
      </c>
    </row>
    <row r="130" spans="1:10" x14ac:dyDescent="0.15">
      <c r="A130" s="5">
        <v>43506</v>
      </c>
      <c r="B130">
        <v>360</v>
      </c>
      <c r="C130" s="4">
        <v>6966</v>
      </c>
      <c r="D130" s="3">
        <v>34</v>
      </c>
      <c r="E130" s="2">
        <v>28</v>
      </c>
      <c r="F130" s="1">
        <v>3500</v>
      </c>
      <c r="G130">
        <f t="shared" si="10"/>
        <v>0</v>
      </c>
      <c r="H130" t="str">
        <f t="shared" si="11"/>
        <v>日曜日</v>
      </c>
      <c r="I130">
        <f t="shared" si="12"/>
        <v>62</v>
      </c>
      <c r="J130" s="11">
        <f t="shared" si="13"/>
        <v>112.35483870967742</v>
      </c>
    </row>
    <row r="131" spans="1:10" x14ac:dyDescent="0.15">
      <c r="A131" s="5">
        <v>43506</v>
      </c>
      <c r="B131">
        <v>361</v>
      </c>
      <c r="C131" s="4">
        <v>1469</v>
      </c>
      <c r="D131" s="3">
        <v>5</v>
      </c>
      <c r="E131" s="2">
        <v>3</v>
      </c>
      <c r="F131" s="1">
        <v>-301.10000000000002</v>
      </c>
      <c r="G131">
        <f t="shared" si="10"/>
        <v>1</v>
      </c>
      <c r="H131" t="str">
        <f t="shared" si="11"/>
        <v>日曜日</v>
      </c>
      <c r="I131">
        <f t="shared" si="12"/>
        <v>8</v>
      </c>
      <c r="J131" s="11">
        <f t="shared" si="13"/>
        <v>183.625</v>
      </c>
    </row>
    <row r="132" spans="1:10" x14ac:dyDescent="0.15">
      <c r="A132" s="5">
        <v>43506</v>
      </c>
      <c r="B132">
        <v>362</v>
      </c>
      <c r="C132" s="4">
        <v>704</v>
      </c>
      <c r="D132" s="3">
        <v>0</v>
      </c>
      <c r="E132" s="2">
        <v>2</v>
      </c>
      <c r="F132" s="1">
        <v>-833.4</v>
      </c>
      <c r="G132">
        <f t="shared" ref="G132:G195" si="16">IF(F132&lt;0,1,0)</f>
        <v>1</v>
      </c>
      <c r="H132" t="str">
        <f t="shared" ref="H132:H195" si="17">TEXT(A132,"aaaa")</f>
        <v>日曜日</v>
      </c>
      <c r="I132">
        <f t="shared" ref="I132:I195" si="18">SUM(D132:E132)</f>
        <v>2</v>
      </c>
      <c r="J132" s="11">
        <f t="shared" si="13"/>
        <v>352</v>
      </c>
    </row>
    <row r="133" spans="1:10" x14ac:dyDescent="0.15">
      <c r="A133" s="5">
        <v>43506</v>
      </c>
      <c r="B133">
        <v>363</v>
      </c>
      <c r="C133" s="4">
        <v>2753</v>
      </c>
      <c r="D133" s="3">
        <v>13</v>
      </c>
      <c r="E133" s="2">
        <v>6</v>
      </c>
      <c r="F133" s="1">
        <v>607.5</v>
      </c>
      <c r="G133">
        <f t="shared" si="16"/>
        <v>0</v>
      </c>
      <c r="H133" t="str">
        <f t="shared" si="17"/>
        <v>日曜日</v>
      </c>
      <c r="I133">
        <f t="shared" si="18"/>
        <v>19</v>
      </c>
      <c r="J133" s="11">
        <f t="shared" ref="J133:J196" si="19">IF((D133+E133) &lt;&gt; 0, C133/(D133+E133),0)</f>
        <v>144.89473684210526</v>
      </c>
    </row>
    <row r="134" spans="1:10" x14ac:dyDescent="0.15">
      <c r="A134" s="5">
        <v>43506</v>
      </c>
      <c r="B134">
        <v>365</v>
      </c>
      <c r="C134" s="4">
        <v>2146</v>
      </c>
      <c r="D134" s="3">
        <v>9</v>
      </c>
      <c r="E134" s="2">
        <v>8</v>
      </c>
      <c r="F134" s="1">
        <v>600</v>
      </c>
      <c r="G134">
        <f t="shared" si="16"/>
        <v>0</v>
      </c>
      <c r="H134" t="str">
        <f t="shared" si="17"/>
        <v>日曜日</v>
      </c>
      <c r="I134">
        <f t="shared" si="18"/>
        <v>17</v>
      </c>
      <c r="J134" s="11">
        <f t="shared" si="19"/>
        <v>126.23529411764706</v>
      </c>
    </row>
    <row r="135" spans="1:10" x14ac:dyDescent="0.15">
      <c r="A135" s="5">
        <v>43506</v>
      </c>
      <c r="B135">
        <v>366</v>
      </c>
      <c r="C135" s="4">
        <v>2359</v>
      </c>
      <c r="D135" s="3">
        <v>5</v>
      </c>
      <c r="E135" s="2">
        <v>7</v>
      </c>
      <c r="F135" s="1">
        <v>-1201.5999999999999</v>
      </c>
      <c r="G135">
        <f t="shared" si="16"/>
        <v>1</v>
      </c>
      <c r="H135" t="str">
        <f t="shared" si="17"/>
        <v>日曜日</v>
      </c>
      <c r="I135">
        <f t="shared" si="18"/>
        <v>12</v>
      </c>
      <c r="J135" s="11">
        <f t="shared" si="19"/>
        <v>196.58333333333334</v>
      </c>
    </row>
    <row r="136" spans="1:10" x14ac:dyDescent="0.15">
      <c r="A136" s="5">
        <v>43506</v>
      </c>
      <c r="B136">
        <v>367</v>
      </c>
      <c r="C136" s="4">
        <v>2220</v>
      </c>
      <c r="D136" s="3">
        <v>2</v>
      </c>
      <c r="E136" s="2">
        <v>3</v>
      </c>
      <c r="F136" s="1">
        <v>-2000</v>
      </c>
      <c r="G136">
        <f t="shared" si="16"/>
        <v>1</v>
      </c>
      <c r="H136" t="str">
        <f t="shared" si="17"/>
        <v>日曜日</v>
      </c>
      <c r="I136">
        <f t="shared" si="18"/>
        <v>5</v>
      </c>
      <c r="J136" s="11">
        <f t="shared" si="19"/>
        <v>444</v>
      </c>
    </row>
    <row r="137" spans="1:10" x14ac:dyDescent="0.15">
      <c r="A137" s="5">
        <v>43506</v>
      </c>
      <c r="B137">
        <v>368</v>
      </c>
      <c r="C137" s="4">
        <v>2580</v>
      </c>
      <c r="D137" s="3">
        <v>7</v>
      </c>
      <c r="E137" s="2">
        <v>7</v>
      </c>
      <c r="F137" s="1">
        <v>-800</v>
      </c>
      <c r="G137">
        <f t="shared" si="16"/>
        <v>1</v>
      </c>
      <c r="H137" t="str">
        <f t="shared" si="17"/>
        <v>日曜日</v>
      </c>
      <c r="I137">
        <f t="shared" si="18"/>
        <v>14</v>
      </c>
      <c r="J137" s="11">
        <f t="shared" si="19"/>
        <v>184.28571428571428</v>
      </c>
    </row>
    <row r="138" spans="1:10" x14ac:dyDescent="0.15">
      <c r="A138" s="5">
        <v>43506</v>
      </c>
      <c r="B138">
        <v>370</v>
      </c>
      <c r="C138" s="4">
        <v>2078</v>
      </c>
      <c r="D138" s="3">
        <v>5</v>
      </c>
      <c r="E138" s="2">
        <v>6</v>
      </c>
      <c r="F138" s="1">
        <v>-950</v>
      </c>
      <c r="G138">
        <f t="shared" si="16"/>
        <v>1</v>
      </c>
      <c r="H138" t="str">
        <f t="shared" si="17"/>
        <v>日曜日</v>
      </c>
      <c r="I138">
        <f t="shared" si="18"/>
        <v>11</v>
      </c>
      <c r="J138" s="11">
        <f t="shared" si="19"/>
        <v>188.90909090909091</v>
      </c>
    </row>
    <row r="139" spans="1:10" x14ac:dyDescent="0.15">
      <c r="A139" s="5">
        <v>43506</v>
      </c>
      <c r="B139">
        <v>371</v>
      </c>
      <c r="C139" s="4">
        <v>2525</v>
      </c>
      <c r="D139" s="3">
        <v>10</v>
      </c>
      <c r="E139" s="2">
        <v>5</v>
      </c>
      <c r="F139" s="1">
        <v>0</v>
      </c>
      <c r="G139">
        <f t="shared" si="16"/>
        <v>0</v>
      </c>
      <c r="H139" t="str">
        <f t="shared" si="17"/>
        <v>日曜日</v>
      </c>
      <c r="I139">
        <f t="shared" si="18"/>
        <v>15</v>
      </c>
      <c r="J139" s="11">
        <f t="shared" si="19"/>
        <v>168.33333333333334</v>
      </c>
    </row>
    <row r="140" spans="1:10" x14ac:dyDescent="0.15">
      <c r="A140" s="5">
        <v>43506</v>
      </c>
      <c r="B140">
        <v>372</v>
      </c>
      <c r="C140" s="4">
        <v>5132</v>
      </c>
      <c r="D140" s="3">
        <v>22</v>
      </c>
      <c r="E140" s="2">
        <v>20</v>
      </c>
      <c r="F140" s="1">
        <v>1675</v>
      </c>
      <c r="G140">
        <f t="shared" si="16"/>
        <v>0</v>
      </c>
      <c r="H140" t="str">
        <f t="shared" si="17"/>
        <v>日曜日</v>
      </c>
      <c r="I140">
        <f t="shared" si="18"/>
        <v>42</v>
      </c>
      <c r="J140" s="11">
        <f t="shared" si="19"/>
        <v>122.19047619047619</v>
      </c>
    </row>
    <row r="141" spans="1:10" x14ac:dyDescent="0.15">
      <c r="A141" s="5">
        <v>43506</v>
      </c>
      <c r="B141">
        <v>373</v>
      </c>
      <c r="C141" s="4">
        <v>1727</v>
      </c>
      <c r="D141" s="3">
        <v>4</v>
      </c>
      <c r="E141" s="2">
        <v>6</v>
      </c>
      <c r="F141" s="1">
        <v>-682.7</v>
      </c>
      <c r="G141">
        <f t="shared" si="16"/>
        <v>1</v>
      </c>
      <c r="H141" t="str">
        <f t="shared" si="17"/>
        <v>日曜日</v>
      </c>
      <c r="I141">
        <f t="shared" si="18"/>
        <v>10</v>
      </c>
      <c r="J141" s="11">
        <f t="shared" si="19"/>
        <v>172.7</v>
      </c>
    </row>
    <row r="142" spans="1:10" x14ac:dyDescent="0.15">
      <c r="A142" s="5">
        <v>43506</v>
      </c>
      <c r="B142">
        <v>375</v>
      </c>
      <c r="C142" s="4">
        <v>83</v>
      </c>
      <c r="D142" s="3">
        <v>0</v>
      </c>
      <c r="E142" s="2">
        <v>0</v>
      </c>
      <c r="F142" s="1">
        <v>-122.8</v>
      </c>
      <c r="G142">
        <f t="shared" si="16"/>
        <v>1</v>
      </c>
      <c r="H142" t="str">
        <f t="shared" si="17"/>
        <v>日曜日</v>
      </c>
      <c r="I142">
        <f t="shared" si="18"/>
        <v>0</v>
      </c>
      <c r="J142" s="11">
        <f t="shared" si="19"/>
        <v>0</v>
      </c>
    </row>
    <row r="143" spans="1:10" x14ac:dyDescent="0.15">
      <c r="A143" s="5">
        <v>43506</v>
      </c>
      <c r="B143">
        <v>376</v>
      </c>
      <c r="C143" s="4">
        <v>8933</v>
      </c>
      <c r="D143" s="3">
        <v>47</v>
      </c>
      <c r="E143" s="2">
        <v>44</v>
      </c>
      <c r="F143" s="1">
        <v>7000</v>
      </c>
      <c r="G143">
        <f t="shared" si="16"/>
        <v>0</v>
      </c>
      <c r="H143" t="str">
        <f t="shared" si="17"/>
        <v>日曜日</v>
      </c>
      <c r="I143">
        <f t="shared" si="18"/>
        <v>91</v>
      </c>
      <c r="J143" s="11">
        <f t="shared" si="19"/>
        <v>98.164835164835168</v>
      </c>
    </row>
    <row r="144" spans="1:10" x14ac:dyDescent="0.15">
      <c r="A144" s="5">
        <v>43507</v>
      </c>
      <c r="B144">
        <v>360</v>
      </c>
      <c r="C144" s="4">
        <v>905</v>
      </c>
      <c r="D144" s="3">
        <v>1</v>
      </c>
      <c r="E144" s="2">
        <v>3</v>
      </c>
      <c r="F144" s="1">
        <v>-714.8</v>
      </c>
      <c r="G144">
        <f t="shared" si="16"/>
        <v>1</v>
      </c>
      <c r="H144" t="str">
        <f t="shared" si="17"/>
        <v>月曜日</v>
      </c>
      <c r="I144">
        <f t="shared" si="18"/>
        <v>4</v>
      </c>
      <c r="J144" s="11">
        <f t="shared" si="19"/>
        <v>226.25</v>
      </c>
    </row>
    <row r="145" spans="1:10" x14ac:dyDescent="0.15">
      <c r="A145" s="5">
        <v>43507</v>
      </c>
      <c r="B145">
        <v>361</v>
      </c>
      <c r="C145" s="4">
        <v>948</v>
      </c>
      <c r="D145" s="3">
        <v>4</v>
      </c>
      <c r="E145" s="2">
        <v>2</v>
      </c>
      <c r="F145" s="1">
        <v>53.6</v>
      </c>
      <c r="G145">
        <f t="shared" si="16"/>
        <v>0</v>
      </c>
      <c r="H145" t="str">
        <f t="shared" si="17"/>
        <v>月曜日</v>
      </c>
      <c r="I145">
        <f t="shared" si="18"/>
        <v>6</v>
      </c>
      <c r="J145" s="11">
        <f t="shared" si="19"/>
        <v>158</v>
      </c>
    </row>
    <row r="146" spans="1:10" x14ac:dyDescent="0.15">
      <c r="A146" s="5">
        <v>43507</v>
      </c>
      <c r="B146">
        <v>362</v>
      </c>
      <c r="C146" s="4">
        <v>444</v>
      </c>
      <c r="D146" s="3">
        <v>1</v>
      </c>
      <c r="E146" s="2">
        <v>0</v>
      </c>
      <c r="F146" s="1">
        <v>-344.8</v>
      </c>
      <c r="G146">
        <f t="shared" si="16"/>
        <v>1</v>
      </c>
      <c r="H146" t="str">
        <f t="shared" si="17"/>
        <v>月曜日</v>
      </c>
      <c r="I146">
        <f t="shared" si="18"/>
        <v>1</v>
      </c>
      <c r="J146" s="11">
        <f t="shared" si="19"/>
        <v>444</v>
      </c>
    </row>
    <row r="147" spans="1:10" x14ac:dyDescent="0.15">
      <c r="A147" s="5">
        <v>43507</v>
      </c>
      <c r="B147">
        <v>363</v>
      </c>
      <c r="C147" s="4">
        <v>1067</v>
      </c>
      <c r="D147" s="3">
        <v>2</v>
      </c>
      <c r="E147" s="2">
        <v>3</v>
      </c>
      <c r="F147" s="1">
        <v>-642.4</v>
      </c>
      <c r="G147">
        <f t="shared" si="16"/>
        <v>1</v>
      </c>
      <c r="H147" t="str">
        <f t="shared" si="17"/>
        <v>月曜日</v>
      </c>
      <c r="I147">
        <f t="shared" si="18"/>
        <v>5</v>
      </c>
      <c r="J147" s="11">
        <f t="shared" si="19"/>
        <v>213.4</v>
      </c>
    </row>
    <row r="148" spans="1:10" x14ac:dyDescent="0.15">
      <c r="A148" s="5">
        <v>43507</v>
      </c>
      <c r="B148">
        <v>365</v>
      </c>
      <c r="C148" s="4">
        <v>3060</v>
      </c>
      <c r="D148" s="3">
        <v>12</v>
      </c>
      <c r="E148" s="2">
        <v>12</v>
      </c>
      <c r="F148" s="1">
        <v>492</v>
      </c>
      <c r="G148">
        <f t="shared" si="16"/>
        <v>0</v>
      </c>
      <c r="H148" t="str">
        <f t="shared" si="17"/>
        <v>月曜日</v>
      </c>
      <c r="I148">
        <f t="shared" si="18"/>
        <v>24</v>
      </c>
      <c r="J148" s="11">
        <f t="shared" si="19"/>
        <v>127.5</v>
      </c>
    </row>
    <row r="149" spans="1:10" x14ac:dyDescent="0.15">
      <c r="A149" s="5">
        <v>43507</v>
      </c>
      <c r="B149">
        <v>366</v>
      </c>
      <c r="C149" s="4">
        <v>1</v>
      </c>
      <c r="D149" s="3">
        <v>0</v>
      </c>
      <c r="E149" s="2">
        <v>0</v>
      </c>
      <c r="F149" s="1">
        <v>-1.5</v>
      </c>
      <c r="G149">
        <f t="shared" si="16"/>
        <v>1</v>
      </c>
      <c r="H149" t="str">
        <f t="shared" si="17"/>
        <v>月曜日</v>
      </c>
      <c r="I149">
        <f t="shared" si="18"/>
        <v>0</v>
      </c>
      <c r="J149" s="11">
        <f t="shared" si="19"/>
        <v>0</v>
      </c>
    </row>
    <row r="150" spans="1:10" x14ac:dyDescent="0.15">
      <c r="A150" s="5">
        <v>43507</v>
      </c>
      <c r="B150">
        <v>367</v>
      </c>
      <c r="C150" s="4">
        <v>8059</v>
      </c>
      <c r="D150" s="3">
        <v>37</v>
      </c>
      <c r="E150" s="2">
        <v>27</v>
      </c>
      <c r="F150" s="1">
        <v>3400</v>
      </c>
      <c r="G150">
        <f t="shared" si="16"/>
        <v>0</v>
      </c>
      <c r="H150" t="str">
        <f t="shared" si="17"/>
        <v>月曜日</v>
      </c>
      <c r="I150">
        <f t="shared" si="18"/>
        <v>64</v>
      </c>
      <c r="J150" s="11">
        <f t="shared" si="19"/>
        <v>125.921875</v>
      </c>
    </row>
    <row r="151" spans="1:10" x14ac:dyDescent="0.15">
      <c r="A151" s="5">
        <v>43507</v>
      </c>
      <c r="B151">
        <v>368</v>
      </c>
      <c r="C151" s="4">
        <v>114</v>
      </c>
      <c r="D151" s="3">
        <v>0</v>
      </c>
      <c r="E151" s="2">
        <v>0</v>
      </c>
      <c r="F151" s="1">
        <v>-168.6</v>
      </c>
      <c r="G151">
        <f t="shared" si="16"/>
        <v>1</v>
      </c>
      <c r="H151" t="str">
        <f t="shared" si="17"/>
        <v>月曜日</v>
      </c>
      <c r="I151">
        <f t="shared" si="18"/>
        <v>0</v>
      </c>
      <c r="J151" s="11">
        <f t="shared" si="19"/>
        <v>0</v>
      </c>
    </row>
    <row r="152" spans="1:10" x14ac:dyDescent="0.15">
      <c r="A152" s="5">
        <v>43507</v>
      </c>
      <c r="B152">
        <v>370</v>
      </c>
      <c r="C152" s="4">
        <v>503</v>
      </c>
      <c r="D152" s="3">
        <v>1</v>
      </c>
      <c r="E152" s="2">
        <v>2</v>
      </c>
      <c r="F152" s="1">
        <v>-224.1</v>
      </c>
      <c r="G152">
        <f t="shared" si="16"/>
        <v>1</v>
      </c>
      <c r="H152" t="str">
        <f t="shared" si="17"/>
        <v>月曜日</v>
      </c>
      <c r="I152">
        <f t="shared" si="18"/>
        <v>3</v>
      </c>
      <c r="J152" s="11">
        <f t="shared" si="19"/>
        <v>167.66666666666666</v>
      </c>
    </row>
    <row r="153" spans="1:10" x14ac:dyDescent="0.15">
      <c r="A153" s="5">
        <v>43507</v>
      </c>
      <c r="B153">
        <v>371</v>
      </c>
      <c r="C153" s="4">
        <v>1253</v>
      </c>
      <c r="D153" s="3">
        <v>1</v>
      </c>
      <c r="E153" s="2">
        <v>4</v>
      </c>
      <c r="F153" s="1">
        <v>-1125.5999999999999</v>
      </c>
      <c r="G153">
        <f t="shared" si="16"/>
        <v>1</v>
      </c>
      <c r="H153" t="str">
        <f t="shared" si="17"/>
        <v>月曜日</v>
      </c>
      <c r="I153">
        <f t="shared" si="18"/>
        <v>5</v>
      </c>
      <c r="J153" s="11">
        <f t="shared" si="19"/>
        <v>250.6</v>
      </c>
    </row>
    <row r="154" spans="1:10" x14ac:dyDescent="0.15">
      <c r="A154" s="5">
        <v>43507</v>
      </c>
      <c r="B154">
        <v>372</v>
      </c>
      <c r="C154" s="4">
        <v>4241</v>
      </c>
      <c r="D154" s="3">
        <v>13</v>
      </c>
      <c r="E154" s="2">
        <v>17</v>
      </c>
      <c r="F154" s="1">
        <v>-449.7</v>
      </c>
      <c r="G154">
        <f t="shared" si="16"/>
        <v>1</v>
      </c>
      <c r="H154" t="str">
        <f t="shared" si="17"/>
        <v>月曜日</v>
      </c>
      <c r="I154">
        <f t="shared" si="18"/>
        <v>30</v>
      </c>
      <c r="J154" s="11">
        <f t="shared" si="19"/>
        <v>141.36666666666667</v>
      </c>
    </row>
    <row r="155" spans="1:10" x14ac:dyDescent="0.15">
      <c r="A155" s="5">
        <v>43507</v>
      </c>
      <c r="B155">
        <v>373</v>
      </c>
      <c r="C155" s="4">
        <v>804</v>
      </c>
      <c r="D155" s="3">
        <v>1</v>
      </c>
      <c r="E155" s="2">
        <v>2</v>
      </c>
      <c r="F155" s="1">
        <v>-669.3</v>
      </c>
      <c r="G155">
        <f t="shared" si="16"/>
        <v>1</v>
      </c>
      <c r="H155" t="str">
        <f t="shared" si="17"/>
        <v>月曜日</v>
      </c>
      <c r="I155">
        <f t="shared" si="18"/>
        <v>3</v>
      </c>
      <c r="J155" s="11">
        <f t="shared" si="19"/>
        <v>268</v>
      </c>
    </row>
    <row r="156" spans="1:10" x14ac:dyDescent="0.15">
      <c r="A156" s="5">
        <v>43507</v>
      </c>
      <c r="B156">
        <v>375</v>
      </c>
      <c r="C156" s="4">
        <v>1453</v>
      </c>
      <c r="D156" s="3">
        <v>6</v>
      </c>
      <c r="E156" s="2">
        <v>5</v>
      </c>
      <c r="F156" s="1">
        <v>242.6</v>
      </c>
      <c r="G156">
        <f t="shared" si="16"/>
        <v>0</v>
      </c>
      <c r="H156" t="str">
        <f t="shared" si="17"/>
        <v>月曜日</v>
      </c>
      <c r="I156">
        <f t="shared" si="18"/>
        <v>11</v>
      </c>
      <c r="J156" s="11">
        <f t="shared" si="19"/>
        <v>132.09090909090909</v>
      </c>
    </row>
    <row r="157" spans="1:10" x14ac:dyDescent="0.15">
      <c r="A157" s="5">
        <v>43507</v>
      </c>
      <c r="B157">
        <v>376</v>
      </c>
      <c r="C157" s="4">
        <v>3529</v>
      </c>
      <c r="D157" s="3">
        <v>13</v>
      </c>
      <c r="E157" s="2">
        <v>12</v>
      </c>
      <c r="F157" s="1">
        <v>83.6</v>
      </c>
      <c r="G157">
        <f t="shared" si="16"/>
        <v>0</v>
      </c>
      <c r="H157" t="str">
        <f t="shared" si="17"/>
        <v>月曜日</v>
      </c>
      <c r="I157">
        <f t="shared" si="18"/>
        <v>25</v>
      </c>
      <c r="J157" s="11">
        <f t="shared" si="19"/>
        <v>141.16</v>
      </c>
    </row>
    <row r="158" spans="1:10" x14ac:dyDescent="0.15">
      <c r="A158" s="5">
        <v>43508</v>
      </c>
      <c r="B158">
        <v>360</v>
      </c>
      <c r="C158" s="4">
        <v>4513</v>
      </c>
      <c r="D158" s="3">
        <v>19</v>
      </c>
      <c r="E158" s="2">
        <v>12</v>
      </c>
      <c r="F158" s="1">
        <v>500</v>
      </c>
      <c r="G158">
        <f t="shared" si="16"/>
        <v>0</v>
      </c>
      <c r="H158" t="str">
        <f t="shared" si="17"/>
        <v>火曜日</v>
      </c>
      <c r="I158">
        <f t="shared" si="18"/>
        <v>31</v>
      </c>
      <c r="J158" s="11">
        <f t="shared" si="19"/>
        <v>145.58064516129033</v>
      </c>
    </row>
    <row r="159" spans="1:10" x14ac:dyDescent="0.15">
      <c r="A159" s="5">
        <v>43508</v>
      </c>
      <c r="B159">
        <v>361</v>
      </c>
      <c r="C159" s="4">
        <v>667</v>
      </c>
      <c r="D159" s="3">
        <v>2</v>
      </c>
      <c r="E159" s="2">
        <v>3</v>
      </c>
      <c r="F159" s="1">
        <v>-50.7</v>
      </c>
      <c r="G159">
        <f t="shared" si="16"/>
        <v>1</v>
      </c>
      <c r="H159" t="str">
        <f t="shared" si="17"/>
        <v>火曜日</v>
      </c>
      <c r="I159">
        <f t="shared" si="18"/>
        <v>5</v>
      </c>
      <c r="J159" s="11">
        <f t="shared" si="19"/>
        <v>133.4</v>
      </c>
    </row>
    <row r="160" spans="1:10" x14ac:dyDescent="0.15">
      <c r="A160" s="5">
        <v>43508</v>
      </c>
      <c r="B160">
        <v>362</v>
      </c>
      <c r="C160" s="4">
        <v>2001</v>
      </c>
      <c r="D160" s="3">
        <v>7</v>
      </c>
      <c r="E160" s="2">
        <v>5</v>
      </c>
      <c r="F160" s="1">
        <v>-256.10000000000002</v>
      </c>
      <c r="G160">
        <f t="shared" si="16"/>
        <v>1</v>
      </c>
      <c r="H160" t="str">
        <f t="shared" si="17"/>
        <v>火曜日</v>
      </c>
      <c r="I160">
        <f t="shared" si="18"/>
        <v>12</v>
      </c>
      <c r="J160" s="11">
        <f t="shared" si="19"/>
        <v>166.75</v>
      </c>
    </row>
    <row r="161" spans="1:10" x14ac:dyDescent="0.15">
      <c r="A161" s="5">
        <v>43508</v>
      </c>
      <c r="B161">
        <v>363</v>
      </c>
      <c r="C161" s="4">
        <v>443</v>
      </c>
      <c r="D161" s="3">
        <v>1</v>
      </c>
      <c r="E161" s="2">
        <v>0</v>
      </c>
      <c r="F161" s="1">
        <v>-343.3</v>
      </c>
      <c r="G161">
        <f t="shared" si="16"/>
        <v>1</v>
      </c>
      <c r="H161" t="str">
        <f t="shared" si="17"/>
        <v>火曜日</v>
      </c>
      <c r="I161">
        <f t="shared" si="18"/>
        <v>1</v>
      </c>
      <c r="J161" s="11">
        <f t="shared" si="19"/>
        <v>443</v>
      </c>
    </row>
    <row r="162" spans="1:10" x14ac:dyDescent="0.15">
      <c r="A162" s="5">
        <v>43508</v>
      </c>
      <c r="B162">
        <v>365</v>
      </c>
      <c r="C162" s="4">
        <v>257</v>
      </c>
      <c r="D162" s="3">
        <v>2</v>
      </c>
      <c r="E162" s="2">
        <v>0</v>
      </c>
      <c r="F162" s="1">
        <v>243.8</v>
      </c>
      <c r="G162">
        <f t="shared" si="16"/>
        <v>0</v>
      </c>
      <c r="H162" t="str">
        <f t="shared" si="17"/>
        <v>火曜日</v>
      </c>
      <c r="I162">
        <f t="shared" si="18"/>
        <v>2</v>
      </c>
      <c r="J162" s="11">
        <f t="shared" si="19"/>
        <v>128.5</v>
      </c>
    </row>
    <row r="163" spans="1:10" x14ac:dyDescent="0.15">
      <c r="A163" s="5">
        <v>43508</v>
      </c>
      <c r="B163">
        <v>366</v>
      </c>
      <c r="C163" s="4">
        <v>4433</v>
      </c>
      <c r="D163" s="3">
        <v>17</v>
      </c>
      <c r="E163" s="2">
        <v>19</v>
      </c>
      <c r="F163" s="1">
        <v>901</v>
      </c>
      <c r="G163">
        <f t="shared" si="16"/>
        <v>0</v>
      </c>
      <c r="H163" t="str">
        <f t="shared" si="17"/>
        <v>火曜日</v>
      </c>
      <c r="I163">
        <f t="shared" si="18"/>
        <v>36</v>
      </c>
      <c r="J163" s="11">
        <f t="shared" si="19"/>
        <v>123.13888888888889</v>
      </c>
    </row>
    <row r="164" spans="1:10" x14ac:dyDescent="0.15">
      <c r="A164" s="5">
        <v>43508</v>
      </c>
      <c r="B164">
        <v>367</v>
      </c>
      <c r="C164" s="4">
        <v>325</v>
      </c>
      <c r="D164" s="3">
        <v>1</v>
      </c>
      <c r="E164" s="2">
        <v>0</v>
      </c>
      <c r="F164" s="1">
        <v>-168.8</v>
      </c>
      <c r="G164">
        <f t="shared" si="16"/>
        <v>1</v>
      </c>
      <c r="H164" t="str">
        <f t="shared" si="17"/>
        <v>火曜日</v>
      </c>
      <c r="I164">
        <f t="shared" si="18"/>
        <v>1</v>
      </c>
      <c r="J164" s="11">
        <f t="shared" si="19"/>
        <v>325</v>
      </c>
    </row>
    <row r="165" spans="1:10" x14ac:dyDescent="0.15">
      <c r="A165" s="5">
        <v>43508</v>
      </c>
      <c r="B165">
        <v>368</v>
      </c>
      <c r="C165" s="4">
        <v>352</v>
      </c>
      <c r="D165" s="3">
        <v>2</v>
      </c>
      <c r="E165" s="2">
        <v>0</v>
      </c>
      <c r="F165" s="1">
        <v>103.3</v>
      </c>
      <c r="G165">
        <f t="shared" si="16"/>
        <v>0</v>
      </c>
      <c r="H165" t="str">
        <f t="shared" si="17"/>
        <v>火曜日</v>
      </c>
      <c r="I165">
        <f t="shared" si="18"/>
        <v>2</v>
      </c>
      <c r="J165" s="11">
        <f t="shared" si="19"/>
        <v>176</v>
      </c>
    </row>
    <row r="166" spans="1:10" x14ac:dyDescent="0.15">
      <c r="A166" s="5">
        <v>43508</v>
      </c>
      <c r="B166">
        <v>370</v>
      </c>
      <c r="C166" s="4">
        <v>4386</v>
      </c>
      <c r="D166" s="3">
        <v>31</v>
      </c>
      <c r="E166" s="2">
        <v>19</v>
      </c>
      <c r="F166" s="1">
        <v>5704</v>
      </c>
      <c r="G166">
        <f t="shared" si="16"/>
        <v>0</v>
      </c>
      <c r="H166" t="str">
        <f t="shared" si="17"/>
        <v>火曜日</v>
      </c>
      <c r="I166">
        <f t="shared" si="18"/>
        <v>50</v>
      </c>
      <c r="J166" s="11">
        <f t="shared" si="19"/>
        <v>87.72</v>
      </c>
    </row>
    <row r="167" spans="1:10" x14ac:dyDescent="0.15">
      <c r="A167" s="5">
        <v>43508</v>
      </c>
      <c r="B167">
        <v>371</v>
      </c>
      <c r="C167" s="4">
        <v>2585</v>
      </c>
      <c r="D167" s="3">
        <v>8</v>
      </c>
      <c r="E167" s="2">
        <v>9</v>
      </c>
      <c r="F167" s="1">
        <v>-392</v>
      </c>
      <c r="G167">
        <f t="shared" si="16"/>
        <v>1</v>
      </c>
      <c r="H167" t="str">
        <f t="shared" si="17"/>
        <v>火曜日</v>
      </c>
      <c r="I167">
        <f t="shared" si="18"/>
        <v>17</v>
      </c>
      <c r="J167" s="11">
        <f t="shared" si="19"/>
        <v>152.05882352941177</v>
      </c>
    </row>
    <row r="168" spans="1:10" x14ac:dyDescent="0.15">
      <c r="A168" s="5">
        <v>43508</v>
      </c>
      <c r="B168">
        <v>372</v>
      </c>
      <c r="C168" s="4">
        <v>411</v>
      </c>
      <c r="D168" s="3">
        <v>3</v>
      </c>
      <c r="E168" s="2">
        <v>1</v>
      </c>
      <c r="F168" s="1">
        <v>432</v>
      </c>
      <c r="G168">
        <f t="shared" si="16"/>
        <v>0</v>
      </c>
      <c r="H168" t="str">
        <f t="shared" si="17"/>
        <v>火曜日</v>
      </c>
      <c r="I168">
        <f t="shared" si="18"/>
        <v>4</v>
      </c>
      <c r="J168" s="11">
        <f t="shared" si="19"/>
        <v>102.75</v>
      </c>
    </row>
    <row r="169" spans="1:10" x14ac:dyDescent="0.15">
      <c r="A169" s="5">
        <v>43508</v>
      </c>
      <c r="B169">
        <v>373</v>
      </c>
      <c r="C169" s="4">
        <v>2266</v>
      </c>
      <c r="D169" s="3">
        <v>11</v>
      </c>
      <c r="E169" s="2">
        <v>8</v>
      </c>
      <c r="F169" s="1">
        <v>950</v>
      </c>
      <c r="G169">
        <f t="shared" si="16"/>
        <v>0</v>
      </c>
      <c r="H169" t="str">
        <f t="shared" si="17"/>
        <v>火曜日</v>
      </c>
      <c r="I169">
        <f t="shared" si="18"/>
        <v>19</v>
      </c>
      <c r="J169" s="11">
        <f t="shared" si="19"/>
        <v>119.26315789473684</v>
      </c>
    </row>
    <row r="170" spans="1:10" x14ac:dyDescent="0.15">
      <c r="A170" s="5">
        <v>43508</v>
      </c>
      <c r="B170">
        <v>375</v>
      </c>
      <c r="C170" s="4">
        <v>1512</v>
      </c>
      <c r="D170" s="3">
        <v>4</v>
      </c>
      <c r="E170" s="2">
        <v>5</v>
      </c>
      <c r="F170" s="1">
        <v>-468.7</v>
      </c>
      <c r="G170">
        <f t="shared" si="16"/>
        <v>1</v>
      </c>
      <c r="H170" t="str">
        <f t="shared" si="17"/>
        <v>火曜日</v>
      </c>
      <c r="I170">
        <f t="shared" si="18"/>
        <v>9</v>
      </c>
      <c r="J170" s="11">
        <f t="shared" si="19"/>
        <v>168</v>
      </c>
    </row>
    <row r="171" spans="1:10" x14ac:dyDescent="0.15">
      <c r="A171" s="5">
        <v>43508</v>
      </c>
      <c r="B171">
        <v>376</v>
      </c>
      <c r="C171" s="4">
        <v>2445</v>
      </c>
      <c r="D171" s="3">
        <v>7</v>
      </c>
      <c r="E171" s="2">
        <v>9</v>
      </c>
      <c r="F171" s="1">
        <v>-496.9</v>
      </c>
      <c r="G171">
        <f t="shared" si="16"/>
        <v>1</v>
      </c>
      <c r="H171" t="str">
        <f t="shared" si="17"/>
        <v>火曜日</v>
      </c>
      <c r="I171">
        <f t="shared" si="18"/>
        <v>16</v>
      </c>
      <c r="J171" s="11">
        <f t="shared" si="19"/>
        <v>152.8125</v>
      </c>
    </row>
    <row r="172" spans="1:10" x14ac:dyDescent="0.15">
      <c r="A172" s="5">
        <v>43509</v>
      </c>
      <c r="B172">
        <v>360</v>
      </c>
      <c r="C172" s="4">
        <v>1042</v>
      </c>
      <c r="D172" s="3">
        <v>2</v>
      </c>
      <c r="E172" s="2">
        <v>3</v>
      </c>
      <c r="F172" s="1">
        <v>-605.4</v>
      </c>
      <c r="G172">
        <f t="shared" si="16"/>
        <v>1</v>
      </c>
      <c r="H172" t="str">
        <f t="shared" si="17"/>
        <v>水曜日</v>
      </c>
      <c r="I172">
        <f t="shared" si="18"/>
        <v>5</v>
      </c>
      <c r="J172" s="11">
        <f t="shared" si="19"/>
        <v>208.4</v>
      </c>
    </row>
    <row r="173" spans="1:10" x14ac:dyDescent="0.15">
      <c r="A173" s="5">
        <v>43509</v>
      </c>
      <c r="B173">
        <v>361</v>
      </c>
      <c r="C173" s="4">
        <v>1626</v>
      </c>
      <c r="D173" s="3">
        <v>5</v>
      </c>
      <c r="E173" s="2">
        <v>4</v>
      </c>
      <c r="F173" s="1">
        <v>-429.3</v>
      </c>
      <c r="G173">
        <f t="shared" si="16"/>
        <v>1</v>
      </c>
      <c r="H173" t="str">
        <f t="shared" si="17"/>
        <v>水曜日</v>
      </c>
      <c r="I173">
        <f t="shared" si="18"/>
        <v>9</v>
      </c>
      <c r="J173" s="11">
        <f t="shared" si="19"/>
        <v>180.66666666666666</v>
      </c>
    </row>
    <row r="174" spans="1:10" x14ac:dyDescent="0.15">
      <c r="A174" s="5">
        <v>43509</v>
      </c>
      <c r="B174">
        <v>362</v>
      </c>
      <c r="C174" s="4">
        <v>1775</v>
      </c>
      <c r="D174" s="3">
        <v>3</v>
      </c>
      <c r="E174" s="2">
        <v>6</v>
      </c>
      <c r="F174" s="1">
        <v>-1065.7</v>
      </c>
      <c r="G174">
        <f t="shared" si="16"/>
        <v>1</v>
      </c>
      <c r="H174" t="str">
        <f t="shared" si="17"/>
        <v>水曜日</v>
      </c>
      <c r="I174">
        <f t="shared" si="18"/>
        <v>9</v>
      </c>
      <c r="J174" s="11">
        <f t="shared" si="19"/>
        <v>197.22222222222223</v>
      </c>
    </row>
    <row r="175" spans="1:10" x14ac:dyDescent="0.15">
      <c r="A175" s="5">
        <v>43509</v>
      </c>
      <c r="B175">
        <v>363</v>
      </c>
      <c r="C175" s="4">
        <v>3939</v>
      </c>
      <c r="D175" s="3">
        <v>22</v>
      </c>
      <c r="E175" s="2">
        <v>9</v>
      </c>
      <c r="F175" s="1">
        <v>1973.1</v>
      </c>
      <c r="G175">
        <f t="shared" si="16"/>
        <v>0</v>
      </c>
      <c r="H175" t="str">
        <f t="shared" si="17"/>
        <v>水曜日</v>
      </c>
      <c r="I175">
        <f t="shared" si="18"/>
        <v>31</v>
      </c>
      <c r="J175" s="11">
        <f t="shared" si="19"/>
        <v>127.06451612903226</v>
      </c>
    </row>
    <row r="176" spans="1:10" x14ac:dyDescent="0.15">
      <c r="A176" s="5">
        <v>43509</v>
      </c>
      <c r="B176">
        <v>365</v>
      </c>
      <c r="C176" s="4">
        <v>1228</v>
      </c>
      <c r="D176" s="3">
        <v>2</v>
      </c>
      <c r="E176" s="2">
        <v>3</v>
      </c>
      <c r="F176" s="1">
        <v>-880.6</v>
      </c>
      <c r="G176">
        <f t="shared" si="16"/>
        <v>1</v>
      </c>
      <c r="H176" t="str">
        <f t="shared" si="17"/>
        <v>水曜日</v>
      </c>
      <c r="I176">
        <f t="shared" si="18"/>
        <v>5</v>
      </c>
      <c r="J176" s="11">
        <f t="shared" si="19"/>
        <v>245.6</v>
      </c>
    </row>
    <row r="177" spans="1:10" x14ac:dyDescent="0.15">
      <c r="A177" s="5">
        <v>43509</v>
      </c>
      <c r="B177">
        <v>366</v>
      </c>
      <c r="C177" s="4">
        <v>1635</v>
      </c>
      <c r="D177" s="3">
        <v>3</v>
      </c>
      <c r="E177" s="2">
        <v>3</v>
      </c>
      <c r="F177" s="1">
        <v>-1170.5999999999999</v>
      </c>
      <c r="G177">
        <f t="shared" si="16"/>
        <v>1</v>
      </c>
      <c r="H177" t="str">
        <f t="shared" si="17"/>
        <v>水曜日</v>
      </c>
      <c r="I177">
        <f t="shared" si="18"/>
        <v>6</v>
      </c>
      <c r="J177" s="11">
        <f t="shared" si="19"/>
        <v>272.5</v>
      </c>
    </row>
    <row r="178" spans="1:10" x14ac:dyDescent="0.15">
      <c r="A178" s="5">
        <v>43509</v>
      </c>
      <c r="B178">
        <v>367</v>
      </c>
      <c r="C178" s="4">
        <v>1180</v>
      </c>
      <c r="D178" s="3">
        <v>2</v>
      </c>
      <c r="E178" s="2">
        <v>0</v>
      </c>
      <c r="F178" s="1">
        <v>-1121.5999999999999</v>
      </c>
      <c r="G178">
        <f t="shared" si="16"/>
        <v>1</v>
      </c>
      <c r="H178" t="str">
        <f t="shared" si="17"/>
        <v>水曜日</v>
      </c>
      <c r="I178">
        <f t="shared" si="18"/>
        <v>2</v>
      </c>
      <c r="J178" s="11">
        <f t="shared" si="19"/>
        <v>590</v>
      </c>
    </row>
    <row r="179" spans="1:10" x14ac:dyDescent="0.15">
      <c r="A179" s="5">
        <v>43509</v>
      </c>
      <c r="B179">
        <v>368</v>
      </c>
      <c r="C179" s="4">
        <v>1030</v>
      </c>
      <c r="D179" s="3">
        <v>5</v>
      </c>
      <c r="E179" s="2">
        <v>1</v>
      </c>
      <c r="F179" s="1">
        <v>140.30000000000001</v>
      </c>
      <c r="G179">
        <f t="shared" si="16"/>
        <v>0</v>
      </c>
      <c r="H179" t="str">
        <f t="shared" si="17"/>
        <v>水曜日</v>
      </c>
      <c r="I179">
        <f t="shared" si="18"/>
        <v>6</v>
      </c>
      <c r="J179" s="11">
        <f t="shared" si="19"/>
        <v>171.66666666666666</v>
      </c>
    </row>
    <row r="180" spans="1:10" x14ac:dyDescent="0.15">
      <c r="A180" s="5">
        <v>43509</v>
      </c>
      <c r="B180">
        <v>370</v>
      </c>
      <c r="C180" s="4">
        <v>2663</v>
      </c>
      <c r="D180" s="3">
        <v>5</v>
      </c>
      <c r="E180" s="2">
        <v>8</v>
      </c>
      <c r="F180" s="1">
        <v>-1547.3</v>
      </c>
      <c r="G180">
        <f t="shared" si="16"/>
        <v>1</v>
      </c>
      <c r="H180" t="str">
        <f t="shared" si="17"/>
        <v>水曜日</v>
      </c>
      <c r="I180">
        <f t="shared" si="18"/>
        <v>13</v>
      </c>
      <c r="J180" s="11">
        <f t="shared" si="19"/>
        <v>204.84615384615384</v>
      </c>
    </row>
    <row r="181" spans="1:10" x14ac:dyDescent="0.15">
      <c r="A181" s="5">
        <v>43509</v>
      </c>
      <c r="B181">
        <v>371</v>
      </c>
      <c r="C181" s="4">
        <v>1198</v>
      </c>
      <c r="D181" s="3">
        <v>2</v>
      </c>
      <c r="E181" s="2">
        <v>5</v>
      </c>
      <c r="F181" s="1">
        <v>-628.20000000000005</v>
      </c>
      <c r="G181">
        <f t="shared" si="16"/>
        <v>1</v>
      </c>
      <c r="H181" t="str">
        <f t="shared" si="17"/>
        <v>水曜日</v>
      </c>
      <c r="I181">
        <f t="shared" si="18"/>
        <v>7</v>
      </c>
      <c r="J181" s="11">
        <f t="shared" si="19"/>
        <v>171.14285714285714</v>
      </c>
    </row>
    <row r="182" spans="1:10" x14ac:dyDescent="0.15">
      <c r="A182" s="5">
        <v>43509</v>
      </c>
      <c r="B182">
        <v>372</v>
      </c>
      <c r="C182" s="4">
        <v>446</v>
      </c>
      <c r="D182" s="3">
        <v>2</v>
      </c>
      <c r="E182" s="2">
        <v>0</v>
      </c>
      <c r="F182" s="1">
        <v>-35.799999999999997</v>
      </c>
      <c r="G182">
        <f t="shared" si="16"/>
        <v>1</v>
      </c>
      <c r="H182" t="str">
        <f t="shared" si="17"/>
        <v>水曜日</v>
      </c>
      <c r="I182">
        <f t="shared" si="18"/>
        <v>2</v>
      </c>
      <c r="J182" s="11">
        <f t="shared" si="19"/>
        <v>223</v>
      </c>
    </row>
    <row r="183" spans="1:10" x14ac:dyDescent="0.15">
      <c r="A183" s="5">
        <v>43509</v>
      </c>
      <c r="B183">
        <v>373</v>
      </c>
      <c r="C183" s="4">
        <v>5215</v>
      </c>
      <c r="D183" s="3">
        <v>24</v>
      </c>
      <c r="E183" s="2">
        <v>16</v>
      </c>
      <c r="F183" s="1">
        <v>1437.5</v>
      </c>
      <c r="G183">
        <f t="shared" si="16"/>
        <v>0</v>
      </c>
      <c r="H183" t="str">
        <f t="shared" si="17"/>
        <v>水曜日</v>
      </c>
      <c r="I183">
        <f t="shared" si="18"/>
        <v>40</v>
      </c>
      <c r="J183" s="11">
        <f t="shared" si="19"/>
        <v>130.375</v>
      </c>
    </row>
    <row r="184" spans="1:10" x14ac:dyDescent="0.15">
      <c r="A184" s="5">
        <v>43509</v>
      </c>
      <c r="B184">
        <v>375</v>
      </c>
      <c r="C184" s="4">
        <v>532</v>
      </c>
      <c r="D184" s="3">
        <v>2</v>
      </c>
      <c r="E184" s="2">
        <v>0</v>
      </c>
      <c r="F184" s="1">
        <v>-163</v>
      </c>
      <c r="G184">
        <f t="shared" si="16"/>
        <v>1</v>
      </c>
      <c r="H184" t="str">
        <f t="shared" si="17"/>
        <v>水曜日</v>
      </c>
      <c r="I184">
        <f t="shared" si="18"/>
        <v>2</v>
      </c>
      <c r="J184" s="11">
        <f t="shared" si="19"/>
        <v>266</v>
      </c>
    </row>
    <row r="185" spans="1:10" x14ac:dyDescent="0.15">
      <c r="A185" s="5">
        <v>43509</v>
      </c>
      <c r="B185">
        <v>376</v>
      </c>
      <c r="C185" s="4">
        <v>1514</v>
      </c>
      <c r="D185" s="3">
        <v>6</v>
      </c>
      <c r="E185" s="2">
        <v>3</v>
      </c>
      <c r="F185" s="1">
        <v>-55.6</v>
      </c>
      <c r="G185">
        <f t="shared" si="16"/>
        <v>1</v>
      </c>
      <c r="H185" t="str">
        <f t="shared" si="17"/>
        <v>水曜日</v>
      </c>
      <c r="I185">
        <f t="shared" si="18"/>
        <v>9</v>
      </c>
      <c r="J185" s="11">
        <f t="shared" si="19"/>
        <v>168.22222222222223</v>
      </c>
    </row>
    <row r="186" spans="1:10" x14ac:dyDescent="0.15">
      <c r="A186" s="5">
        <v>43510</v>
      </c>
      <c r="B186">
        <v>360</v>
      </c>
      <c r="C186" s="4">
        <v>1946</v>
      </c>
      <c r="D186" s="3">
        <v>6</v>
      </c>
      <c r="E186" s="2">
        <v>8</v>
      </c>
      <c r="F186" s="1">
        <v>-174.69822485207123</v>
      </c>
      <c r="G186">
        <f t="shared" si="16"/>
        <v>1</v>
      </c>
      <c r="H186" t="str">
        <f t="shared" si="17"/>
        <v>木曜日</v>
      </c>
      <c r="I186">
        <f t="shared" si="18"/>
        <v>14</v>
      </c>
      <c r="J186" s="11">
        <f t="shared" si="19"/>
        <v>139</v>
      </c>
    </row>
    <row r="187" spans="1:10" x14ac:dyDescent="0.15">
      <c r="A187" s="5">
        <v>43510</v>
      </c>
      <c r="B187">
        <v>361</v>
      </c>
      <c r="C187" s="4">
        <v>5564</v>
      </c>
      <c r="D187" s="3">
        <v>23</v>
      </c>
      <c r="E187" s="2">
        <v>20</v>
      </c>
      <c r="F187" s="1">
        <v>1307.4285714285716</v>
      </c>
      <c r="G187">
        <f t="shared" si="16"/>
        <v>0</v>
      </c>
      <c r="H187" t="str">
        <f t="shared" si="17"/>
        <v>木曜日</v>
      </c>
      <c r="I187">
        <f t="shared" si="18"/>
        <v>43</v>
      </c>
      <c r="J187" s="11">
        <f t="shared" si="19"/>
        <v>129.3953488372093</v>
      </c>
    </row>
    <row r="188" spans="1:10" x14ac:dyDescent="0.15">
      <c r="A188" s="5">
        <v>43510</v>
      </c>
      <c r="B188">
        <v>362</v>
      </c>
      <c r="C188" s="4">
        <v>326</v>
      </c>
      <c r="D188" s="3">
        <v>1</v>
      </c>
      <c r="E188" s="2">
        <v>0</v>
      </c>
      <c r="F188" s="1">
        <v>-170.24852071005927</v>
      </c>
      <c r="G188">
        <f t="shared" si="16"/>
        <v>1</v>
      </c>
      <c r="H188" t="str">
        <f t="shared" si="17"/>
        <v>木曜日</v>
      </c>
      <c r="I188">
        <f t="shared" si="18"/>
        <v>1</v>
      </c>
      <c r="J188" s="11">
        <f t="shared" si="19"/>
        <v>326</v>
      </c>
    </row>
    <row r="189" spans="1:10" x14ac:dyDescent="0.15">
      <c r="A189" s="5">
        <v>43510</v>
      </c>
      <c r="B189">
        <v>363</v>
      </c>
      <c r="C189" s="4">
        <v>954</v>
      </c>
      <c r="D189" s="3">
        <v>3</v>
      </c>
      <c r="E189" s="2">
        <v>0</v>
      </c>
      <c r="F189" s="1">
        <v>-475.24260355029605</v>
      </c>
      <c r="G189">
        <f t="shared" si="16"/>
        <v>1</v>
      </c>
      <c r="H189" t="str">
        <f t="shared" si="17"/>
        <v>木曜日</v>
      </c>
      <c r="I189">
        <f t="shared" si="18"/>
        <v>3</v>
      </c>
      <c r="J189" s="11">
        <f t="shared" si="19"/>
        <v>318</v>
      </c>
    </row>
    <row r="190" spans="1:10" x14ac:dyDescent="0.15">
      <c r="A190" s="5">
        <v>43510</v>
      </c>
      <c r="B190">
        <v>365</v>
      </c>
      <c r="C190" s="4">
        <v>2752</v>
      </c>
      <c r="D190" s="3">
        <v>18</v>
      </c>
      <c r="E190" s="2">
        <v>7</v>
      </c>
      <c r="F190" s="1">
        <v>2272.9940828402359</v>
      </c>
      <c r="G190">
        <f t="shared" si="16"/>
        <v>0</v>
      </c>
      <c r="H190" t="str">
        <f t="shared" si="17"/>
        <v>木曜日</v>
      </c>
      <c r="I190">
        <f t="shared" si="18"/>
        <v>25</v>
      </c>
      <c r="J190" s="11">
        <f t="shared" si="19"/>
        <v>110.08</v>
      </c>
    </row>
    <row r="191" spans="1:10" x14ac:dyDescent="0.15">
      <c r="A191" s="5">
        <v>43510</v>
      </c>
      <c r="B191">
        <v>366</v>
      </c>
      <c r="C191" s="4">
        <v>1106</v>
      </c>
      <c r="D191" s="3">
        <v>1</v>
      </c>
      <c r="E191" s="2">
        <v>2</v>
      </c>
      <c r="F191" s="1">
        <v>-1116.0946745562132</v>
      </c>
      <c r="G191">
        <f t="shared" si="16"/>
        <v>1</v>
      </c>
      <c r="H191" t="str">
        <f t="shared" si="17"/>
        <v>木曜日</v>
      </c>
      <c r="I191">
        <f t="shared" si="18"/>
        <v>3</v>
      </c>
      <c r="J191" s="11">
        <f t="shared" si="19"/>
        <v>368.66666666666669</v>
      </c>
    </row>
    <row r="192" spans="1:10" x14ac:dyDescent="0.15">
      <c r="A192" s="5">
        <v>43510</v>
      </c>
      <c r="B192">
        <v>367</v>
      </c>
      <c r="C192" s="4">
        <v>2079</v>
      </c>
      <c r="D192" s="3">
        <v>13</v>
      </c>
      <c r="E192" s="2">
        <v>6</v>
      </c>
      <c r="F192" s="1">
        <v>1604.5562130177509</v>
      </c>
      <c r="G192">
        <f t="shared" si="16"/>
        <v>0</v>
      </c>
      <c r="H192" t="str">
        <f t="shared" si="17"/>
        <v>木曜日</v>
      </c>
      <c r="I192">
        <f t="shared" si="18"/>
        <v>19</v>
      </c>
      <c r="J192" s="11">
        <f t="shared" si="19"/>
        <v>109.42105263157895</v>
      </c>
    </row>
    <row r="193" spans="1:10" x14ac:dyDescent="0.15">
      <c r="A193" s="5">
        <v>43510</v>
      </c>
      <c r="B193">
        <v>368</v>
      </c>
      <c r="C193" s="4">
        <v>500</v>
      </c>
      <c r="D193" s="3">
        <v>3</v>
      </c>
      <c r="E193" s="2">
        <v>0</v>
      </c>
      <c r="F193" s="1">
        <v>196.35502958579866</v>
      </c>
      <c r="G193">
        <f t="shared" si="16"/>
        <v>0</v>
      </c>
      <c r="H193" t="str">
        <f t="shared" si="17"/>
        <v>木曜日</v>
      </c>
      <c r="I193">
        <f t="shared" si="18"/>
        <v>3</v>
      </c>
      <c r="J193" s="11">
        <f t="shared" si="19"/>
        <v>166.66666666666666</v>
      </c>
    </row>
    <row r="194" spans="1:10" x14ac:dyDescent="0.15">
      <c r="A194" s="5">
        <v>43510</v>
      </c>
      <c r="B194">
        <v>370</v>
      </c>
      <c r="C194" s="4">
        <v>128</v>
      </c>
      <c r="D194" s="3">
        <v>0</v>
      </c>
      <c r="E194" s="2">
        <v>0</v>
      </c>
      <c r="F194" s="1">
        <v>-189.34911242603553</v>
      </c>
      <c r="G194">
        <f t="shared" si="16"/>
        <v>1</v>
      </c>
      <c r="H194" t="str">
        <f t="shared" si="17"/>
        <v>木曜日</v>
      </c>
      <c r="I194">
        <f t="shared" si="18"/>
        <v>0</v>
      </c>
      <c r="J194" s="11">
        <f t="shared" si="19"/>
        <v>0</v>
      </c>
    </row>
    <row r="195" spans="1:10" x14ac:dyDescent="0.15">
      <c r="A195" s="5">
        <v>43510</v>
      </c>
      <c r="B195">
        <v>371</v>
      </c>
      <c r="C195" s="4">
        <v>4570</v>
      </c>
      <c r="D195" s="3">
        <v>17</v>
      </c>
      <c r="E195" s="2">
        <v>20</v>
      </c>
      <c r="F195" s="1">
        <v>623.64497041420054</v>
      </c>
      <c r="G195">
        <f t="shared" si="16"/>
        <v>0</v>
      </c>
      <c r="H195" t="str">
        <f t="shared" si="17"/>
        <v>木曜日</v>
      </c>
      <c r="I195">
        <f t="shared" si="18"/>
        <v>37</v>
      </c>
      <c r="J195" s="11">
        <f t="shared" si="19"/>
        <v>123.51351351351352</v>
      </c>
    </row>
    <row r="196" spans="1:10" x14ac:dyDescent="0.15">
      <c r="A196" s="5">
        <v>43510</v>
      </c>
      <c r="B196">
        <v>372</v>
      </c>
      <c r="C196" s="4">
        <v>3479</v>
      </c>
      <c r="D196" s="3">
        <v>14</v>
      </c>
      <c r="E196" s="2">
        <v>14</v>
      </c>
      <c r="F196" s="1">
        <v>677.55029585798729</v>
      </c>
      <c r="G196">
        <f t="shared" ref="G196:G259" si="20">IF(F196&lt;0,1,0)</f>
        <v>0</v>
      </c>
      <c r="H196" t="str">
        <f t="shared" ref="H196:H259" si="21">TEXT(A196,"aaaa")</f>
        <v>木曜日</v>
      </c>
      <c r="I196">
        <f t="shared" ref="I196:I259" si="22">SUM(D196:E196)</f>
        <v>28</v>
      </c>
      <c r="J196" s="11">
        <f t="shared" si="19"/>
        <v>124.25</v>
      </c>
    </row>
    <row r="197" spans="1:10" x14ac:dyDescent="0.15">
      <c r="A197" s="5">
        <v>43510</v>
      </c>
      <c r="B197">
        <v>373</v>
      </c>
      <c r="C197" s="4">
        <v>424</v>
      </c>
      <c r="D197" s="3">
        <v>1</v>
      </c>
      <c r="E197" s="2">
        <v>0</v>
      </c>
      <c r="F197" s="1">
        <v>-315.21893491124274</v>
      </c>
      <c r="G197">
        <f t="shared" si="20"/>
        <v>1</v>
      </c>
      <c r="H197" t="str">
        <f t="shared" si="21"/>
        <v>木曜日</v>
      </c>
      <c r="I197">
        <f t="shared" si="22"/>
        <v>1</v>
      </c>
      <c r="J197" s="11">
        <f t="shared" ref="J197:J260" si="23">IF((D197+E197) &lt;&gt; 0, C197/(D197+E197),0)</f>
        <v>424</v>
      </c>
    </row>
    <row r="198" spans="1:10" x14ac:dyDescent="0.15">
      <c r="A198" s="5">
        <v>43510</v>
      </c>
      <c r="B198">
        <v>375</v>
      </c>
      <c r="C198" s="4">
        <v>1528</v>
      </c>
      <c r="D198" s="3">
        <v>6</v>
      </c>
      <c r="E198" s="2">
        <v>4</v>
      </c>
      <c r="F198" s="1">
        <v>27.644970414200998</v>
      </c>
      <c r="G198">
        <f t="shared" si="20"/>
        <v>0</v>
      </c>
      <c r="H198" t="str">
        <f t="shared" si="21"/>
        <v>木曜日</v>
      </c>
      <c r="I198">
        <f t="shared" si="22"/>
        <v>10</v>
      </c>
      <c r="J198" s="11">
        <f t="shared" si="23"/>
        <v>152.80000000000001</v>
      </c>
    </row>
    <row r="199" spans="1:10" x14ac:dyDescent="0.15">
      <c r="A199" s="5">
        <v>43510</v>
      </c>
      <c r="B199">
        <v>376</v>
      </c>
      <c r="C199" s="4">
        <v>982</v>
      </c>
      <c r="D199" s="3">
        <v>2</v>
      </c>
      <c r="E199" s="2">
        <v>1</v>
      </c>
      <c r="F199" s="1">
        <v>-724.66272189349138</v>
      </c>
      <c r="G199">
        <f t="shared" si="20"/>
        <v>1</v>
      </c>
      <c r="H199" t="str">
        <f t="shared" si="21"/>
        <v>木曜日</v>
      </c>
      <c r="I199">
        <f t="shared" si="22"/>
        <v>3</v>
      </c>
      <c r="J199" s="11">
        <f t="shared" si="23"/>
        <v>327.33333333333331</v>
      </c>
    </row>
    <row r="200" spans="1:10" x14ac:dyDescent="0.15">
      <c r="A200" s="5">
        <v>43511</v>
      </c>
      <c r="B200">
        <v>360</v>
      </c>
      <c r="C200" s="4">
        <v>5900</v>
      </c>
      <c r="D200" s="3">
        <v>14</v>
      </c>
      <c r="E200" s="2">
        <v>16</v>
      </c>
      <c r="F200" s="1">
        <v>-2695.8106508875753</v>
      </c>
      <c r="G200">
        <f t="shared" si="20"/>
        <v>1</v>
      </c>
      <c r="H200" t="str">
        <f t="shared" si="21"/>
        <v>金曜日</v>
      </c>
      <c r="I200">
        <f t="shared" si="22"/>
        <v>30</v>
      </c>
      <c r="J200" s="11">
        <f t="shared" si="23"/>
        <v>196.66666666666666</v>
      </c>
    </row>
    <row r="201" spans="1:10" x14ac:dyDescent="0.15">
      <c r="A201" s="5">
        <v>43511</v>
      </c>
      <c r="B201">
        <v>361</v>
      </c>
      <c r="C201" s="4">
        <v>3322</v>
      </c>
      <c r="D201" s="3">
        <v>10</v>
      </c>
      <c r="E201" s="2">
        <v>6</v>
      </c>
      <c r="F201" s="1">
        <v>-1170.2011834319537</v>
      </c>
      <c r="G201">
        <f t="shared" si="20"/>
        <v>1</v>
      </c>
      <c r="H201" t="str">
        <f t="shared" si="21"/>
        <v>金曜日</v>
      </c>
      <c r="I201">
        <f t="shared" si="22"/>
        <v>16</v>
      </c>
      <c r="J201" s="11">
        <f t="shared" si="23"/>
        <v>207.625</v>
      </c>
    </row>
    <row r="202" spans="1:10" x14ac:dyDescent="0.15">
      <c r="A202" s="5">
        <v>43511</v>
      </c>
      <c r="B202">
        <v>362</v>
      </c>
      <c r="C202" s="4">
        <v>5775</v>
      </c>
      <c r="D202" s="3">
        <v>19</v>
      </c>
      <c r="E202" s="2">
        <v>19</v>
      </c>
      <c r="F202" s="1">
        <v>-346</v>
      </c>
      <c r="G202">
        <f t="shared" si="20"/>
        <v>1</v>
      </c>
      <c r="H202" t="str">
        <f t="shared" si="21"/>
        <v>金曜日</v>
      </c>
      <c r="I202">
        <f t="shared" si="22"/>
        <v>38</v>
      </c>
      <c r="J202" s="11">
        <f t="shared" si="23"/>
        <v>151.97368421052633</v>
      </c>
    </row>
    <row r="203" spans="1:10" x14ac:dyDescent="0.15">
      <c r="A203" s="5">
        <v>43511</v>
      </c>
      <c r="B203">
        <v>363</v>
      </c>
      <c r="C203" s="4">
        <v>2366</v>
      </c>
      <c r="D203" s="3">
        <v>4</v>
      </c>
      <c r="E203" s="2">
        <v>5</v>
      </c>
      <c r="F203" s="1">
        <v>-1732.0000000000005</v>
      </c>
      <c r="G203">
        <f t="shared" si="20"/>
        <v>1</v>
      </c>
      <c r="H203" t="str">
        <f t="shared" si="21"/>
        <v>金曜日</v>
      </c>
      <c r="I203">
        <f t="shared" si="22"/>
        <v>9</v>
      </c>
      <c r="J203" s="11">
        <f t="shared" si="23"/>
        <v>262.88888888888891</v>
      </c>
    </row>
    <row r="204" spans="1:10" x14ac:dyDescent="0.15">
      <c r="A204" s="5">
        <v>43511</v>
      </c>
      <c r="B204">
        <v>365</v>
      </c>
      <c r="C204" s="4">
        <v>6373</v>
      </c>
      <c r="D204" s="3">
        <v>19</v>
      </c>
      <c r="E204" s="2">
        <v>27</v>
      </c>
      <c r="F204" s="1">
        <v>-691.51479289941017</v>
      </c>
      <c r="G204">
        <f t="shared" si="20"/>
        <v>1</v>
      </c>
      <c r="H204" t="str">
        <f t="shared" si="21"/>
        <v>金曜日</v>
      </c>
      <c r="I204">
        <f t="shared" si="22"/>
        <v>46</v>
      </c>
      <c r="J204" s="11">
        <f t="shared" si="23"/>
        <v>138.54347826086956</v>
      </c>
    </row>
    <row r="205" spans="1:10" x14ac:dyDescent="0.15">
      <c r="A205" s="5">
        <v>43511</v>
      </c>
      <c r="B205">
        <v>366</v>
      </c>
      <c r="C205" s="4">
        <v>8956</v>
      </c>
      <c r="D205" s="3">
        <v>39</v>
      </c>
      <c r="E205" s="2">
        <v>50</v>
      </c>
      <c r="F205" s="1">
        <v>4637</v>
      </c>
      <c r="G205">
        <f t="shared" si="20"/>
        <v>0</v>
      </c>
      <c r="H205" t="str">
        <f t="shared" si="21"/>
        <v>金曜日</v>
      </c>
      <c r="I205">
        <f t="shared" si="22"/>
        <v>89</v>
      </c>
      <c r="J205" s="11">
        <f t="shared" si="23"/>
        <v>100.62921348314607</v>
      </c>
    </row>
    <row r="206" spans="1:10" x14ac:dyDescent="0.15">
      <c r="A206" s="5">
        <v>43511</v>
      </c>
      <c r="B206">
        <v>367</v>
      </c>
      <c r="C206" s="4">
        <v>5130</v>
      </c>
      <c r="D206" s="3">
        <v>20</v>
      </c>
      <c r="E206" s="2">
        <v>16</v>
      </c>
      <c r="F206" s="1">
        <v>315.24260355029492</v>
      </c>
      <c r="G206">
        <f t="shared" si="20"/>
        <v>0</v>
      </c>
      <c r="H206" t="str">
        <f t="shared" si="21"/>
        <v>金曜日</v>
      </c>
      <c r="I206">
        <f t="shared" si="22"/>
        <v>36</v>
      </c>
      <c r="J206" s="11">
        <f t="shared" si="23"/>
        <v>142.5</v>
      </c>
    </row>
    <row r="207" spans="1:10" x14ac:dyDescent="0.15">
      <c r="A207" s="5">
        <v>43511</v>
      </c>
      <c r="B207">
        <v>368</v>
      </c>
      <c r="C207" s="4">
        <v>8392</v>
      </c>
      <c r="D207" s="3">
        <v>42</v>
      </c>
      <c r="E207" s="2">
        <v>36</v>
      </c>
      <c r="F207" s="1">
        <v>5027</v>
      </c>
      <c r="G207">
        <f t="shared" si="20"/>
        <v>0</v>
      </c>
      <c r="H207" t="str">
        <f t="shared" si="21"/>
        <v>金曜日</v>
      </c>
      <c r="I207">
        <f t="shared" si="22"/>
        <v>78</v>
      </c>
      <c r="J207" s="11">
        <f t="shared" si="23"/>
        <v>107.58974358974359</v>
      </c>
    </row>
    <row r="208" spans="1:10" x14ac:dyDescent="0.15">
      <c r="A208" s="5">
        <v>43511</v>
      </c>
      <c r="B208">
        <v>370</v>
      </c>
      <c r="C208" s="4">
        <v>2810</v>
      </c>
      <c r="D208" s="3">
        <v>9</v>
      </c>
      <c r="E208" s="2">
        <v>8</v>
      </c>
      <c r="F208" s="1">
        <v>-516.80473372781125</v>
      </c>
      <c r="G208">
        <f t="shared" si="20"/>
        <v>1</v>
      </c>
      <c r="H208" t="str">
        <f t="shared" si="21"/>
        <v>金曜日</v>
      </c>
      <c r="I208">
        <f t="shared" si="22"/>
        <v>17</v>
      </c>
      <c r="J208" s="11">
        <f t="shared" si="23"/>
        <v>165.29411764705881</v>
      </c>
    </row>
    <row r="209" spans="1:10" x14ac:dyDescent="0.15">
      <c r="A209" s="5">
        <v>43511</v>
      </c>
      <c r="B209">
        <v>371</v>
      </c>
      <c r="C209" s="4">
        <v>4303</v>
      </c>
      <c r="D209" s="3">
        <v>10</v>
      </c>
      <c r="E209" s="2">
        <v>10</v>
      </c>
      <c r="F209" s="1">
        <v>-2205.3846153846162</v>
      </c>
      <c r="G209">
        <f t="shared" si="20"/>
        <v>1</v>
      </c>
      <c r="H209" t="str">
        <f t="shared" si="21"/>
        <v>金曜日</v>
      </c>
      <c r="I209">
        <f t="shared" si="22"/>
        <v>20</v>
      </c>
      <c r="J209" s="11">
        <f t="shared" si="23"/>
        <v>215.15</v>
      </c>
    </row>
    <row r="210" spans="1:10" x14ac:dyDescent="0.15">
      <c r="A210" s="5">
        <v>43511</v>
      </c>
      <c r="B210">
        <v>372</v>
      </c>
      <c r="C210" s="4">
        <v>3977</v>
      </c>
      <c r="D210" s="3">
        <v>8</v>
      </c>
      <c r="E210" s="2">
        <v>13</v>
      </c>
      <c r="F210" s="1">
        <v>-2035.1360946745572</v>
      </c>
      <c r="G210">
        <f t="shared" si="20"/>
        <v>1</v>
      </c>
      <c r="H210" t="str">
        <f t="shared" si="21"/>
        <v>金曜日</v>
      </c>
      <c r="I210">
        <f t="shared" si="22"/>
        <v>21</v>
      </c>
      <c r="J210" s="11">
        <f t="shared" si="23"/>
        <v>189.38095238095238</v>
      </c>
    </row>
    <row r="211" spans="1:10" x14ac:dyDescent="0.15">
      <c r="A211" s="5">
        <v>43511</v>
      </c>
      <c r="B211">
        <v>373</v>
      </c>
      <c r="C211" s="4">
        <v>5161</v>
      </c>
      <c r="D211" s="3">
        <v>20</v>
      </c>
      <c r="E211" s="2">
        <v>9</v>
      </c>
      <c r="F211" s="1">
        <v>-458.61538461538566</v>
      </c>
      <c r="G211">
        <f t="shared" si="20"/>
        <v>1</v>
      </c>
      <c r="H211" t="str">
        <f t="shared" si="21"/>
        <v>金曜日</v>
      </c>
      <c r="I211">
        <f t="shared" si="22"/>
        <v>29</v>
      </c>
      <c r="J211" s="11">
        <f t="shared" si="23"/>
        <v>177.9655172413793</v>
      </c>
    </row>
    <row r="212" spans="1:10" x14ac:dyDescent="0.15">
      <c r="A212" s="5">
        <v>43511</v>
      </c>
      <c r="B212">
        <v>375</v>
      </c>
      <c r="C212" s="4">
        <v>3759</v>
      </c>
      <c r="D212" s="3">
        <v>14</v>
      </c>
      <c r="E212" s="2">
        <v>8</v>
      </c>
      <c r="F212" s="1">
        <v>-360.65088757396552</v>
      </c>
      <c r="G212">
        <f t="shared" si="20"/>
        <v>1</v>
      </c>
      <c r="H212" t="str">
        <f t="shared" si="21"/>
        <v>金曜日</v>
      </c>
      <c r="I212">
        <f t="shared" si="22"/>
        <v>22</v>
      </c>
      <c r="J212" s="11">
        <f t="shared" si="23"/>
        <v>170.86363636363637</v>
      </c>
    </row>
    <row r="213" spans="1:10" x14ac:dyDescent="0.15">
      <c r="A213" s="5">
        <v>43511</v>
      </c>
      <c r="B213">
        <v>376</v>
      </c>
      <c r="C213" s="4">
        <v>6421</v>
      </c>
      <c r="D213" s="3">
        <v>27</v>
      </c>
      <c r="E213" s="2">
        <v>17</v>
      </c>
      <c r="F213" s="1">
        <v>630</v>
      </c>
      <c r="G213">
        <f t="shared" si="20"/>
        <v>0</v>
      </c>
      <c r="H213" t="str">
        <f t="shared" si="21"/>
        <v>金曜日</v>
      </c>
      <c r="I213">
        <f t="shared" si="22"/>
        <v>44</v>
      </c>
      <c r="J213" s="11">
        <f t="shared" si="23"/>
        <v>145.93181818181819</v>
      </c>
    </row>
    <row r="214" spans="1:10" x14ac:dyDescent="0.15">
      <c r="A214" s="5">
        <v>43512</v>
      </c>
      <c r="B214">
        <v>360</v>
      </c>
      <c r="C214" s="4">
        <v>4316</v>
      </c>
      <c r="D214" s="3">
        <v>23</v>
      </c>
      <c r="E214" s="2">
        <v>16</v>
      </c>
      <c r="F214" s="1">
        <v>2550</v>
      </c>
      <c r="G214">
        <f t="shared" si="20"/>
        <v>0</v>
      </c>
      <c r="H214" t="str">
        <f t="shared" si="21"/>
        <v>土曜日</v>
      </c>
      <c r="I214">
        <f t="shared" si="22"/>
        <v>39</v>
      </c>
      <c r="J214" s="11">
        <f t="shared" si="23"/>
        <v>110.66666666666667</v>
      </c>
    </row>
    <row r="215" spans="1:10" x14ac:dyDescent="0.15">
      <c r="A215" s="5">
        <v>43512</v>
      </c>
      <c r="B215">
        <v>361</v>
      </c>
      <c r="C215" s="4">
        <v>456</v>
      </c>
      <c r="D215" s="3">
        <v>0</v>
      </c>
      <c r="E215" s="2">
        <v>2</v>
      </c>
      <c r="F215" s="1">
        <v>-466.55621301775159</v>
      </c>
      <c r="G215">
        <f t="shared" si="20"/>
        <v>1</v>
      </c>
      <c r="H215" t="str">
        <f t="shared" si="21"/>
        <v>土曜日</v>
      </c>
      <c r="I215">
        <f t="shared" si="22"/>
        <v>2</v>
      </c>
      <c r="J215" s="11">
        <f t="shared" si="23"/>
        <v>228</v>
      </c>
    </row>
    <row r="216" spans="1:10" x14ac:dyDescent="0.15">
      <c r="A216" s="5">
        <v>43512</v>
      </c>
      <c r="B216">
        <v>362</v>
      </c>
      <c r="C216" s="4">
        <v>6806</v>
      </c>
      <c r="D216" s="3">
        <v>27</v>
      </c>
      <c r="E216" s="2">
        <v>25</v>
      </c>
      <c r="F216" s="1">
        <v>955.9526627218911</v>
      </c>
      <c r="G216">
        <f t="shared" si="20"/>
        <v>0</v>
      </c>
      <c r="H216" t="str">
        <f t="shared" si="21"/>
        <v>土曜日</v>
      </c>
      <c r="I216">
        <f t="shared" si="22"/>
        <v>52</v>
      </c>
      <c r="J216" s="11">
        <f t="shared" si="23"/>
        <v>130.88461538461539</v>
      </c>
    </row>
    <row r="217" spans="1:10" x14ac:dyDescent="0.15">
      <c r="A217" s="5">
        <v>43512</v>
      </c>
      <c r="B217">
        <v>363</v>
      </c>
      <c r="C217" s="4">
        <v>1737</v>
      </c>
      <c r="D217" s="3">
        <v>6</v>
      </c>
      <c r="E217" s="2">
        <v>4</v>
      </c>
      <c r="F217" s="1">
        <v>-281.52662721893512</v>
      </c>
      <c r="G217">
        <f t="shared" si="20"/>
        <v>1</v>
      </c>
      <c r="H217" t="str">
        <f t="shared" si="21"/>
        <v>土曜日</v>
      </c>
      <c r="I217">
        <f t="shared" si="22"/>
        <v>10</v>
      </c>
      <c r="J217" s="11">
        <f t="shared" si="23"/>
        <v>173.7</v>
      </c>
    </row>
    <row r="218" spans="1:10" x14ac:dyDescent="0.15">
      <c r="A218" s="5">
        <v>43512</v>
      </c>
      <c r="B218">
        <v>365</v>
      </c>
      <c r="C218" s="4">
        <v>1759</v>
      </c>
      <c r="D218" s="3">
        <v>8</v>
      </c>
      <c r="E218" s="2">
        <v>3</v>
      </c>
      <c r="F218" s="1">
        <v>205.92899408283984</v>
      </c>
      <c r="G218">
        <f t="shared" si="20"/>
        <v>0</v>
      </c>
      <c r="H218" t="str">
        <f t="shared" si="21"/>
        <v>土曜日</v>
      </c>
      <c r="I218">
        <f t="shared" si="22"/>
        <v>11</v>
      </c>
      <c r="J218" s="11">
        <f t="shared" si="23"/>
        <v>159.90909090909091</v>
      </c>
    </row>
    <row r="219" spans="1:10" x14ac:dyDescent="0.15">
      <c r="A219" s="5">
        <v>43512</v>
      </c>
      <c r="B219">
        <v>366</v>
      </c>
      <c r="C219" s="4">
        <v>518</v>
      </c>
      <c r="D219" s="3">
        <v>1</v>
      </c>
      <c r="E219" s="2">
        <v>1</v>
      </c>
      <c r="F219" s="1">
        <v>-350.27218934911252</v>
      </c>
      <c r="G219">
        <f t="shared" si="20"/>
        <v>1</v>
      </c>
      <c r="H219" t="str">
        <f t="shared" si="21"/>
        <v>土曜日</v>
      </c>
      <c r="I219">
        <f t="shared" si="22"/>
        <v>2</v>
      </c>
      <c r="J219" s="11">
        <f t="shared" si="23"/>
        <v>259</v>
      </c>
    </row>
    <row r="220" spans="1:10" x14ac:dyDescent="0.15">
      <c r="A220" s="5">
        <v>43512</v>
      </c>
      <c r="B220">
        <v>367</v>
      </c>
      <c r="C220" s="4">
        <v>679</v>
      </c>
      <c r="D220" s="3">
        <v>1</v>
      </c>
      <c r="E220" s="2">
        <v>1</v>
      </c>
      <c r="F220" s="1">
        <v>-588.43786982248537</v>
      </c>
      <c r="G220">
        <f t="shared" si="20"/>
        <v>1</v>
      </c>
      <c r="H220" t="str">
        <f t="shared" si="21"/>
        <v>土曜日</v>
      </c>
      <c r="I220">
        <f t="shared" si="22"/>
        <v>2</v>
      </c>
      <c r="J220" s="11">
        <f t="shared" si="23"/>
        <v>339.5</v>
      </c>
    </row>
    <row r="221" spans="1:10" x14ac:dyDescent="0.15">
      <c r="A221" s="5">
        <v>43512</v>
      </c>
      <c r="B221">
        <v>368</v>
      </c>
      <c r="C221" s="4">
        <v>309</v>
      </c>
      <c r="D221" s="3">
        <v>0</v>
      </c>
      <c r="E221" s="2">
        <v>1</v>
      </c>
      <c r="F221" s="1">
        <v>-353.10059171597641</v>
      </c>
      <c r="G221">
        <f t="shared" si="20"/>
        <v>1</v>
      </c>
      <c r="H221" t="str">
        <f t="shared" si="21"/>
        <v>土曜日</v>
      </c>
      <c r="I221">
        <f t="shared" si="22"/>
        <v>1</v>
      </c>
      <c r="J221" s="11">
        <f t="shared" si="23"/>
        <v>309</v>
      </c>
    </row>
    <row r="222" spans="1:10" x14ac:dyDescent="0.15">
      <c r="A222" s="5">
        <v>43512</v>
      </c>
      <c r="B222">
        <v>370</v>
      </c>
      <c r="C222" s="4">
        <v>3448</v>
      </c>
      <c r="D222" s="3">
        <v>15</v>
      </c>
      <c r="E222" s="2">
        <v>15</v>
      </c>
      <c r="F222" s="1">
        <v>1139.4082840236679</v>
      </c>
      <c r="G222">
        <f t="shared" si="20"/>
        <v>0</v>
      </c>
      <c r="H222" t="str">
        <f t="shared" si="21"/>
        <v>土曜日</v>
      </c>
      <c r="I222">
        <f t="shared" si="22"/>
        <v>30</v>
      </c>
      <c r="J222" s="11">
        <f t="shared" si="23"/>
        <v>114.93333333333334</v>
      </c>
    </row>
    <row r="223" spans="1:10" x14ac:dyDescent="0.15">
      <c r="A223" s="5">
        <v>43512</v>
      </c>
      <c r="B223">
        <v>371</v>
      </c>
      <c r="C223" s="4">
        <v>1005</v>
      </c>
      <c r="D223" s="3">
        <v>6</v>
      </c>
      <c r="E223" s="2">
        <v>1</v>
      </c>
      <c r="F223" s="1">
        <v>489.31360946745531</v>
      </c>
      <c r="G223">
        <f t="shared" si="20"/>
        <v>0</v>
      </c>
      <c r="H223" t="str">
        <f t="shared" si="21"/>
        <v>土曜日</v>
      </c>
      <c r="I223">
        <f t="shared" si="22"/>
        <v>7</v>
      </c>
      <c r="J223" s="11">
        <f t="shared" si="23"/>
        <v>143.57142857142858</v>
      </c>
    </row>
    <row r="224" spans="1:10" x14ac:dyDescent="0.15">
      <c r="A224" s="5">
        <v>43512</v>
      </c>
      <c r="B224">
        <v>372</v>
      </c>
      <c r="C224" s="4">
        <v>1677</v>
      </c>
      <c r="D224" s="3">
        <v>4</v>
      </c>
      <c r="E224" s="2">
        <v>3</v>
      </c>
      <c r="F224" s="1">
        <v>-920.76923076923094</v>
      </c>
      <c r="G224">
        <f t="shared" si="20"/>
        <v>1</v>
      </c>
      <c r="H224" t="str">
        <f t="shared" si="21"/>
        <v>土曜日</v>
      </c>
      <c r="I224">
        <f t="shared" si="22"/>
        <v>7</v>
      </c>
      <c r="J224" s="11">
        <f t="shared" si="23"/>
        <v>239.57142857142858</v>
      </c>
    </row>
    <row r="225" spans="1:10" x14ac:dyDescent="0.15">
      <c r="A225" s="5">
        <v>43512</v>
      </c>
      <c r="B225">
        <v>373</v>
      </c>
      <c r="C225" s="4">
        <v>1167</v>
      </c>
      <c r="D225" s="3">
        <v>1</v>
      </c>
      <c r="E225" s="2">
        <v>1</v>
      </c>
      <c r="F225" s="1">
        <v>-1310.3313609467459</v>
      </c>
      <c r="G225">
        <f t="shared" si="20"/>
        <v>1</v>
      </c>
      <c r="H225" t="str">
        <f t="shared" si="21"/>
        <v>土曜日</v>
      </c>
      <c r="I225">
        <f t="shared" si="22"/>
        <v>2</v>
      </c>
      <c r="J225" s="11">
        <f t="shared" si="23"/>
        <v>583.5</v>
      </c>
    </row>
    <row r="226" spans="1:10" x14ac:dyDescent="0.15">
      <c r="A226" s="5">
        <v>43512</v>
      </c>
      <c r="B226">
        <v>375</v>
      </c>
      <c r="C226" s="4">
        <v>1077</v>
      </c>
      <c r="D226" s="3">
        <v>2</v>
      </c>
      <c r="E226" s="2">
        <v>3</v>
      </c>
      <c r="F226" s="1">
        <v>-657.19526627218966</v>
      </c>
      <c r="G226">
        <f t="shared" si="20"/>
        <v>1</v>
      </c>
      <c r="H226" t="str">
        <f t="shared" si="21"/>
        <v>土曜日</v>
      </c>
      <c r="I226">
        <f t="shared" si="22"/>
        <v>5</v>
      </c>
      <c r="J226" s="11">
        <f t="shared" si="23"/>
        <v>215.4</v>
      </c>
    </row>
    <row r="227" spans="1:10" x14ac:dyDescent="0.15">
      <c r="A227" s="5">
        <v>43512</v>
      </c>
      <c r="B227">
        <v>376</v>
      </c>
      <c r="C227" s="4">
        <v>3826</v>
      </c>
      <c r="D227" s="3">
        <v>25</v>
      </c>
      <c r="E227" s="2">
        <v>12</v>
      </c>
      <c r="F227" s="1">
        <v>3500</v>
      </c>
      <c r="G227">
        <f t="shared" si="20"/>
        <v>0</v>
      </c>
      <c r="H227" t="str">
        <f t="shared" si="21"/>
        <v>土曜日</v>
      </c>
      <c r="I227">
        <f t="shared" si="22"/>
        <v>37</v>
      </c>
      <c r="J227" s="11">
        <f t="shared" si="23"/>
        <v>103.4054054054054</v>
      </c>
    </row>
    <row r="228" spans="1:10" x14ac:dyDescent="0.15">
      <c r="A228" s="5">
        <v>43513</v>
      </c>
      <c r="B228">
        <v>360</v>
      </c>
      <c r="C228" s="4">
        <v>1635</v>
      </c>
      <c r="D228" s="3">
        <v>5</v>
      </c>
      <c r="E228" s="2">
        <v>5</v>
      </c>
      <c r="F228" s="1">
        <v>-338.63905325443829</v>
      </c>
      <c r="G228">
        <f t="shared" si="20"/>
        <v>1</v>
      </c>
      <c r="H228" t="str">
        <f t="shared" si="21"/>
        <v>日曜日</v>
      </c>
      <c r="I228">
        <f t="shared" si="22"/>
        <v>10</v>
      </c>
      <c r="J228" s="11">
        <f t="shared" si="23"/>
        <v>163.5</v>
      </c>
    </row>
    <row r="229" spans="1:10" x14ac:dyDescent="0.15">
      <c r="A229" s="5">
        <v>43513</v>
      </c>
      <c r="B229">
        <v>361</v>
      </c>
      <c r="C229" s="4">
        <v>1553</v>
      </c>
      <c r="D229" s="3">
        <v>6</v>
      </c>
      <c r="E229" s="2">
        <v>5</v>
      </c>
      <c r="F229" s="1">
        <v>94.662721893490925</v>
      </c>
      <c r="G229">
        <f t="shared" si="20"/>
        <v>0</v>
      </c>
      <c r="H229" t="str">
        <f t="shared" si="21"/>
        <v>日曜日</v>
      </c>
      <c r="I229">
        <f t="shared" si="22"/>
        <v>11</v>
      </c>
      <c r="J229" s="11">
        <f t="shared" si="23"/>
        <v>141.18181818181819</v>
      </c>
    </row>
    <row r="230" spans="1:10" x14ac:dyDescent="0.15">
      <c r="A230" s="5">
        <v>43513</v>
      </c>
      <c r="B230">
        <v>362</v>
      </c>
      <c r="C230" s="4">
        <v>622</v>
      </c>
      <c r="D230" s="3">
        <v>2</v>
      </c>
      <c r="E230" s="2">
        <v>1</v>
      </c>
      <c r="F230" s="1">
        <v>-192.11834319526645</v>
      </c>
      <c r="G230">
        <f t="shared" si="20"/>
        <v>1</v>
      </c>
      <c r="H230" t="str">
        <f t="shared" si="21"/>
        <v>日曜日</v>
      </c>
      <c r="I230">
        <f t="shared" si="22"/>
        <v>3</v>
      </c>
      <c r="J230" s="11">
        <f t="shared" si="23"/>
        <v>207.33333333333334</v>
      </c>
    </row>
    <row r="231" spans="1:10" x14ac:dyDescent="0.15">
      <c r="A231" s="5">
        <v>43513</v>
      </c>
      <c r="B231">
        <v>363</v>
      </c>
      <c r="C231" s="4">
        <v>1347</v>
      </c>
      <c r="D231" s="3">
        <v>1</v>
      </c>
      <c r="E231" s="2">
        <v>4</v>
      </c>
      <c r="F231" s="1">
        <v>-1264.6035502958582</v>
      </c>
      <c r="G231">
        <f t="shared" si="20"/>
        <v>1</v>
      </c>
      <c r="H231" t="str">
        <f t="shared" si="21"/>
        <v>日曜日</v>
      </c>
      <c r="I231">
        <f t="shared" si="22"/>
        <v>5</v>
      </c>
      <c r="J231" s="11">
        <f t="shared" si="23"/>
        <v>269.39999999999998</v>
      </c>
    </row>
    <row r="232" spans="1:10" x14ac:dyDescent="0.15">
      <c r="A232" s="5">
        <v>43513</v>
      </c>
      <c r="B232">
        <v>365</v>
      </c>
      <c r="C232" s="4">
        <v>2393</v>
      </c>
      <c r="D232" s="3">
        <v>8</v>
      </c>
      <c r="E232" s="2">
        <v>8</v>
      </c>
      <c r="F232" s="1">
        <v>-211.94082840236752</v>
      </c>
      <c r="G232">
        <f t="shared" si="20"/>
        <v>1</v>
      </c>
      <c r="H232" t="str">
        <f t="shared" si="21"/>
        <v>日曜日</v>
      </c>
      <c r="I232">
        <f t="shared" si="22"/>
        <v>16</v>
      </c>
      <c r="J232" s="11">
        <f t="shared" si="23"/>
        <v>149.5625</v>
      </c>
    </row>
    <row r="233" spans="1:10" x14ac:dyDescent="0.15">
      <c r="A233" s="5">
        <v>43513</v>
      </c>
      <c r="B233">
        <v>366</v>
      </c>
      <c r="C233" s="4">
        <v>806</v>
      </c>
      <c r="D233" s="3">
        <v>3</v>
      </c>
      <c r="E233" s="2">
        <v>3</v>
      </c>
      <c r="F233" s="1">
        <v>55.692307692307622</v>
      </c>
      <c r="G233">
        <f t="shared" si="20"/>
        <v>0</v>
      </c>
      <c r="H233" t="str">
        <f t="shared" si="21"/>
        <v>日曜日</v>
      </c>
      <c r="I233">
        <f t="shared" si="22"/>
        <v>6</v>
      </c>
      <c r="J233" s="11">
        <f t="shared" si="23"/>
        <v>134.33333333333334</v>
      </c>
    </row>
    <row r="234" spans="1:10" x14ac:dyDescent="0.15">
      <c r="A234" s="5">
        <v>43513</v>
      </c>
      <c r="B234">
        <v>367</v>
      </c>
      <c r="C234" s="4">
        <v>3358</v>
      </c>
      <c r="D234" s="3">
        <v>15</v>
      </c>
      <c r="E234" s="2">
        <v>7</v>
      </c>
      <c r="F234" s="1">
        <v>552</v>
      </c>
      <c r="G234">
        <f t="shared" si="20"/>
        <v>0</v>
      </c>
      <c r="H234" t="str">
        <f t="shared" si="21"/>
        <v>日曜日</v>
      </c>
      <c r="I234">
        <f t="shared" si="22"/>
        <v>22</v>
      </c>
      <c r="J234" s="11">
        <f t="shared" si="23"/>
        <v>152.63636363636363</v>
      </c>
    </row>
    <row r="235" spans="1:10" x14ac:dyDescent="0.15">
      <c r="A235" s="5">
        <v>43513</v>
      </c>
      <c r="B235">
        <v>368</v>
      </c>
      <c r="C235" s="4">
        <v>575</v>
      </c>
      <c r="D235" s="3">
        <v>2</v>
      </c>
      <c r="E235" s="2">
        <v>1</v>
      </c>
      <c r="F235" s="1">
        <v>-122.59171597633144</v>
      </c>
      <c r="G235">
        <f t="shared" si="20"/>
        <v>1</v>
      </c>
      <c r="H235" t="str">
        <f t="shared" si="21"/>
        <v>日曜日</v>
      </c>
      <c r="I235">
        <f t="shared" si="22"/>
        <v>3</v>
      </c>
      <c r="J235" s="11">
        <f t="shared" si="23"/>
        <v>191.66666666666666</v>
      </c>
    </row>
    <row r="236" spans="1:10" x14ac:dyDescent="0.15">
      <c r="A236" s="5">
        <v>43513</v>
      </c>
      <c r="B236">
        <v>370</v>
      </c>
      <c r="C236" s="4">
        <v>1321</v>
      </c>
      <c r="D236" s="3">
        <v>3</v>
      </c>
      <c r="E236" s="2">
        <v>2</v>
      </c>
      <c r="F236" s="1">
        <v>-810.14201183431987</v>
      </c>
      <c r="G236">
        <f t="shared" si="20"/>
        <v>1</v>
      </c>
      <c r="H236" t="str">
        <f t="shared" si="21"/>
        <v>日曜日</v>
      </c>
      <c r="I236">
        <f t="shared" si="22"/>
        <v>5</v>
      </c>
      <c r="J236" s="11">
        <f t="shared" si="23"/>
        <v>264.2</v>
      </c>
    </row>
    <row r="237" spans="1:10" x14ac:dyDescent="0.15">
      <c r="A237" s="5">
        <v>43513</v>
      </c>
      <c r="B237">
        <v>371</v>
      </c>
      <c r="C237" s="4">
        <v>1886</v>
      </c>
      <c r="D237" s="3">
        <v>4</v>
      </c>
      <c r="E237" s="2">
        <v>4</v>
      </c>
      <c r="F237" s="1">
        <v>-1125.9408284023675</v>
      </c>
      <c r="G237">
        <f t="shared" si="20"/>
        <v>1</v>
      </c>
      <c r="H237" t="str">
        <f t="shared" si="21"/>
        <v>日曜日</v>
      </c>
      <c r="I237">
        <f t="shared" si="22"/>
        <v>8</v>
      </c>
      <c r="J237" s="11">
        <f t="shared" si="23"/>
        <v>235.75</v>
      </c>
    </row>
    <row r="238" spans="1:10" x14ac:dyDescent="0.15">
      <c r="A238" s="5">
        <v>43513</v>
      </c>
      <c r="B238">
        <v>372</v>
      </c>
      <c r="C238" s="4">
        <v>1740</v>
      </c>
      <c r="D238" s="3">
        <v>5</v>
      </c>
      <c r="E238" s="2">
        <v>3</v>
      </c>
      <c r="F238" s="1">
        <v>-701.9644970414206</v>
      </c>
      <c r="G238">
        <f t="shared" si="20"/>
        <v>1</v>
      </c>
      <c r="H238" t="str">
        <f t="shared" si="21"/>
        <v>日曜日</v>
      </c>
      <c r="I238">
        <f t="shared" si="22"/>
        <v>8</v>
      </c>
      <c r="J238" s="11">
        <f t="shared" si="23"/>
        <v>217.5</v>
      </c>
    </row>
    <row r="239" spans="1:10" x14ac:dyDescent="0.15">
      <c r="A239" s="5">
        <v>43513</v>
      </c>
      <c r="B239">
        <v>373</v>
      </c>
      <c r="C239" s="4">
        <v>1709</v>
      </c>
      <c r="D239" s="3">
        <v>5</v>
      </c>
      <c r="E239" s="2">
        <v>7</v>
      </c>
      <c r="F239" s="1">
        <v>-240.10650887574002</v>
      </c>
      <c r="G239">
        <f t="shared" si="20"/>
        <v>1</v>
      </c>
      <c r="H239" t="str">
        <f t="shared" si="21"/>
        <v>日曜日</v>
      </c>
      <c r="I239">
        <f t="shared" si="22"/>
        <v>12</v>
      </c>
      <c r="J239" s="11">
        <f t="shared" si="23"/>
        <v>142.41666666666666</v>
      </c>
    </row>
    <row r="240" spans="1:10" x14ac:dyDescent="0.15">
      <c r="A240" s="5">
        <v>43513</v>
      </c>
      <c r="B240">
        <v>375</v>
      </c>
      <c r="C240" s="4">
        <v>3177</v>
      </c>
      <c r="D240" s="3">
        <v>6</v>
      </c>
      <c r="E240" s="2">
        <v>12</v>
      </c>
      <c r="F240" s="1">
        <v>-1579.7041420118348</v>
      </c>
      <c r="G240">
        <f t="shared" si="20"/>
        <v>1</v>
      </c>
      <c r="H240" t="str">
        <f t="shared" si="21"/>
        <v>日曜日</v>
      </c>
      <c r="I240">
        <f t="shared" si="22"/>
        <v>18</v>
      </c>
      <c r="J240" s="11">
        <f t="shared" si="23"/>
        <v>176.5</v>
      </c>
    </row>
    <row r="241" spans="1:10" x14ac:dyDescent="0.15">
      <c r="A241" s="5">
        <v>43513</v>
      </c>
      <c r="B241">
        <v>376</v>
      </c>
      <c r="C241" s="4">
        <v>1082</v>
      </c>
      <c r="D241" s="3">
        <v>3</v>
      </c>
      <c r="E241" s="2">
        <v>2</v>
      </c>
      <c r="F241" s="1">
        <v>-456.59171597633167</v>
      </c>
      <c r="G241">
        <f t="shared" si="20"/>
        <v>1</v>
      </c>
      <c r="H241" t="str">
        <f t="shared" si="21"/>
        <v>日曜日</v>
      </c>
      <c r="I241">
        <f t="shared" si="22"/>
        <v>5</v>
      </c>
      <c r="J241" s="11">
        <f t="shared" si="23"/>
        <v>216.4</v>
      </c>
    </row>
    <row r="242" spans="1:10" x14ac:dyDescent="0.15">
      <c r="A242" s="5">
        <v>43514</v>
      </c>
      <c r="B242">
        <v>360</v>
      </c>
      <c r="C242" s="4">
        <v>674</v>
      </c>
      <c r="D242" s="3">
        <v>0</v>
      </c>
      <c r="E242" s="2">
        <v>0</v>
      </c>
      <c r="F242" s="1">
        <v>-997.04142011834335</v>
      </c>
      <c r="G242">
        <f t="shared" si="20"/>
        <v>1</v>
      </c>
      <c r="H242" t="str">
        <f t="shared" si="21"/>
        <v>月曜日</v>
      </c>
      <c r="I242">
        <f t="shared" si="22"/>
        <v>0</v>
      </c>
      <c r="J242" s="11">
        <f t="shared" si="23"/>
        <v>0</v>
      </c>
    </row>
    <row r="243" spans="1:10" x14ac:dyDescent="0.15">
      <c r="A243" s="5">
        <v>43514</v>
      </c>
      <c r="B243">
        <v>361</v>
      </c>
      <c r="C243" s="4">
        <v>2875</v>
      </c>
      <c r="D243" s="3">
        <v>12</v>
      </c>
      <c r="E243" s="2">
        <v>7</v>
      </c>
      <c r="F243" s="1">
        <v>400</v>
      </c>
      <c r="G243">
        <f t="shared" si="20"/>
        <v>0</v>
      </c>
      <c r="H243" t="str">
        <f t="shared" si="21"/>
        <v>月曜日</v>
      </c>
      <c r="I243">
        <f t="shared" si="22"/>
        <v>19</v>
      </c>
      <c r="J243" s="11">
        <f t="shared" si="23"/>
        <v>151.31578947368422</v>
      </c>
    </row>
    <row r="244" spans="1:10" x14ac:dyDescent="0.15">
      <c r="A244" s="5">
        <v>43514</v>
      </c>
      <c r="B244">
        <v>362</v>
      </c>
      <c r="C244" s="4">
        <v>773</v>
      </c>
      <c r="D244" s="3">
        <v>3</v>
      </c>
      <c r="E244" s="2">
        <v>0</v>
      </c>
      <c r="F244" s="1">
        <v>-400</v>
      </c>
      <c r="G244">
        <f t="shared" si="20"/>
        <v>1</v>
      </c>
      <c r="H244" t="str">
        <f t="shared" si="21"/>
        <v>月曜日</v>
      </c>
      <c r="I244">
        <f t="shared" si="22"/>
        <v>3</v>
      </c>
      <c r="J244" s="11">
        <f t="shared" si="23"/>
        <v>257.66666666666669</v>
      </c>
    </row>
    <row r="245" spans="1:10" x14ac:dyDescent="0.15">
      <c r="A245" s="5">
        <v>43514</v>
      </c>
      <c r="B245">
        <v>363</v>
      </c>
      <c r="C245" s="4">
        <v>3105</v>
      </c>
      <c r="D245" s="3">
        <v>12</v>
      </c>
      <c r="E245" s="2">
        <v>5</v>
      </c>
      <c r="F245" s="1">
        <v>-400</v>
      </c>
      <c r="G245">
        <f t="shared" si="20"/>
        <v>1</v>
      </c>
      <c r="H245" t="str">
        <f t="shared" si="21"/>
        <v>月曜日</v>
      </c>
      <c r="I245">
        <f t="shared" si="22"/>
        <v>17</v>
      </c>
      <c r="J245" s="11">
        <f t="shared" si="23"/>
        <v>182.64705882352942</v>
      </c>
    </row>
    <row r="246" spans="1:10" x14ac:dyDescent="0.15">
      <c r="A246" s="5">
        <v>43514</v>
      </c>
      <c r="B246">
        <v>365</v>
      </c>
      <c r="C246" s="4">
        <v>1000</v>
      </c>
      <c r="D246" s="3">
        <v>1</v>
      </c>
      <c r="E246" s="2">
        <v>4</v>
      </c>
      <c r="F246" s="1">
        <v>-650</v>
      </c>
      <c r="G246">
        <f t="shared" si="20"/>
        <v>1</v>
      </c>
      <c r="H246" t="str">
        <f t="shared" si="21"/>
        <v>月曜日</v>
      </c>
      <c r="I246">
        <f t="shared" si="22"/>
        <v>5</v>
      </c>
      <c r="J246" s="11">
        <f t="shared" si="23"/>
        <v>200</v>
      </c>
    </row>
    <row r="247" spans="1:10" x14ac:dyDescent="0.15">
      <c r="A247" s="5">
        <v>43514</v>
      </c>
      <c r="B247">
        <v>366</v>
      </c>
      <c r="C247" s="4">
        <v>973</v>
      </c>
      <c r="D247" s="3">
        <v>3</v>
      </c>
      <c r="E247" s="2">
        <v>0</v>
      </c>
      <c r="F247" s="1">
        <v>-550</v>
      </c>
      <c r="G247">
        <f t="shared" si="20"/>
        <v>1</v>
      </c>
      <c r="H247" t="str">
        <f t="shared" si="21"/>
        <v>月曜日</v>
      </c>
      <c r="I247">
        <f t="shared" si="22"/>
        <v>3</v>
      </c>
      <c r="J247" s="11">
        <f t="shared" si="23"/>
        <v>324.33333333333331</v>
      </c>
    </row>
    <row r="248" spans="1:10" x14ac:dyDescent="0.15">
      <c r="A248" s="5">
        <v>43514</v>
      </c>
      <c r="B248">
        <v>367</v>
      </c>
      <c r="C248" s="4">
        <v>1258</v>
      </c>
      <c r="D248" s="3">
        <v>4</v>
      </c>
      <c r="E248" s="2">
        <v>2</v>
      </c>
      <c r="F248" s="1">
        <v>-200</v>
      </c>
      <c r="G248">
        <f t="shared" si="20"/>
        <v>1</v>
      </c>
      <c r="H248" t="str">
        <f t="shared" si="21"/>
        <v>月曜日</v>
      </c>
      <c r="I248">
        <f t="shared" si="22"/>
        <v>6</v>
      </c>
      <c r="J248" s="11">
        <f t="shared" si="23"/>
        <v>209.66666666666666</v>
      </c>
    </row>
    <row r="249" spans="1:10" x14ac:dyDescent="0.15">
      <c r="A249" s="5">
        <v>43514</v>
      </c>
      <c r="B249">
        <v>368</v>
      </c>
      <c r="C249" s="4">
        <v>1171</v>
      </c>
      <c r="D249" s="3">
        <v>1</v>
      </c>
      <c r="E249" s="2">
        <v>2</v>
      </c>
      <c r="F249" s="1">
        <v>-1200</v>
      </c>
      <c r="G249">
        <f t="shared" si="20"/>
        <v>1</v>
      </c>
      <c r="H249" t="str">
        <f t="shared" si="21"/>
        <v>月曜日</v>
      </c>
      <c r="I249">
        <f t="shared" si="22"/>
        <v>3</v>
      </c>
      <c r="J249" s="11">
        <f t="shared" si="23"/>
        <v>390.33333333333331</v>
      </c>
    </row>
    <row r="250" spans="1:10" x14ac:dyDescent="0.15">
      <c r="A250" s="5">
        <v>43514</v>
      </c>
      <c r="B250">
        <v>370</v>
      </c>
      <c r="C250" s="4">
        <v>1892</v>
      </c>
      <c r="D250" s="3">
        <v>5</v>
      </c>
      <c r="E250" s="2">
        <v>4</v>
      </c>
      <c r="F250" s="1">
        <v>-700</v>
      </c>
      <c r="G250">
        <f t="shared" si="20"/>
        <v>1</v>
      </c>
      <c r="H250" t="str">
        <f t="shared" si="21"/>
        <v>月曜日</v>
      </c>
      <c r="I250">
        <f t="shared" si="22"/>
        <v>9</v>
      </c>
      <c r="J250" s="11">
        <f t="shared" si="23"/>
        <v>210.22222222222223</v>
      </c>
    </row>
    <row r="251" spans="1:10" x14ac:dyDescent="0.15">
      <c r="A251" s="5">
        <v>43514</v>
      </c>
      <c r="B251">
        <v>371</v>
      </c>
      <c r="C251" s="4">
        <v>872</v>
      </c>
      <c r="D251" s="3">
        <v>3</v>
      </c>
      <c r="E251" s="2">
        <v>2</v>
      </c>
      <c r="F251" s="1">
        <v>-145.94082840236706</v>
      </c>
      <c r="G251">
        <f t="shared" si="20"/>
        <v>1</v>
      </c>
      <c r="H251" t="str">
        <f t="shared" si="21"/>
        <v>月曜日</v>
      </c>
      <c r="I251">
        <f t="shared" si="22"/>
        <v>5</v>
      </c>
      <c r="J251" s="11">
        <f t="shared" si="23"/>
        <v>174.4</v>
      </c>
    </row>
    <row r="252" spans="1:10" x14ac:dyDescent="0.15">
      <c r="A252" s="5">
        <v>43514</v>
      </c>
      <c r="B252">
        <v>372</v>
      </c>
      <c r="C252" s="4">
        <v>472</v>
      </c>
      <c r="D252" s="3">
        <v>1</v>
      </c>
      <c r="E252" s="2">
        <v>1</v>
      </c>
      <c r="F252" s="1">
        <v>-300</v>
      </c>
      <c r="G252">
        <f t="shared" si="20"/>
        <v>1</v>
      </c>
      <c r="H252" t="str">
        <f t="shared" si="21"/>
        <v>月曜日</v>
      </c>
      <c r="I252">
        <f t="shared" si="22"/>
        <v>2</v>
      </c>
      <c r="J252" s="11">
        <f t="shared" si="23"/>
        <v>236</v>
      </c>
    </row>
    <row r="253" spans="1:10" x14ac:dyDescent="0.15">
      <c r="A253" s="5">
        <v>43514</v>
      </c>
      <c r="B253">
        <v>373</v>
      </c>
      <c r="C253" s="4">
        <v>5685</v>
      </c>
      <c r="D253" s="3">
        <v>24</v>
      </c>
      <c r="E253" s="2">
        <v>18</v>
      </c>
      <c r="F253" s="1">
        <v>1000</v>
      </c>
      <c r="G253">
        <f t="shared" si="20"/>
        <v>0</v>
      </c>
      <c r="H253" t="str">
        <f t="shared" si="21"/>
        <v>月曜日</v>
      </c>
      <c r="I253">
        <f t="shared" si="22"/>
        <v>42</v>
      </c>
      <c r="J253" s="11">
        <f t="shared" si="23"/>
        <v>135.35714285714286</v>
      </c>
    </row>
    <row r="254" spans="1:10" x14ac:dyDescent="0.15">
      <c r="A254" s="5">
        <v>43514</v>
      </c>
      <c r="B254">
        <v>375</v>
      </c>
      <c r="C254" s="4">
        <v>1261</v>
      </c>
      <c r="D254" s="3">
        <v>2</v>
      </c>
      <c r="E254" s="2">
        <v>2</v>
      </c>
      <c r="F254" s="1">
        <v>-1200</v>
      </c>
      <c r="G254">
        <f t="shared" si="20"/>
        <v>1</v>
      </c>
      <c r="H254" t="str">
        <f t="shared" si="21"/>
        <v>月曜日</v>
      </c>
      <c r="I254">
        <f t="shared" si="22"/>
        <v>4</v>
      </c>
      <c r="J254" s="11">
        <f t="shared" si="23"/>
        <v>315.25</v>
      </c>
    </row>
    <row r="255" spans="1:10" x14ac:dyDescent="0.15">
      <c r="A255" s="5">
        <v>43514</v>
      </c>
      <c r="B255">
        <v>376</v>
      </c>
      <c r="C255" s="4">
        <v>1096</v>
      </c>
      <c r="D255" s="3">
        <v>2</v>
      </c>
      <c r="E255" s="2">
        <v>3</v>
      </c>
      <c r="F255" s="1">
        <v>-650</v>
      </c>
      <c r="G255">
        <f t="shared" si="20"/>
        <v>1</v>
      </c>
      <c r="H255" t="str">
        <f t="shared" si="21"/>
        <v>月曜日</v>
      </c>
      <c r="I255">
        <f t="shared" si="22"/>
        <v>5</v>
      </c>
      <c r="J255" s="11">
        <f t="shared" si="23"/>
        <v>219.2</v>
      </c>
    </row>
    <row r="256" spans="1:10" x14ac:dyDescent="0.15">
      <c r="A256" s="5">
        <v>43515</v>
      </c>
      <c r="B256">
        <v>360</v>
      </c>
      <c r="C256" s="4">
        <v>2159</v>
      </c>
      <c r="D256" s="3">
        <v>6</v>
      </c>
      <c r="E256" s="2">
        <v>6</v>
      </c>
      <c r="F256" s="1">
        <v>-697.78698224852133</v>
      </c>
      <c r="G256">
        <f t="shared" si="20"/>
        <v>1</v>
      </c>
      <c r="H256" t="str">
        <f t="shared" si="21"/>
        <v>火曜日</v>
      </c>
      <c r="I256">
        <f t="shared" si="22"/>
        <v>12</v>
      </c>
      <c r="J256" s="11">
        <f t="shared" si="23"/>
        <v>179.91666666666666</v>
      </c>
    </row>
    <row r="257" spans="1:10" x14ac:dyDescent="0.15">
      <c r="A257" s="5">
        <v>43515</v>
      </c>
      <c r="B257">
        <v>361</v>
      </c>
      <c r="C257" s="4">
        <v>341</v>
      </c>
      <c r="D257" s="3">
        <v>1</v>
      </c>
      <c r="E257" s="2">
        <v>0</v>
      </c>
      <c r="F257" s="1">
        <v>-250</v>
      </c>
      <c r="G257">
        <f t="shared" si="20"/>
        <v>1</v>
      </c>
      <c r="H257" t="str">
        <f t="shared" si="21"/>
        <v>火曜日</v>
      </c>
      <c r="I257">
        <f t="shared" si="22"/>
        <v>1</v>
      </c>
      <c r="J257" s="11">
        <f t="shared" si="23"/>
        <v>341</v>
      </c>
    </row>
    <row r="258" spans="1:10" x14ac:dyDescent="0.15">
      <c r="A258" s="5">
        <v>43515</v>
      </c>
      <c r="B258">
        <v>362</v>
      </c>
      <c r="C258" s="4">
        <v>400</v>
      </c>
      <c r="D258" s="3">
        <v>1</v>
      </c>
      <c r="E258" s="2">
        <v>0</v>
      </c>
      <c r="F258" s="1">
        <v>-279.71597633136105</v>
      </c>
      <c r="G258">
        <f t="shared" si="20"/>
        <v>1</v>
      </c>
      <c r="H258" t="str">
        <f t="shared" si="21"/>
        <v>火曜日</v>
      </c>
      <c r="I258">
        <f t="shared" si="22"/>
        <v>1</v>
      </c>
      <c r="J258" s="11">
        <f t="shared" si="23"/>
        <v>400</v>
      </c>
    </row>
    <row r="259" spans="1:10" x14ac:dyDescent="0.15">
      <c r="A259" s="5">
        <v>43515</v>
      </c>
      <c r="B259">
        <v>363</v>
      </c>
      <c r="C259" s="4">
        <v>2330</v>
      </c>
      <c r="D259" s="3">
        <v>7</v>
      </c>
      <c r="E259" s="2">
        <v>3</v>
      </c>
      <c r="F259" s="1">
        <v>-950.74556213017786</v>
      </c>
      <c r="G259">
        <f t="shared" si="20"/>
        <v>1</v>
      </c>
      <c r="H259" t="str">
        <f t="shared" si="21"/>
        <v>火曜日</v>
      </c>
      <c r="I259">
        <f t="shared" si="22"/>
        <v>10</v>
      </c>
      <c r="J259" s="11">
        <f t="shared" si="23"/>
        <v>233</v>
      </c>
    </row>
    <row r="260" spans="1:10" x14ac:dyDescent="0.15">
      <c r="A260" s="5">
        <v>43515</v>
      </c>
      <c r="B260">
        <v>365</v>
      </c>
      <c r="C260" s="4">
        <v>2419</v>
      </c>
      <c r="D260" s="3">
        <v>8</v>
      </c>
      <c r="E260" s="2">
        <v>6</v>
      </c>
      <c r="F260" s="1">
        <v>-458.40236686390608</v>
      </c>
      <c r="G260">
        <f t="shared" ref="G260:G323" si="24">IF(F260&lt;0,1,0)</f>
        <v>1</v>
      </c>
      <c r="H260" t="str">
        <f t="shared" ref="H260:H323" si="25">TEXT(A260,"aaaa")</f>
        <v>火曜日</v>
      </c>
      <c r="I260">
        <f t="shared" ref="I260:I323" si="26">SUM(D260:E260)</f>
        <v>14</v>
      </c>
      <c r="J260" s="11">
        <f t="shared" si="23"/>
        <v>172.78571428571428</v>
      </c>
    </row>
    <row r="261" spans="1:10" x14ac:dyDescent="0.15">
      <c r="A261" s="5">
        <v>43515</v>
      </c>
      <c r="B261">
        <v>366</v>
      </c>
      <c r="C261" s="4">
        <v>245</v>
      </c>
      <c r="D261" s="3">
        <v>0</v>
      </c>
      <c r="E261" s="2">
        <v>0</v>
      </c>
      <c r="F261" s="1">
        <v>-362.42603550295865</v>
      </c>
      <c r="G261">
        <f t="shared" si="24"/>
        <v>1</v>
      </c>
      <c r="H261" t="str">
        <f t="shared" si="25"/>
        <v>火曜日</v>
      </c>
      <c r="I261">
        <f t="shared" si="26"/>
        <v>0</v>
      </c>
      <c r="J261" s="11">
        <f t="shared" ref="J261:J324" si="27">IF((D261+E261) &lt;&gt; 0, C261/(D261+E261),0)</f>
        <v>0</v>
      </c>
    </row>
    <row r="262" spans="1:10" x14ac:dyDescent="0.15">
      <c r="A262" s="5">
        <v>43515</v>
      </c>
      <c r="B262">
        <v>367</v>
      </c>
      <c r="C262" s="4">
        <v>5027</v>
      </c>
      <c r="D262" s="3">
        <v>21</v>
      </c>
      <c r="E262" s="2">
        <v>22</v>
      </c>
      <c r="F262" s="1">
        <v>1800</v>
      </c>
      <c r="G262">
        <f t="shared" si="24"/>
        <v>0</v>
      </c>
      <c r="H262" t="str">
        <f t="shared" si="25"/>
        <v>火曜日</v>
      </c>
      <c r="I262">
        <f t="shared" si="26"/>
        <v>43</v>
      </c>
      <c r="J262" s="11">
        <f t="shared" si="27"/>
        <v>116.90697674418605</v>
      </c>
    </row>
    <row r="263" spans="1:10" x14ac:dyDescent="0.15">
      <c r="A263" s="5">
        <v>43515</v>
      </c>
      <c r="B263">
        <v>368</v>
      </c>
      <c r="C263" s="4">
        <v>1099</v>
      </c>
      <c r="D263" s="3">
        <v>2</v>
      </c>
      <c r="E263" s="2">
        <v>5</v>
      </c>
      <c r="F263" s="1">
        <v>-600</v>
      </c>
      <c r="G263">
        <f t="shared" si="24"/>
        <v>1</v>
      </c>
      <c r="H263" t="str">
        <f t="shared" si="25"/>
        <v>火曜日</v>
      </c>
      <c r="I263">
        <f t="shared" si="26"/>
        <v>7</v>
      </c>
      <c r="J263" s="11">
        <f t="shared" si="27"/>
        <v>157</v>
      </c>
    </row>
    <row r="264" spans="1:10" x14ac:dyDescent="0.15">
      <c r="A264" s="5">
        <v>43515</v>
      </c>
      <c r="B264">
        <v>370</v>
      </c>
      <c r="C264" s="4">
        <v>3691</v>
      </c>
      <c r="D264" s="3">
        <v>18</v>
      </c>
      <c r="E264" s="2">
        <v>14</v>
      </c>
      <c r="F264" s="1">
        <v>1804</v>
      </c>
      <c r="G264">
        <f t="shared" si="24"/>
        <v>0</v>
      </c>
      <c r="H264" t="str">
        <f t="shared" si="25"/>
        <v>火曜日</v>
      </c>
      <c r="I264">
        <f t="shared" si="26"/>
        <v>32</v>
      </c>
      <c r="J264" s="11">
        <f t="shared" si="27"/>
        <v>115.34375</v>
      </c>
    </row>
    <row r="265" spans="1:10" x14ac:dyDescent="0.15">
      <c r="A265" s="5">
        <v>43515</v>
      </c>
      <c r="B265">
        <v>371</v>
      </c>
      <c r="C265" s="4">
        <v>1482</v>
      </c>
      <c r="D265" s="3">
        <v>5</v>
      </c>
      <c r="E265" s="2">
        <v>4</v>
      </c>
      <c r="F265" s="1">
        <v>-216.30769230769283</v>
      </c>
      <c r="G265">
        <f t="shared" si="24"/>
        <v>1</v>
      </c>
      <c r="H265" t="str">
        <f t="shared" si="25"/>
        <v>火曜日</v>
      </c>
      <c r="I265">
        <f t="shared" si="26"/>
        <v>9</v>
      </c>
      <c r="J265" s="11">
        <f t="shared" si="27"/>
        <v>164.66666666666666</v>
      </c>
    </row>
    <row r="266" spans="1:10" x14ac:dyDescent="0.15">
      <c r="A266" s="5">
        <v>43515</v>
      </c>
      <c r="B266">
        <v>372</v>
      </c>
      <c r="C266" s="4">
        <v>333</v>
      </c>
      <c r="D266" s="3">
        <v>1</v>
      </c>
      <c r="E266" s="2">
        <v>0</v>
      </c>
      <c r="F266" s="1">
        <v>-180.60355029585804</v>
      </c>
      <c r="G266">
        <f t="shared" si="24"/>
        <v>1</v>
      </c>
      <c r="H266" t="str">
        <f t="shared" si="25"/>
        <v>火曜日</v>
      </c>
      <c r="I266">
        <f t="shared" si="26"/>
        <v>1</v>
      </c>
      <c r="J266" s="11">
        <f t="shared" si="27"/>
        <v>333</v>
      </c>
    </row>
    <row r="267" spans="1:10" x14ac:dyDescent="0.15">
      <c r="A267" s="5">
        <v>43515</v>
      </c>
      <c r="B267">
        <v>373</v>
      </c>
      <c r="C267" s="4">
        <v>1502</v>
      </c>
      <c r="D267" s="3">
        <v>4</v>
      </c>
      <c r="E267" s="2">
        <v>5</v>
      </c>
      <c r="F267" s="1">
        <v>-453.89349112426089</v>
      </c>
      <c r="G267">
        <f t="shared" si="24"/>
        <v>1</v>
      </c>
      <c r="H267" t="str">
        <f t="shared" si="25"/>
        <v>火曜日</v>
      </c>
      <c r="I267">
        <f t="shared" si="26"/>
        <v>9</v>
      </c>
      <c r="J267" s="11">
        <f t="shared" si="27"/>
        <v>166.88888888888889</v>
      </c>
    </row>
    <row r="268" spans="1:10" x14ac:dyDescent="0.15">
      <c r="A268" s="5">
        <v>43515</v>
      </c>
      <c r="B268">
        <v>375</v>
      </c>
      <c r="C268" s="4">
        <v>2475</v>
      </c>
      <c r="D268" s="3">
        <v>8</v>
      </c>
      <c r="E268" s="2">
        <v>7</v>
      </c>
      <c r="F268" s="1">
        <v>-700</v>
      </c>
      <c r="G268">
        <f t="shared" si="24"/>
        <v>1</v>
      </c>
      <c r="H268" t="str">
        <f t="shared" si="25"/>
        <v>火曜日</v>
      </c>
      <c r="I268">
        <f t="shared" si="26"/>
        <v>15</v>
      </c>
      <c r="J268" s="11">
        <f t="shared" si="27"/>
        <v>165</v>
      </c>
    </row>
    <row r="269" spans="1:10" x14ac:dyDescent="0.15">
      <c r="A269" s="5">
        <v>43515</v>
      </c>
      <c r="B269">
        <v>376</v>
      </c>
      <c r="C269" s="4">
        <v>1104</v>
      </c>
      <c r="D269" s="3">
        <v>3</v>
      </c>
      <c r="E269" s="2">
        <v>1</v>
      </c>
      <c r="F269" s="1">
        <v>-593.13609467455649</v>
      </c>
      <c r="G269">
        <f t="shared" si="24"/>
        <v>1</v>
      </c>
      <c r="H269" t="str">
        <f t="shared" si="25"/>
        <v>火曜日</v>
      </c>
      <c r="I269">
        <f t="shared" si="26"/>
        <v>4</v>
      </c>
      <c r="J269" s="11">
        <f t="shared" si="27"/>
        <v>276</v>
      </c>
    </row>
    <row r="270" spans="1:10" x14ac:dyDescent="0.15">
      <c r="A270" s="5">
        <v>43516</v>
      </c>
      <c r="B270">
        <v>360</v>
      </c>
      <c r="C270" s="4">
        <v>962</v>
      </c>
      <c r="D270" s="3">
        <v>1</v>
      </c>
      <c r="E270" s="2">
        <v>2</v>
      </c>
      <c r="F270" s="1">
        <v>-950</v>
      </c>
      <c r="G270">
        <f t="shared" si="24"/>
        <v>1</v>
      </c>
      <c r="H270" t="str">
        <f t="shared" si="25"/>
        <v>水曜日</v>
      </c>
      <c r="I270">
        <f t="shared" si="26"/>
        <v>3</v>
      </c>
      <c r="J270" s="11">
        <f t="shared" si="27"/>
        <v>320.66666666666669</v>
      </c>
    </row>
    <row r="271" spans="1:10" x14ac:dyDescent="0.15">
      <c r="A271" s="5">
        <v>43516</v>
      </c>
      <c r="B271">
        <v>361</v>
      </c>
      <c r="C271" s="4">
        <v>2169</v>
      </c>
      <c r="D271" s="3">
        <v>10</v>
      </c>
      <c r="E271" s="2">
        <v>5</v>
      </c>
      <c r="F271" s="1">
        <v>431.42011834319464</v>
      </c>
      <c r="G271">
        <f t="shared" si="24"/>
        <v>0</v>
      </c>
      <c r="H271" t="str">
        <f t="shared" si="25"/>
        <v>水曜日</v>
      </c>
      <c r="I271">
        <f t="shared" si="26"/>
        <v>15</v>
      </c>
      <c r="J271" s="11">
        <f t="shared" si="27"/>
        <v>144.6</v>
      </c>
    </row>
    <row r="272" spans="1:10" x14ac:dyDescent="0.15">
      <c r="A272" s="5">
        <v>43516</v>
      </c>
      <c r="B272">
        <v>362</v>
      </c>
      <c r="C272" s="4">
        <v>2960</v>
      </c>
      <c r="D272" s="3">
        <v>13</v>
      </c>
      <c r="E272" s="2">
        <v>8</v>
      </c>
      <c r="F272" s="1">
        <v>509.30177514792831</v>
      </c>
      <c r="G272">
        <f t="shared" si="24"/>
        <v>0</v>
      </c>
      <c r="H272" t="str">
        <f t="shared" si="25"/>
        <v>水曜日</v>
      </c>
      <c r="I272">
        <f t="shared" si="26"/>
        <v>21</v>
      </c>
      <c r="J272" s="11">
        <f t="shared" si="27"/>
        <v>140.95238095238096</v>
      </c>
    </row>
    <row r="273" spans="1:10" x14ac:dyDescent="0.15">
      <c r="A273" s="5">
        <v>43516</v>
      </c>
      <c r="B273">
        <v>363</v>
      </c>
      <c r="C273" s="4">
        <v>1902</v>
      </c>
      <c r="D273" s="3">
        <v>4</v>
      </c>
      <c r="E273" s="2">
        <v>6</v>
      </c>
      <c r="F273" s="1">
        <v>-941.6094674556216</v>
      </c>
      <c r="G273">
        <f t="shared" si="24"/>
        <v>1</v>
      </c>
      <c r="H273" t="str">
        <f t="shared" si="25"/>
        <v>水曜日</v>
      </c>
      <c r="I273">
        <f t="shared" si="26"/>
        <v>10</v>
      </c>
      <c r="J273" s="11">
        <f t="shared" si="27"/>
        <v>190.2</v>
      </c>
    </row>
    <row r="274" spans="1:10" x14ac:dyDescent="0.15">
      <c r="A274" s="5">
        <v>43516</v>
      </c>
      <c r="B274">
        <v>365</v>
      </c>
      <c r="C274" s="4">
        <v>6365</v>
      </c>
      <c r="D274" s="3">
        <v>24</v>
      </c>
      <c r="E274" s="2">
        <v>16</v>
      </c>
      <c r="F274" s="1">
        <v>-263.68047337278222</v>
      </c>
      <c r="G274">
        <f t="shared" si="24"/>
        <v>1</v>
      </c>
      <c r="H274" t="str">
        <f t="shared" si="25"/>
        <v>水曜日</v>
      </c>
      <c r="I274">
        <f t="shared" si="26"/>
        <v>40</v>
      </c>
      <c r="J274" s="11">
        <f t="shared" si="27"/>
        <v>159.125</v>
      </c>
    </row>
    <row r="275" spans="1:10" x14ac:dyDescent="0.15">
      <c r="A275" s="5">
        <v>43516</v>
      </c>
      <c r="B275">
        <v>366</v>
      </c>
      <c r="C275" s="4">
        <v>750</v>
      </c>
      <c r="D275" s="3">
        <v>1</v>
      </c>
      <c r="E275" s="2">
        <v>3</v>
      </c>
      <c r="F275" s="1">
        <v>-485.46745562130195</v>
      </c>
      <c r="G275">
        <f t="shared" si="24"/>
        <v>1</v>
      </c>
      <c r="H275" t="str">
        <f t="shared" si="25"/>
        <v>水曜日</v>
      </c>
      <c r="I275">
        <f t="shared" si="26"/>
        <v>4</v>
      </c>
      <c r="J275" s="11">
        <f t="shared" si="27"/>
        <v>187.5</v>
      </c>
    </row>
    <row r="276" spans="1:10" x14ac:dyDescent="0.15">
      <c r="A276" s="5">
        <v>43516</v>
      </c>
      <c r="B276">
        <v>367</v>
      </c>
      <c r="C276" s="4">
        <v>3077</v>
      </c>
      <c r="D276" s="3">
        <v>12</v>
      </c>
      <c r="E276" s="2">
        <v>10</v>
      </c>
      <c r="F276" s="1">
        <v>350</v>
      </c>
      <c r="G276">
        <f t="shared" si="24"/>
        <v>0</v>
      </c>
      <c r="H276" t="str">
        <f t="shared" si="25"/>
        <v>水曜日</v>
      </c>
      <c r="I276">
        <f t="shared" si="26"/>
        <v>22</v>
      </c>
      <c r="J276" s="11">
        <f t="shared" si="27"/>
        <v>139.86363636363637</v>
      </c>
    </row>
    <row r="277" spans="1:10" x14ac:dyDescent="0.15">
      <c r="A277" s="5">
        <v>43516</v>
      </c>
      <c r="B277">
        <v>368</v>
      </c>
      <c r="C277" s="4">
        <v>1148</v>
      </c>
      <c r="D277" s="3">
        <v>3</v>
      </c>
      <c r="E277" s="2">
        <v>3</v>
      </c>
      <c r="F277" s="1">
        <v>-450.22485207100613</v>
      </c>
      <c r="G277">
        <f t="shared" si="24"/>
        <v>1</v>
      </c>
      <c r="H277" t="str">
        <f t="shared" si="25"/>
        <v>水曜日</v>
      </c>
      <c r="I277">
        <f t="shared" si="26"/>
        <v>6</v>
      </c>
      <c r="J277" s="11">
        <f t="shared" si="27"/>
        <v>191.33333333333334</v>
      </c>
    </row>
    <row r="278" spans="1:10" x14ac:dyDescent="0.15">
      <c r="A278" s="5">
        <v>43516</v>
      </c>
      <c r="B278">
        <v>370</v>
      </c>
      <c r="C278" s="4">
        <v>3445</v>
      </c>
      <c r="D278" s="3">
        <v>14</v>
      </c>
      <c r="E278" s="2">
        <v>11</v>
      </c>
      <c r="F278" s="1">
        <v>415.84615384615336</v>
      </c>
      <c r="G278">
        <f t="shared" si="24"/>
        <v>0</v>
      </c>
      <c r="H278" t="str">
        <f t="shared" si="25"/>
        <v>水曜日</v>
      </c>
      <c r="I278">
        <f t="shared" si="26"/>
        <v>25</v>
      </c>
      <c r="J278" s="11">
        <f t="shared" si="27"/>
        <v>137.80000000000001</v>
      </c>
    </row>
    <row r="279" spans="1:10" x14ac:dyDescent="0.15">
      <c r="A279" s="5">
        <v>43516</v>
      </c>
      <c r="B279">
        <v>371</v>
      </c>
      <c r="C279" s="4">
        <v>4338</v>
      </c>
      <c r="D279" s="3">
        <v>24</v>
      </c>
      <c r="E279" s="2">
        <v>16</v>
      </c>
      <c r="F279" s="1">
        <v>2815</v>
      </c>
      <c r="G279">
        <f t="shared" si="24"/>
        <v>0</v>
      </c>
      <c r="H279" t="str">
        <f t="shared" si="25"/>
        <v>水曜日</v>
      </c>
      <c r="I279">
        <f t="shared" si="26"/>
        <v>40</v>
      </c>
      <c r="J279" s="11">
        <f t="shared" si="27"/>
        <v>108.45</v>
      </c>
    </row>
    <row r="280" spans="1:10" x14ac:dyDescent="0.15">
      <c r="A280" s="5">
        <v>43516</v>
      </c>
      <c r="B280">
        <v>372</v>
      </c>
      <c r="C280" s="4">
        <v>752</v>
      </c>
      <c r="D280" s="3">
        <v>0</v>
      </c>
      <c r="E280" s="2">
        <v>2</v>
      </c>
      <c r="F280" s="1">
        <v>-904.42603550295871</v>
      </c>
      <c r="G280">
        <f t="shared" si="24"/>
        <v>1</v>
      </c>
      <c r="H280" t="str">
        <f t="shared" si="25"/>
        <v>水曜日</v>
      </c>
      <c r="I280">
        <f t="shared" si="26"/>
        <v>2</v>
      </c>
      <c r="J280" s="11">
        <f t="shared" si="27"/>
        <v>376</v>
      </c>
    </row>
    <row r="281" spans="1:10" x14ac:dyDescent="0.15">
      <c r="A281" s="5">
        <v>43516</v>
      </c>
      <c r="B281">
        <v>373</v>
      </c>
      <c r="C281" s="4">
        <v>2688</v>
      </c>
      <c r="D281" s="3">
        <v>10</v>
      </c>
      <c r="E281" s="2">
        <v>10</v>
      </c>
      <c r="F281" s="1">
        <v>0</v>
      </c>
      <c r="G281">
        <f t="shared" si="24"/>
        <v>0</v>
      </c>
      <c r="H281" t="str">
        <f t="shared" si="25"/>
        <v>水曜日</v>
      </c>
      <c r="I281">
        <f t="shared" si="26"/>
        <v>20</v>
      </c>
      <c r="J281" s="11">
        <f t="shared" si="27"/>
        <v>134.4</v>
      </c>
    </row>
    <row r="282" spans="1:10" x14ac:dyDescent="0.15">
      <c r="A282" s="5">
        <v>43516</v>
      </c>
      <c r="B282">
        <v>375</v>
      </c>
      <c r="C282" s="4">
        <v>3020</v>
      </c>
      <c r="D282" s="3">
        <v>16</v>
      </c>
      <c r="E282" s="2">
        <v>11</v>
      </c>
      <c r="F282" s="1">
        <v>1630</v>
      </c>
      <c r="G282">
        <f t="shared" si="24"/>
        <v>0</v>
      </c>
      <c r="H282" t="str">
        <f t="shared" si="25"/>
        <v>水曜日</v>
      </c>
      <c r="I282">
        <f t="shared" si="26"/>
        <v>27</v>
      </c>
      <c r="J282" s="11">
        <f t="shared" si="27"/>
        <v>111.85185185185185</v>
      </c>
    </row>
    <row r="283" spans="1:10" x14ac:dyDescent="0.15">
      <c r="A283" s="5">
        <v>43516</v>
      </c>
      <c r="B283">
        <v>376</v>
      </c>
      <c r="C283" s="4">
        <v>3578</v>
      </c>
      <c r="D283" s="3">
        <v>18</v>
      </c>
      <c r="E283" s="2">
        <v>10</v>
      </c>
      <c r="F283" s="1">
        <v>1227</v>
      </c>
      <c r="G283">
        <f t="shared" si="24"/>
        <v>0</v>
      </c>
      <c r="H283" t="str">
        <f t="shared" si="25"/>
        <v>水曜日</v>
      </c>
      <c r="I283">
        <f t="shared" si="26"/>
        <v>28</v>
      </c>
      <c r="J283" s="11">
        <f t="shared" si="27"/>
        <v>127.78571428571429</v>
      </c>
    </row>
    <row r="284" spans="1:10" x14ac:dyDescent="0.15">
      <c r="A284" s="5">
        <v>43517</v>
      </c>
      <c r="B284">
        <v>360</v>
      </c>
      <c r="C284" s="4">
        <v>1571</v>
      </c>
      <c r="D284" s="3">
        <v>5</v>
      </c>
      <c r="E284" s="2">
        <v>3</v>
      </c>
      <c r="F284" s="1">
        <v>-500</v>
      </c>
      <c r="G284">
        <f t="shared" si="24"/>
        <v>1</v>
      </c>
      <c r="H284" t="str">
        <f t="shared" si="25"/>
        <v>木曜日</v>
      </c>
      <c r="I284">
        <f t="shared" si="26"/>
        <v>8</v>
      </c>
      <c r="J284" s="11">
        <f t="shared" si="27"/>
        <v>196.375</v>
      </c>
    </row>
    <row r="285" spans="1:10" x14ac:dyDescent="0.15">
      <c r="A285" s="5">
        <v>43517</v>
      </c>
      <c r="B285">
        <v>361</v>
      </c>
      <c r="C285" s="4">
        <v>1725</v>
      </c>
      <c r="D285" s="3">
        <v>4</v>
      </c>
      <c r="E285" s="2">
        <v>5</v>
      </c>
      <c r="F285" s="1">
        <v>-783.77514792899456</v>
      </c>
      <c r="G285">
        <f t="shared" si="24"/>
        <v>1</v>
      </c>
      <c r="H285" t="str">
        <f t="shared" si="25"/>
        <v>木曜日</v>
      </c>
      <c r="I285">
        <f t="shared" si="26"/>
        <v>9</v>
      </c>
      <c r="J285" s="11">
        <f t="shared" si="27"/>
        <v>191.66666666666666</v>
      </c>
    </row>
    <row r="286" spans="1:10" x14ac:dyDescent="0.15">
      <c r="A286" s="5">
        <v>43517</v>
      </c>
      <c r="B286">
        <v>362</v>
      </c>
      <c r="C286" s="4">
        <v>637</v>
      </c>
      <c r="D286" s="3">
        <v>0</v>
      </c>
      <c r="E286" s="2">
        <v>2</v>
      </c>
      <c r="F286" s="1">
        <v>-750</v>
      </c>
      <c r="G286">
        <f t="shared" si="24"/>
        <v>1</v>
      </c>
      <c r="H286" t="str">
        <f t="shared" si="25"/>
        <v>木曜日</v>
      </c>
      <c r="I286">
        <f t="shared" si="26"/>
        <v>2</v>
      </c>
      <c r="J286" s="11">
        <f t="shared" si="27"/>
        <v>318.5</v>
      </c>
    </row>
    <row r="287" spans="1:10" x14ac:dyDescent="0.15">
      <c r="A287" s="5">
        <v>43517</v>
      </c>
      <c r="B287">
        <v>363</v>
      </c>
      <c r="C287" s="4">
        <v>3910</v>
      </c>
      <c r="D287" s="3">
        <v>23</v>
      </c>
      <c r="E287" s="2">
        <v>6</v>
      </c>
      <c r="F287" s="1">
        <v>2084</v>
      </c>
      <c r="G287">
        <f t="shared" si="24"/>
        <v>0</v>
      </c>
      <c r="H287" t="str">
        <f t="shared" si="25"/>
        <v>木曜日</v>
      </c>
      <c r="I287">
        <f t="shared" si="26"/>
        <v>29</v>
      </c>
      <c r="J287" s="11">
        <f t="shared" si="27"/>
        <v>134.82758620689654</v>
      </c>
    </row>
    <row r="288" spans="1:10" x14ac:dyDescent="0.15">
      <c r="A288" s="5">
        <v>43517</v>
      </c>
      <c r="B288">
        <v>365</v>
      </c>
      <c r="C288" s="4">
        <v>1229</v>
      </c>
      <c r="D288" s="3">
        <v>5</v>
      </c>
      <c r="E288" s="2">
        <v>3</v>
      </c>
      <c r="F288" s="1">
        <v>53.952662721893148</v>
      </c>
      <c r="G288">
        <f t="shared" si="24"/>
        <v>0</v>
      </c>
      <c r="H288" t="str">
        <f t="shared" si="25"/>
        <v>木曜日</v>
      </c>
      <c r="I288">
        <f t="shared" si="26"/>
        <v>8</v>
      </c>
      <c r="J288" s="11">
        <f t="shared" si="27"/>
        <v>153.625</v>
      </c>
    </row>
    <row r="289" spans="1:10" x14ac:dyDescent="0.15">
      <c r="A289" s="5">
        <v>43517</v>
      </c>
      <c r="B289">
        <v>366</v>
      </c>
      <c r="C289" s="4">
        <v>2689</v>
      </c>
      <c r="D289" s="3">
        <v>5</v>
      </c>
      <c r="E289" s="2">
        <v>3</v>
      </c>
      <c r="F289" s="1">
        <v>-2400</v>
      </c>
      <c r="G289">
        <f t="shared" si="24"/>
        <v>1</v>
      </c>
      <c r="H289" t="str">
        <f t="shared" si="25"/>
        <v>木曜日</v>
      </c>
      <c r="I289">
        <f t="shared" si="26"/>
        <v>8</v>
      </c>
      <c r="J289" s="11">
        <f t="shared" si="27"/>
        <v>336.125</v>
      </c>
    </row>
    <row r="290" spans="1:10" x14ac:dyDescent="0.15">
      <c r="A290" s="5">
        <v>43517</v>
      </c>
      <c r="B290">
        <v>367</v>
      </c>
      <c r="C290" s="4">
        <v>1134</v>
      </c>
      <c r="D290" s="3">
        <v>3</v>
      </c>
      <c r="E290" s="2">
        <v>1</v>
      </c>
      <c r="F290" s="1">
        <v>-637.51479289940858</v>
      </c>
      <c r="G290">
        <f t="shared" si="24"/>
        <v>1</v>
      </c>
      <c r="H290" t="str">
        <f t="shared" si="25"/>
        <v>木曜日</v>
      </c>
      <c r="I290">
        <f t="shared" si="26"/>
        <v>4</v>
      </c>
      <c r="J290" s="11">
        <f t="shared" si="27"/>
        <v>283.5</v>
      </c>
    </row>
    <row r="291" spans="1:10" x14ac:dyDescent="0.15">
      <c r="A291" s="5">
        <v>43517</v>
      </c>
      <c r="B291">
        <v>368</v>
      </c>
      <c r="C291" s="4">
        <v>1172</v>
      </c>
      <c r="D291" s="3">
        <v>4</v>
      </c>
      <c r="E291" s="2">
        <v>2</v>
      </c>
      <c r="F291" s="1">
        <v>-277.72781065088793</v>
      </c>
      <c r="G291">
        <f t="shared" si="24"/>
        <v>1</v>
      </c>
      <c r="H291" t="str">
        <f t="shared" si="25"/>
        <v>木曜日</v>
      </c>
      <c r="I291">
        <f t="shared" si="26"/>
        <v>6</v>
      </c>
      <c r="J291" s="11">
        <f t="shared" si="27"/>
        <v>195.33333333333334</v>
      </c>
    </row>
    <row r="292" spans="1:10" x14ac:dyDescent="0.15">
      <c r="A292" s="5">
        <v>43517</v>
      </c>
      <c r="B292">
        <v>370</v>
      </c>
      <c r="C292" s="4">
        <v>358</v>
      </c>
      <c r="D292" s="3">
        <v>0</v>
      </c>
      <c r="E292" s="2">
        <v>0</v>
      </c>
      <c r="F292" s="1">
        <v>-529.58579881656817</v>
      </c>
      <c r="G292">
        <f t="shared" si="24"/>
        <v>1</v>
      </c>
      <c r="H292" t="str">
        <f t="shared" si="25"/>
        <v>木曜日</v>
      </c>
      <c r="I292">
        <f t="shared" si="26"/>
        <v>0</v>
      </c>
      <c r="J292" s="11">
        <f t="shared" si="27"/>
        <v>0</v>
      </c>
    </row>
    <row r="293" spans="1:10" x14ac:dyDescent="0.15">
      <c r="A293" s="5">
        <v>43517</v>
      </c>
      <c r="B293">
        <v>371</v>
      </c>
      <c r="C293" s="4">
        <v>4582</v>
      </c>
      <c r="D293" s="3">
        <v>19</v>
      </c>
      <c r="E293" s="2">
        <v>21</v>
      </c>
      <c r="F293" s="1">
        <v>1461</v>
      </c>
      <c r="G293">
        <f t="shared" si="24"/>
        <v>0</v>
      </c>
      <c r="H293" t="str">
        <f t="shared" si="25"/>
        <v>木曜日</v>
      </c>
      <c r="I293">
        <f t="shared" si="26"/>
        <v>40</v>
      </c>
      <c r="J293" s="11">
        <f t="shared" si="27"/>
        <v>114.55</v>
      </c>
    </row>
    <row r="294" spans="1:10" x14ac:dyDescent="0.15">
      <c r="A294" s="5">
        <v>43517</v>
      </c>
      <c r="B294">
        <v>372</v>
      </c>
      <c r="C294" s="4">
        <v>716</v>
      </c>
      <c r="D294" s="3">
        <v>3</v>
      </c>
      <c r="E294" s="2">
        <v>2</v>
      </c>
      <c r="F294" s="1">
        <v>84.828402366863656</v>
      </c>
      <c r="G294">
        <f t="shared" si="24"/>
        <v>0</v>
      </c>
      <c r="H294" t="str">
        <f t="shared" si="25"/>
        <v>木曜日</v>
      </c>
      <c r="I294">
        <f t="shared" si="26"/>
        <v>5</v>
      </c>
      <c r="J294" s="11">
        <f t="shared" si="27"/>
        <v>143.19999999999999</v>
      </c>
    </row>
    <row r="295" spans="1:10" x14ac:dyDescent="0.15">
      <c r="A295" s="5">
        <v>43517</v>
      </c>
      <c r="B295">
        <v>373</v>
      </c>
      <c r="C295" s="4">
        <v>5211</v>
      </c>
      <c r="D295" s="3">
        <v>19</v>
      </c>
      <c r="E295" s="2">
        <v>17</v>
      </c>
      <c r="F295" s="1">
        <v>-12.57988165680581</v>
      </c>
      <c r="G295">
        <f t="shared" si="24"/>
        <v>1</v>
      </c>
      <c r="H295" t="str">
        <f t="shared" si="25"/>
        <v>木曜日</v>
      </c>
      <c r="I295">
        <f t="shared" si="26"/>
        <v>36</v>
      </c>
      <c r="J295" s="11">
        <f t="shared" si="27"/>
        <v>144.75</v>
      </c>
    </row>
    <row r="296" spans="1:10" x14ac:dyDescent="0.15">
      <c r="A296" s="5">
        <v>43517</v>
      </c>
      <c r="B296">
        <v>375</v>
      </c>
      <c r="C296" s="4">
        <v>626</v>
      </c>
      <c r="D296" s="3">
        <v>1</v>
      </c>
      <c r="E296" s="2">
        <v>2</v>
      </c>
      <c r="F296" s="1">
        <v>-406.03550295857997</v>
      </c>
      <c r="G296">
        <f t="shared" si="24"/>
        <v>1</v>
      </c>
      <c r="H296" t="str">
        <f t="shared" si="25"/>
        <v>木曜日</v>
      </c>
      <c r="I296">
        <f t="shared" si="26"/>
        <v>3</v>
      </c>
      <c r="J296" s="11">
        <f t="shared" si="27"/>
        <v>208.66666666666666</v>
      </c>
    </row>
    <row r="297" spans="1:10" x14ac:dyDescent="0.15">
      <c r="A297" s="5">
        <v>43517</v>
      </c>
      <c r="B297">
        <v>376</v>
      </c>
      <c r="C297" s="4">
        <v>1083</v>
      </c>
      <c r="D297" s="3">
        <v>2</v>
      </c>
      <c r="E297" s="2">
        <v>2</v>
      </c>
      <c r="F297" s="1">
        <v>-770.07100591715994</v>
      </c>
      <c r="G297">
        <f t="shared" si="24"/>
        <v>1</v>
      </c>
      <c r="H297" t="str">
        <f t="shared" si="25"/>
        <v>木曜日</v>
      </c>
      <c r="I297">
        <f t="shared" si="26"/>
        <v>4</v>
      </c>
      <c r="J297" s="11">
        <f t="shared" si="27"/>
        <v>270.75</v>
      </c>
    </row>
    <row r="298" spans="1:10" x14ac:dyDescent="0.15">
      <c r="A298" s="5">
        <v>43518</v>
      </c>
      <c r="B298">
        <v>360</v>
      </c>
      <c r="C298" s="4">
        <v>3146</v>
      </c>
      <c r="D298" s="3">
        <v>11</v>
      </c>
      <c r="E298" s="2">
        <v>8</v>
      </c>
      <c r="F298" s="1">
        <v>-389.84615384615427</v>
      </c>
      <c r="G298">
        <f t="shared" si="24"/>
        <v>1</v>
      </c>
      <c r="H298" t="str">
        <f t="shared" si="25"/>
        <v>金曜日</v>
      </c>
      <c r="I298">
        <f t="shared" si="26"/>
        <v>19</v>
      </c>
      <c r="J298" s="11">
        <f t="shared" si="27"/>
        <v>165.57894736842104</v>
      </c>
    </row>
    <row r="299" spans="1:10" x14ac:dyDescent="0.15">
      <c r="A299" s="5">
        <v>43518</v>
      </c>
      <c r="B299">
        <v>361</v>
      </c>
      <c r="C299" s="4">
        <v>1346</v>
      </c>
      <c r="D299" s="3">
        <v>2</v>
      </c>
      <c r="E299" s="2">
        <v>7</v>
      </c>
      <c r="F299" s="1">
        <v>-639.12426035502995</v>
      </c>
      <c r="G299">
        <f t="shared" si="24"/>
        <v>1</v>
      </c>
      <c r="H299" t="str">
        <f t="shared" si="25"/>
        <v>金曜日</v>
      </c>
      <c r="I299">
        <f t="shared" si="26"/>
        <v>9</v>
      </c>
      <c r="J299" s="11">
        <f t="shared" si="27"/>
        <v>149.55555555555554</v>
      </c>
    </row>
    <row r="300" spans="1:10" x14ac:dyDescent="0.15">
      <c r="A300" s="5">
        <v>43518</v>
      </c>
      <c r="B300">
        <v>362</v>
      </c>
      <c r="C300" s="4">
        <v>1829</v>
      </c>
      <c r="D300" s="3">
        <v>5</v>
      </c>
      <c r="E300" s="2">
        <v>7</v>
      </c>
      <c r="F300" s="1">
        <v>-417.62130177514837</v>
      </c>
      <c r="G300">
        <f t="shared" si="24"/>
        <v>1</v>
      </c>
      <c r="H300" t="str">
        <f t="shared" si="25"/>
        <v>金曜日</v>
      </c>
      <c r="I300">
        <f t="shared" si="26"/>
        <v>12</v>
      </c>
      <c r="J300" s="11">
        <f t="shared" si="27"/>
        <v>152.41666666666666</v>
      </c>
    </row>
    <row r="301" spans="1:10" x14ac:dyDescent="0.15">
      <c r="A301" s="5">
        <v>43518</v>
      </c>
      <c r="B301">
        <v>363</v>
      </c>
      <c r="C301" s="4">
        <v>466</v>
      </c>
      <c r="D301" s="3">
        <v>1</v>
      </c>
      <c r="E301" s="2">
        <v>0</v>
      </c>
      <c r="F301" s="1">
        <v>-377.34911242603562</v>
      </c>
      <c r="G301">
        <f t="shared" si="24"/>
        <v>1</v>
      </c>
      <c r="H301" t="str">
        <f t="shared" si="25"/>
        <v>金曜日</v>
      </c>
      <c r="I301">
        <f t="shared" si="26"/>
        <v>1</v>
      </c>
      <c r="J301" s="11">
        <f t="shared" si="27"/>
        <v>466</v>
      </c>
    </row>
    <row r="302" spans="1:10" x14ac:dyDescent="0.15">
      <c r="A302" s="5">
        <v>43518</v>
      </c>
      <c r="B302">
        <v>365</v>
      </c>
      <c r="C302" s="4">
        <v>5638</v>
      </c>
      <c r="D302" s="3">
        <v>24</v>
      </c>
      <c r="E302" s="2">
        <v>19</v>
      </c>
      <c r="F302" s="1">
        <v>946</v>
      </c>
      <c r="G302">
        <f t="shared" si="24"/>
        <v>0</v>
      </c>
      <c r="H302" t="str">
        <f t="shared" si="25"/>
        <v>金曜日</v>
      </c>
      <c r="I302">
        <f t="shared" si="26"/>
        <v>43</v>
      </c>
      <c r="J302" s="11">
        <f t="shared" si="27"/>
        <v>131.11627906976744</v>
      </c>
    </row>
    <row r="303" spans="1:10" x14ac:dyDescent="0.15">
      <c r="A303" s="5">
        <v>43518</v>
      </c>
      <c r="B303">
        <v>366</v>
      </c>
      <c r="C303" s="4">
        <v>1185</v>
      </c>
      <c r="D303" s="3">
        <v>4</v>
      </c>
      <c r="E303" s="2">
        <v>2</v>
      </c>
      <c r="F303" s="1">
        <v>-296.95857988165699</v>
      </c>
      <c r="G303">
        <f t="shared" si="24"/>
        <v>1</v>
      </c>
      <c r="H303" t="str">
        <f t="shared" si="25"/>
        <v>金曜日</v>
      </c>
      <c r="I303">
        <f t="shared" si="26"/>
        <v>6</v>
      </c>
      <c r="J303" s="11">
        <f t="shared" si="27"/>
        <v>197.5</v>
      </c>
    </row>
    <row r="304" spans="1:10" x14ac:dyDescent="0.15">
      <c r="A304" s="5">
        <v>43518</v>
      </c>
      <c r="B304">
        <v>367</v>
      </c>
      <c r="C304" s="4">
        <v>302</v>
      </c>
      <c r="D304" s="3">
        <v>0</v>
      </c>
      <c r="E304" s="2">
        <v>0</v>
      </c>
      <c r="F304" s="1">
        <v>-446.74556213017757</v>
      </c>
      <c r="G304">
        <f t="shared" si="24"/>
        <v>1</v>
      </c>
      <c r="H304" t="str">
        <f t="shared" si="25"/>
        <v>金曜日</v>
      </c>
      <c r="I304">
        <f t="shared" si="26"/>
        <v>0</v>
      </c>
      <c r="J304" s="11">
        <f t="shared" si="27"/>
        <v>0</v>
      </c>
    </row>
    <row r="305" spans="1:10" x14ac:dyDescent="0.15">
      <c r="A305" s="5">
        <v>43518</v>
      </c>
      <c r="B305">
        <v>368</v>
      </c>
      <c r="C305" s="4">
        <v>2534</v>
      </c>
      <c r="D305" s="3">
        <v>10</v>
      </c>
      <c r="E305" s="2">
        <v>9</v>
      </c>
      <c r="F305" s="1">
        <v>389</v>
      </c>
      <c r="G305">
        <f t="shared" si="24"/>
        <v>0</v>
      </c>
      <c r="H305" t="str">
        <f t="shared" si="25"/>
        <v>金曜日</v>
      </c>
      <c r="I305">
        <f t="shared" si="26"/>
        <v>19</v>
      </c>
      <c r="J305" s="11">
        <f t="shared" si="27"/>
        <v>133.36842105263159</v>
      </c>
    </row>
    <row r="306" spans="1:10" x14ac:dyDescent="0.15">
      <c r="A306" s="5">
        <v>43518</v>
      </c>
      <c r="B306">
        <v>370</v>
      </c>
      <c r="C306" s="4">
        <v>2009</v>
      </c>
      <c r="D306" s="3">
        <v>8</v>
      </c>
      <c r="E306" s="2">
        <v>5</v>
      </c>
      <c r="F306" s="1">
        <v>44.106508875739109</v>
      </c>
      <c r="G306">
        <f t="shared" si="24"/>
        <v>0</v>
      </c>
      <c r="H306" t="str">
        <f t="shared" si="25"/>
        <v>金曜日</v>
      </c>
      <c r="I306">
        <f t="shared" si="26"/>
        <v>13</v>
      </c>
      <c r="J306" s="11">
        <f t="shared" si="27"/>
        <v>154.53846153846155</v>
      </c>
    </row>
    <row r="307" spans="1:10" x14ac:dyDescent="0.15">
      <c r="A307" s="5">
        <v>43518</v>
      </c>
      <c r="B307">
        <v>371</v>
      </c>
      <c r="C307" s="4">
        <v>2064</v>
      </c>
      <c r="D307" s="3">
        <v>4</v>
      </c>
      <c r="E307" s="2">
        <v>8</v>
      </c>
      <c r="F307" s="1">
        <v>-973.25443786982305</v>
      </c>
      <c r="G307">
        <f t="shared" si="24"/>
        <v>1</v>
      </c>
      <c r="H307" t="str">
        <f t="shared" si="25"/>
        <v>金曜日</v>
      </c>
      <c r="I307">
        <f t="shared" si="26"/>
        <v>12</v>
      </c>
      <c r="J307" s="11">
        <f t="shared" si="27"/>
        <v>172</v>
      </c>
    </row>
    <row r="308" spans="1:10" x14ac:dyDescent="0.15">
      <c r="A308" s="5">
        <v>43518</v>
      </c>
      <c r="B308">
        <v>372</v>
      </c>
      <c r="C308" s="4">
        <v>525</v>
      </c>
      <c r="D308" s="3">
        <v>1</v>
      </c>
      <c r="E308" s="2">
        <v>1</v>
      </c>
      <c r="F308" s="1">
        <v>-360.62721893491141</v>
      </c>
      <c r="G308">
        <f t="shared" si="24"/>
        <v>1</v>
      </c>
      <c r="H308" t="str">
        <f t="shared" si="25"/>
        <v>金曜日</v>
      </c>
      <c r="I308">
        <f t="shared" si="26"/>
        <v>2</v>
      </c>
      <c r="J308" s="11">
        <f t="shared" si="27"/>
        <v>262.5</v>
      </c>
    </row>
    <row r="309" spans="1:10" x14ac:dyDescent="0.15">
      <c r="A309" s="5">
        <v>43518</v>
      </c>
      <c r="B309">
        <v>373</v>
      </c>
      <c r="C309" s="4">
        <v>823</v>
      </c>
      <c r="D309" s="3">
        <v>1</v>
      </c>
      <c r="E309" s="2">
        <v>2</v>
      </c>
      <c r="F309" s="1">
        <v>-697.45562130177541</v>
      </c>
      <c r="G309">
        <f t="shared" si="24"/>
        <v>1</v>
      </c>
      <c r="H309" t="str">
        <f t="shared" si="25"/>
        <v>金曜日</v>
      </c>
      <c r="I309">
        <f t="shared" si="26"/>
        <v>3</v>
      </c>
      <c r="J309" s="11">
        <f t="shared" si="27"/>
        <v>274.33333333333331</v>
      </c>
    </row>
    <row r="310" spans="1:10" x14ac:dyDescent="0.15">
      <c r="A310" s="5">
        <v>43518</v>
      </c>
      <c r="B310">
        <v>375</v>
      </c>
      <c r="C310" s="4">
        <v>1314</v>
      </c>
      <c r="D310" s="3">
        <v>3</v>
      </c>
      <c r="E310" s="2">
        <v>4</v>
      </c>
      <c r="F310" s="1">
        <v>-591.7869822485211</v>
      </c>
      <c r="G310">
        <f t="shared" si="24"/>
        <v>1</v>
      </c>
      <c r="H310" t="str">
        <f t="shared" si="25"/>
        <v>金曜日</v>
      </c>
      <c r="I310">
        <f t="shared" si="26"/>
        <v>7</v>
      </c>
      <c r="J310" s="11">
        <f t="shared" si="27"/>
        <v>187.71428571428572</v>
      </c>
    </row>
    <row r="311" spans="1:10" x14ac:dyDescent="0.15">
      <c r="A311" s="5">
        <v>43518</v>
      </c>
      <c r="B311">
        <v>376</v>
      </c>
      <c r="C311" s="4">
        <v>512</v>
      </c>
      <c r="D311" s="3">
        <v>1</v>
      </c>
      <c r="E311" s="2">
        <v>1</v>
      </c>
      <c r="F311" s="1">
        <v>-341.39644970414213</v>
      </c>
      <c r="G311">
        <f t="shared" si="24"/>
        <v>1</v>
      </c>
      <c r="H311" t="str">
        <f t="shared" si="25"/>
        <v>金曜日</v>
      </c>
      <c r="I311">
        <f t="shared" si="26"/>
        <v>2</v>
      </c>
      <c r="J311" s="11">
        <f t="shared" si="27"/>
        <v>256</v>
      </c>
    </row>
    <row r="312" spans="1:10" x14ac:dyDescent="0.15">
      <c r="A312" s="5">
        <v>43519</v>
      </c>
      <c r="B312">
        <v>360</v>
      </c>
      <c r="C312" s="4">
        <v>2734</v>
      </c>
      <c r="D312" s="3">
        <v>9</v>
      </c>
      <c r="E312" s="2">
        <v>8</v>
      </c>
      <c r="F312" s="1">
        <v>-404.37869822485254</v>
      </c>
      <c r="G312">
        <f t="shared" si="24"/>
        <v>1</v>
      </c>
      <c r="H312" t="str">
        <f t="shared" si="25"/>
        <v>土曜日</v>
      </c>
      <c r="I312">
        <f t="shared" si="26"/>
        <v>17</v>
      </c>
      <c r="J312" s="11">
        <f t="shared" si="27"/>
        <v>160.8235294117647</v>
      </c>
    </row>
    <row r="313" spans="1:10" x14ac:dyDescent="0.15">
      <c r="A313" s="5">
        <v>43519</v>
      </c>
      <c r="B313">
        <v>361</v>
      </c>
      <c r="C313" s="4">
        <v>707</v>
      </c>
      <c r="D313" s="3">
        <v>1</v>
      </c>
      <c r="E313" s="2">
        <v>1</v>
      </c>
      <c r="F313" s="1">
        <v>-629.85798816568058</v>
      </c>
      <c r="G313">
        <f t="shared" si="24"/>
        <v>1</v>
      </c>
      <c r="H313" t="str">
        <f t="shared" si="25"/>
        <v>土曜日</v>
      </c>
      <c r="I313">
        <f t="shared" si="26"/>
        <v>2</v>
      </c>
      <c r="J313" s="11">
        <f t="shared" si="27"/>
        <v>353.5</v>
      </c>
    </row>
    <row r="314" spans="1:10" x14ac:dyDescent="0.15">
      <c r="A314" s="5">
        <v>43519</v>
      </c>
      <c r="B314">
        <v>362</v>
      </c>
      <c r="C314" s="4">
        <v>2444</v>
      </c>
      <c r="D314" s="3">
        <v>5</v>
      </c>
      <c r="E314" s="2">
        <v>5</v>
      </c>
      <c r="F314" s="1">
        <v>-1535.3846153846162</v>
      </c>
      <c r="G314">
        <f t="shared" si="24"/>
        <v>1</v>
      </c>
      <c r="H314" t="str">
        <f t="shared" si="25"/>
        <v>土曜日</v>
      </c>
      <c r="I314">
        <f t="shared" si="26"/>
        <v>10</v>
      </c>
      <c r="J314" s="11">
        <f t="shared" si="27"/>
        <v>244.4</v>
      </c>
    </row>
    <row r="315" spans="1:10" x14ac:dyDescent="0.15">
      <c r="A315" s="5">
        <v>43519</v>
      </c>
      <c r="B315">
        <v>363</v>
      </c>
      <c r="C315" s="4">
        <v>831</v>
      </c>
      <c r="D315" s="3">
        <v>2</v>
      </c>
      <c r="E315" s="2">
        <v>1</v>
      </c>
      <c r="F315" s="1">
        <v>-501.28994082840245</v>
      </c>
      <c r="G315">
        <f t="shared" si="24"/>
        <v>1</v>
      </c>
      <c r="H315" t="str">
        <f t="shared" si="25"/>
        <v>土曜日</v>
      </c>
      <c r="I315">
        <f t="shared" si="26"/>
        <v>3</v>
      </c>
      <c r="J315" s="11">
        <f t="shared" si="27"/>
        <v>277</v>
      </c>
    </row>
    <row r="316" spans="1:10" x14ac:dyDescent="0.15">
      <c r="A316" s="5">
        <v>43519</v>
      </c>
      <c r="B316">
        <v>365</v>
      </c>
      <c r="C316" s="4">
        <v>2888</v>
      </c>
      <c r="D316" s="3">
        <v>13</v>
      </c>
      <c r="E316" s="2">
        <v>7</v>
      </c>
      <c r="F316" s="1">
        <v>549</v>
      </c>
      <c r="G316">
        <f t="shared" si="24"/>
        <v>0</v>
      </c>
      <c r="H316" t="str">
        <f t="shared" si="25"/>
        <v>土曜日</v>
      </c>
      <c r="I316">
        <f t="shared" si="26"/>
        <v>20</v>
      </c>
      <c r="J316" s="11">
        <f t="shared" si="27"/>
        <v>144.4</v>
      </c>
    </row>
    <row r="317" spans="1:10" x14ac:dyDescent="0.15">
      <c r="A317" s="5">
        <v>43519</v>
      </c>
      <c r="B317">
        <v>366</v>
      </c>
      <c r="C317" s="4">
        <v>4819</v>
      </c>
      <c r="D317" s="3">
        <v>18</v>
      </c>
      <c r="E317" s="2">
        <v>16</v>
      </c>
      <c r="F317" s="1">
        <v>195</v>
      </c>
      <c r="G317">
        <f t="shared" si="24"/>
        <v>0</v>
      </c>
      <c r="H317" t="str">
        <f t="shared" si="25"/>
        <v>土曜日</v>
      </c>
      <c r="I317">
        <f t="shared" si="26"/>
        <v>34</v>
      </c>
      <c r="J317" s="11">
        <f t="shared" si="27"/>
        <v>141.73529411764707</v>
      </c>
    </row>
    <row r="318" spans="1:10" x14ac:dyDescent="0.15">
      <c r="A318" s="5">
        <v>43519</v>
      </c>
      <c r="B318">
        <v>367</v>
      </c>
      <c r="C318" s="4">
        <v>1027</v>
      </c>
      <c r="D318" s="3">
        <v>3</v>
      </c>
      <c r="E318" s="2">
        <v>3</v>
      </c>
      <c r="F318" s="1">
        <v>-271.23076923076951</v>
      </c>
      <c r="G318">
        <f t="shared" si="24"/>
        <v>1</v>
      </c>
      <c r="H318" t="str">
        <f t="shared" si="25"/>
        <v>土曜日</v>
      </c>
      <c r="I318">
        <f t="shared" si="26"/>
        <v>6</v>
      </c>
      <c r="J318" s="11">
        <f t="shared" si="27"/>
        <v>171.16666666666666</v>
      </c>
    </row>
    <row r="319" spans="1:10" x14ac:dyDescent="0.15">
      <c r="A319" s="5">
        <v>43519</v>
      </c>
      <c r="B319">
        <v>368</v>
      </c>
      <c r="C319" s="4">
        <v>4364</v>
      </c>
      <c r="D319" s="3">
        <v>8</v>
      </c>
      <c r="E319" s="2">
        <v>12</v>
      </c>
      <c r="F319" s="1">
        <v>-2711.6213017751488</v>
      </c>
      <c r="G319">
        <f t="shared" si="24"/>
        <v>1</v>
      </c>
      <c r="H319" t="str">
        <f t="shared" si="25"/>
        <v>土曜日</v>
      </c>
      <c r="I319">
        <f t="shared" si="26"/>
        <v>20</v>
      </c>
      <c r="J319" s="11">
        <f t="shared" si="27"/>
        <v>218.2</v>
      </c>
    </row>
    <row r="320" spans="1:10" x14ac:dyDescent="0.15">
      <c r="A320" s="5">
        <v>43519</v>
      </c>
      <c r="B320">
        <v>370</v>
      </c>
      <c r="C320" s="4">
        <v>316</v>
      </c>
      <c r="D320" s="3">
        <v>0</v>
      </c>
      <c r="E320" s="2">
        <v>0</v>
      </c>
      <c r="F320" s="1">
        <v>-467.45562130177524</v>
      </c>
      <c r="G320">
        <f t="shared" si="24"/>
        <v>1</v>
      </c>
      <c r="H320" t="str">
        <f t="shared" si="25"/>
        <v>土曜日</v>
      </c>
      <c r="I320">
        <f t="shared" si="26"/>
        <v>0</v>
      </c>
      <c r="J320" s="11">
        <f t="shared" si="27"/>
        <v>0</v>
      </c>
    </row>
    <row r="321" spans="1:10" x14ac:dyDescent="0.15">
      <c r="A321" s="5">
        <v>43519</v>
      </c>
      <c r="B321">
        <v>371</v>
      </c>
      <c r="C321" s="4">
        <v>407</v>
      </c>
      <c r="D321" s="3">
        <v>2</v>
      </c>
      <c r="E321" s="2">
        <v>0</v>
      </c>
      <c r="F321" s="1">
        <v>21.928994082840177</v>
      </c>
      <c r="G321">
        <f t="shared" si="24"/>
        <v>0</v>
      </c>
      <c r="H321" t="str">
        <f t="shared" si="25"/>
        <v>土曜日</v>
      </c>
      <c r="I321">
        <f t="shared" si="26"/>
        <v>2</v>
      </c>
      <c r="J321" s="11">
        <f t="shared" si="27"/>
        <v>203.5</v>
      </c>
    </row>
    <row r="322" spans="1:10" x14ac:dyDescent="0.15">
      <c r="A322" s="5">
        <v>43519</v>
      </c>
      <c r="B322">
        <v>372</v>
      </c>
      <c r="C322" s="4">
        <v>4724</v>
      </c>
      <c r="D322" s="3">
        <v>18</v>
      </c>
      <c r="E322" s="2">
        <v>17</v>
      </c>
      <c r="F322" s="1">
        <v>437</v>
      </c>
      <c r="G322">
        <f t="shared" si="24"/>
        <v>0</v>
      </c>
      <c r="H322" t="str">
        <f t="shared" si="25"/>
        <v>土曜日</v>
      </c>
      <c r="I322">
        <f t="shared" si="26"/>
        <v>35</v>
      </c>
      <c r="J322" s="11">
        <f t="shared" si="27"/>
        <v>134.97142857142856</v>
      </c>
    </row>
    <row r="323" spans="1:10" x14ac:dyDescent="0.15">
      <c r="A323" s="5">
        <v>43519</v>
      </c>
      <c r="B323">
        <v>373</v>
      </c>
      <c r="C323" s="4">
        <v>2919</v>
      </c>
      <c r="D323" s="3">
        <v>15</v>
      </c>
      <c r="E323" s="2">
        <v>12</v>
      </c>
      <c r="F323" s="1">
        <v>1416</v>
      </c>
      <c r="G323">
        <f t="shared" si="24"/>
        <v>0</v>
      </c>
      <c r="H323" t="str">
        <f t="shared" si="25"/>
        <v>土曜日</v>
      </c>
      <c r="I323">
        <f t="shared" si="26"/>
        <v>27</v>
      </c>
      <c r="J323" s="11">
        <f t="shared" si="27"/>
        <v>108.11111111111111</v>
      </c>
    </row>
    <row r="324" spans="1:10" x14ac:dyDescent="0.15">
      <c r="A324" s="5">
        <v>43519</v>
      </c>
      <c r="B324">
        <v>375</v>
      </c>
      <c r="C324" s="4">
        <v>676</v>
      </c>
      <c r="D324" s="3">
        <v>1</v>
      </c>
      <c r="E324" s="2">
        <v>3</v>
      </c>
      <c r="F324" s="1">
        <v>-376.00000000000011</v>
      </c>
      <c r="G324">
        <f t="shared" ref="G324:G387" si="28">IF(F324&lt;0,1,0)</f>
        <v>1</v>
      </c>
      <c r="H324" t="str">
        <f t="shared" ref="H324:H387" si="29">TEXT(A324,"aaaa")</f>
        <v>土曜日</v>
      </c>
      <c r="I324">
        <f t="shared" ref="I324:I387" si="30">SUM(D324:E324)</f>
        <v>4</v>
      </c>
      <c r="J324" s="11">
        <f t="shared" si="27"/>
        <v>169</v>
      </c>
    </row>
    <row r="325" spans="1:10" x14ac:dyDescent="0.15">
      <c r="A325" s="5">
        <v>43519</v>
      </c>
      <c r="B325">
        <v>376</v>
      </c>
      <c r="C325" s="4">
        <v>2156</v>
      </c>
      <c r="D325" s="3">
        <v>10</v>
      </c>
      <c r="E325" s="2">
        <v>2</v>
      </c>
      <c r="F325" s="1">
        <v>215</v>
      </c>
      <c r="G325">
        <f t="shared" si="28"/>
        <v>0</v>
      </c>
      <c r="H325" t="str">
        <f t="shared" si="29"/>
        <v>土曜日</v>
      </c>
      <c r="I325">
        <f t="shared" si="30"/>
        <v>12</v>
      </c>
      <c r="J325" s="11">
        <f t="shared" ref="J325:J388" si="31">IF((D325+E325) &lt;&gt; 0, C325/(D325+E325),0)</f>
        <v>179.66666666666666</v>
      </c>
    </row>
    <row r="326" spans="1:10" x14ac:dyDescent="0.15">
      <c r="A326" s="5">
        <v>43520</v>
      </c>
      <c r="B326">
        <v>360</v>
      </c>
      <c r="C326" s="4">
        <v>4169</v>
      </c>
      <c r="D326" s="3">
        <v>14</v>
      </c>
      <c r="E326" s="2">
        <v>17</v>
      </c>
      <c r="F326" s="1">
        <v>-31.159763313610711</v>
      </c>
      <c r="G326">
        <f t="shared" si="28"/>
        <v>1</v>
      </c>
      <c r="H326" t="str">
        <f t="shared" si="29"/>
        <v>日曜日</v>
      </c>
      <c r="I326">
        <f t="shared" si="30"/>
        <v>31</v>
      </c>
      <c r="J326" s="11">
        <f t="shared" si="31"/>
        <v>134.48387096774192</v>
      </c>
    </row>
    <row r="327" spans="1:10" x14ac:dyDescent="0.15">
      <c r="A327" s="5">
        <v>43520</v>
      </c>
      <c r="B327">
        <v>361</v>
      </c>
      <c r="C327" s="4">
        <v>381</v>
      </c>
      <c r="D327" s="3">
        <v>1</v>
      </c>
      <c r="E327" s="2">
        <v>0</v>
      </c>
      <c r="F327" s="1">
        <v>-251.60946745562137</v>
      </c>
      <c r="G327">
        <f t="shared" si="28"/>
        <v>1</v>
      </c>
      <c r="H327" t="str">
        <f t="shared" si="29"/>
        <v>日曜日</v>
      </c>
      <c r="I327">
        <f t="shared" si="30"/>
        <v>1</v>
      </c>
      <c r="J327" s="11">
        <f t="shared" si="31"/>
        <v>381</v>
      </c>
    </row>
    <row r="328" spans="1:10" x14ac:dyDescent="0.15">
      <c r="A328" s="5">
        <v>43520</v>
      </c>
      <c r="B328">
        <v>362</v>
      </c>
      <c r="C328" s="4">
        <v>3876</v>
      </c>
      <c r="D328" s="3">
        <v>15</v>
      </c>
      <c r="E328" s="2">
        <v>10</v>
      </c>
      <c r="F328" s="1">
        <v>-13.727810650888387</v>
      </c>
      <c r="G328">
        <f t="shared" si="28"/>
        <v>1</v>
      </c>
      <c r="H328" t="str">
        <f t="shared" si="29"/>
        <v>日曜日</v>
      </c>
      <c r="I328">
        <f t="shared" si="30"/>
        <v>25</v>
      </c>
      <c r="J328" s="11">
        <f t="shared" si="31"/>
        <v>155.04</v>
      </c>
    </row>
    <row r="329" spans="1:10" x14ac:dyDescent="0.15">
      <c r="A329" s="5">
        <v>43520</v>
      </c>
      <c r="B329">
        <v>363</v>
      </c>
      <c r="C329" s="4">
        <v>745</v>
      </c>
      <c r="D329" s="3">
        <v>3</v>
      </c>
      <c r="E329" s="2">
        <v>1</v>
      </c>
      <c r="F329" s="1">
        <v>-62.071005917159937</v>
      </c>
      <c r="G329">
        <f t="shared" si="28"/>
        <v>1</v>
      </c>
      <c r="H329" t="str">
        <f t="shared" si="29"/>
        <v>日曜日</v>
      </c>
      <c r="I329">
        <f t="shared" si="30"/>
        <v>4</v>
      </c>
      <c r="J329" s="11">
        <f t="shared" si="31"/>
        <v>186.25</v>
      </c>
    </row>
    <row r="330" spans="1:10" x14ac:dyDescent="0.15">
      <c r="A330" s="5">
        <v>43520</v>
      </c>
      <c r="B330">
        <v>365</v>
      </c>
      <c r="C330" s="4">
        <v>928</v>
      </c>
      <c r="D330" s="3">
        <v>2</v>
      </c>
      <c r="E330" s="2">
        <v>1</v>
      </c>
      <c r="F330" s="1">
        <v>-644.78106508875771</v>
      </c>
      <c r="G330">
        <f t="shared" si="28"/>
        <v>1</v>
      </c>
      <c r="H330" t="str">
        <f t="shared" si="29"/>
        <v>日曜日</v>
      </c>
      <c r="I330">
        <f t="shared" si="30"/>
        <v>3</v>
      </c>
      <c r="J330" s="11">
        <f t="shared" si="31"/>
        <v>309.33333333333331</v>
      </c>
    </row>
    <row r="331" spans="1:10" x14ac:dyDescent="0.15">
      <c r="A331" s="5">
        <v>43520</v>
      </c>
      <c r="B331">
        <v>366</v>
      </c>
      <c r="C331" s="4">
        <v>235</v>
      </c>
      <c r="D331" s="3">
        <v>1</v>
      </c>
      <c r="E331" s="2">
        <v>0</v>
      </c>
      <c r="F331" s="1">
        <v>-35.633136094674626</v>
      </c>
      <c r="G331">
        <f t="shared" si="28"/>
        <v>1</v>
      </c>
      <c r="H331" t="str">
        <f t="shared" si="29"/>
        <v>日曜日</v>
      </c>
      <c r="I331">
        <f t="shared" si="30"/>
        <v>1</v>
      </c>
      <c r="J331" s="11">
        <f t="shared" si="31"/>
        <v>235</v>
      </c>
    </row>
    <row r="332" spans="1:10" x14ac:dyDescent="0.15">
      <c r="A332" s="5">
        <v>43520</v>
      </c>
      <c r="B332">
        <v>367</v>
      </c>
      <c r="C332" s="4">
        <v>282</v>
      </c>
      <c r="D332" s="3">
        <v>0</v>
      </c>
      <c r="E332" s="2">
        <v>0</v>
      </c>
      <c r="F332" s="1">
        <v>-417.15976331360952</v>
      </c>
      <c r="G332">
        <f t="shared" si="28"/>
        <v>1</v>
      </c>
      <c r="H332" t="str">
        <f t="shared" si="29"/>
        <v>日曜日</v>
      </c>
      <c r="I332">
        <f t="shared" si="30"/>
        <v>0</v>
      </c>
      <c r="J332" s="11">
        <f t="shared" si="31"/>
        <v>0</v>
      </c>
    </row>
    <row r="333" spans="1:10" x14ac:dyDescent="0.15">
      <c r="A333" s="5">
        <v>43520</v>
      </c>
      <c r="B333">
        <v>368</v>
      </c>
      <c r="C333" s="4">
        <v>5651</v>
      </c>
      <c r="D333" s="3">
        <v>19</v>
      </c>
      <c r="E333" s="2">
        <v>15</v>
      </c>
      <c r="F333" s="1">
        <v>-1000</v>
      </c>
      <c r="G333">
        <f t="shared" si="28"/>
        <v>1</v>
      </c>
      <c r="H333" t="str">
        <f t="shared" si="29"/>
        <v>日曜日</v>
      </c>
      <c r="I333">
        <f t="shared" si="30"/>
        <v>34</v>
      </c>
      <c r="J333" s="11">
        <f t="shared" si="31"/>
        <v>166.20588235294119</v>
      </c>
    </row>
    <row r="334" spans="1:10" x14ac:dyDescent="0.15">
      <c r="A334" s="5">
        <v>43520</v>
      </c>
      <c r="B334">
        <v>370</v>
      </c>
      <c r="C334" s="4">
        <v>223</v>
      </c>
      <c r="D334" s="3">
        <v>1</v>
      </c>
      <c r="E334" s="2">
        <v>0</v>
      </c>
      <c r="F334" s="1">
        <v>-17.88165680473378</v>
      </c>
      <c r="G334">
        <f t="shared" si="28"/>
        <v>1</v>
      </c>
      <c r="H334" t="str">
        <f t="shared" si="29"/>
        <v>日曜日</v>
      </c>
      <c r="I334">
        <f t="shared" si="30"/>
        <v>1</v>
      </c>
      <c r="J334" s="11">
        <f t="shared" si="31"/>
        <v>223</v>
      </c>
    </row>
    <row r="335" spans="1:10" x14ac:dyDescent="0.15">
      <c r="A335" s="5">
        <v>43520</v>
      </c>
      <c r="B335">
        <v>371</v>
      </c>
      <c r="C335" s="4">
        <v>3168</v>
      </c>
      <c r="D335" s="3">
        <v>14</v>
      </c>
      <c r="E335" s="2">
        <v>12</v>
      </c>
      <c r="F335" s="1">
        <v>929.60946745562069</v>
      </c>
      <c r="G335">
        <f t="shared" si="28"/>
        <v>0</v>
      </c>
      <c r="H335" t="str">
        <f t="shared" si="29"/>
        <v>日曜日</v>
      </c>
      <c r="I335">
        <f t="shared" si="30"/>
        <v>26</v>
      </c>
      <c r="J335" s="11">
        <f t="shared" si="31"/>
        <v>121.84615384615384</v>
      </c>
    </row>
    <row r="336" spans="1:10" x14ac:dyDescent="0.15">
      <c r="A336" s="5">
        <v>43520</v>
      </c>
      <c r="B336">
        <v>372</v>
      </c>
      <c r="C336" s="4">
        <v>2535</v>
      </c>
      <c r="D336" s="3">
        <v>14</v>
      </c>
      <c r="E336" s="2">
        <v>7</v>
      </c>
      <c r="F336" s="1">
        <v>1345.9999999999995</v>
      </c>
      <c r="G336">
        <f t="shared" si="28"/>
        <v>0</v>
      </c>
      <c r="H336" t="str">
        <f t="shared" si="29"/>
        <v>日曜日</v>
      </c>
      <c r="I336">
        <f t="shared" si="30"/>
        <v>21</v>
      </c>
      <c r="J336" s="11">
        <f t="shared" si="31"/>
        <v>120.71428571428571</v>
      </c>
    </row>
    <row r="337" spans="1:10" x14ac:dyDescent="0.15">
      <c r="A337" s="5">
        <v>43520</v>
      </c>
      <c r="B337">
        <v>373</v>
      </c>
      <c r="C337" s="4">
        <v>137</v>
      </c>
      <c r="D337" s="3">
        <v>0</v>
      </c>
      <c r="E337" s="2">
        <v>1</v>
      </c>
      <c r="F337" s="1">
        <v>-98.662721893491153</v>
      </c>
      <c r="G337">
        <f t="shared" si="28"/>
        <v>1</v>
      </c>
      <c r="H337" t="str">
        <f t="shared" si="29"/>
        <v>日曜日</v>
      </c>
      <c r="I337">
        <f t="shared" si="30"/>
        <v>1</v>
      </c>
      <c r="J337" s="11">
        <f t="shared" si="31"/>
        <v>137</v>
      </c>
    </row>
    <row r="338" spans="1:10" x14ac:dyDescent="0.15">
      <c r="A338" s="5">
        <v>43520</v>
      </c>
      <c r="B338">
        <v>375</v>
      </c>
      <c r="C338" s="4">
        <v>5773</v>
      </c>
      <c r="D338" s="3">
        <v>30</v>
      </c>
      <c r="E338" s="2">
        <v>22</v>
      </c>
      <c r="F338" s="1">
        <v>3400</v>
      </c>
      <c r="G338">
        <f t="shared" si="28"/>
        <v>0</v>
      </c>
      <c r="H338" t="str">
        <f t="shared" si="29"/>
        <v>日曜日</v>
      </c>
      <c r="I338">
        <f t="shared" si="30"/>
        <v>52</v>
      </c>
      <c r="J338" s="11">
        <f t="shared" si="31"/>
        <v>111.01923076923077</v>
      </c>
    </row>
    <row r="339" spans="1:10" x14ac:dyDescent="0.15">
      <c r="A339" s="5">
        <v>43520</v>
      </c>
      <c r="B339">
        <v>376</v>
      </c>
      <c r="C339" s="4">
        <v>434</v>
      </c>
      <c r="D339" s="3">
        <v>1</v>
      </c>
      <c r="E339" s="2">
        <v>0</v>
      </c>
      <c r="F339" s="1">
        <v>-330.01183431952677</v>
      </c>
      <c r="G339">
        <f t="shared" si="28"/>
        <v>1</v>
      </c>
      <c r="H339" t="str">
        <f t="shared" si="29"/>
        <v>日曜日</v>
      </c>
      <c r="I339">
        <f t="shared" si="30"/>
        <v>1</v>
      </c>
      <c r="J339" s="11">
        <f t="shared" si="31"/>
        <v>434</v>
      </c>
    </row>
    <row r="340" spans="1:10" x14ac:dyDescent="0.15">
      <c r="A340" s="5">
        <v>43521</v>
      </c>
      <c r="B340">
        <v>360</v>
      </c>
      <c r="C340" s="4">
        <v>1366</v>
      </c>
      <c r="D340" s="3">
        <v>4</v>
      </c>
      <c r="E340" s="2">
        <v>3</v>
      </c>
      <c r="F340" s="1">
        <v>-460.710059171598</v>
      </c>
      <c r="G340">
        <f t="shared" si="28"/>
        <v>1</v>
      </c>
      <c r="H340" t="str">
        <f t="shared" si="29"/>
        <v>月曜日</v>
      </c>
      <c r="I340">
        <f t="shared" si="30"/>
        <v>7</v>
      </c>
      <c r="J340" s="11">
        <f t="shared" si="31"/>
        <v>195.14285714285714</v>
      </c>
    </row>
    <row r="341" spans="1:10" x14ac:dyDescent="0.15">
      <c r="A341" s="5">
        <v>43521</v>
      </c>
      <c r="B341">
        <v>361</v>
      </c>
      <c r="C341" s="4">
        <v>9192</v>
      </c>
      <c r="D341" s="3">
        <v>38</v>
      </c>
      <c r="E341" s="2">
        <v>37</v>
      </c>
      <c r="F341" s="1">
        <v>2678</v>
      </c>
      <c r="G341">
        <f t="shared" si="28"/>
        <v>0</v>
      </c>
      <c r="H341" t="str">
        <f t="shared" si="29"/>
        <v>月曜日</v>
      </c>
      <c r="I341">
        <f t="shared" si="30"/>
        <v>75</v>
      </c>
      <c r="J341" s="11">
        <f t="shared" si="31"/>
        <v>122.56</v>
      </c>
    </row>
    <row r="342" spans="1:10" x14ac:dyDescent="0.15">
      <c r="A342" s="5">
        <v>43521</v>
      </c>
      <c r="B342">
        <v>362</v>
      </c>
      <c r="C342" s="4">
        <v>1581</v>
      </c>
      <c r="D342" s="3">
        <v>4</v>
      </c>
      <c r="E342" s="2">
        <v>5</v>
      </c>
      <c r="F342" s="1">
        <v>-570.75739644970463</v>
      </c>
      <c r="G342">
        <f t="shared" si="28"/>
        <v>1</v>
      </c>
      <c r="H342" t="str">
        <f t="shared" si="29"/>
        <v>月曜日</v>
      </c>
      <c r="I342">
        <f t="shared" si="30"/>
        <v>9</v>
      </c>
      <c r="J342" s="11">
        <f t="shared" si="31"/>
        <v>175.66666666666666</v>
      </c>
    </row>
    <row r="343" spans="1:10" x14ac:dyDescent="0.15">
      <c r="A343" s="5">
        <v>43521</v>
      </c>
      <c r="B343">
        <v>363</v>
      </c>
      <c r="C343" s="4">
        <v>2950</v>
      </c>
      <c r="D343" s="3">
        <v>11</v>
      </c>
      <c r="E343" s="2">
        <v>6</v>
      </c>
      <c r="F343" s="1">
        <v>-307.90532544378766</v>
      </c>
      <c r="G343">
        <f t="shared" si="28"/>
        <v>1</v>
      </c>
      <c r="H343" t="str">
        <f t="shared" si="29"/>
        <v>月曜日</v>
      </c>
      <c r="I343">
        <f t="shared" si="30"/>
        <v>17</v>
      </c>
      <c r="J343" s="11">
        <f t="shared" si="31"/>
        <v>173.52941176470588</v>
      </c>
    </row>
    <row r="344" spans="1:10" x14ac:dyDescent="0.15">
      <c r="A344" s="5">
        <v>43521</v>
      </c>
      <c r="B344">
        <v>365</v>
      </c>
      <c r="C344" s="4">
        <v>6076</v>
      </c>
      <c r="D344" s="3">
        <v>20</v>
      </c>
      <c r="E344" s="2">
        <v>21</v>
      </c>
      <c r="F344" s="1">
        <v>-564.16568047337387</v>
      </c>
      <c r="G344">
        <f t="shared" si="28"/>
        <v>1</v>
      </c>
      <c r="H344" t="str">
        <f t="shared" si="29"/>
        <v>月曜日</v>
      </c>
      <c r="I344">
        <f t="shared" si="30"/>
        <v>41</v>
      </c>
      <c r="J344" s="11">
        <f t="shared" si="31"/>
        <v>148.19512195121951</v>
      </c>
    </row>
    <row r="345" spans="1:10" x14ac:dyDescent="0.15">
      <c r="A345" s="5">
        <v>43521</v>
      </c>
      <c r="B345">
        <v>366</v>
      </c>
      <c r="C345" s="4">
        <v>1003</v>
      </c>
      <c r="D345" s="3">
        <v>1</v>
      </c>
      <c r="E345" s="2">
        <v>3</v>
      </c>
      <c r="F345" s="1">
        <v>-859.7278106508877</v>
      </c>
      <c r="G345">
        <f t="shared" si="28"/>
        <v>1</v>
      </c>
      <c r="H345" t="str">
        <f t="shared" si="29"/>
        <v>月曜日</v>
      </c>
      <c r="I345">
        <f t="shared" si="30"/>
        <v>4</v>
      </c>
      <c r="J345" s="11">
        <f t="shared" si="31"/>
        <v>250.75</v>
      </c>
    </row>
    <row r="346" spans="1:10" x14ac:dyDescent="0.15">
      <c r="A346" s="5">
        <v>43521</v>
      </c>
      <c r="B346">
        <v>367</v>
      </c>
      <c r="C346" s="4">
        <v>4912</v>
      </c>
      <c r="D346" s="3">
        <v>29</v>
      </c>
      <c r="E346" s="2">
        <v>21</v>
      </c>
      <c r="F346" s="1">
        <v>4019</v>
      </c>
      <c r="G346">
        <f t="shared" si="28"/>
        <v>0</v>
      </c>
      <c r="H346" t="str">
        <f t="shared" si="29"/>
        <v>月曜日</v>
      </c>
      <c r="I346">
        <f t="shared" si="30"/>
        <v>50</v>
      </c>
      <c r="J346" s="11">
        <f t="shared" si="31"/>
        <v>98.24</v>
      </c>
    </row>
    <row r="347" spans="1:10" x14ac:dyDescent="0.15">
      <c r="A347" s="5">
        <v>43521</v>
      </c>
      <c r="B347">
        <v>368</v>
      </c>
      <c r="C347" s="4">
        <v>6717</v>
      </c>
      <c r="D347" s="3">
        <v>28</v>
      </c>
      <c r="E347" s="2">
        <v>20</v>
      </c>
      <c r="F347" s="1">
        <v>1190</v>
      </c>
      <c r="G347">
        <f t="shared" si="28"/>
        <v>0</v>
      </c>
      <c r="H347" t="str">
        <f t="shared" si="29"/>
        <v>月曜日</v>
      </c>
      <c r="I347">
        <f t="shared" si="30"/>
        <v>48</v>
      </c>
      <c r="J347" s="11">
        <f t="shared" si="31"/>
        <v>139.9375</v>
      </c>
    </row>
    <row r="348" spans="1:10" x14ac:dyDescent="0.15">
      <c r="A348" s="5">
        <v>43521</v>
      </c>
      <c r="B348">
        <v>370</v>
      </c>
      <c r="C348" s="4">
        <v>1304</v>
      </c>
      <c r="D348" s="3">
        <v>3</v>
      </c>
      <c r="E348" s="2">
        <v>3</v>
      </c>
      <c r="F348" s="1">
        <v>-680.99408284023707</v>
      </c>
      <c r="G348">
        <f t="shared" si="28"/>
        <v>1</v>
      </c>
      <c r="H348" t="str">
        <f t="shared" si="29"/>
        <v>月曜日</v>
      </c>
      <c r="I348">
        <f t="shared" si="30"/>
        <v>6</v>
      </c>
      <c r="J348" s="11">
        <f t="shared" si="31"/>
        <v>217.33333333333334</v>
      </c>
    </row>
    <row r="349" spans="1:10" x14ac:dyDescent="0.15">
      <c r="A349" s="5">
        <v>43521</v>
      </c>
      <c r="B349">
        <v>371</v>
      </c>
      <c r="C349" s="4">
        <v>1621</v>
      </c>
      <c r="D349" s="3">
        <v>5</v>
      </c>
      <c r="E349" s="2">
        <v>2</v>
      </c>
      <c r="F349" s="1">
        <v>-629.92899408284075</v>
      </c>
      <c r="G349">
        <f t="shared" si="28"/>
        <v>1</v>
      </c>
      <c r="H349" t="str">
        <f t="shared" si="29"/>
        <v>月曜日</v>
      </c>
      <c r="I349">
        <f t="shared" si="30"/>
        <v>7</v>
      </c>
      <c r="J349" s="11">
        <f t="shared" si="31"/>
        <v>231.57142857142858</v>
      </c>
    </row>
    <row r="350" spans="1:10" x14ac:dyDescent="0.15">
      <c r="A350" s="5">
        <v>43521</v>
      </c>
      <c r="B350">
        <v>372</v>
      </c>
      <c r="C350" s="4">
        <v>5347</v>
      </c>
      <c r="D350" s="3">
        <v>15</v>
      </c>
      <c r="E350" s="2">
        <v>17</v>
      </c>
      <c r="F350" s="1">
        <v>-1461.7633136094682</v>
      </c>
      <c r="G350">
        <f t="shared" si="28"/>
        <v>1</v>
      </c>
      <c r="H350" t="str">
        <f t="shared" si="29"/>
        <v>月曜日</v>
      </c>
      <c r="I350">
        <f t="shared" si="30"/>
        <v>32</v>
      </c>
      <c r="J350" s="11">
        <f t="shared" si="31"/>
        <v>167.09375</v>
      </c>
    </row>
    <row r="351" spans="1:10" x14ac:dyDescent="0.15">
      <c r="A351" s="5">
        <v>43521</v>
      </c>
      <c r="B351">
        <v>373</v>
      </c>
      <c r="C351" s="4">
        <v>8827</v>
      </c>
      <c r="D351" s="3">
        <v>39</v>
      </c>
      <c r="E351" s="2">
        <v>34</v>
      </c>
      <c r="F351" s="1">
        <v>3018</v>
      </c>
      <c r="G351">
        <f t="shared" si="28"/>
        <v>0</v>
      </c>
      <c r="H351" t="str">
        <f t="shared" si="29"/>
        <v>月曜日</v>
      </c>
      <c r="I351">
        <f t="shared" si="30"/>
        <v>73</v>
      </c>
      <c r="J351" s="11">
        <f t="shared" si="31"/>
        <v>120.91780821917808</v>
      </c>
    </row>
    <row r="352" spans="1:10" x14ac:dyDescent="0.15">
      <c r="A352" s="5">
        <v>43521</v>
      </c>
      <c r="B352">
        <v>375</v>
      </c>
      <c r="C352" s="4">
        <v>1661</v>
      </c>
      <c r="D352" s="3">
        <v>2</v>
      </c>
      <c r="E352" s="2">
        <v>5</v>
      </c>
      <c r="F352" s="1">
        <v>-1313.1005917159769</v>
      </c>
      <c r="G352">
        <f t="shared" si="28"/>
        <v>1</v>
      </c>
      <c r="H352" t="str">
        <f t="shared" si="29"/>
        <v>月曜日</v>
      </c>
      <c r="I352">
        <f t="shared" si="30"/>
        <v>7</v>
      </c>
      <c r="J352" s="11">
        <f t="shared" si="31"/>
        <v>237.28571428571428</v>
      </c>
    </row>
    <row r="353" spans="1:10" x14ac:dyDescent="0.15">
      <c r="A353" s="5">
        <v>43521</v>
      </c>
      <c r="B353">
        <v>376</v>
      </c>
      <c r="C353" s="4">
        <v>3924</v>
      </c>
      <c r="D353" s="3">
        <v>15</v>
      </c>
      <c r="E353" s="2">
        <v>8</v>
      </c>
      <c r="F353" s="1">
        <v>-292.73372781065154</v>
      </c>
      <c r="G353">
        <f t="shared" si="28"/>
        <v>1</v>
      </c>
      <c r="H353" t="str">
        <f t="shared" si="29"/>
        <v>月曜日</v>
      </c>
      <c r="I353">
        <f t="shared" si="30"/>
        <v>23</v>
      </c>
      <c r="J353" s="11">
        <f t="shared" si="31"/>
        <v>170.60869565217391</v>
      </c>
    </row>
    <row r="354" spans="1:10" x14ac:dyDescent="0.15">
      <c r="A354" s="5">
        <v>43522</v>
      </c>
      <c r="B354">
        <v>360</v>
      </c>
      <c r="C354" s="4">
        <v>1868</v>
      </c>
      <c r="D354" s="3">
        <v>6</v>
      </c>
      <c r="E354" s="2">
        <v>6</v>
      </c>
      <c r="F354" s="1">
        <v>-267.31360946745599</v>
      </c>
      <c r="G354">
        <f t="shared" si="28"/>
        <v>1</v>
      </c>
      <c r="H354" t="str">
        <f t="shared" si="29"/>
        <v>火曜日</v>
      </c>
      <c r="I354">
        <f t="shared" si="30"/>
        <v>12</v>
      </c>
      <c r="J354" s="11">
        <f t="shared" si="31"/>
        <v>155.66666666666666</v>
      </c>
    </row>
    <row r="355" spans="1:10" x14ac:dyDescent="0.15">
      <c r="A355" s="5">
        <v>43522</v>
      </c>
      <c r="B355">
        <v>361</v>
      </c>
      <c r="C355" s="4">
        <v>1077</v>
      </c>
      <c r="D355" s="3">
        <v>3</v>
      </c>
      <c r="E355" s="2">
        <v>7</v>
      </c>
      <c r="F355" s="1">
        <v>70.804733727810344</v>
      </c>
      <c r="G355">
        <f t="shared" si="28"/>
        <v>0</v>
      </c>
      <c r="H355" t="str">
        <f t="shared" si="29"/>
        <v>火曜日</v>
      </c>
      <c r="I355">
        <f t="shared" si="30"/>
        <v>10</v>
      </c>
      <c r="J355" s="11">
        <f t="shared" si="31"/>
        <v>107.7</v>
      </c>
    </row>
    <row r="356" spans="1:10" x14ac:dyDescent="0.15">
      <c r="A356" s="5">
        <v>43522</v>
      </c>
      <c r="B356">
        <v>362</v>
      </c>
      <c r="C356" s="4">
        <v>2390</v>
      </c>
      <c r="D356" s="3">
        <v>11</v>
      </c>
      <c r="E356" s="2">
        <v>9</v>
      </c>
      <c r="F356" s="1">
        <v>832.49704142011797</v>
      </c>
      <c r="G356">
        <f t="shared" si="28"/>
        <v>0</v>
      </c>
      <c r="H356" t="str">
        <f t="shared" si="29"/>
        <v>火曜日</v>
      </c>
      <c r="I356">
        <f t="shared" si="30"/>
        <v>20</v>
      </c>
      <c r="J356" s="11">
        <f t="shared" si="31"/>
        <v>119.5</v>
      </c>
    </row>
    <row r="357" spans="1:10" x14ac:dyDescent="0.15">
      <c r="A357" s="5">
        <v>43522</v>
      </c>
      <c r="B357">
        <v>363</v>
      </c>
      <c r="C357" s="4">
        <v>995</v>
      </c>
      <c r="D357" s="3">
        <v>7</v>
      </c>
      <c r="E357" s="2">
        <v>3</v>
      </c>
      <c r="F357" s="1">
        <v>1094</v>
      </c>
      <c r="G357">
        <f t="shared" si="28"/>
        <v>0</v>
      </c>
      <c r="H357" t="str">
        <f t="shared" si="29"/>
        <v>火曜日</v>
      </c>
      <c r="I357">
        <f t="shared" si="30"/>
        <v>10</v>
      </c>
      <c r="J357" s="11">
        <f t="shared" si="31"/>
        <v>99.5</v>
      </c>
    </row>
    <row r="358" spans="1:10" x14ac:dyDescent="0.15">
      <c r="A358" s="5">
        <v>43522</v>
      </c>
      <c r="B358">
        <v>365</v>
      </c>
      <c r="C358" s="4">
        <v>3119</v>
      </c>
      <c r="D358" s="3">
        <v>16</v>
      </c>
      <c r="E358" s="2">
        <v>5</v>
      </c>
      <c r="F358" s="1">
        <v>1237</v>
      </c>
      <c r="G358">
        <f t="shared" si="28"/>
        <v>0</v>
      </c>
      <c r="H358" t="str">
        <f t="shared" si="29"/>
        <v>火曜日</v>
      </c>
      <c r="I358">
        <f t="shared" si="30"/>
        <v>21</v>
      </c>
      <c r="J358" s="11">
        <f t="shared" si="31"/>
        <v>148.52380952380952</v>
      </c>
    </row>
    <row r="359" spans="1:10" x14ac:dyDescent="0.15">
      <c r="A359" s="5">
        <v>43522</v>
      </c>
      <c r="B359">
        <v>366</v>
      </c>
      <c r="C359" s="4">
        <v>649</v>
      </c>
      <c r="D359" s="3">
        <v>2</v>
      </c>
      <c r="E359" s="2">
        <v>0</v>
      </c>
      <c r="F359" s="1">
        <v>-336.05917159763328</v>
      </c>
      <c r="G359">
        <f t="shared" si="28"/>
        <v>1</v>
      </c>
      <c r="H359" t="str">
        <f t="shared" si="29"/>
        <v>火曜日</v>
      </c>
      <c r="I359">
        <f t="shared" si="30"/>
        <v>2</v>
      </c>
      <c r="J359" s="11">
        <f t="shared" si="31"/>
        <v>324.5</v>
      </c>
    </row>
    <row r="360" spans="1:10" x14ac:dyDescent="0.15">
      <c r="A360" s="5">
        <v>43522</v>
      </c>
      <c r="B360">
        <v>367</v>
      </c>
      <c r="C360" s="4">
        <v>909</v>
      </c>
      <c r="D360" s="3">
        <v>5</v>
      </c>
      <c r="E360" s="2">
        <v>1</v>
      </c>
      <c r="F360" s="1">
        <v>350</v>
      </c>
      <c r="G360">
        <f t="shared" si="28"/>
        <v>0</v>
      </c>
      <c r="H360" t="str">
        <f t="shared" si="29"/>
        <v>火曜日</v>
      </c>
      <c r="I360">
        <f t="shared" si="30"/>
        <v>6</v>
      </c>
      <c r="J360" s="11">
        <f t="shared" si="31"/>
        <v>151.5</v>
      </c>
    </row>
    <row r="361" spans="1:10" x14ac:dyDescent="0.15">
      <c r="A361" s="5">
        <v>43522</v>
      </c>
      <c r="B361">
        <v>368</v>
      </c>
      <c r="C361" s="4">
        <v>250</v>
      </c>
      <c r="D361" s="3">
        <v>0</v>
      </c>
      <c r="E361" s="2">
        <v>0</v>
      </c>
      <c r="F361" s="1">
        <v>-369.82248520710067</v>
      </c>
      <c r="G361">
        <f t="shared" si="28"/>
        <v>1</v>
      </c>
      <c r="H361" t="str">
        <f t="shared" si="29"/>
        <v>火曜日</v>
      </c>
      <c r="I361">
        <f t="shared" si="30"/>
        <v>0</v>
      </c>
      <c r="J361" s="11">
        <f t="shared" si="31"/>
        <v>0</v>
      </c>
    </row>
    <row r="362" spans="1:10" x14ac:dyDescent="0.15">
      <c r="A362" s="5">
        <v>43522</v>
      </c>
      <c r="B362">
        <v>370</v>
      </c>
      <c r="C362" s="4">
        <v>4428</v>
      </c>
      <c r="D362" s="3">
        <v>15</v>
      </c>
      <c r="E362" s="2">
        <v>11</v>
      </c>
      <c r="F362" s="1">
        <v>-726.29585798816697</v>
      </c>
      <c r="G362">
        <f t="shared" si="28"/>
        <v>1</v>
      </c>
      <c r="H362" t="str">
        <f t="shared" si="29"/>
        <v>火曜日</v>
      </c>
      <c r="I362">
        <f t="shared" si="30"/>
        <v>26</v>
      </c>
      <c r="J362" s="11">
        <f t="shared" si="31"/>
        <v>170.30769230769232</v>
      </c>
    </row>
    <row r="363" spans="1:10" x14ac:dyDescent="0.15">
      <c r="A363" s="5">
        <v>43522</v>
      </c>
      <c r="B363">
        <v>371</v>
      </c>
      <c r="C363" s="4">
        <v>4869</v>
      </c>
      <c r="D363" s="3">
        <v>29</v>
      </c>
      <c r="E363" s="2">
        <v>15</v>
      </c>
      <c r="F363" s="1">
        <v>3429</v>
      </c>
      <c r="G363">
        <f t="shared" si="28"/>
        <v>0</v>
      </c>
      <c r="H363" t="str">
        <f t="shared" si="29"/>
        <v>火曜日</v>
      </c>
      <c r="I363">
        <f t="shared" si="30"/>
        <v>44</v>
      </c>
      <c r="J363" s="11">
        <f t="shared" si="31"/>
        <v>110.65909090909091</v>
      </c>
    </row>
    <row r="364" spans="1:10" x14ac:dyDescent="0.15">
      <c r="A364" s="5">
        <v>43522</v>
      </c>
      <c r="B364">
        <v>372</v>
      </c>
      <c r="C364" s="4">
        <v>3952</v>
      </c>
      <c r="D364" s="3">
        <v>13</v>
      </c>
      <c r="E364" s="2">
        <v>19</v>
      </c>
      <c r="F364" s="1">
        <v>185.84615384615336</v>
      </c>
      <c r="G364">
        <f t="shared" si="28"/>
        <v>0</v>
      </c>
      <c r="H364" t="str">
        <f t="shared" si="29"/>
        <v>火曜日</v>
      </c>
      <c r="I364">
        <f t="shared" si="30"/>
        <v>32</v>
      </c>
      <c r="J364" s="11">
        <f t="shared" si="31"/>
        <v>123.5</v>
      </c>
    </row>
    <row r="365" spans="1:10" x14ac:dyDescent="0.15">
      <c r="A365" s="5">
        <v>43522</v>
      </c>
      <c r="B365">
        <v>373</v>
      </c>
      <c r="C365" s="4">
        <v>809</v>
      </c>
      <c r="D365" s="3">
        <v>3</v>
      </c>
      <c r="E365" s="2">
        <v>1</v>
      </c>
      <c r="F365" s="1">
        <v>-156.74556213017763</v>
      </c>
      <c r="G365">
        <f t="shared" si="28"/>
        <v>1</v>
      </c>
      <c r="H365" t="str">
        <f t="shared" si="29"/>
        <v>火曜日</v>
      </c>
      <c r="I365">
        <f t="shared" si="30"/>
        <v>4</v>
      </c>
      <c r="J365" s="11">
        <f t="shared" si="31"/>
        <v>202.25</v>
      </c>
    </row>
    <row r="366" spans="1:10" x14ac:dyDescent="0.15">
      <c r="A366" s="5">
        <v>43522</v>
      </c>
      <c r="B366">
        <v>375</v>
      </c>
      <c r="C366" s="4">
        <v>1236</v>
      </c>
      <c r="D366" s="3">
        <v>7</v>
      </c>
      <c r="E366" s="2">
        <v>3</v>
      </c>
      <c r="F366" s="1">
        <v>667.59763313609437</v>
      </c>
      <c r="G366">
        <f t="shared" si="28"/>
        <v>0</v>
      </c>
      <c r="H366" t="str">
        <f t="shared" si="29"/>
        <v>火曜日</v>
      </c>
      <c r="I366">
        <f t="shared" si="30"/>
        <v>10</v>
      </c>
      <c r="J366" s="11">
        <f t="shared" si="31"/>
        <v>123.6</v>
      </c>
    </row>
    <row r="367" spans="1:10" x14ac:dyDescent="0.15">
      <c r="A367" s="5">
        <v>43522</v>
      </c>
      <c r="B367">
        <v>376</v>
      </c>
      <c r="C367" s="4">
        <v>3095</v>
      </c>
      <c r="D367" s="3">
        <v>12</v>
      </c>
      <c r="E367" s="2">
        <v>13</v>
      </c>
      <c r="F367" s="1">
        <v>888</v>
      </c>
      <c r="G367">
        <f t="shared" si="28"/>
        <v>0</v>
      </c>
      <c r="H367" t="str">
        <f t="shared" si="29"/>
        <v>火曜日</v>
      </c>
      <c r="I367">
        <f t="shared" si="30"/>
        <v>25</v>
      </c>
      <c r="J367" s="11">
        <f t="shared" si="31"/>
        <v>123.8</v>
      </c>
    </row>
    <row r="368" spans="1:10" x14ac:dyDescent="0.15">
      <c r="A368" s="5">
        <v>43523</v>
      </c>
      <c r="B368">
        <v>360</v>
      </c>
      <c r="C368" s="4">
        <v>1912</v>
      </c>
      <c r="D368" s="3">
        <v>7</v>
      </c>
      <c r="E368" s="2">
        <v>2</v>
      </c>
      <c r="F368" s="1">
        <v>-436.40236686390563</v>
      </c>
      <c r="G368">
        <f t="shared" si="28"/>
        <v>1</v>
      </c>
      <c r="H368" t="str">
        <f t="shared" si="29"/>
        <v>水曜日</v>
      </c>
      <c r="I368">
        <f t="shared" si="30"/>
        <v>9</v>
      </c>
      <c r="J368" s="11">
        <f t="shared" si="31"/>
        <v>212.44444444444446</v>
      </c>
    </row>
    <row r="369" spans="1:10" x14ac:dyDescent="0.15">
      <c r="A369" s="5">
        <v>43523</v>
      </c>
      <c r="B369">
        <v>361</v>
      </c>
      <c r="C369" s="4">
        <v>332</v>
      </c>
      <c r="D369" s="3">
        <v>0</v>
      </c>
      <c r="E369" s="2">
        <v>1</v>
      </c>
      <c r="F369" s="1">
        <v>-387.12426035502966</v>
      </c>
      <c r="G369">
        <f t="shared" si="28"/>
        <v>1</v>
      </c>
      <c r="H369" t="str">
        <f t="shared" si="29"/>
        <v>水曜日</v>
      </c>
      <c r="I369">
        <f t="shared" si="30"/>
        <v>1</v>
      </c>
      <c r="J369" s="11">
        <f t="shared" si="31"/>
        <v>332</v>
      </c>
    </row>
    <row r="370" spans="1:10" x14ac:dyDescent="0.15">
      <c r="A370" s="5">
        <v>43523</v>
      </c>
      <c r="B370">
        <v>362</v>
      </c>
      <c r="C370" s="4">
        <v>2197</v>
      </c>
      <c r="D370" s="3">
        <v>7</v>
      </c>
      <c r="E370" s="2">
        <v>4</v>
      </c>
      <c r="F370" s="1">
        <v>-650.00000000000045</v>
      </c>
      <c r="G370">
        <f t="shared" si="28"/>
        <v>1</v>
      </c>
      <c r="H370" t="str">
        <f t="shared" si="29"/>
        <v>水曜日</v>
      </c>
      <c r="I370">
        <f t="shared" si="30"/>
        <v>11</v>
      </c>
      <c r="J370" s="11">
        <f t="shared" si="31"/>
        <v>199.72727272727272</v>
      </c>
    </row>
    <row r="371" spans="1:10" x14ac:dyDescent="0.15">
      <c r="A371" s="5">
        <v>43523</v>
      </c>
      <c r="B371">
        <v>363</v>
      </c>
      <c r="C371" s="4">
        <v>715</v>
      </c>
      <c r="D371" s="3">
        <v>0</v>
      </c>
      <c r="E371" s="2">
        <v>2</v>
      </c>
      <c r="F371" s="1">
        <v>-849.69230769230785</v>
      </c>
      <c r="G371">
        <f t="shared" si="28"/>
        <v>1</v>
      </c>
      <c r="H371" t="str">
        <f t="shared" si="29"/>
        <v>水曜日</v>
      </c>
      <c r="I371">
        <f t="shared" si="30"/>
        <v>2</v>
      </c>
      <c r="J371" s="11">
        <f t="shared" si="31"/>
        <v>357.5</v>
      </c>
    </row>
    <row r="372" spans="1:10" x14ac:dyDescent="0.15">
      <c r="A372" s="5">
        <v>43523</v>
      </c>
      <c r="B372">
        <v>365</v>
      </c>
      <c r="C372" s="4">
        <v>4650</v>
      </c>
      <c r="D372" s="3">
        <v>17</v>
      </c>
      <c r="E372" s="2">
        <v>20</v>
      </c>
      <c r="F372" s="1">
        <v>654</v>
      </c>
      <c r="G372">
        <f t="shared" si="28"/>
        <v>0</v>
      </c>
      <c r="H372" t="str">
        <f t="shared" si="29"/>
        <v>水曜日</v>
      </c>
      <c r="I372">
        <f t="shared" si="30"/>
        <v>37</v>
      </c>
      <c r="J372" s="11">
        <f t="shared" si="31"/>
        <v>125.67567567567568</v>
      </c>
    </row>
    <row r="373" spans="1:10" x14ac:dyDescent="0.15">
      <c r="A373" s="5">
        <v>43523</v>
      </c>
      <c r="B373">
        <v>366</v>
      </c>
      <c r="C373" s="4">
        <v>410</v>
      </c>
      <c r="D373" s="3">
        <v>1</v>
      </c>
      <c r="E373" s="2">
        <v>1</v>
      </c>
      <c r="F373" s="1">
        <v>-190.50887573964508</v>
      </c>
      <c r="G373">
        <f t="shared" si="28"/>
        <v>1</v>
      </c>
      <c r="H373" t="str">
        <f t="shared" si="29"/>
        <v>水曜日</v>
      </c>
      <c r="I373">
        <f t="shared" si="30"/>
        <v>2</v>
      </c>
      <c r="J373" s="11">
        <f t="shared" si="31"/>
        <v>205</v>
      </c>
    </row>
    <row r="374" spans="1:10" x14ac:dyDescent="0.15">
      <c r="A374" s="5">
        <v>43523</v>
      </c>
      <c r="B374">
        <v>367</v>
      </c>
      <c r="C374" s="4">
        <v>3582</v>
      </c>
      <c r="D374" s="3">
        <v>11</v>
      </c>
      <c r="E374" s="2">
        <v>13</v>
      </c>
      <c r="F374" s="1">
        <v>-514.81656804733848</v>
      </c>
      <c r="G374">
        <f t="shared" si="28"/>
        <v>1</v>
      </c>
      <c r="H374" t="str">
        <f t="shared" si="29"/>
        <v>水曜日</v>
      </c>
      <c r="I374">
        <f t="shared" si="30"/>
        <v>24</v>
      </c>
      <c r="J374" s="11">
        <f t="shared" si="31"/>
        <v>149.25</v>
      </c>
    </row>
    <row r="375" spans="1:10" x14ac:dyDescent="0.15">
      <c r="A375" s="5">
        <v>43523</v>
      </c>
      <c r="B375">
        <v>368</v>
      </c>
      <c r="C375" s="4">
        <v>617</v>
      </c>
      <c r="D375" s="3">
        <v>1</v>
      </c>
      <c r="E375" s="2">
        <v>2</v>
      </c>
      <c r="F375" s="1">
        <v>-392.72189349112443</v>
      </c>
      <c r="G375">
        <f t="shared" si="28"/>
        <v>1</v>
      </c>
      <c r="H375" t="str">
        <f t="shared" si="29"/>
        <v>水曜日</v>
      </c>
      <c r="I375">
        <f t="shared" si="30"/>
        <v>3</v>
      </c>
      <c r="J375" s="11">
        <f t="shared" si="31"/>
        <v>205.66666666666666</v>
      </c>
    </row>
    <row r="376" spans="1:10" x14ac:dyDescent="0.15">
      <c r="A376" s="5">
        <v>43523</v>
      </c>
      <c r="B376">
        <v>370</v>
      </c>
      <c r="C376" s="4">
        <v>6110</v>
      </c>
      <c r="D376" s="3">
        <v>26</v>
      </c>
      <c r="E376" s="2">
        <v>21</v>
      </c>
      <c r="F376" s="1">
        <v>1622</v>
      </c>
      <c r="G376">
        <f t="shared" si="28"/>
        <v>0</v>
      </c>
      <c r="H376" t="str">
        <f t="shared" si="29"/>
        <v>水曜日</v>
      </c>
      <c r="I376">
        <f t="shared" si="30"/>
        <v>47</v>
      </c>
      <c r="J376" s="11">
        <f t="shared" si="31"/>
        <v>130</v>
      </c>
    </row>
    <row r="377" spans="1:10" x14ac:dyDescent="0.15">
      <c r="A377" s="5">
        <v>43523</v>
      </c>
      <c r="B377">
        <v>371</v>
      </c>
      <c r="C377" s="4">
        <v>171</v>
      </c>
      <c r="D377" s="3">
        <v>0</v>
      </c>
      <c r="E377" s="2">
        <v>0</v>
      </c>
      <c r="F377" s="1">
        <v>-252.95857988165685</v>
      </c>
      <c r="G377">
        <f t="shared" si="28"/>
        <v>1</v>
      </c>
      <c r="H377" t="str">
        <f t="shared" si="29"/>
        <v>水曜日</v>
      </c>
      <c r="I377">
        <f t="shared" si="30"/>
        <v>0</v>
      </c>
      <c r="J377" s="11">
        <f t="shared" si="31"/>
        <v>0</v>
      </c>
    </row>
    <row r="378" spans="1:10" x14ac:dyDescent="0.15">
      <c r="A378" s="5">
        <v>43523</v>
      </c>
      <c r="B378">
        <v>372</v>
      </c>
      <c r="C378" s="4">
        <v>1224</v>
      </c>
      <c r="D378" s="3">
        <v>2</v>
      </c>
      <c r="E378" s="2">
        <v>4</v>
      </c>
      <c r="F378" s="1">
        <v>-770.65088757396484</v>
      </c>
      <c r="G378">
        <f t="shared" si="28"/>
        <v>1</v>
      </c>
      <c r="H378" t="str">
        <f t="shared" si="29"/>
        <v>水曜日</v>
      </c>
      <c r="I378">
        <f t="shared" si="30"/>
        <v>6</v>
      </c>
      <c r="J378" s="11">
        <f t="shared" si="31"/>
        <v>204</v>
      </c>
    </row>
    <row r="379" spans="1:10" x14ac:dyDescent="0.15">
      <c r="A379" s="5">
        <v>43523</v>
      </c>
      <c r="B379">
        <v>373</v>
      </c>
      <c r="C379" s="4">
        <v>248</v>
      </c>
      <c r="D379" s="3">
        <v>1</v>
      </c>
      <c r="E379" s="2">
        <v>0</v>
      </c>
      <c r="F379" s="1">
        <v>-54.863905325443852</v>
      </c>
      <c r="G379">
        <f t="shared" si="28"/>
        <v>1</v>
      </c>
      <c r="H379" t="str">
        <f t="shared" si="29"/>
        <v>水曜日</v>
      </c>
      <c r="I379">
        <f t="shared" si="30"/>
        <v>1</v>
      </c>
      <c r="J379" s="11">
        <f t="shared" si="31"/>
        <v>248</v>
      </c>
    </row>
    <row r="380" spans="1:10" x14ac:dyDescent="0.15">
      <c r="A380" s="5">
        <v>43523</v>
      </c>
      <c r="B380">
        <v>375</v>
      </c>
      <c r="C380" s="4">
        <v>4716</v>
      </c>
      <c r="D380" s="3">
        <v>17</v>
      </c>
      <c r="E380" s="2">
        <v>17</v>
      </c>
      <c r="F380" s="1">
        <v>325</v>
      </c>
      <c r="G380">
        <f t="shared" si="28"/>
        <v>0</v>
      </c>
      <c r="H380" t="str">
        <f t="shared" si="29"/>
        <v>水曜日</v>
      </c>
      <c r="I380">
        <f t="shared" si="30"/>
        <v>34</v>
      </c>
      <c r="J380" s="11">
        <f t="shared" si="31"/>
        <v>138.70588235294119</v>
      </c>
    </row>
    <row r="381" spans="1:10" x14ac:dyDescent="0.15">
      <c r="A381" s="5">
        <v>43523</v>
      </c>
      <c r="B381">
        <v>376</v>
      </c>
      <c r="C381" s="4">
        <v>576</v>
      </c>
      <c r="D381" s="3">
        <v>0</v>
      </c>
      <c r="E381" s="2">
        <v>2</v>
      </c>
      <c r="F381" s="1">
        <v>-700</v>
      </c>
      <c r="G381">
        <f t="shared" si="28"/>
        <v>1</v>
      </c>
      <c r="H381" t="str">
        <f t="shared" si="29"/>
        <v>水曜日</v>
      </c>
      <c r="I381">
        <f t="shared" si="30"/>
        <v>2</v>
      </c>
      <c r="J381" s="11">
        <f t="shared" si="31"/>
        <v>288</v>
      </c>
    </row>
    <row r="382" spans="1:10" x14ac:dyDescent="0.15">
      <c r="A382" s="5">
        <v>43524</v>
      </c>
      <c r="B382">
        <v>360</v>
      </c>
      <c r="C382" s="4">
        <v>2200</v>
      </c>
      <c r="D382" s="3">
        <v>8</v>
      </c>
      <c r="E382" s="2">
        <v>6</v>
      </c>
      <c r="F382" s="1">
        <v>44</v>
      </c>
      <c r="G382">
        <f t="shared" si="28"/>
        <v>0</v>
      </c>
      <c r="H382" t="str">
        <f t="shared" si="29"/>
        <v>木曜日</v>
      </c>
      <c r="I382">
        <f t="shared" si="30"/>
        <v>14</v>
      </c>
      <c r="J382" s="11">
        <f t="shared" si="31"/>
        <v>157.14285714285714</v>
      </c>
    </row>
    <row r="383" spans="1:10" x14ac:dyDescent="0.15">
      <c r="A383" s="5">
        <v>43524</v>
      </c>
      <c r="B383">
        <v>361</v>
      </c>
      <c r="C383" s="4">
        <v>256</v>
      </c>
      <c r="D383" s="3">
        <v>0</v>
      </c>
      <c r="E383" s="2">
        <v>0</v>
      </c>
      <c r="F383" s="1">
        <v>-378.69822485207106</v>
      </c>
      <c r="G383">
        <f t="shared" si="28"/>
        <v>1</v>
      </c>
      <c r="H383" t="str">
        <f t="shared" si="29"/>
        <v>木曜日</v>
      </c>
      <c r="I383">
        <f t="shared" si="30"/>
        <v>0</v>
      </c>
      <c r="J383" s="11">
        <f t="shared" si="31"/>
        <v>0</v>
      </c>
    </row>
    <row r="384" spans="1:10" x14ac:dyDescent="0.15">
      <c r="A384" s="5">
        <v>43524</v>
      </c>
      <c r="B384">
        <v>362</v>
      </c>
      <c r="C384" s="4">
        <v>1945</v>
      </c>
      <c r="D384" s="3">
        <v>8</v>
      </c>
      <c r="E384" s="2">
        <v>4</v>
      </c>
      <c r="F384" s="1">
        <v>81</v>
      </c>
      <c r="G384">
        <f t="shared" si="28"/>
        <v>0</v>
      </c>
      <c r="H384" t="str">
        <f t="shared" si="29"/>
        <v>木曜日</v>
      </c>
      <c r="I384">
        <f t="shared" si="30"/>
        <v>12</v>
      </c>
      <c r="J384" s="11">
        <f t="shared" si="31"/>
        <v>162.08333333333334</v>
      </c>
    </row>
    <row r="385" spans="1:10" x14ac:dyDescent="0.15">
      <c r="A385" s="5">
        <v>43524</v>
      </c>
      <c r="B385">
        <v>363</v>
      </c>
      <c r="C385" s="4">
        <v>446</v>
      </c>
      <c r="D385" s="3">
        <v>0</v>
      </c>
      <c r="E385" s="2">
        <v>0</v>
      </c>
      <c r="F385" s="1">
        <v>-659.76331360946756</v>
      </c>
      <c r="G385">
        <f t="shared" si="28"/>
        <v>1</v>
      </c>
      <c r="H385" t="str">
        <f t="shared" si="29"/>
        <v>木曜日</v>
      </c>
      <c r="I385">
        <f t="shared" si="30"/>
        <v>0</v>
      </c>
      <c r="J385" s="11">
        <f t="shared" si="31"/>
        <v>0</v>
      </c>
    </row>
    <row r="386" spans="1:10" x14ac:dyDescent="0.15">
      <c r="A386" s="5">
        <v>43524</v>
      </c>
      <c r="B386">
        <v>365</v>
      </c>
      <c r="C386" s="4">
        <v>662</v>
      </c>
      <c r="D386" s="3">
        <v>0</v>
      </c>
      <c r="E386" s="2">
        <v>2</v>
      </c>
      <c r="F386" s="1">
        <v>-771.28994082840256</v>
      </c>
      <c r="G386">
        <f t="shared" si="28"/>
        <v>1</v>
      </c>
      <c r="H386" t="str">
        <f t="shared" si="29"/>
        <v>木曜日</v>
      </c>
      <c r="I386">
        <f t="shared" si="30"/>
        <v>2</v>
      </c>
      <c r="J386" s="11">
        <f t="shared" si="31"/>
        <v>331</v>
      </c>
    </row>
    <row r="387" spans="1:10" x14ac:dyDescent="0.15">
      <c r="A387" s="5">
        <v>43524</v>
      </c>
      <c r="B387">
        <v>366</v>
      </c>
      <c r="C387" s="4">
        <v>2535</v>
      </c>
      <c r="D387" s="3">
        <v>15</v>
      </c>
      <c r="E387" s="2">
        <v>6</v>
      </c>
      <c r="F387" s="1">
        <v>1680</v>
      </c>
      <c r="G387">
        <f t="shared" si="28"/>
        <v>0</v>
      </c>
      <c r="H387" t="str">
        <f t="shared" si="29"/>
        <v>木曜日</v>
      </c>
      <c r="I387">
        <f t="shared" si="30"/>
        <v>21</v>
      </c>
      <c r="J387" s="11">
        <f t="shared" si="31"/>
        <v>120.71428571428571</v>
      </c>
    </row>
    <row r="388" spans="1:10" x14ac:dyDescent="0.15">
      <c r="A388" s="5">
        <v>43524</v>
      </c>
      <c r="B388">
        <v>367</v>
      </c>
      <c r="C388" s="4">
        <v>969</v>
      </c>
      <c r="D388" s="3">
        <v>3</v>
      </c>
      <c r="E388" s="2">
        <v>1</v>
      </c>
      <c r="F388" s="1">
        <v>-393.4319526627221</v>
      </c>
      <c r="G388">
        <f t="shared" ref="G388:G395" si="32">IF(F388&lt;0,1,0)</f>
        <v>1</v>
      </c>
      <c r="H388" t="str">
        <f t="shared" ref="H388:H395" si="33">TEXT(A388,"aaaa")</f>
        <v>木曜日</v>
      </c>
      <c r="I388">
        <f t="shared" ref="I388:I395" si="34">SUM(D388:E388)</f>
        <v>4</v>
      </c>
      <c r="J388" s="11">
        <f t="shared" si="31"/>
        <v>242.25</v>
      </c>
    </row>
    <row r="389" spans="1:10" x14ac:dyDescent="0.15">
      <c r="A389" s="5">
        <v>43524</v>
      </c>
      <c r="B389">
        <v>368</v>
      </c>
      <c r="C389" s="4">
        <v>1444</v>
      </c>
      <c r="D389" s="3">
        <v>5</v>
      </c>
      <c r="E389" s="2">
        <v>5</v>
      </c>
      <c r="F389" s="1">
        <v>-56.094674556213249</v>
      </c>
      <c r="G389">
        <f t="shared" si="32"/>
        <v>1</v>
      </c>
      <c r="H389" t="str">
        <f t="shared" si="33"/>
        <v>木曜日</v>
      </c>
      <c r="I389">
        <f t="shared" si="34"/>
        <v>10</v>
      </c>
      <c r="J389" s="11">
        <f t="shared" ref="J389:J395" si="35">IF((D389+E389) &lt;&gt; 0, C389/(D389+E389),0)</f>
        <v>144.4</v>
      </c>
    </row>
    <row r="390" spans="1:10" x14ac:dyDescent="0.15">
      <c r="A390" s="5">
        <v>43524</v>
      </c>
      <c r="B390">
        <v>370</v>
      </c>
      <c r="C390" s="4">
        <v>420</v>
      </c>
      <c r="D390" s="3">
        <v>0</v>
      </c>
      <c r="E390" s="2">
        <v>0</v>
      </c>
      <c r="F390" s="1">
        <v>-621.30177514792911</v>
      </c>
      <c r="G390">
        <f t="shared" si="32"/>
        <v>1</v>
      </c>
      <c r="H390" t="str">
        <f t="shared" si="33"/>
        <v>木曜日</v>
      </c>
      <c r="I390">
        <f t="shared" si="34"/>
        <v>0</v>
      </c>
      <c r="J390" s="11">
        <f t="shared" si="35"/>
        <v>0</v>
      </c>
    </row>
    <row r="391" spans="1:10" x14ac:dyDescent="0.15">
      <c r="A391" s="5">
        <v>43524</v>
      </c>
      <c r="B391">
        <v>371</v>
      </c>
      <c r="C391" s="4">
        <v>1213</v>
      </c>
      <c r="D391" s="3">
        <v>5</v>
      </c>
      <c r="E391" s="2">
        <v>2</v>
      </c>
      <c r="F391" s="1">
        <v>-26.378698224852315</v>
      </c>
      <c r="G391">
        <f t="shared" si="32"/>
        <v>1</v>
      </c>
      <c r="H391" t="str">
        <f t="shared" si="33"/>
        <v>木曜日</v>
      </c>
      <c r="I391">
        <f t="shared" si="34"/>
        <v>7</v>
      </c>
      <c r="J391" s="11">
        <f t="shared" si="35"/>
        <v>173.28571428571428</v>
      </c>
    </row>
    <row r="392" spans="1:10" x14ac:dyDescent="0.15">
      <c r="A392" s="5">
        <v>43524</v>
      </c>
      <c r="B392">
        <v>372</v>
      </c>
      <c r="C392" s="4">
        <v>510</v>
      </c>
      <c r="D392" s="3">
        <v>0</v>
      </c>
      <c r="E392" s="2">
        <v>3</v>
      </c>
      <c r="F392" s="1">
        <v>-442.43786982248537</v>
      </c>
      <c r="G392">
        <f t="shared" si="32"/>
        <v>1</v>
      </c>
      <c r="H392" t="str">
        <f t="shared" si="33"/>
        <v>木曜日</v>
      </c>
      <c r="I392">
        <f t="shared" si="34"/>
        <v>3</v>
      </c>
      <c r="J392" s="11">
        <f t="shared" si="35"/>
        <v>170</v>
      </c>
    </row>
    <row r="393" spans="1:10" x14ac:dyDescent="0.15">
      <c r="A393" s="5">
        <v>43524</v>
      </c>
      <c r="B393">
        <v>373</v>
      </c>
      <c r="C393" s="4">
        <v>1870</v>
      </c>
      <c r="D393" s="3">
        <v>7</v>
      </c>
      <c r="E393" s="2">
        <v>5</v>
      </c>
      <c r="F393" s="1">
        <v>-62.272189349112978</v>
      </c>
      <c r="G393">
        <f t="shared" si="32"/>
        <v>1</v>
      </c>
      <c r="H393" t="str">
        <f t="shared" si="33"/>
        <v>木曜日</v>
      </c>
      <c r="I393">
        <f t="shared" si="34"/>
        <v>12</v>
      </c>
      <c r="J393" s="11">
        <f t="shared" si="35"/>
        <v>155.83333333333334</v>
      </c>
    </row>
    <row r="394" spans="1:10" x14ac:dyDescent="0.15">
      <c r="A394" s="5">
        <v>43524</v>
      </c>
      <c r="B394">
        <v>375</v>
      </c>
      <c r="C394" s="4">
        <v>713</v>
      </c>
      <c r="D394" s="3">
        <v>1</v>
      </c>
      <c r="E394" s="2">
        <v>1</v>
      </c>
      <c r="F394" s="1">
        <v>-638.73372781065109</v>
      </c>
      <c r="G394">
        <f t="shared" si="32"/>
        <v>1</v>
      </c>
      <c r="H394" t="str">
        <f t="shared" si="33"/>
        <v>木曜日</v>
      </c>
      <c r="I394">
        <f t="shared" si="34"/>
        <v>2</v>
      </c>
      <c r="J394" s="11">
        <f t="shared" si="35"/>
        <v>356.5</v>
      </c>
    </row>
    <row r="395" spans="1:10" x14ac:dyDescent="0.15">
      <c r="A395" s="5">
        <v>43524</v>
      </c>
      <c r="B395">
        <v>376</v>
      </c>
      <c r="C395" s="4">
        <v>1725</v>
      </c>
      <c r="D395" s="3">
        <v>5</v>
      </c>
      <c r="E395" s="2">
        <v>4</v>
      </c>
      <c r="F395" s="1">
        <v>-575.77514792899456</v>
      </c>
      <c r="G395">
        <f t="shared" si="32"/>
        <v>1</v>
      </c>
      <c r="H395" t="str">
        <f t="shared" si="33"/>
        <v>木曜日</v>
      </c>
      <c r="I395">
        <f t="shared" si="34"/>
        <v>9</v>
      </c>
      <c r="J395" s="11">
        <f t="shared" si="35"/>
        <v>191.66666666666666</v>
      </c>
    </row>
    <row r="396" spans="1:10" x14ac:dyDescent="0.15">
      <c r="A396" s="5"/>
    </row>
    <row r="397" spans="1:10" x14ac:dyDescent="0.15">
      <c r="A397" s="5"/>
    </row>
  </sheetData>
  <phoneticPr fontId="1"/>
  <conditionalFormatting pivot="1" sqref="P5:P18">
    <cfRule type="top10" dxfId="76" priority="47" rank="3"/>
  </conditionalFormatting>
  <conditionalFormatting pivot="1" sqref="P5:P18">
    <cfRule type="top10" dxfId="75" priority="46" bottom="1" rank="3"/>
  </conditionalFormatting>
  <conditionalFormatting pivot="1" sqref="P5:P18">
    <cfRule type="cellIs" dxfId="74" priority="45" operator="lessThan">
      <formula>0</formula>
    </cfRule>
  </conditionalFormatting>
  <conditionalFormatting pivot="1" sqref="P5:P18">
    <cfRule type="top10" dxfId="73" priority="44" rank="1"/>
  </conditionalFormatting>
  <conditionalFormatting pivot="1" sqref="P5:P18">
    <cfRule type="top10" dxfId="72" priority="43" bottom="1" rank="1"/>
  </conditionalFormatting>
  <conditionalFormatting pivot="1" sqref="Q5:Q18">
    <cfRule type="top10" dxfId="71" priority="42" bottom="1" rank="1"/>
  </conditionalFormatting>
  <conditionalFormatting sqref="P56:P69">
    <cfRule type="top10" dxfId="70" priority="41" rank="3"/>
  </conditionalFormatting>
  <conditionalFormatting sqref="P56:P69">
    <cfRule type="top10" dxfId="69" priority="40" bottom="1" rank="3"/>
  </conditionalFormatting>
  <conditionalFormatting sqref="P56:P69">
    <cfRule type="cellIs" dxfId="68" priority="39" operator="lessThan">
      <formula>0</formula>
    </cfRule>
  </conditionalFormatting>
  <conditionalFormatting sqref="P56:P69">
    <cfRule type="top10" dxfId="67" priority="38" rank="1"/>
  </conditionalFormatting>
  <conditionalFormatting sqref="P56:P69">
    <cfRule type="top10" dxfId="66" priority="37" bottom="1" rank="1"/>
  </conditionalFormatting>
  <conditionalFormatting sqref="Q56:Q69">
    <cfRule type="top10" dxfId="65" priority="36" bottom="1" rank="1"/>
  </conditionalFormatting>
  <conditionalFormatting sqref="S56:S69">
    <cfRule type="top10" dxfId="64" priority="35" bottom="1" rank="3"/>
  </conditionalFormatting>
  <conditionalFormatting sqref="R56:R69">
    <cfRule type="top10" dxfId="63" priority="34" rank="3"/>
  </conditionalFormatting>
  <conditionalFormatting sqref="P24:P37">
    <cfRule type="top10" dxfId="62" priority="33" rank="3"/>
  </conditionalFormatting>
  <conditionalFormatting sqref="P24:P37">
    <cfRule type="top10" dxfId="61" priority="32" bottom="1" rank="3"/>
  </conditionalFormatting>
  <conditionalFormatting sqref="P24:P37">
    <cfRule type="cellIs" dxfId="60" priority="31" operator="lessThan">
      <formula>0</formula>
    </cfRule>
  </conditionalFormatting>
  <conditionalFormatting sqref="P24:P37">
    <cfRule type="top10" dxfId="59" priority="30" rank="1"/>
  </conditionalFormatting>
  <conditionalFormatting sqref="P24:P37">
    <cfRule type="top10" dxfId="58" priority="29" bottom="1" rank="1"/>
  </conditionalFormatting>
  <conditionalFormatting sqref="Q24:Q37">
    <cfRule type="top10" dxfId="57" priority="28" bottom="1" rank="1"/>
  </conditionalFormatting>
  <conditionalFormatting sqref="S24:S38">
    <cfRule type="top10" dxfId="56" priority="27" bottom="1" rank="3"/>
  </conditionalFormatting>
  <conditionalFormatting sqref="R24:R38">
    <cfRule type="top10" dxfId="55" priority="26" rank="3"/>
  </conditionalFormatting>
  <conditionalFormatting sqref="P40:P53">
    <cfRule type="top10" dxfId="54" priority="25" rank="3"/>
  </conditionalFormatting>
  <conditionalFormatting sqref="P40:P53">
    <cfRule type="top10" dxfId="53" priority="24" bottom="1" rank="3"/>
  </conditionalFormatting>
  <conditionalFormatting sqref="P40:P53">
    <cfRule type="cellIs" dxfId="52" priority="23" operator="lessThan">
      <formula>0</formula>
    </cfRule>
  </conditionalFormatting>
  <conditionalFormatting sqref="P40:P53">
    <cfRule type="top10" dxfId="51" priority="22" rank="1"/>
  </conditionalFormatting>
  <conditionalFormatting sqref="P40:P53">
    <cfRule type="top10" dxfId="50" priority="21" bottom="1" rank="1"/>
  </conditionalFormatting>
  <conditionalFormatting sqref="Q40:Q53">
    <cfRule type="top10" dxfId="49" priority="20" bottom="1" rank="1"/>
  </conditionalFormatting>
  <conditionalFormatting sqref="S40:S53">
    <cfRule type="top10" dxfId="48" priority="19" bottom="1" rank="3"/>
  </conditionalFormatting>
  <conditionalFormatting sqref="R40:R53">
    <cfRule type="top10" dxfId="47" priority="18" rank="3"/>
  </conditionalFormatting>
  <conditionalFormatting sqref="S54">
    <cfRule type="top10" dxfId="46" priority="17" bottom="1" rank="3"/>
  </conditionalFormatting>
  <conditionalFormatting sqref="R54">
    <cfRule type="top10" dxfId="45" priority="16" rank="3"/>
  </conditionalFormatting>
  <conditionalFormatting sqref="S70">
    <cfRule type="top10" dxfId="44" priority="15" bottom="1" rank="3"/>
  </conditionalFormatting>
  <conditionalFormatting sqref="R70">
    <cfRule type="top10" dxfId="43" priority="14" rank="3"/>
  </conditionalFormatting>
  <conditionalFormatting sqref="P74:P87">
    <cfRule type="top10" dxfId="42" priority="13" rank="3"/>
  </conditionalFormatting>
  <conditionalFormatting sqref="P74:P87">
    <cfRule type="top10" dxfId="41" priority="12" bottom="1" rank="3"/>
  </conditionalFormatting>
  <conditionalFormatting sqref="P74:P87">
    <cfRule type="cellIs" dxfId="40" priority="11" operator="lessThan">
      <formula>0</formula>
    </cfRule>
  </conditionalFormatting>
  <conditionalFormatting sqref="P74:P87">
    <cfRule type="top10" dxfId="39" priority="10" rank="1"/>
  </conditionalFormatting>
  <conditionalFormatting sqref="P74:P87">
    <cfRule type="top10" dxfId="38" priority="9" bottom="1" rank="1"/>
  </conditionalFormatting>
  <conditionalFormatting sqref="Q74:Q87">
    <cfRule type="top10" dxfId="37" priority="8" bottom="1" rank="1"/>
  </conditionalFormatting>
  <conditionalFormatting sqref="S74:S87">
    <cfRule type="top10" dxfId="36" priority="7" bottom="1" rank="3"/>
  </conditionalFormatting>
  <conditionalFormatting sqref="R74:R87">
    <cfRule type="top10" dxfId="35" priority="6" rank="3"/>
  </conditionalFormatting>
  <conditionalFormatting sqref="S88">
    <cfRule type="top10" dxfId="34" priority="5" bottom="1" rank="3"/>
  </conditionalFormatting>
  <conditionalFormatting sqref="R88">
    <cfRule type="top10" dxfId="33" priority="4" rank="3"/>
  </conditionalFormatting>
  <conditionalFormatting pivot="1" sqref="R5:R18">
    <cfRule type="top10" dxfId="32" priority="3" rank="3"/>
  </conditionalFormatting>
  <conditionalFormatting pivot="1" sqref="S5:S18">
    <cfRule type="top10" dxfId="31" priority="2" bottom="1" rank="3"/>
  </conditionalFormatting>
  <conditionalFormatting pivot="1" sqref="O5:O18">
    <cfRule type="top10" dxfId="30" priority="1" percent="1" bottom="1" rank="23"/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database_2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2019-03-24T16:00:42Z</dcterms:created>
  <dcterms:modified xsi:type="dcterms:W3CDTF">2020-02-29T01:29:51Z</dcterms:modified>
</cp:coreProperties>
</file>