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sochndesarrollo.sharepoint.com/sites/administracion/Documentos compartidos/Liquidaciones/2026/05 mayo/"/>
    </mc:Choice>
  </mc:AlternateContent>
  <xr:revisionPtr revIDLastSave="69" documentId="8_{A917FBAE-A5B2-4623-BF98-63FD46A0E7F5}" xr6:coauthVersionLast="47" xr6:coauthVersionMax="47" xr10:uidLastSave="{64809168-C08B-438F-8CEA-9464C9471317}"/>
  <bookViews>
    <workbookView xWindow="20385" yWindow="0" windowWidth="14610" windowHeight="15585" activeTab="2" xr2:uid="{37BCC3EA-9F87-4429-A230-9C067D81BCD4}"/>
  </bookViews>
  <sheets>
    <sheet name="Solicitud" sheetId="3" r:id="rId1"/>
    <sheet name="Liquidación" sheetId="9" r:id="rId2"/>
    <sheet name="Voucher" sheetId="8" r:id="rId3"/>
    <sheet name="Datos" sheetId="6" state="hidden" r:id="rId4"/>
  </sheets>
  <functionGroups builtInGroupCount="19"/>
  <definedNames>
    <definedName name="_xleta.CONCATENATE" hidden="1" xlm="1">#NAME?</definedName>
    <definedName name="_xlnm.Print_Area" localSheetId="2">Voucher!$B$1:$E$31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3" l="1"/>
  <c r="D39" i="3"/>
  <c r="E14" i="8"/>
  <c r="A27" i="9"/>
  <c r="A28" i="9"/>
  <c r="A29" i="9"/>
  <c r="A30" i="9"/>
  <c r="A31" i="9"/>
  <c r="A32" i="9"/>
  <c r="A33" i="9"/>
  <c r="A26" i="9"/>
  <c r="A25" i="9"/>
  <c r="A1" i="9"/>
  <c r="D18" i="9"/>
  <c r="D8" i="9"/>
  <c r="D16" i="9"/>
  <c r="D12" i="9"/>
  <c r="C10" i="8" s="1"/>
  <c r="D10" i="9"/>
  <c r="H8" i="9"/>
  <c r="D6" i="9"/>
  <c r="C7" i="8" l="1"/>
  <c r="A48" i="9"/>
  <c r="A49" i="9" s="1"/>
  <c r="H48" i="9" l="1"/>
  <c r="H49" i="9" s="1"/>
  <c r="H6" i="9" l="1"/>
  <c r="C8" i="8" s="1"/>
  <c r="C26" i="3"/>
  <c r="C25" i="3"/>
  <c r="H38" i="3" l="1"/>
  <c r="H25" i="3" s="1"/>
  <c r="H39" i="3"/>
  <c r="H26" i="3" s="1"/>
  <c r="D14" i="3"/>
  <c r="E51" i="3" l="1"/>
  <c r="E52" i="3" s="1"/>
  <c r="D14" i="9"/>
  <c r="H35" i="9"/>
  <c r="C11" i="8" l="1"/>
  <c r="E48" i="9"/>
  <c r="E49" i="9" s="1"/>
  <c r="C14" i="8"/>
  <c r="A39" i="3" l="1"/>
  <c r="C23" i="8" l="1"/>
  <c r="A51" i="3"/>
  <c r="H51" i="3" s="1"/>
  <c r="H41" i="3"/>
  <c r="A38" i="3"/>
  <c r="H52" i="3" l="1"/>
  <c r="A52" i="3"/>
  <c r="H33" i="3" l="1"/>
  <c r="H20" i="3" s="1"/>
  <c r="D22" i="3" a="1"/>
  <c r="H20" i="9" l="1"/>
  <c r="C16" i="8"/>
  <c r="D22" i="3"/>
  <c r="D22" i="9" a="1"/>
  <c r="H36" i="9" l="1"/>
  <c r="A5" i="9"/>
  <c r="D22" i="9"/>
  <c r="H37" i="9" l="1"/>
  <c r="E37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<sst xmlns="http://schemas.openxmlformats.org/spreadsheetml/2006/main" count="158" uniqueCount="124">
  <si>
    <t>PROYECTO DE EJECUCIÓN:</t>
  </si>
  <si>
    <t>NOMBRE DEL SOLICITANTE</t>
  </si>
  <si>
    <t>ANDRÉS MOLINA</t>
  </si>
  <si>
    <t>CARGO DEL SOLICITANTE</t>
  </si>
  <si>
    <t>DEPARTAMENTO</t>
  </si>
  <si>
    <t>LEGAL</t>
  </si>
  <si>
    <t>OBJETIVO GENERAL DE LA GIRA</t>
  </si>
  <si>
    <t>IMPORTE SOLICITADO</t>
  </si>
  <si>
    <t>CANTIDAD EN LETRAS</t>
  </si>
  <si>
    <t>DETALLE DEL GASTO</t>
  </si>
  <si>
    <t>TIPO DE GASTO</t>
  </si>
  <si>
    <t>JUSTIFICACION DE LA SOLICITUD DE ANTICIPO</t>
  </si>
  <si>
    <t>TOTAL</t>
  </si>
  <si>
    <t xml:space="preserve">ALIMENTACIÓN </t>
  </si>
  <si>
    <t>HOSPEDAJE</t>
  </si>
  <si>
    <t>COMBUSTIBLES Y LUBRICANTES</t>
  </si>
  <si>
    <t>CALCULO DE ACUERDO AL MANUAL DE VIAJES</t>
  </si>
  <si>
    <t>NOMBRE SOLICITANTES</t>
  </si>
  <si>
    <t>Viatico Asignado:</t>
  </si>
  <si>
    <t>Días:</t>
  </si>
  <si>
    <t>ALIMENTACION</t>
  </si>
  <si>
    <t>Total Asignado:</t>
  </si>
  <si>
    <t>OBSERVACIONES</t>
  </si>
  <si>
    <t xml:space="preserve">Solicitado por </t>
  </si>
  <si>
    <t xml:space="preserve">Revisado por </t>
  </si>
  <si>
    <t>DAVID GODOY</t>
  </si>
  <si>
    <t>RICARDO ESPINOZA</t>
  </si>
  <si>
    <t>MONTO ASIGNADO</t>
  </si>
  <si>
    <t>CUENTA CONTABLE</t>
  </si>
  <si>
    <t>GASTOS EFECTUADOS</t>
  </si>
  <si>
    <t>OTROS GASTOS DE VIAJES Y TRANSPORTE</t>
  </si>
  <si>
    <t>ANTICIPO RECIBIDO</t>
  </si>
  <si>
    <t>GASTOS DE RECLUTAMIENTO</t>
  </si>
  <si>
    <t>JULISSA HERNÁNDEZ</t>
  </si>
  <si>
    <t>ASESOR LEGAL</t>
  </si>
  <si>
    <t>HN-PPCS-2016</t>
  </si>
  <si>
    <t xml:space="preserve">SERVICIOS LEGALES </t>
  </si>
  <si>
    <t>TÉCNICO IT</t>
  </si>
  <si>
    <t>HN-DNCU-2023</t>
  </si>
  <si>
    <t>OTROS GASTOS DE SERVICIOS PROFESIONALES</t>
  </si>
  <si>
    <t>CARLOS RODRÍGUEZ</t>
  </si>
  <si>
    <t>PRESIDENTE DE JUNTA DIRECTIVA</t>
  </si>
  <si>
    <t>HN-DNCO-2024</t>
  </si>
  <si>
    <t xml:space="preserve">CAPACITACIONES </t>
  </si>
  <si>
    <t>ADMINISTRACIÓN Y FINANZAS</t>
  </si>
  <si>
    <t>CONFERENCIAS Y REUNIONES LOCALES</t>
  </si>
  <si>
    <t>CONFERENCIAS Y REUNIONES INTERNACIONALES</t>
  </si>
  <si>
    <t>KAREN CÁCERES</t>
  </si>
  <si>
    <t>JEFA DE UAF</t>
  </si>
  <si>
    <t>BLANCA ISIDRO</t>
  </si>
  <si>
    <t>CONSERJE</t>
  </si>
  <si>
    <t xml:space="preserve">MARÍA RAMÍREZ </t>
  </si>
  <si>
    <t>RENTA DE VEHICULOS</t>
  </si>
  <si>
    <t>NOE ESCALANTE</t>
  </si>
  <si>
    <t>GERENTE DE PROYECTOS</t>
  </si>
  <si>
    <t>VUELOS</t>
  </si>
  <si>
    <t>NORA BETANCOURTH</t>
  </si>
  <si>
    <t>ASESOR DE UAF</t>
  </si>
  <si>
    <t>MANTENIMIENTO Y REPARACION DE VEHICULO</t>
  </si>
  <si>
    <t>COORDINADOR TERRITORIAL</t>
  </si>
  <si>
    <t>VALERIA MENDOZA</t>
  </si>
  <si>
    <t>YESICA GUTIÉRREZ</t>
  </si>
  <si>
    <t>MATERIALES Y SUMINISTROS DE OFICINA</t>
  </si>
  <si>
    <t>REPARACIONES DE EQUIPO DE OFICINA</t>
  </si>
  <si>
    <t>DIRECTOR EJECUTIVO</t>
  </si>
  <si>
    <t>ENVÍOS Y CORRESPONDENCIA</t>
  </si>
  <si>
    <t>YOLANY ALVARADO</t>
  </si>
  <si>
    <t xml:space="preserve">MATERIAL DE MERCADEO Y VISUALIZACIÓN </t>
  </si>
  <si>
    <t>GUNTHER LAINEZ</t>
  </si>
  <si>
    <t>ASESOR</t>
  </si>
  <si>
    <t>SUMINISTROS DE LIMPIEZA</t>
  </si>
  <si>
    <t>OTROS GASTOS DE OFICINA</t>
  </si>
  <si>
    <t>HN-YUSC-2025</t>
  </si>
  <si>
    <t>FECHA DE SALIDA</t>
  </si>
  <si>
    <t>LUGAR DE DESTINO</t>
  </si>
  <si>
    <t>VOUCHER DE PAGO</t>
  </si>
  <si>
    <t>PERÍODO DE PAGO</t>
  </si>
  <si>
    <t>Nombre del empleado:</t>
  </si>
  <si>
    <t>Cargo:</t>
  </si>
  <si>
    <t>CONCEPTO</t>
  </si>
  <si>
    <t>CANTIDAD</t>
  </si>
  <si>
    <t>UNIDAD</t>
  </si>
  <si>
    <t>Días</t>
  </si>
  <si>
    <t>Total a Pagar</t>
  </si>
  <si>
    <t>*Doy fé de haber recibido por parte de AHDECO los valores arriba descritos.</t>
  </si>
  <si>
    <t>Firma</t>
  </si>
  <si>
    <t>Col. Rubén Darío, Casa 0592 Tegucigalpa, Honduras</t>
  </si>
  <si>
    <t>RTN:08269016867779</t>
  </si>
  <si>
    <t>FECHA DE LIQUIDACIÓN:</t>
  </si>
  <si>
    <t>ALIMENTACIÓN</t>
  </si>
  <si>
    <t>Email: info@ahdecohn.org</t>
  </si>
  <si>
    <t>NAUM MONCADA</t>
  </si>
  <si>
    <t>OPERACIONES Y FINANZAS</t>
  </si>
  <si>
    <t>Autorizado por</t>
  </si>
  <si>
    <t>OFICIAL DE MICROCRÉDITO</t>
  </si>
  <si>
    <t>FECHA DE RETORNO:</t>
  </si>
  <si>
    <t>FECHA DE SOLICITUD:</t>
  </si>
  <si>
    <t>0801-1997-18215</t>
  </si>
  <si>
    <t>0801-2001-01193</t>
  </si>
  <si>
    <t>0601-1976-00178</t>
  </si>
  <si>
    <t>0801-1999-05240</t>
  </si>
  <si>
    <t>0824-1985-00533</t>
  </si>
  <si>
    <t>0802-1999-00046</t>
  </si>
  <si>
    <t>0801-1967-03441</t>
  </si>
  <si>
    <t>1505-1984-00734</t>
  </si>
  <si>
    <t>0605-1976-00069</t>
  </si>
  <si>
    <t>0401-1998-01327</t>
  </si>
  <si>
    <t>0101-1981-01148</t>
  </si>
  <si>
    <t>1151-2200-902789</t>
  </si>
  <si>
    <t>1623-2000-00052</t>
  </si>
  <si>
    <t>0601-1975-02390</t>
  </si>
  <si>
    <t>0801-1985-10905</t>
  </si>
  <si>
    <t>KARLA LAINEZ</t>
  </si>
  <si>
    <t>ESPECIALISTA EN PROYECTOS</t>
  </si>
  <si>
    <t>0601-2003-03131</t>
  </si>
  <si>
    <t>N° SOLICITUD</t>
  </si>
  <si>
    <t>SOLICITUD DE GASTOS DE VIAJE</t>
  </si>
  <si>
    <t>SOLICITUD DE GASTOS</t>
  </si>
  <si>
    <t>GASTOS TOTALES</t>
  </si>
  <si>
    <t>Telefono: 3340-4297</t>
  </si>
  <si>
    <t>COMBUSTIBLE</t>
  </si>
  <si>
    <t>VISITA A CAMPO</t>
  </si>
  <si>
    <t>16-05</t>
  </si>
  <si>
    <t>CHOLUTECA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</si>
</sst>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L&quot;* #,##0.00_-;\-&quot;L&quot;* #,##0.00_-;_-&quot;L&quot;* &quot;-&quot;??_-;_-@_-"/>
    <numFmt numFmtId="43" formatCode="_-* #,##0.00_-;\-* #,##0.00_-;_-* &quot;-&quot;??_-;_-@_-"/>
    <numFmt numFmtId="164" formatCode="[$-1540A]dd\-mmm\-yy;@"/>
    <numFmt numFmtId="165" formatCode="_-[$L   -480A]* #,##0.00_-;\-[$L-480A]* #,##0.00_-;_-[$L-480A]* &quot;-&quot;??_-;_-@_-"/>
    <numFmt numFmtId="166" formatCode="[$-1540A]m/d/yyyy;@"/>
    <numFmt numFmtId="167" formatCode="_(* #,##0.00_);_(* \(#,##0.00\);_(* &quot;-&quot;??_);_(@_)"/>
    <numFmt numFmtId="168" formatCode="dd\ &quot;de&quot;\ mmmm\ &quot;del&quot;\ yyyy"/>
    <numFmt numFmtId="169" formatCode="@&quot;-2026&quot;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u/>
      <sz val="9"/>
      <color theme="1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8C8C8"/>
        <bgColor rgb="FFC8C8C8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2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4" xfId="0" applyBorder="1" applyAlignment="1" applyProtection="1">
      <alignment vertical="center" wrapText="1"/>
      <protection locked="0"/>
    </xf>
    <xf numFmtId="164" fontId="5" fillId="0" borderId="19" xfId="0" applyNumberFormat="1" applyFont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6" fillId="2" borderId="38" xfId="0" applyFont="1" applyFill="1" applyBorder="1" applyAlignment="1" applyProtection="1">
      <alignment horizontal="center" vertical="center" wrapText="1"/>
      <protection locked="0"/>
    </xf>
    <xf numFmtId="0" fontId="6" fillId="2" borderId="30" xfId="0" applyFont="1" applyFill="1" applyBorder="1" applyAlignment="1" applyProtection="1">
      <alignment horizontal="center" vertical="center" wrapText="1"/>
      <protection locked="0"/>
    </xf>
    <xf numFmtId="0" fontId="6" fillId="2" borderId="39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0" borderId="17" xfId="1" applyNumberFormat="1" applyFont="1" applyFill="1" applyBorder="1" applyAlignment="1" applyProtection="1">
      <alignment horizontal="center" vertical="center"/>
      <protection locked="0"/>
    </xf>
    <xf numFmtId="165" fontId="3" fillId="0" borderId="15" xfId="1" applyNumberFormat="1" applyFont="1" applyFill="1" applyBorder="1" applyAlignment="1" applyProtection="1">
      <alignment horizontal="center" vertical="center"/>
      <protection locked="0"/>
    </xf>
    <xf numFmtId="165" fontId="9" fillId="0" borderId="19" xfId="1" applyNumberFormat="1" applyFont="1" applyFill="1" applyBorder="1" applyAlignment="1" applyProtection="1">
      <alignment vertical="center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>
      <alignment vertical="center" wrapText="1"/>
    </xf>
    <xf numFmtId="44" fontId="0" fillId="0" borderId="19" xfId="2" applyFont="1" applyBorder="1" applyAlignment="1" applyProtection="1">
      <alignment vertical="center" wrapText="1"/>
    </xf>
    <xf numFmtId="0" fontId="2" fillId="0" borderId="5" xfId="0" applyFont="1" applyBorder="1" applyAlignment="1">
      <alignment vertical="center" wrapText="1"/>
    </xf>
    <xf numFmtId="0" fontId="6" fillId="2" borderId="35" xfId="0" applyFont="1" applyFill="1" applyBorder="1" applyAlignment="1">
      <alignment horizontal="center" vertical="center" wrapText="1"/>
    </xf>
    <xf numFmtId="44" fontId="2" fillId="2" borderId="37" xfId="2" applyFont="1" applyFill="1" applyBorder="1" applyAlignment="1" applyProtection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165" fontId="3" fillId="0" borderId="13" xfId="1" applyNumberFormat="1" applyFont="1" applyFill="1" applyBorder="1" applyAlignment="1" applyProtection="1">
      <alignment vertical="center"/>
    </xf>
    <xf numFmtId="165" fontId="3" fillId="0" borderId="11" xfId="1" applyNumberFormat="1" applyFont="1" applyFill="1" applyBorder="1" applyAlignment="1" applyProtection="1">
      <alignment vertical="center"/>
    </xf>
    <xf numFmtId="165" fontId="9" fillId="0" borderId="35" xfId="1" applyNumberFormat="1" applyFont="1" applyFill="1" applyBorder="1" applyAlignment="1" applyProtection="1">
      <alignment vertical="center"/>
    </xf>
    <xf numFmtId="165" fontId="3" fillId="0" borderId="17" xfId="1" applyNumberFormat="1" applyFont="1" applyFill="1" applyBorder="1" applyAlignment="1" applyProtection="1">
      <alignment horizontal="center" vertical="center"/>
    </xf>
    <xf numFmtId="165" fontId="3" fillId="0" borderId="15" xfId="1" applyNumberFormat="1" applyFont="1" applyFill="1" applyBorder="1" applyAlignment="1" applyProtection="1">
      <alignment horizontal="center" vertical="center"/>
    </xf>
    <xf numFmtId="165" fontId="9" fillId="0" borderId="19" xfId="1" applyNumberFormat="1" applyFont="1" applyFill="1" applyBorder="1" applyAlignment="1" applyProtection="1">
      <alignment vertical="center"/>
    </xf>
    <xf numFmtId="0" fontId="11" fillId="0" borderId="4" xfId="0" applyFont="1" applyBorder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/>
    </xf>
    <xf numFmtId="0" fontId="5" fillId="0" borderId="0" xfId="0" applyFont="1" applyAlignment="1" applyProtection="1">
      <alignment horizontal="center" vertical="center" wrapText="1"/>
      <protection locked="0"/>
    </xf>
    <xf numFmtId="164" fontId="5" fillId="0" borderId="5" xfId="0" applyNumberFormat="1" applyFont="1" applyBorder="1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left" vertical="top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top"/>
    </xf>
    <xf numFmtId="1" fontId="3" fillId="0" borderId="13" xfId="0" applyNumberFormat="1" applyFont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vertical="center"/>
    </xf>
    <xf numFmtId="164" fontId="5" fillId="0" borderId="5" xfId="0" applyNumberFormat="1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>
      <alignment vertical="center" wrapText="1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44" fontId="2" fillId="0" borderId="35" xfId="2" applyFont="1" applyFill="1" applyBorder="1" applyAlignment="1" applyProtection="1">
      <alignment vertical="center" wrapText="1"/>
    </xf>
    <xf numFmtId="44" fontId="2" fillId="0" borderId="19" xfId="2" applyFont="1" applyFill="1" applyBorder="1" applyAlignment="1" applyProtection="1">
      <alignment vertical="center" wrapText="1"/>
    </xf>
    <xf numFmtId="44" fontId="2" fillId="0" borderId="22" xfId="2" applyFont="1" applyFill="1" applyBorder="1" applyAlignment="1" applyProtection="1">
      <alignment vertical="center" wrapText="1"/>
    </xf>
    <xf numFmtId="0" fontId="8" fillId="0" borderId="4" xfId="0" applyFont="1" applyBorder="1" applyAlignment="1">
      <alignment vertical="center" wrapText="1"/>
    </xf>
    <xf numFmtId="0" fontId="18" fillId="0" borderId="0" xfId="0" applyFont="1" applyAlignment="1">
      <alignment vertical="center"/>
    </xf>
    <xf numFmtId="0" fontId="19" fillId="0" borderId="0" xfId="0" applyFont="1"/>
    <xf numFmtId="164" fontId="5" fillId="0" borderId="19" xfId="0" applyNumberFormat="1" applyFont="1" applyBorder="1" applyAlignment="1">
      <alignment vertical="center" wrapText="1"/>
    </xf>
    <xf numFmtId="44" fontId="0" fillId="0" borderId="19" xfId="2" applyFont="1" applyBorder="1" applyAlignment="1" applyProtection="1">
      <alignment vertical="center" wrapText="1"/>
      <protection locked="0"/>
    </xf>
    <xf numFmtId="0" fontId="0" fillId="0" borderId="0" xfId="0" applyAlignment="1" applyProtection="1">
      <alignment wrapText="1"/>
      <protection locked="0"/>
    </xf>
    <xf numFmtId="165" fontId="3" fillId="0" borderId="22" xfId="0" applyNumberFormat="1" applyFont="1" applyBorder="1" applyAlignment="1">
      <alignment vertical="center" wrapText="1"/>
    </xf>
    <xf numFmtId="0" fontId="5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top" wrapText="1"/>
    </xf>
    <xf numFmtId="44" fontId="0" fillId="0" borderId="46" xfId="2" applyFont="1" applyBorder="1" applyAlignment="1" applyProtection="1">
      <alignment vertical="center" wrapText="1"/>
      <protection locked="0"/>
    </xf>
    <xf numFmtId="0" fontId="0" fillId="0" borderId="41" xfId="0" applyBorder="1" applyAlignment="1">
      <alignment horizontal="center" vertical="center" wrapText="1"/>
    </xf>
    <xf numFmtId="1" fontId="0" fillId="0" borderId="17" xfId="0" applyNumberFormat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 wrapText="1"/>
    </xf>
    <xf numFmtId="44" fontId="0" fillId="0" borderId="19" xfId="0" applyNumberFormat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167" fontId="0" fillId="0" borderId="3" xfId="0" applyNumberFormat="1" applyBorder="1"/>
    <xf numFmtId="0" fontId="0" fillId="0" borderId="4" xfId="0" applyBorder="1"/>
    <xf numFmtId="167" fontId="0" fillId="0" borderId="5" xfId="0" applyNumberFormat="1" applyBorder="1"/>
    <xf numFmtId="0" fontId="2" fillId="0" borderId="25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1" xfId="0" applyBorder="1"/>
    <xf numFmtId="167" fontId="2" fillId="0" borderId="43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7" fontId="0" fillId="0" borderId="19" xfId="0" applyNumberFormat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15" fillId="0" borderId="4" xfId="0" applyFont="1" applyBorder="1"/>
    <xf numFmtId="0" fontId="0" fillId="0" borderId="8" xfId="0" applyBorder="1"/>
    <xf numFmtId="0" fontId="0" fillId="0" borderId="9" xfId="0" applyBorder="1"/>
    <xf numFmtId="167" fontId="0" fillId="0" borderId="10" xfId="0" applyNumberFormat="1" applyBorder="1"/>
    <xf numFmtId="167" fontId="0" fillId="0" borderId="0" xfId="0" applyNumberFormat="1"/>
    <xf numFmtId="167" fontId="0" fillId="0" borderId="0" xfId="0" applyNumberFormat="1" applyProtection="1">
      <protection locked="0"/>
    </xf>
    <xf numFmtId="0" fontId="7" fillId="0" borderId="0" xfId="0" applyFont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left" vertical="center"/>
      <protection locked="0"/>
    </xf>
    <xf numFmtId="169" fontId="5" fillId="0" borderId="15" xfId="0" applyNumberFormat="1" applyFont="1" applyBorder="1" applyAlignment="1">
      <alignment horizontal="center" vertical="center" wrapText="1"/>
    </xf>
    <xf numFmtId="169" fontId="5" fillId="0" borderId="16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33" xfId="0" applyFont="1" applyBorder="1" applyAlignment="1" applyProtection="1">
      <alignment horizontal="right" vertical="center"/>
      <protection locked="0"/>
    </xf>
    <xf numFmtId="164" fontId="5" fillId="0" borderId="15" xfId="0" applyNumberFormat="1" applyFont="1" applyBorder="1" applyAlignment="1">
      <alignment horizontal="center" vertical="center" wrapText="1"/>
    </xf>
    <xf numFmtId="164" fontId="5" fillId="0" borderId="16" xfId="0" applyNumberFormat="1" applyFont="1" applyBorder="1" applyAlignment="1">
      <alignment horizontal="center" vertical="center" wrapText="1"/>
    </xf>
    <xf numFmtId="0" fontId="6" fillId="0" borderId="4" xfId="0" applyFont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33" xfId="0" applyFont="1" applyBorder="1" applyAlignment="1" applyProtection="1">
      <alignment horizontal="left" vertical="center" wrapText="1"/>
      <protection locked="0"/>
    </xf>
    <xf numFmtId="0" fontId="5" fillId="0" borderId="15" xfId="0" applyFont="1" applyBorder="1" applyAlignment="1">
      <alignment horizontal="left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left" vertical="center" wrapText="1"/>
    </xf>
    <xf numFmtId="0" fontId="8" fillId="2" borderId="41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7" fillId="0" borderId="15" xfId="0" applyFont="1" applyBorder="1" applyAlignment="1" applyProtection="1">
      <alignment horizontal="center" vertical="center" wrapText="1"/>
      <protection locked="0"/>
    </xf>
    <xf numFmtId="0" fontId="7" fillId="0" borderId="32" xfId="0" applyFont="1" applyBorder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5" fillId="0" borderId="15" xfId="0" applyFont="1" applyBorder="1" applyAlignment="1" applyProtection="1">
      <alignment horizontal="left" vertical="center" wrapText="1"/>
      <protection locked="0"/>
    </xf>
    <xf numFmtId="0" fontId="5" fillId="0" borderId="32" xfId="0" applyFont="1" applyBorder="1" applyAlignment="1" applyProtection="1">
      <alignment horizontal="left" vertical="center" wrapText="1"/>
      <protection locked="0"/>
    </xf>
    <xf numFmtId="0" fontId="5" fillId="0" borderId="34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33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6" fillId="2" borderId="18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6" fillId="2" borderId="32" xfId="0" applyFont="1" applyFill="1" applyBorder="1" applyAlignment="1" applyProtection="1">
      <alignment horizontal="center" vertical="center"/>
      <protection locked="0"/>
    </xf>
    <xf numFmtId="0" fontId="6" fillId="2" borderId="16" xfId="0" applyFont="1" applyFill="1" applyBorder="1" applyAlignment="1" applyProtection="1">
      <alignment horizontal="center" vertical="center"/>
      <protection locked="0"/>
    </xf>
    <xf numFmtId="0" fontId="7" fillId="0" borderId="15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10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17" xfId="0" applyFont="1" applyBorder="1" applyAlignment="1" applyProtection="1">
      <alignment horizontal="center" vertical="center" wrapText="1"/>
      <protection locked="0"/>
    </xf>
    <xf numFmtId="0" fontId="7" fillId="0" borderId="47" xfId="0" applyFont="1" applyBorder="1" applyAlignment="1" applyProtection="1">
      <alignment horizontal="center" vertical="center" wrapText="1"/>
      <protection locked="0"/>
    </xf>
    <xf numFmtId="0" fontId="8" fillId="0" borderId="43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44" xfId="0" applyFont="1" applyBorder="1" applyAlignment="1">
      <alignment horizontal="center" vertical="center" wrapText="1"/>
    </xf>
    <xf numFmtId="0" fontId="8" fillId="0" borderId="45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0" fillId="0" borderId="1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8" fillId="0" borderId="6" xfId="0" applyFont="1" applyBorder="1" applyAlignment="1">
      <alignment horizontal="right" vertical="center" wrapText="1"/>
    </xf>
    <xf numFmtId="0" fontId="8" fillId="0" borderId="29" xfId="0" applyFont="1" applyBorder="1" applyAlignment="1">
      <alignment horizontal="right" vertical="center" wrapText="1"/>
    </xf>
    <xf numFmtId="0" fontId="8" fillId="0" borderId="36" xfId="0" applyFont="1" applyBorder="1" applyAlignment="1">
      <alignment horizontal="right" vertical="center" wrapText="1"/>
    </xf>
    <xf numFmtId="0" fontId="2" fillId="2" borderId="6" xfId="0" applyFont="1" applyFill="1" applyBorder="1" applyAlignment="1" applyProtection="1">
      <alignment horizontal="left" vertical="center" wrapText="1"/>
      <protection locked="0"/>
    </xf>
    <xf numFmtId="0" fontId="2" fillId="2" borderId="29" xfId="0" applyFont="1" applyFill="1" applyBorder="1" applyAlignment="1" applyProtection="1">
      <alignment horizontal="left" vertical="center" wrapText="1"/>
      <protection locked="0"/>
    </xf>
    <xf numFmtId="0" fontId="2" fillId="2" borderId="7" xfId="0" applyFont="1" applyFill="1" applyBorder="1" applyAlignment="1" applyProtection="1">
      <alignment horizontal="left" vertical="center" wrapText="1"/>
      <protection locked="0"/>
    </xf>
    <xf numFmtId="0" fontId="6" fillId="2" borderId="29" xfId="0" applyFont="1" applyFill="1" applyBorder="1" applyAlignment="1" applyProtection="1">
      <alignment horizontal="center" vertical="center" wrapText="1"/>
      <protection locked="0"/>
    </xf>
    <xf numFmtId="0" fontId="6" fillId="2" borderId="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8" xfId="0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6" fillId="0" borderId="40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8" xfId="0" applyFont="1" applyBorder="1" applyAlignment="1" applyProtection="1">
      <alignment horizontal="center" vertical="center" wrapText="1"/>
      <protection locked="0"/>
    </xf>
    <xf numFmtId="0" fontId="6" fillId="0" borderId="32" xfId="0" applyFont="1" applyBorder="1" applyAlignment="1" applyProtection="1">
      <alignment horizontal="center" vertical="center" wrapText="1"/>
      <protection locked="0"/>
    </xf>
    <xf numFmtId="0" fontId="6" fillId="0" borderId="16" xfId="0" applyFont="1" applyBorder="1" applyAlignment="1" applyProtection="1">
      <alignment horizontal="center" vertical="center" wrapText="1"/>
      <protection locked="0"/>
    </xf>
    <xf numFmtId="0" fontId="12" fillId="0" borderId="27" xfId="0" applyFont="1" applyBorder="1" applyAlignment="1">
      <alignment horizontal="right" vertical="center" wrapText="1"/>
    </xf>
    <xf numFmtId="0" fontId="12" fillId="0" borderId="28" xfId="0" applyFont="1" applyBorder="1" applyAlignment="1">
      <alignment horizontal="right" vertical="center" wrapText="1"/>
    </xf>
    <xf numFmtId="0" fontId="12" fillId="0" borderId="21" xfId="0" applyFont="1" applyBorder="1" applyAlignment="1">
      <alignment horizontal="right" vertical="center" wrapText="1"/>
    </xf>
    <xf numFmtId="0" fontId="7" fillId="0" borderId="18" xfId="0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>
      <alignment horizontal="center" vertical="center" wrapText="1"/>
    </xf>
    <xf numFmtId="169" fontId="5" fillId="0" borderId="15" xfId="0" applyNumberFormat="1" applyFont="1" applyBorder="1" applyAlignment="1" applyProtection="1">
      <alignment horizontal="center" vertical="center" wrapText="1"/>
      <protection locked="0"/>
    </xf>
    <xf numFmtId="169" fontId="5" fillId="0" borderId="16" xfId="0" applyNumberFormat="1" applyFont="1" applyBorder="1" applyAlignment="1" applyProtection="1">
      <alignment horizontal="center" vertical="center" wrapText="1"/>
      <protection locked="0"/>
    </xf>
    <xf numFmtId="164" fontId="5" fillId="0" borderId="15" xfId="0" applyNumberFormat="1" applyFont="1" applyBorder="1" applyAlignment="1" applyProtection="1">
      <alignment horizontal="center" vertical="center" wrapText="1"/>
      <protection locked="0"/>
    </xf>
    <xf numFmtId="164" fontId="5" fillId="0" borderId="16" xfId="0" applyNumberFormat="1" applyFont="1" applyBorder="1" applyAlignment="1" applyProtection="1">
      <alignment horizontal="center" vertical="center" wrapText="1"/>
      <protection locked="0"/>
    </xf>
    <xf numFmtId="0" fontId="6" fillId="2" borderId="40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4" xfId="0" applyFont="1" applyBorder="1" applyAlignment="1">
      <alignment horizontal="left" wrapText="1"/>
    </xf>
    <xf numFmtId="0" fontId="0" fillId="0" borderId="5" xfId="0" applyBorder="1"/>
    <xf numFmtId="0" fontId="0" fillId="0" borderId="0" xfId="0" applyAlignment="1">
      <alignment horizontal="center"/>
    </xf>
    <xf numFmtId="0" fontId="13" fillId="0" borderId="0" xfId="0" applyFont="1"/>
    <xf numFmtId="0" fontId="0" fillId="0" borderId="26" xfId="0" applyBorder="1" applyAlignment="1">
      <alignment horizontal="center" vertical="center"/>
    </xf>
    <xf numFmtId="0" fontId="13" fillId="0" borderId="26" xfId="0" applyFont="1" applyBorder="1"/>
    <xf numFmtId="0" fontId="16" fillId="0" borderId="0" xfId="0" applyFont="1" applyAlignment="1">
      <alignment horizontal="right" vertical="center"/>
    </xf>
    <xf numFmtId="167" fontId="14" fillId="3" borderId="45" xfId="0" applyNumberFormat="1" applyFont="1" applyFill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166" fontId="13" fillId="0" borderId="26" xfId="0" applyNumberFormat="1" applyFont="1" applyBorder="1"/>
    <xf numFmtId="166" fontId="13" fillId="0" borderId="42" xfId="0" applyNumberFormat="1" applyFont="1" applyBorder="1"/>
    <xf numFmtId="168" fontId="0" fillId="0" borderId="23" xfId="0" applyNumberFormat="1" applyBorder="1" applyAlignment="1">
      <alignment horizontal="center"/>
    </xf>
    <xf numFmtId="0" fontId="13" fillId="0" borderId="23" xfId="0" applyFont="1" applyBorder="1"/>
    <xf numFmtId="0" fontId="13" fillId="0" borderId="24" xfId="0" applyFont="1" applyBorder="1"/>
    <xf numFmtId="14" fontId="2" fillId="0" borderId="17" xfId="0" applyNumberFormat="1" applyFont="1" applyBorder="1" applyAlignment="1">
      <alignment horizontal="center"/>
    </xf>
    <xf numFmtId="0" fontId="13" fillId="0" borderId="17" xfId="0" applyFont="1" applyBorder="1"/>
    <xf numFmtId="0" fontId="13" fillId="0" borderId="19" xfId="0" applyFont="1" applyBorder="1"/>
    <xf numFmtId="0" fontId="2" fillId="0" borderId="17" xfId="0" applyFont="1" applyBorder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1123950</xdr:colOff>
      <xdr:row>3</xdr:row>
      <xdr:rowOff>111125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C7799B0-40EF-4895-81BA-5D0DF9E5C9FC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2" t="14926" r="12425" b="19776"/>
        <a:stretch/>
      </xdr:blipFill>
      <xdr:spPr>
        <a:xfrm>
          <a:off x="0" y="0"/>
          <a:ext cx="6048375" cy="6477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381000</xdr:colOff>
      <xdr:row>0</xdr:row>
      <xdr:rowOff>0</xdr:rowOff>
    </xdr:from>
    <xdr:to>
      <xdr:col>8</xdr:col>
      <xdr:colOff>0</xdr:colOff>
      <xdr:row>3</xdr:row>
      <xdr:rowOff>111125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ADB8326-A234-4499-9B31-9BDC76EC4E25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204" t="14926" r="12425" b="19776"/>
        <a:stretch/>
      </xdr:blipFill>
      <xdr:spPr>
        <a:xfrm>
          <a:off x="3600450" y="0"/>
          <a:ext cx="2771775" cy="647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1123950</xdr:colOff>
      <xdr:row>3</xdr:row>
      <xdr:rowOff>111125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4D0FAC-C814-4BD2-808F-9C14B996FCD9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2" t="14926" r="12425" b="19776"/>
        <a:stretch/>
      </xdr:blipFill>
      <xdr:spPr>
        <a:xfrm>
          <a:off x="0" y="0"/>
          <a:ext cx="5429250" cy="676275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381000</xdr:colOff>
      <xdr:row>0</xdr:row>
      <xdr:rowOff>0</xdr:rowOff>
    </xdr:from>
    <xdr:to>
      <xdr:col>8</xdr:col>
      <xdr:colOff>0</xdr:colOff>
      <xdr:row>3</xdr:row>
      <xdr:rowOff>111125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F096AC3-200C-4EE8-B4E4-CC11BD83780A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204" t="14926" r="12425" b="19776"/>
        <a:stretch/>
      </xdr:blipFill>
      <xdr:spPr>
        <a:xfrm>
          <a:off x="3200400" y="0"/>
          <a:ext cx="2409825" cy="6762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25</xdr:row>
      <xdr:rowOff>161925</xdr:rowOff>
    </xdr:from>
    <xdr:ext cx="4857750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A236E76C-5EE8-49A9-9794-1DED0575575D}"/>
            </a:ext>
          </a:extLst>
        </xdr:cNvPr>
        <xdr:cNvGrpSpPr/>
      </xdr:nvGrpSpPr>
      <xdr:grpSpPr>
        <a:xfrm>
          <a:off x="819150" y="5410200"/>
          <a:ext cx="4857750" cy="38100"/>
          <a:chOff x="2917125" y="3780000"/>
          <a:chExt cx="4857750" cy="0"/>
        </a:xfrm>
      </xdr:grpSpPr>
      <xdr:cxnSp macro="">
        <xdr:nvCxnSpPr>
          <xdr:cNvPr id="3" name="Shape 4">
            <a:extLst>
              <a:ext uri="{FF2B5EF4-FFF2-40B4-BE49-F238E27FC236}">
                <a16:creationId xmlns:a16="http://schemas.microsoft.com/office/drawing/2014/main" id="{895D1962-FBE4-0A6B-B3AA-D2FAF0354631}"/>
              </a:ext>
            </a:extLst>
          </xdr:cNvPr>
          <xdr:cNvCxnSpPr/>
        </xdr:nvCxnSpPr>
        <xdr:spPr>
          <a:xfrm>
            <a:off x="2917125" y="3780000"/>
            <a:ext cx="4857750" cy="0"/>
          </a:xfrm>
          <a:prstGeom prst="straightConnector1">
            <a:avLst/>
          </a:prstGeom>
          <a:noFill/>
          <a:ln w="38100" cap="flat" cmpd="sng">
            <a:solidFill>
              <a:schemeClr val="accent2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704850</xdr:colOff>
      <xdr:row>0</xdr:row>
      <xdr:rowOff>0</xdr:rowOff>
    </xdr:from>
    <xdr:ext cx="4552950" cy="809625"/>
    <xdr:pic>
      <xdr:nvPicPr>
        <xdr:cNvPr id="4" name="image4.png">
          <a:extLst>
            <a:ext uri="{FF2B5EF4-FFF2-40B4-BE49-F238E27FC236}">
              <a16:creationId xmlns:a16="http://schemas.microsoft.com/office/drawing/2014/main" id="{59DEDDE9-5D82-440F-9CAE-4B438536F70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4850" y="0"/>
          <a:ext cx="4552950" cy="809625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266700</xdr:colOff>
      <xdr:row>0</xdr:row>
      <xdr:rowOff>0</xdr:rowOff>
    </xdr:from>
    <xdr:ext cx="2595787" cy="809625"/>
    <xdr:pic>
      <xdr:nvPicPr>
        <xdr:cNvPr id="5" name="image4.png">
          <a:extLst>
            <a:ext uri="{FF2B5EF4-FFF2-40B4-BE49-F238E27FC236}">
              <a16:creationId xmlns:a16="http://schemas.microsoft.com/office/drawing/2014/main" id="{8F10F9EB-4293-4E8F-880B-8402AE256B6B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/>
        <a:srcRect l="47655"/>
        <a:stretch>
          <a:fillRect/>
        </a:stretch>
      </xdr:blipFill>
      <xdr:spPr>
        <a:xfrm>
          <a:off x="3238899" y="0"/>
          <a:ext cx="2595787" cy="80962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hdec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9AE1F-7D0C-4678-9C75-0E35E73F4607}">
  <sheetPr codeName="Hoja2">
    <tabColor rgb="FFFFC000"/>
    <pageSetUpPr fitToPage="1"/>
  </sheetPr>
  <dimension ref="A1:H53"/>
  <sheetViews>
    <sheetView topLeftCell="A18" zoomScaleNormal="100" workbookViewId="0">
      <selection activeCell="D39" sqref="D39"/>
    </sheetView>
  </sheetViews>
  <sheetFormatPr baseColWidth="10" defaultColWidth="11" defaultRowHeight="15" x14ac:dyDescent="0.25"/>
  <cols>
    <col min="1" max="2" width="9.42578125" style="2" customWidth="1"/>
    <col min="3" max="3" width="3.7109375" style="2" customWidth="1"/>
    <col min="4" max="4" width="6.5703125" style="2" customWidth="1"/>
    <col min="5" max="5" width="13.140625" style="2" bestFit="1" customWidth="1"/>
    <col min="6" max="6" width="18.85546875" style="2" bestFit="1" customWidth="1"/>
    <col min="7" max="7" width="3.42578125" style="2" customWidth="1"/>
    <col min="8" max="8" width="19.5703125" style="2" customWidth="1"/>
    <col min="9" max="16384" width="11" style="2"/>
  </cols>
  <sheetData>
    <row r="1" spans="1:8" customFormat="1" x14ac:dyDescent="0.25">
      <c r="A1" s="18"/>
      <c r="B1" s="19"/>
      <c r="C1" s="19"/>
      <c r="D1" s="19"/>
      <c r="E1" s="19"/>
      <c r="F1" s="19"/>
      <c r="G1" s="19"/>
      <c r="H1" s="20"/>
    </row>
    <row r="2" spans="1:8" customFormat="1" x14ac:dyDescent="0.25">
      <c r="A2" s="21"/>
      <c r="B2" s="39"/>
      <c r="C2" s="39"/>
      <c r="D2" s="39"/>
      <c r="E2" s="39"/>
      <c r="F2" s="39"/>
      <c r="G2" s="39"/>
      <c r="H2" s="22"/>
    </row>
    <row r="3" spans="1:8" customFormat="1" x14ac:dyDescent="0.25">
      <c r="A3" s="21"/>
      <c r="B3" s="39"/>
      <c r="C3" s="39"/>
      <c r="D3" s="39"/>
      <c r="E3" s="39"/>
      <c r="F3" s="39"/>
      <c r="G3" s="39"/>
      <c r="H3" s="22"/>
    </row>
    <row r="4" spans="1:8" customFormat="1" x14ac:dyDescent="0.25">
      <c r="A4" s="21"/>
      <c r="B4" s="39"/>
      <c r="C4" s="39"/>
      <c r="D4" s="39"/>
      <c r="E4" s="39"/>
      <c r="F4" s="39"/>
      <c r="G4" s="39"/>
      <c r="H4" s="22"/>
    </row>
    <row r="5" spans="1:8" customFormat="1" ht="21" x14ac:dyDescent="0.25">
      <c r="A5" s="100" t="s">
        <v>116</v>
      </c>
      <c r="B5" s="101"/>
      <c r="C5" s="101"/>
      <c r="D5" s="101"/>
      <c r="E5" s="101"/>
      <c r="F5" s="101"/>
      <c r="G5" s="101"/>
      <c r="H5" s="102"/>
    </row>
    <row r="6" spans="1:8" ht="13.5" customHeight="1" x14ac:dyDescent="0.25">
      <c r="A6" s="103" t="s">
        <v>115</v>
      </c>
      <c r="B6" s="104"/>
      <c r="C6" s="105"/>
      <c r="D6" s="189" t="s">
        <v>122</v>
      </c>
      <c r="E6" s="190"/>
      <c r="F6" s="108" t="s">
        <v>96</v>
      </c>
      <c r="G6" s="109"/>
      <c r="H6" s="62">
        <f ca="1">TODAY()</f>
        <v>46163</v>
      </c>
    </row>
    <row r="7" spans="1:8" ht="9.75" customHeight="1" x14ac:dyDescent="0.25">
      <c r="A7" s="3"/>
      <c r="B7" s="38"/>
      <c r="C7" s="40"/>
      <c r="D7" s="40"/>
      <c r="E7" s="40"/>
      <c r="F7" s="37"/>
      <c r="G7" s="37"/>
      <c r="H7" s="41"/>
    </row>
    <row r="8" spans="1:8" ht="14.25" customHeight="1" x14ac:dyDescent="0.25">
      <c r="A8" s="103" t="s">
        <v>73</v>
      </c>
      <c r="B8" s="104"/>
      <c r="C8" s="105"/>
      <c r="D8" s="191">
        <v>46157</v>
      </c>
      <c r="E8" s="192"/>
      <c r="F8" s="108" t="s">
        <v>95</v>
      </c>
      <c r="G8" s="109"/>
      <c r="H8" s="4">
        <v>46157</v>
      </c>
    </row>
    <row r="9" spans="1:8" ht="9.75" customHeight="1" x14ac:dyDescent="0.25">
      <c r="A9" s="3"/>
      <c r="B9" s="38"/>
      <c r="C9" s="40"/>
      <c r="D9" s="40"/>
      <c r="E9" s="40"/>
      <c r="F9" s="37"/>
      <c r="G9" s="37"/>
      <c r="H9" s="41"/>
    </row>
    <row r="10" spans="1:8" ht="17.25" customHeight="1" x14ac:dyDescent="0.25">
      <c r="A10" s="112" t="s">
        <v>0</v>
      </c>
      <c r="B10" s="113"/>
      <c r="C10" s="114"/>
      <c r="D10" s="123" t="s">
        <v>35</v>
      </c>
      <c r="E10" s="124"/>
      <c r="F10" s="124"/>
      <c r="G10" s="124"/>
      <c r="H10" s="125"/>
    </row>
    <row r="11" spans="1:8" ht="9.75" customHeight="1" x14ac:dyDescent="0.25">
      <c r="A11" s="3"/>
      <c r="B11" s="38"/>
      <c r="C11" s="40"/>
      <c r="D11" s="40"/>
      <c r="E11" s="40"/>
      <c r="F11" s="37"/>
      <c r="G11" s="37"/>
      <c r="H11" s="41"/>
    </row>
    <row r="12" spans="1:8" ht="17.25" customHeight="1" x14ac:dyDescent="0.25">
      <c r="A12" s="112" t="s">
        <v>1</v>
      </c>
      <c r="B12" s="113"/>
      <c r="C12" s="114"/>
      <c r="D12" s="123" t="s">
        <v>56</v>
      </c>
      <c r="E12" s="124"/>
      <c r="F12" s="124"/>
      <c r="G12" s="124"/>
      <c r="H12" s="125"/>
    </row>
    <row r="13" spans="1:8" ht="9.75" customHeight="1" x14ac:dyDescent="0.25">
      <c r="A13" s="3"/>
      <c r="B13" s="38"/>
      <c r="C13" s="40"/>
      <c r="D13" s="40"/>
      <c r="E13" s="40"/>
      <c r="F13" s="37"/>
      <c r="G13" s="37"/>
      <c r="H13" s="41"/>
    </row>
    <row r="14" spans="1:8" ht="17.25" customHeight="1" x14ac:dyDescent="0.25">
      <c r="A14" s="112" t="s">
        <v>3</v>
      </c>
      <c r="B14" s="113"/>
      <c r="C14" s="114"/>
      <c r="D14" s="115" t="str">
        <f>VLOOKUP($D$12,Datos!$E$1:$F$20,2,FALSE)</f>
        <v>ASESOR DE UAF</v>
      </c>
      <c r="E14" s="116"/>
      <c r="F14" s="116" t="s">
        <v>4</v>
      </c>
      <c r="G14" s="116"/>
      <c r="H14" s="117" t="s">
        <v>5</v>
      </c>
    </row>
    <row r="15" spans="1:8" ht="9.75" customHeight="1" x14ac:dyDescent="0.25">
      <c r="A15" s="3"/>
      <c r="B15" s="38"/>
      <c r="C15" s="40"/>
      <c r="D15" s="40"/>
      <c r="E15" s="40"/>
      <c r="F15" s="37"/>
      <c r="G15" s="37"/>
      <c r="H15" s="41"/>
    </row>
    <row r="16" spans="1:8" ht="33.75" customHeight="1" x14ac:dyDescent="0.25">
      <c r="A16" s="112" t="s">
        <v>6</v>
      </c>
      <c r="B16" s="113"/>
      <c r="C16" s="114"/>
      <c r="D16" s="123" t="s">
        <v>121</v>
      </c>
      <c r="E16" s="124"/>
      <c r="F16" s="124"/>
      <c r="G16" s="124"/>
      <c r="H16" s="125"/>
    </row>
    <row r="17" spans="1:8" ht="9.75" customHeight="1" x14ac:dyDescent="0.25">
      <c r="A17" s="3"/>
      <c r="B17" s="38"/>
      <c r="C17" s="40"/>
      <c r="D17" s="40"/>
      <c r="E17" s="40"/>
      <c r="F17" s="37"/>
      <c r="G17" s="37"/>
      <c r="H17" s="41"/>
    </row>
    <row r="18" spans="1:8" ht="30.75" customHeight="1" x14ac:dyDescent="0.25">
      <c r="A18" s="112" t="s">
        <v>74</v>
      </c>
      <c r="B18" s="113"/>
      <c r="C18" s="114"/>
      <c r="D18" s="123" t="s">
        <v>123</v>
      </c>
      <c r="E18" s="124"/>
      <c r="F18" s="124"/>
      <c r="G18" s="124"/>
      <c r="H18" s="125"/>
    </row>
    <row r="19" spans="1:8" ht="9.75" customHeight="1" x14ac:dyDescent="0.25">
      <c r="A19" s="3"/>
      <c r="B19" s="38"/>
      <c r="C19" s="40"/>
      <c r="D19" s="40"/>
      <c r="E19" s="40"/>
      <c r="F19" s="37"/>
      <c r="G19" s="37"/>
      <c r="H19" s="41"/>
    </row>
    <row r="20" spans="1:8" customFormat="1" ht="14.25" customHeight="1" x14ac:dyDescent="0.25">
      <c r="A20" s="23"/>
      <c r="B20" s="42"/>
      <c r="C20" s="126"/>
      <c r="D20" s="126"/>
      <c r="E20" s="43"/>
      <c r="F20" s="44" t="s">
        <v>7</v>
      </c>
      <c r="G20" s="44"/>
      <c r="H20" s="24">
        <f>H33</f>
        <v>0</v>
      </c>
    </row>
    <row r="21" spans="1:8" ht="9.75" customHeight="1" x14ac:dyDescent="0.25">
      <c r="A21" s="3"/>
      <c r="B21" s="38"/>
      <c r="C21" s="40"/>
      <c r="D21" s="40"/>
      <c r="E21" s="40"/>
      <c r="F21" s="37"/>
      <c r="G21" s="37"/>
      <c r="H21" s="41"/>
    </row>
    <row r="22" spans="1:8" customFormat="1" ht="12" customHeight="1" x14ac:dyDescent="0.25">
      <c r="A22" s="127" t="s">
        <v>8</v>
      </c>
      <c r="B22" s="128"/>
      <c r="C22" s="129"/>
      <c r="D22" s="115" t="str" cm="1">
        <f t="array" ref="D22">NumALetras(H20)</f>
        <v>Cero lempiras exactos</v>
      </c>
      <c r="E22" s="116"/>
      <c r="F22" s="116"/>
      <c r="G22" s="116"/>
      <c r="H22" s="117"/>
    </row>
    <row r="23" spans="1:8" customFormat="1" ht="15.75" thickBot="1" x14ac:dyDescent="0.3">
      <c r="A23" s="130" t="s">
        <v>9</v>
      </c>
      <c r="B23" s="131"/>
      <c r="C23" s="131"/>
      <c r="D23" s="131"/>
      <c r="E23" s="45"/>
      <c r="F23" s="46"/>
      <c r="G23" s="46"/>
      <c r="H23" s="25"/>
    </row>
    <row r="24" spans="1:8" customFormat="1" ht="14.45" customHeight="1" x14ac:dyDescent="0.25">
      <c r="A24" s="193" t="s">
        <v>10</v>
      </c>
      <c r="B24" s="194"/>
      <c r="C24" s="195" t="s">
        <v>11</v>
      </c>
      <c r="D24" s="196"/>
      <c r="E24" s="196"/>
      <c r="F24" s="196"/>
      <c r="G24" s="194"/>
      <c r="H24" s="26" t="s">
        <v>12</v>
      </c>
    </row>
    <row r="25" spans="1:8" s="64" customFormat="1" x14ac:dyDescent="0.25">
      <c r="A25" s="188" t="s">
        <v>13</v>
      </c>
      <c r="B25" s="138"/>
      <c r="C25" s="136" t="str">
        <f>IF(D38=1,"ALIMENTACIÓN POR 1 DÍA",IF(D38&gt;1,CONCATENATE("ALIMENTACIÓN POR ", D38, " DÍAS"),IF(D38=0,"SIN ALIMENTACIÓN")))</f>
        <v>ALIMENTACIÓN POR 1 DÍA</v>
      </c>
      <c r="D25" s="137"/>
      <c r="E25" s="137"/>
      <c r="F25" s="137"/>
      <c r="G25" s="138"/>
      <c r="H25" s="24">
        <f>H38</f>
        <v>0</v>
      </c>
    </row>
    <row r="26" spans="1:8" s="64" customFormat="1" x14ac:dyDescent="0.25">
      <c r="A26" s="188" t="s">
        <v>14</v>
      </c>
      <c r="B26" s="138"/>
      <c r="C26" s="136" t="str">
        <f>IF(D39=1,"HOSPEDAJE POR 1 NOCHE",IF(D39&gt;1,CONCATENATE("HOSPEDAJE POR ", D39, " NOCHES"),IF(OR(D39=0,D39&lt;1),"SIN HOSPEDAJE")))</f>
        <v>SIN HOSPEDAJE</v>
      </c>
      <c r="D26" s="137"/>
      <c r="E26" s="137"/>
      <c r="F26" s="137"/>
      <c r="G26" s="138"/>
      <c r="H26" s="24">
        <f>IF(H39&lt;1,0,H39)</f>
        <v>0</v>
      </c>
    </row>
    <row r="27" spans="1:8" s="64" customFormat="1" ht="30.75" customHeight="1" x14ac:dyDescent="0.25">
      <c r="A27" s="188" t="s">
        <v>15</v>
      </c>
      <c r="B27" s="138"/>
      <c r="C27" s="120" t="s">
        <v>120</v>
      </c>
      <c r="D27" s="121"/>
      <c r="E27" s="121"/>
      <c r="F27" s="121"/>
      <c r="G27" s="122"/>
      <c r="H27" s="63">
        <v>0</v>
      </c>
    </row>
    <row r="28" spans="1:8" s="64" customFormat="1" ht="24" customHeight="1" x14ac:dyDescent="0.25">
      <c r="A28" s="187"/>
      <c r="B28" s="122"/>
      <c r="C28" s="120"/>
      <c r="D28" s="121"/>
      <c r="E28" s="121"/>
      <c r="F28" s="121"/>
      <c r="G28" s="122"/>
      <c r="H28" s="63"/>
    </row>
    <row r="29" spans="1:8" s="64" customFormat="1" ht="24" customHeight="1" x14ac:dyDescent="0.25">
      <c r="A29" s="187"/>
      <c r="B29" s="122"/>
      <c r="C29" s="120"/>
      <c r="D29" s="121"/>
      <c r="E29" s="121"/>
      <c r="F29" s="121"/>
      <c r="G29" s="122"/>
      <c r="H29" s="63"/>
    </row>
    <row r="30" spans="1:8" s="64" customFormat="1" ht="24" customHeight="1" x14ac:dyDescent="0.25">
      <c r="A30" s="187"/>
      <c r="B30" s="122"/>
      <c r="C30" s="120"/>
      <c r="D30" s="121"/>
      <c r="E30" s="121"/>
      <c r="F30" s="121"/>
      <c r="G30" s="122"/>
      <c r="H30" s="63"/>
    </row>
    <row r="31" spans="1:8" s="64" customFormat="1" ht="24" customHeight="1" x14ac:dyDescent="0.25">
      <c r="A31" s="187"/>
      <c r="B31" s="122"/>
      <c r="C31" s="120"/>
      <c r="D31" s="121"/>
      <c r="E31" s="121"/>
      <c r="F31" s="121"/>
      <c r="G31" s="122"/>
      <c r="H31" s="63"/>
    </row>
    <row r="32" spans="1:8" s="64" customFormat="1" ht="24" customHeight="1" thickBot="1" x14ac:dyDescent="0.3">
      <c r="A32" s="187"/>
      <c r="B32" s="122"/>
      <c r="C32" s="120"/>
      <c r="D32" s="121"/>
      <c r="E32" s="121"/>
      <c r="F32" s="121"/>
      <c r="G32" s="122"/>
      <c r="H32" s="63"/>
    </row>
    <row r="33" spans="1:8" customFormat="1" ht="15.75" thickBot="1" x14ac:dyDescent="0.3">
      <c r="A33" s="161" t="s">
        <v>12</v>
      </c>
      <c r="B33" s="162"/>
      <c r="C33" s="162"/>
      <c r="D33" s="162"/>
      <c r="E33" s="162"/>
      <c r="F33" s="162"/>
      <c r="G33" s="163"/>
      <c r="H33" s="27">
        <f>SUM(H25:H32)</f>
        <v>0</v>
      </c>
    </row>
    <row r="34" spans="1:8" ht="9.75" customHeight="1" thickBot="1" x14ac:dyDescent="0.3">
      <c r="A34" s="3"/>
      <c r="B34" s="38"/>
      <c r="C34" s="40"/>
      <c r="D34" s="40"/>
      <c r="E34" s="40"/>
      <c r="F34" s="37"/>
      <c r="G34" s="37"/>
      <c r="H34" s="41"/>
    </row>
    <row r="35" spans="1:8" ht="15.75" thickBot="1" x14ac:dyDescent="0.3">
      <c r="A35" s="164" t="s">
        <v>16</v>
      </c>
      <c r="B35" s="165"/>
      <c r="C35" s="165"/>
      <c r="D35" s="165"/>
      <c r="E35" s="165"/>
      <c r="F35" s="165"/>
      <c r="G35" s="166"/>
      <c r="H35" s="5"/>
    </row>
    <row r="36" spans="1:8" ht="15" customHeight="1" thickBot="1" x14ac:dyDescent="0.3">
      <c r="A36" s="169" t="s">
        <v>17</v>
      </c>
      <c r="B36" s="170"/>
      <c r="C36" s="171"/>
      <c r="D36" s="167" t="s">
        <v>18</v>
      </c>
      <c r="E36" s="167"/>
      <c r="F36" s="167"/>
      <c r="G36" s="167"/>
      <c r="H36" s="168"/>
    </row>
    <row r="37" spans="1:8" ht="15" customHeight="1" thickBot="1" x14ac:dyDescent="0.3">
      <c r="A37" s="172"/>
      <c r="B37" s="173"/>
      <c r="C37" s="174"/>
      <c r="D37" s="6" t="s">
        <v>19</v>
      </c>
      <c r="E37" s="7" t="s">
        <v>20</v>
      </c>
      <c r="F37" s="7" t="s">
        <v>14</v>
      </c>
      <c r="G37" s="8"/>
      <c r="H37" s="9" t="s">
        <v>21</v>
      </c>
    </row>
    <row r="38" spans="1:8" ht="14.25" customHeight="1" x14ac:dyDescent="0.25">
      <c r="A38" s="175" t="str">
        <f>D12</f>
        <v>NORA BETANCOURTH</v>
      </c>
      <c r="B38" s="176"/>
      <c r="C38" s="177"/>
      <c r="D38" s="51">
        <v>1</v>
      </c>
      <c r="E38" s="30">
        <v>0</v>
      </c>
      <c r="F38" s="30"/>
      <c r="G38" s="31"/>
      <c r="H38" s="32">
        <f>D38*E38</f>
        <v>0</v>
      </c>
    </row>
    <row r="39" spans="1:8" ht="12.75" customHeight="1" x14ac:dyDescent="0.25">
      <c r="A39" s="178" t="str">
        <f>D12</f>
        <v>NORA BETANCOURTH</v>
      </c>
      <c r="B39" s="179"/>
      <c r="C39" s="180"/>
      <c r="D39" s="99">
        <f>D38-1</f>
        <v>0</v>
      </c>
      <c r="E39" s="33"/>
      <c r="F39" s="11">
        <v>0</v>
      </c>
      <c r="G39" s="34"/>
      <c r="H39" s="35">
        <f>F39*D39</f>
        <v>0</v>
      </c>
    </row>
    <row r="40" spans="1:8" ht="11.25" customHeight="1" x14ac:dyDescent="0.25">
      <c r="A40" s="181"/>
      <c r="B40" s="182"/>
      <c r="C40" s="183"/>
      <c r="D40" s="10"/>
      <c r="E40" s="11"/>
      <c r="F40" s="11"/>
      <c r="G40" s="12"/>
      <c r="H40" s="13"/>
    </row>
    <row r="41" spans="1:8" customFormat="1" ht="16.5" thickBot="1" x14ac:dyDescent="0.3">
      <c r="A41" s="184" t="s">
        <v>12</v>
      </c>
      <c r="B41" s="185"/>
      <c r="C41" s="185"/>
      <c r="D41" s="185"/>
      <c r="E41" s="185"/>
      <c r="F41" s="186"/>
      <c r="G41" s="28"/>
      <c r="H41" s="65">
        <f>SUM(H38:H40)</f>
        <v>0</v>
      </c>
    </row>
    <row r="42" spans="1:8" ht="9.75" customHeight="1" x14ac:dyDescent="0.25">
      <c r="A42" s="3"/>
      <c r="B42" s="38"/>
      <c r="C42" s="40"/>
      <c r="D42" s="40"/>
      <c r="E42" s="40"/>
      <c r="F42" s="37"/>
      <c r="G42" s="37"/>
      <c r="H42" s="41"/>
    </row>
    <row r="43" spans="1:8" x14ac:dyDescent="0.25">
      <c r="A43" s="139" t="s">
        <v>22</v>
      </c>
      <c r="B43" s="140"/>
      <c r="C43" s="140"/>
      <c r="D43" s="140"/>
      <c r="E43" s="140"/>
      <c r="F43" s="140"/>
      <c r="G43" s="140"/>
      <c r="H43" s="141"/>
    </row>
    <row r="44" spans="1:8" x14ac:dyDescent="0.25">
      <c r="A44" s="142"/>
      <c r="B44" s="140"/>
      <c r="C44" s="140"/>
      <c r="D44" s="140"/>
      <c r="E44" s="140"/>
      <c r="F44" s="140"/>
      <c r="G44" s="140"/>
      <c r="H44" s="14"/>
    </row>
    <row r="45" spans="1:8" x14ac:dyDescent="0.25">
      <c r="A45" s="142"/>
      <c r="B45" s="140"/>
      <c r="C45" s="140"/>
      <c r="D45" s="140"/>
      <c r="E45" s="140"/>
      <c r="F45" s="140"/>
      <c r="G45" s="140"/>
      <c r="H45" s="14"/>
    </row>
    <row r="46" spans="1:8" x14ac:dyDescent="0.25">
      <c r="A46" s="142"/>
      <c r="B46" s="140"/>
      <c r="C46" s="140"/>
      <c r="D46" s="140"/>
      <c r="E46" s="140"/>
      <c r="F46" s="140"/>
      <c r="G46" s="140"/>
      <c r="H46" s="14"/>
    </row>
    <row r="47" spans="1:8" x14ac:dyDescent="0.25">
      <c r="A47" s="36"/>
      <c r="B47" s="47"/>
      <c r="C47" s="47"/>
      <c r="D47" s="47"/>
      <c r="E47" s="47"/>
      <c r="F47" s="47"/>
      <c r="G47" s="47"/>
      <c r="H47" s="14"/>
    </row>
    <row r="48" spans="1:8" x14ac:dyDescent="0.25">
      <c r="A48" s="36"/>
      <c r="B48" s="47"/>
      <c r="C48" s="47"/>
      <c r="D48" s="47"/>
      <c r="E48" s="47"/>
      <c r="F48" s="47"/>
      <c r="G48" s="47"/>
      <c r="H48" s="14"/>
    </row>
    <row r="49" spans="1:8" customFormat="1" x14ac:dyDescent="0.25">
      <c r="A49" s="153"/>
      <c r="B49" s="154"/>
      <c r="C49" s="154"/>
      <c r="D49" s="42"/>
      <c r="E49" s="155"/>
      <c r="F49" s="155"/>
      <c r="G49" s="48"/>
      <c r="H49" s="29"/>
    </row>
    <row r="50" spans="1:8" customFormat="1" ht="12" customHeight="1" x14ac:dyDescent="0.25">
      <c r="A50" s="156" t="s">
        <v>23</v>
      </c>
      <c r="B50" s="157"/>
      <c r="C50" s="157"/>
      <c r="D50" s="42"/>
      <c r="E50" s="157" t="s">
        <v>24</v>
      </c>
      <c r="F50" s="157"/>
      <c r="G50" s="43"/>
      <c r="H50" s="66" t="s">
        <v>93</v>
      </c>
    </row>
    <row r="51" spans="1:8" customFormat="1" ht="12.75" customHeight="1" x14ac:dyDescent="0.25">
      <c r="A51" s="158" t="str">
        <f>D12</f>
        <v>NORA BETANCOURTH</v>
      </c>
      <c r="B51" s="159"/>
      <c r="C51" s="159"/>
      <c r="D51" s="49"/>
      <c r="E51" s="160" t="str">
        <f>IF(D14="OFICIAL DE MICROCRÉDITO","KAREN CÁCERES",IF(D14="ASESOR DE UAF","KAREN CÁCERES",IF(D14="COORDINADOR TERRITORIAL","KAREN CÁCERES","NAUM MONCADA")))</f>
        <v>KAREN CÁCERES</v>
      </c>
      <c r="F51" s="160"/>
      <c r="G51" s="49"/>
      <c r="H51" s="67" t="str">
        <f>IF(A51="RICARDO ESPINOZA","CARLOS RODRÍGUEZ","RICARDO ESPINOZA")</f>
        <v>RICARDO ESPINOZA</v>
      </c>
    </row>
    <row r="52" spans="1:8" customFormat="1" ht="12.75" customHeight="1" x14ac:dyDescent="0.25">
      <c r="A52" s="151" t="str">
        <f>VLOOKUP(A51,Datos!$E$1:$F$20,2,FALSE)</f>
        <v>ASESOR DE UAF</v>
      </c>
      <c r="B52" s="152"/>
      <c r="C52" s="152"/>
      <c r="D52" s="50"/>
      <c r="E52" s="152" t="str">
        <f>VLOOKUP(E51,Datos!$E$1:$F$20,2,FALSE)</f>
        <v>JEFA DE UAF</v>
      </c>
      <c r="F52" s="152"/>
      <c r="G52" s="50"/>
      <c r="H52" s="68" t="str">
        <f>VLOOKUP(H51,Datos!$E$1:$F$20,2,FALSE)</f>
        <v>DIRECTOR EJECUTIVO</v>
      </c>
    </row>
    <row r="53" spans="1:8" ht="15.75" thickBot="1" x14ac:dyDescent="0.3">
      <c r="A53" s="15"/>
      <c r="B53" s="16"/>
      <c r="C53" s="16"/>
      <c r="D53" s="16"/>
      <c r="E53" s="16"/>
      <c r="F53" s="16"/>
      <c r="G53" s="16"/>
      <c r="H53" s="17"/>
    </row>
  </sheetData>
  <sheetProtection formatCells="0" formatColumns="0" formatRows="0" insertColumns="0" insertRows="0" deleteColumns="0" deleteRows="0" selectLockedCells="1"/>
  <mergeCells count="57">
    <mergeCell ref="A24:B24"/>
    <mergeCell ref="C24:G24"/>
    <mergeCell ref="C25:G25"/>
    <mergeCell ref="C27:G27"/>
    <mergeCell ref="C26:G26"/>
    <mergeCell ref="A25:B25"/>
    <mergeCell ref="A26:B26"/>
    <mergeCell ref="A23:D23"/>
    <mergeCell ref="C20:D20"/>
    <mergeCell ref="A22:C22"/>
    <mergeCell ref="D22:H22"/>
    <mergeCell ref="A18:C18"/>
    <mergeCell ref="D18:H18"/>
    <mergeCell ref="A5:H5"/>
    <mergeCell ref="A12:C12"/>
    <mergeCell ref="D12:H12"/>
    <mergeCell ref="A14:C14"/>
    <mergeCell ref="A16:C16"/>
    <mergeCell ref="D16:H16"/>
    <mergeCell ref="D14:H14"/>
    <mergeCell ref="F6:G6"/>
    <mergeCell ref="A10:C10"/>
    <mergeCell ref="D10:H10"/>
    <mergeCell ref="A6:C6"/>
    <mergeCell ref="D6:E6"/>
    <mergeCell ref="F8:G8"/>
    <mergeCell ref="D8:E8"/>
    <mergeCell ref="A8:C8"/>
    <mergeCell ref="C32:G32"/>
    <mergeCell ref="A32:B32"/>
    <mergeCell ref="C30:G30"/>
    <mergeCell ref="C31:G31"/>
    <mergeCell ref="A27:B27"/>
    <mergeCell ref="A30:B30"/>
    <mergeCell ref="A31:B31"/>
    <mergeCell ref="A29:B29"/>
    <mergeCell ref="C29:G29"/>
    <mergeCell ref="A28:B28"/>
    <mergeCell ref="C28:G28"/>
    <mergeCell ref="E52:F52"/>
    <mergeCell ref="D36:H36"/>
    <mergeCell ref="A36:C37"/>
    <mergeCell ref="A52:C52"/>
    <mergeCell ref="A44:G46"/>
    <mergeCell ref="E49:F49"/>
    <mergeCell ref="A38:C38"/>
    <mergeCell ref="A39:C39"/>
    <mergeCell ref="A40:C40"/>
    <mergeCell ref="A41:F41"/>
    <mergeCell ref="A33:G33"/>
    <mergeCell ref="A50:C50"/>
    <mergeCell ref="E50:F50"/>
    <mergeCell ref="A51:C51"/>
    <mergeCell ref="E51:F51"/>
    <mergeCell ref="A43:H43"/>
    <mergeCell ref="A49:C49"/>
    <mergeCell ref="A35:G35"/>
  </mergeCells>
  <conditionalFormatting sqref="A8:XFD8">
    <cfRule type="expression" dxfId="0" priority="1">
      <formula>"SI($A$5=""SOLICITUD DE GASTOS"")"</formula>
    </cfRule>
  </conditionalFormatting>
  <pageMargins left="0.70866141732283461" right="0.70866141732283461" top="0.74803149606299213" bottom="0.74803149606299213" header="0.31496062992125984" footer="0.31496062992125984"/>
  <pageSetup scale="81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AFBF59-646E-4232-AB1E-9697FDF73F18}">
          <x14:formula1>
            <xm:f>Datos!$A$1:$A$19</xm:f>
          </x14:formula1>
          <xm:sqref>A25:B32</xm:sqref>
        </x14:dataValidation>
        <x14:dataValidation type="list" allowBlank="1" showInputMessage="1" showErrorMessage="1" xr:uid="{CB8951FA-3BA2-4EDB-A172-234BFEB4D825}">
          <x14:formula1>
            <xm:f>Datos!$I$1:$I$5</xm:f>
          </x14:formula1>
          <xm:sqref>D10:H10</xm:sqref>
        </x14:dataValidation>
        <x14:dataValidation type="list" allowBlank="1" showInputMessage="1" showErrorMessage="1" xr:uid="{E2EEDBFC-A4DE-4C70-BDA1-57C8DC5349BD}">
          <x14:formula1>
            <xm:f>Datos!$E$1:$E$16</xm:f>
          </x14:formula1>
          <xm:sqref>D12:H12</xm:sqref>
        </x14:dataValidation>
        <x14:dataValidation type="list" allowBlank="1" showInputMessage="1" showErrorMessage="1" xr:uid="{D8B3BB07-123F-4D1F-BC9A-FAE6D4AD871C}">
          <x14:formula1>
            <xm:f>Datos!$K$1:$K$2</xm:f>
          </x14:formula1>
          <xm:sqref>A5:H5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4AA0A-978F-406E-9786-0B9E698B5F0C}">
  <sheetPr codeName="Hoja4">
    <tabColor rgb="FF00B0F0"/>
    <pageSetUpPr fitToPage="1"/>
  </sheetPr>
  <dimension ref="A1:H50"/>
  <sheetViews>
    <sheetView zoomScaleNormal="100" workbookViewId="0">
      <selection activeCell="H28" sqref="H28"/>
    </sheetView>
  </sheetViews>
  <sheetFormatPr baseColWidth="10" defaultColWidth="11" defaultRowHeight="15" x14ac:dyDescent="0.25"/>
  <cols>
    <col min="1" max="2" width="9.42578125" style="2" customWidth="1"/>
    <col min="3" max="3" width="3.7109375" style="2" customWidth="1"/>
    <col min="4" max="4" width="6.5703125" style="2" customWidth="1"/>
    <col min="5" max="5" width="13.140625" style="2" bestFit="1" customWidth="1"/>
    <col min="6" max="6" width="18.85546875" style="2" bestFit="1" customWidth="1"/>
    <col min="7" max="7" width="3.42578125" style="2" customWidth="1"/>
    <col min="8" max="8" width="19.5703125" style="2" customWidth="1"/>
    <col min="9" max="16384" width="11" style="2"/>
  </cols>
  <sheetData>
    <row r="1" spans="1:8" customFormat="1" x14ac:dyDescent="0.25">
      <c r="A1" s="52">
        <f>Solicitud!A1</f>
        <v>0</v>
      </c>
      <c r="B1" s="19"/>
      <c r="C1" s="19"/>
      <c r="D1" s="19"/>
      <c r="E1" s="19"/>
      <c r="F1" s="19"/>
      <c r="G1" s="19"/>
      <c r="H1" s="20"/>
    </row>
    <row r="2" spans="1:8" customFormat="1" x14ac:dyDescent="0.25">
      <c r="A2" s="21"/>
      <c r="B2" s="60" t="s">
        <v>116</v>
      </c>
      <c r="C2" s="39"/>
      <c r="D2" s="39"/>
      <c r="E2" s="39"/>
      <c r="F2" s="39"/>
      <c r="G2" s="39"/>
      <c r="H2" s="22"/>
    </row>
    <row r="3" spans="1:8" customFormat="1" x14ac:dyDescent="0.25">
      <c r="A3" s="21"/>
      <c r="B3" s="39"/>
      <c r="C3" s="39"/>
      <c r="D3" s="39"/>
      <c r="E3" s="39"/>
      <c r="F3" s="39"/>
      <c r="G3" s="39"/>
      <c r="H3" s="22"/>
    </row>
    <row r="4" spans="1:8" customFormat="1" x14ac:dyDescent="0.25">
      <c r="A4" s="21"/>
      <c r="B4" s="39"/>
      <c r="C4" s="39"/>
      <c r="D4" s="39"/>
      <c r="E4" s="39"/>
      <c r="F4" s="39"/>
      <c r="G4" s="39"/>
      <c r="H4" s="22"/>
    </row>
    <row r="5" spans="1:8" customFormat="1" ht="21" x14ac:dyDescent="0.25">
      <c r="A5" s="100" t="str">
        <f>IF(H20&gt;0,"LIQUIDACIÓN DE GASTOS","REEMBOLSO DE GASTOS")</f>
        <v>REEMBOLSO DE GASTOS</v>
      </c>
      <c r="B5" s="101"/>
      <c r="C5" s="101"/>
      <c r="D5" s="101"/>
      <c r="E5" s="101"/>
      <c r="F5" s="101"/>
      <c r="G5" s="101"/>
      <c r="H5" s="102"/>
    </row>
    <row r="6" spans="1:8" ht="13.5" customHeight="1" x14ac:dyDescent="0.25">
      <c r="A6" s="103" t="s">
        <v>115</v>
      </c>
      <c r="B6" s="104"/>
      <c r="C6" s="105"/>
      <c r="D6" s="106" t="str">
        <f>Solicitud!D6</f>
        <v>16-05</v>
      </c>
      <c r="E6" s="107"/>
      <c r="F6" s="108" t="s">
        <v>88</v>
      </c>
      <c r="G6" s="109"/>
      <c r="H6" s="62">
        <f ca="1">Solicitud!H6</f>
        <v>46163</v>
      </c>
    </row>
    <row r="7" spans="1:8" ht="9.75" customHeight="1" x14ac:dyDescent="0.25">
      <c r="A7" s="3"/>
      <c r="B7" s="38"/>
      <c r="C7" s="40"/>
      <c r="D7" s="40"/>
      <c r="E7" s="40"/>
      <c r="F7" s="37"/>
      <c r="G7" s="37"/>
      <c r="H7" s="41"/>
    </row>
    <row r="8" spans="1:8" ht="14.25" customHeight="1" x14ac:dyDescent="0.25">
      <c r="A8" s="103" t="s">
        <v>73</v>
      </c>
      <c r="B8" s="104"/>
      <c r="C8" s="105"/>
      <c r="D8" s="110">
        <f>Solicitud!D8</f>
        <v>46157</v>
      </c>
      <c r="E8" s="111"/>
      <c r="F8" s="108" t="s">
        <v>95</v>
      </c>
      <c r="G8" s="109"/>
      <c r="H8" s="62">
        <f>Solicitud!H8</f>
        <v>46157</v>
      </c>
    </row>
    <row r="9" spans="1:8" ht="9.75" customHeight="1" x14ac:dyDescent="0.25">
      <c r="A9" s="3"/>
      <c r="B9" s="38"/>
      <c r="C9" s="40"/>
      <c r="D9" s="40"/>
      <c r="E9" s="40"/>
      <c r="F9" s="37"/>
      <c r="G9" s="37"/>
      <c r="H9" s="41"/>
    </row>
    <row r="10" spans="1:8" ht="17.25" customHeight="1" x14ac:dyDescent="0.25">
      <c r="A10" s="112" t="s">
        <v>0</v>
      </c>
      <c r="B10" s="113"/>
      <c r="C10" s="114"/>
      <c r="D10" s="115" t="str">
        <f>Solicitud!D10</f>
        <v>HN-PPCS-2016</v>
      </c>
      <c r="E10" s="116"/>
      <c r="F10" s="116"/>
      <c r="G10" s="116"/>
      <c r="H10" s="117"/>
    </row>
    <row r="11" spans="1:8" ht="9.75" customHeight="1" x14ac:dyDescent="0.25">
      <c r="A11" s="3"/>
      <c r="B11" s="38"/>
      <c r="C11" s="40"/>
      <c r="D11" s="40"/>
      <c r="E11" s="40"/>
      <c r="F11" s="37"/>
      <c r="G11" s="37"/>
      <c r="H11" s="41"/>
    </row>
    <row r="12" spans="1:8" ht="17.25" customHeight="1" x14ac:dyDescent="0.25">
      <c r="A12" s="112" t="s">
        <v>1</v>
      </c>
      <c r="B12" s="113"/>
      <c r="C12" s="114"/>
      <c r="D12" s="115" t="str">
        <f>Solicitud!D12</f>
        <v>NORA BETANCOURTH</v>
      </c>
      <c r="E12" s="116"/>
      <c r="F12" s="116"/>
      <c r="G12" s="116"/>
      <c r="H12" s="117"/>
    </row>
    <row r="13" spans="1:8" ht="9.75" customHeight="1" x14ac:dyDescent="0.25">
      <c r="A13" s="3"/>
      <c r="B13" s="38"/>
      <c r="C13" s="40"/>
      <c r="D13" s="40"/>
      <c r="E13" s="40"/>
      <c r="F13" s="37"/>
      <c r="G13" s="37"/>
      <c r="H13" s="53"/>
    </row>
    <row r="14" spans="1:8" ht="17.25" customHeight="1" x14ac:dyDescent="0.25">
      <c r="A14" s="112" t="s">
        <v>3</v>
      </c>
      <c r="B14" s="113"/>
      <c r="C14" s="114"/>
      <c r="D14" s="115" t="str">
        <f>Solicitud!D14</f>
        <v>ASESOR DE UAF</v>
      </c>
      <c r="E14" s="116"/>
      <c r="F14" s="116" t="s">
        <v>4</v>
      </c>
      <c r="G14" s="116"/>
      <c r="H14" s="117" t="s">
        <v>5</v>
      </c>
    </row>
    <row r="15" spans="1:8" ht="9.75" customHeight="1" x14ac:dyDescent="0.25">
      <c r="A15" s="3"/>
      <c r="B15" s="38"/>
      <c r="C15" s="40"/>
      <c r="D15" s="40"/>
      <c r="E15" s="40"/>
      <c r="F15" s="37"/>
      <c r="G15" s="37"/>
      <c r="H15" s="41"/>
    </row>
    <row r="16" spans="1:8" ht="33.75" customHeight="1" x14ac:dyDescent="0.25">
      <c r="A16" s="112" t="s">
        <v>6</v>
      </c>
      <c r="B16" s="113"/>
      <c r="C16" s="114"/>
      <c r="D16" s="123" t="str">
        <f>Solicitud!D16</f>
        <v>VISITA A CAMPO</v>
      </c>
      <c r="E16" s="124"/>
      <c r="F16" s="124"/>
      <c r="G16" s="124"/>
      <c r="H16" s="125"/>
    </row>
    <row r="17" spans="1:8" ht="9.75" customHeight="1" x14ac:dyDescent="0.25">
      <c r="A17" s="3"/>
      <c r="B17" s="38"/>
      <c r="C17" s="40"/>
      <c r="D17" s="40"/>
      <c r="E17" s="40"/>
      <c r="F17" s="37"/>
      <c r="G17" s="37"/>
      <c r="H17" s="41"/>
    </row>
    <row r="18" spans="1:8" ht="30.75" customHeight="1" x14ac:dyDescent="0.25">
      <c r="A18" s="112" t="s">
        <v>74</v>
      </c>
      <c r="B18" s="113"/>
      <c r="C18" s="114"/>
      <c r="D18" s="123" t="str">
        <f>Solicitud!D18</f>
        <v>CHOLUTECA</v>
      </c>
      <c r="E18" s="124"/>
      <c r="F18" s="124"/>
      <c r="G18" s="124"/>
      <c r="H18" s="125"/>
    </row>
    <row r="19" spans="1:8" ht="9.75" customHeight="1" x14ac:dyDescent="0.25">
      <c r="A19" s="3"/>
      <c r="B19" s="38"/>
      <c r="C19" s="40"/>
      <c r="D19" s="40"/>
      <c r="E19" s="40"/>
      <c r="F19" s="37"/>
      <c r="G19" s="37"/>
      <c r="H19" s="41"/>
    </row>
    <row r="20" spans="1:8" customFormat="1" ht="14.25" customHeight="1" x14ac:dyDescent="0.25">
      <c r="A20" s="23"/>
      <c r="B20" s="42"/>
      <c r="C20" s="126"/>
      <c r="D20" s="126"/>
      <c r="E20" s="43"/>
      <c r="F20" s="44" t="s">
        <v>27</v>
      </c>
      <c r="G20" s="44"/>
      <c r="H20" s="24">
        <f>Solicitud!H20</f>
        <v>0</v>
      </c>
    </row>
    <row r="21" spans="1:8" ht="9.75" customHeight="1" x14ac:dyDescent="0.25">
      <c r="A21" s="3"/>
      <c r="B21" s="38"/>
      <c r="C21" s="40"/>
      <c r="D21" s="40"/>
      <c r="E21" s="40"/>
      <c r="F21" s="37"/>
      <c r="G21" s="37"/>
      <c r="H21" s="41"/>
    </row>
    <row r="22" spans="1:8" customFormat="1" ht="12" customHeight="1" x14ac:dyDescent="0.25">
      <c r="A22" s="127" t="s">
        <v>8</v>
      </c>
      <c r="B22" s="128"/>
      <c r="C22" s="129"/>
      <c r="D22" s="115" t="str" cm="1">
        <f t="array" ref="D22">NumALetras(H20)</f>
        <v>Cero lempiras exactos</v>
      </c>
      <c r="E22" s="116"/>
      <c r="F22" s="116"/>
      <c r="G22" s="116"/>
      <c r="H22" s="117"/>
    </row>
    <row r="23" spans="1:8" customFormat="1" x14ac:dyDescent="0.25">
      <c r="A23" s="130" t="s">
        <v>9</v>
      </c>
      <c r="B23" s="131"/>
      <c r="C23" s="131"/>
      <c r="D23" s="131"/>
      <c r="E23" s="45"/>
      <c r="F23" s="46"/>
      <c r="G23" s="46"/>
      <c r="H23" s="25"/>
    </row>
    <row r="24" spans="1:8" customFormat="1" ht="14.45" customHeight="1" x14ac:dyDescent="0.25">
      <c r="A24" s="132" t="s">
        <v>28</v>
      </c>
      <c r="B24" s="133"/>
      <c r="C24" s="134" t="s">
        <v>29</v>
      </c>
      <c r="D24" s="134"/>
      <c r="E24" s="134"/>
      <c r="F24" s="134"/>
      <c r="G24" s="135"/>
      <c r="H24" s="55" t="s">
        <v>12</v>
      </c>
    </row>
    <row r="25" spans="1:8" x14ac:dyDescent="0.25">
      <c r="A25" s="118">
        <f>IF(C25="","",VLOOKUP(C25,Datos!$A$1:$B$19,2,FALSE))</f>
        <v>50401</v>
      </c>
      <c r="B25" s="119"/>
      <c r="C25" s="136" t="s">
        <v>89</v>
      </c>
      <c r="D25" s="137"/>
      <c r="E25" s="137"/>
      <c r="F25" s="137"/>
      <c r="G25" s="138"/>
      <c r="H25" s="63">
        <v>850</v>
      </c>
    </row>
    <row r="26" spans="1:8" x14ac:dyDescent="0.25">
      <c r="A26" s="118">
        <f>IF(C26="","",VLOOKUP(C26,Datos!$A$1:$B$19,2,FALSE))</f>
        <v>50402</v>
      </c>
      <c r="B26" s="119"/>
      <c r="C26" s="136" t="s">
        <v>14</v>
      </c>
      <c r="D26" s="137"/>
      <c r="E26" s="137"/>
      <c r="F26" s="137"/>
      <c r="G26" s="138"/>
      <c r="H26" s="63">
        <v>0</v>
      </c>
    </row>
    <row r="27" spans="1:8" x14ac:dyDescent="0.25">
      <c r="A27" s="118">
        <f>IF(C27="","",VLOOKUP(C27,Datos!$A$1:$B$19,2,FALSE))</f>
        <v>50408</v>
      </c>
      <c r="B27" s="119"/>
      <c r="C27" s="120" t="s">
        <v>15</v>
      </c>
      <c r="D27" s="121"/>
      <c r="E27" s="121"/>
      <c r="F27" s="121"/>
      <c r="G27" s="122"/>
      <c r="H27" s="63">
        <v>1500</v>
      </c>
    </row>
    <row r="28" spans="1:8" x14ac:dyDescent="0.25">
      <c r="A28" s="118" t="str">
        <f>IF(C28="","",VLOOKUP(C28,Datos!$A$1:$B$19,2,FALSE))</f>
        <v/>
      </c>
      <c r="B28" s="119"/>
      <c r="C28" s="120"/>
      <c r="D28" s="121"/>
      <c r="E28" s="121"/>
      <c r="F28" s="121"/>
      <c r="G28" s="122"/>
      <c r="H28" s="63"/>
    </row>
    <row r="29" spans="1:8" x14ac:dyDescent="0.25">
      <c r="A29" s="118" t="str">
        <f>IF(C29="","",VLOOKUP(C29,Datos!$A$1:$B$19,2,FALSE))</f>
        <v/>
      </c>
      <c r="B29" s="119"/>
      <c r="C29" s="120"/>
      <c r="D29" s="121"/>
      <c r="E29" s="121"/>
      <c r="F29" s="121"/>
      <c r="G29" s="122"/>
      <c r="H29" s="63"/>
    </row>
    <row r="30" spans="1:8" x14ac:dyDescent="0.25">
      <c r="A30" s="118" t="str">
        <f>IF(C30="","",VLOOKUP(C30,Datos!$A$1:$B$19,2,FALSE))</f>
        <v/>
      </c>
      <c r="B30" s="119"/>
      <c r="C30" s="120"/>
      <c r="D30" s="121"/>
      <c r="E30" s="121"/>
      <c r="F30" s="121"/>
      <c r="G30" s="122"/>
      <c r="H30" s="63"/>
    </row>
    <row r="31" spans="1:8" x14ac:dyDescent="0.25">
      <c r="A31" s="118" t="str">
        <f>IF(C31="","",VLOOKUP(C31,Datos!$A$1:$B$19,2,FALSE))</f>
        <v/>
      </c>
      <c r="B31" s="119"/>
      <c r="C31" s="120"/>
      <c r="D31" s="121"/>
      <c r="E31" s="121"/>
      <c r="F31" s="121"/>
      <c r="G31" s="122"/>
      <c r="H31" s="63"/>
    </row>
    <row r="32" spans="1:8" x14ac:dyDescent="0.25">
      <c r="A32" s="118" t="str">
        <f>IF(C32="","",VLOOKUP(C32,Datos!$A$1:$B$19,2,FALSE))</f>
        <v/>
      </c>
      <c r="B32" s="119"/>
      <c r="C32" s="120"/>
      <c r="D32" s="121"/>
      <c r="E32" s="121"/>
      <c r="F32" s="121"/>
      <c r="G32" s="122"/>
      <c r="H32" s="63"/>
    </row>
    <row r="33" spans="1:8" x14ac:dyDescent="0.25">
      <c r="A33" s="118" t="str">
        <f>IF(C33="","",VLOOKUP(C33,Datos!$A$1:$B$19,2,FALSE))</f>
        <v/>
      </c>
      <c r="B33" s="119"/>
      <c r="C33" s="120"/>
      <c r="D33" s="121"/>
      <c r="E33" s="121"/>
      <c r="F33" s="121"/>
      <c r="G33" s="122"/>
      <c r="H33" s="63"/>
    </row>
    <row r="34" spans="1:8" ht="15.75" thickBot="1" x14ac:dyDescent="0.3">
      <c r="A34" s="118"/>
      <c r="B34" s="119"/>
      <c r="C34" s="143"/>
      <c r="D34" s="143"/>
      <c r="E34" s="144"/>
      <c r="F34" s="144"/>
      <c r="G34" s="144"/>
      <c r="H34" s="69"/>
    </row>
    <row r="35" spans="1:8" customFormat="1" x14ac:dyDescent="0.25">
      <c r="A35" s="59"/>
      <c r="B35" s="54"/>
      <c r="C35" s="54"/>
      <c r="D35" s="54"/>
      <c r="E35" s="145" t="s">
        <v>118</v>
      </c>
      <c r="F35" s="146"/>
      <c r="G35" s="146"/>
      <c r="H35" s="56">
        <f>SUM(H25:H34)</f>
        <v>2350</v>
      </c>
    </row>
    <row r="36" spans="1:8" customFormat="1" x14ac:dyDescent="0.25">
      <c r="A36" s="59"/>
      <c r="B36" s="54"/>
      <c r="C36" s="54"/>
      <c r="D36" s="54"/>
      <c r="E36" s="147" t="s">
        <v>31</v>
      </c>
      <c r="F36" s="148"/>
      <c r="G36" s="148"/>
      <c r="H36" s="57">
        <f>H20</f>
        <v>0</v>
      </c>
    </row>
    <row r="37" spans="1:8" customFormat="1" ht="15.75" thickBot="1" x14ac:dyDescent="0.3">
      <c r="A37" s="59"/>
      <c r="B37" s="54"/>
      <c r="C37" s="54"/>
      <c r="D37" s="54"/>
      <c r="E37" s="149" t="str">
        <f>IF(H35=H36,"SIN DIFERENCIA",IF(H36&gt;H35,"DIFERENCIA A REINTEGRAR","DIFERENCIA A FAVOR"))</f>
        <v>DIFERENCIA A FAVOR</v>
      </c>
      <c r="F37" s="150"/>
      <c r="G37" s="150"/>
      <c r="H37" s="58">
        <f>IF(H35&lt;H36,SUM(H36-H35),SUM(H35-H36))</f>
        <v>2350</v>
      </c>
    </row>
    <row r="38" spans="1:8" ht="9.75" customHeight="1" x14ac:dyDescent="0.25">
      <c r="A38" s="3"/>
      <c r="B38" s="38"/>
      <c r="C38" s="40"/>
      <c r="D38" s="40"/>
      <c r="E38" s="40"/>
      <c r="F38" s="37"/>
      <c r="G38" s="37"/>
      <c r="H38" s="41"/>
    </row>
    <row r="39" spans="1:8" ht="9.75" customHeight="1" x14ac:dyDescent="0.25">
      <c r="A39" s="3"/>
      <c r="B39" s="38"/>
      <c r="C39" s="40"/>
      <c r="D39" s="40"/>
      <c r="E39" s="40"/>
      <c r="F39" s="37"/>
      <c r="G39" s="37"/>
      <c r="H39" s="41"/>
    </row>
    <row r="40" spans="1:8" x14ac:dyDescent="0.25">
      <c r="A40" s="139" t="s">
        <v>22</v>
      </c>
      <c r="B40" s="140"/>
      <c r="C40" s="140"/>
      <c r="D40" s="140"/>
      <c r="E40" s="140"/>
      <c r="F40" s="140"/>
      <c r="G40" s="140"/>
      <c r="H40" s="141"/>
    </row>
    <row r="41" spans="1:8" x14ac:dyDescent="0.25">
      <c r="A41" s="142"/>
      <c r="B41" s="140"/>
      <c r="C41" s="140"/>
      <c r="D41" s="140"/>
      <c r="E41" s="140"/>
      <c r="F41" s="140"/>
      <c r="G41" s="140"/>
      <c r="H41" s="14"/>
    </row>
    <row r="42" spans="1:8" x14ac:dyDescent="0.25">
      <c r="A42" s="142"/>
      <c r="B42" s="140"/>
      <c r="C42" s="140"/>
      <c r="D42" s="140"/>
      <c r="E42" s="140"/>
      <c r="F42" s="140"/>
      <c r="G42" s="140"/>
      <c r="H42" s="14"/>
    </row>
    <row r="43" spans="1:8" x14ac:dyDescent="0.25">
      <c r="A43" s="142"/>
      <c r="B43" s="140"/>
      <c r="C43" s="140"/>
      <c r="D43" s="140"/>
      <c r="E43" s="140"/>
      <c r="F43" s="140"/>
      <c r="G43" s="140"/>
      <c r="H43" s="14"/>
    </row>
    <row r="44" spans="1:8" x14ac:dyDescent="0.25">
      <c r="A44" s="36"/>
      <c r="B44" s="47"/>
      <c r="C44" s="47"/>
      <c r="D44" s="47"/>
      <c r="E44" s="47"/>
      <c r="F44" s="47"/>
      <c r="G44" s="47"/>
      <c r="H44" s="14"/>
    </row>
    <row r="45" spans="1:8" x14ac:dyDescent="0.25">
      <c r="A45" s="36"/>
      <c r="B45" s="47"/>
      <c r="C45" s="47"/>
      <c r="D45" s="47"/>
      <c r="E45" s="47"/>
      <c r="F45" s="47"/>
      <c r="G45" s="47"/>
      <c r="H45" s="14"/>
    </row>
    <row r="46" spans="1:8" customFormat="1" x14ac:dyDescent="0.25">
      <c r="A46" s="153"/>
      <c r="B46" s="154"/>
      <c r="C46" s="154"/>
      <c r="D46" s="42"/>
      <c r="E46" s="155"/>
      <c r="F46" s="155"/>
      <c r="G46" s="48"/>
      <c r="H46" s="29"/>
    </row>
    <row r="47" spans="1:8" customFormat="1" ht="12" customHeight="1" x14ac:dyDescent="0.25">
      <c r="A47" s="156" t="s">
        <v>23</v>
      </c>
      <c r="B47" s="157"/>
      <c r="C47" s="157"/>
      <c r="D47" s="42"/>
      <c r="E47" s="157" t="s">
        <v>24</v>
      </c>
      <c r="F47" s="157"/>
      <c r="G47" s="43"/>
      <c r="H47" s="66" t="s">
        <v>93</v>
      </c>
    </row>
    <row r="48" spans="1:8" customFormat="1" ht="12.75" customHeight="1" x14ac:dyDescent="0.25">
      <c r="A48" s="158" t="str">
        <f>D12</f>
        <v>NORA BETANCOURTH</v>
      </c>
      <c r="B48" s="159"/>
      <c r="C48" s="159"/>
      <c r="D48" s="49"/>
      <c r="E48" s="160" t="str">
        <f>IF(D14="OFICIAL DE MICROCRÉDITO","KAREN CÁCERES",IF(D14="ASESOR DE UAF","KAREN CÁCERES",IF(D14="COORDINADOR TERRITORIAL","KAREN CÁCERES","NAUM MONCADA")))</f>
        <v>KAREN CÁCERES</v>
      </c>
      <c r="F48" s="160"/>
      <c r="G48" s="49"/>
      <c r="H48" s="67" t="str">
        <f>IF(A48="RICARDO ESPINOZA","CARLOS RODRÍGUEZ","RICARDO ESPINOZA")</f>
        <v>RICARDO ESPINOZA</v>
      </c>
    </row>
    <row r="49" spans="1:8" customFormat="1" ht="12.75" customHeight="1" x14ac:dyDescent="0.25">
      <c r="A49" s="151" t="str">
        <f>VLOOKUP(A48,Datos!$E$1:$F$20,2,FALSE)</f>
        <v>ASESOR DE UAF</v>
      </c>
      <c r="B49" s="152"/>
      <c r="C49" s="152"/>
      <c r="D49" s="50"/>
      <c r="E49" s="152" t="str">
        <f>VLOOKUP(E48,Datos!$E$1:$F$20,2,FALSE)</f>
        <v>JEFA DE UAF</v>
      </c>
      <c r="F49" s="152"/>
      <c r="G49" s="50"/>
      <c r="H49" s="68" t="str">
        <f>VLOOKUP(H48,Datos!$E$1:$F$20,2,FALSE)</f>
        <v>DIRECTOR EJECUTIVO</v>
      </c>
    </row>
    <row r="50" spans="1:8" ht="15.75" thickBot="1" x14ac:dyDescent="0.3">
      <c r="A50" s="15"/>
      <c r="B50" s="16"/>
      <c r="C50" s="16"/>
      <c r="D50" s="16"/>
      <c r="E50" s="16"/>
      <c r="F50" s="16"/>
      <c r="G50" s="16"/>
      <c r="H50" s="17"/>
    </row>
  </sheetData>
  <sheetProtection algorithmName="SHA-512" hashValue="CorA/gAqHVgVWtG9WogayP7DKMnvl/TyPdTtP6k1DIfRJTnlG2o2kbKhXOZXpH9Z3L3yhh6wQzY4whAFVdTQIA==" saltValue="nn6F6Z7/Oii5js7QNRFegA==" spinCount="100000" sheet="1" formatCells="0" formatColumns="0" formatRows="0" insertColumns="0" insertRows="0" deleteColumns="0" deleteRows="0" selectLockedCells="1"/>
  <mergeCells count="56">
    <mergeCell ref="A49:C49"/>
    <mergeCell ref="E49:F49"/>
    <mergeCell ref="A26:B26"/>
    <mergeCell ref="C26:G26"/>
    <mergeCell ref="A27:B27"/>
    <mergeCell ref="C27:G27"/>
    <mergeCell ref="A28:B28"/>
    <mergeCell ref="C28:G28"/>
    <mergeCell ref="A29:B29"/>
    <mergeCell ref="C29:G29"/>
    <mergeCell ref="A46:C46"/>
    <mergeCell ref="E46:F46"/>
    <mergeCell ref="A47:C47"/>
    <mergeCell ref="E47:F47"/>
    <mergeCell ref="A48:C48"/>
    <mergeCell ref="E48:F48"/>
    <mergeCell ref="A40:H40"/>
    <mergeCell ref="A41:G43"/>
    <mergeCell ref="A34:B34"/>
    <mergeCell ref="C34:G34"/>
    <mergeCell ref="E35:G35"/>
    <mergeCell ref="E36:G36"/>
    <mergeCell ref="E37:G37"/>
    <mergeCell ref="A31:B31"/>
    <mergeCell ref="C31:G31"/>
    <mergeCell ref="A32:B32"/>
    <mergeCell ref="C32:G32"/>
    <mergeCell ref="A33:B33"/>
    <mergeCell ref="C33:G33"/>
    <mergeCell ref="A30:B30"/>
    <mergeCell ref="C30:G30"/>
    <mergeCell ref="A16:C16"/>
    <mergeCell ref="D16:H16"/>
    <mergeCell ref="A18:C18"/>
    <mergeCell ref="D18:H18"/>
    <mergeCell ref="C20:D20"/>
    <mergeCell ref="A22:C22"/>
    <mergeCell ref="D22:H22"/>
    <mergeCell ref="A23:D23"/>
    <mergeCell ref="A24:B24"/>
    <mergeCell ref="C24:G24"/>
    <mergeCell ref="A25:B25"/>
    <mergeCell ref="C25:G25"/>
    <mergeCell ref="A10:C10"/>
    <mergeCell ref="D10:H10"/>
    <mergeCell ref="A12:C12"/>
    <mergeCell ref="D12:H12"/>
    <mergeCell ref="A14:C14"/>
    <mergeCell ref="D14:H14"/>
    <mergeCell ref="A5:H5"/>
    <mergeCell ref="A6:C6"/>
    <mergeCell ref="D6:E6"/>
    <mergeCell ref="F6:G6"/>
    <mergeCell ref="A8:C8"/>
    <mergeCell ref="D8:E8"/>
    <mergeCell ref="F8:G8"/>
  </mergeCells>
  <pageMargins left="0.70866141732283461" right="0.70866141732283461" top="0.74803149606299213" bottom="0.74803149606299213" header="0.31496062992125984" footer="0.31496062992125984"/>
  <pageSetup scale="92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7E086DE-BA45-44E9-901A-F2E305ACBC90}">
          <x14:formula1>
            <xm:f>Datos!$E$1:$E$16</xm:f>
          </x14:formula1>
          <xm:sqref>D12:H12</xm:sqref>
        </x14:dataValidation>
        <x14:dataValidation type="list" allowBlank="1" showInputMessage="1" showErrorMessage="1" xr:uid="{F825331D-433E-42D1-BA74-86163D61C1D9}">
          <x14:formula1>
            <xm:f>Datos!$I$1:$I$5</xm:f>
          </x14:formula1>
          <xm:sqref>D10:H10</xm:sqref>
        </x14:dataValidation>
        <x14:dataValidation type="list" allowBlank="1" showInputMessage="1" showErrorMessage="1" xr:uid="{F13C53EE-0A02-4C9E-9BEF-D2EFFECBD4CD}">
          <x14:formula1>
            <xm:f>Datos!$A$1:$A$19</xm:f>
          </x14:formula1>
          <xm:sqref>C25:G33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0A52-7E4F-4CAB-8676-64D9F4BE8CE7}">
  <sheetPr codeName="Hoja5">
    <tabColor rgb="FF92D050"/>
  </sheetPr>
  <dimension ref="A1:Z985"/>
  <sheetViews>
    <sheetView tabSelected="1" zoomScaleNormal="100" workbookViewId="0">
      <selection activeCell="F31" sqref="F31"/>
    </sheetView>
  </sheetViews>
  <sheetFormatPr baseColWidth="10" defaultColWidth="14.42578125" defaultRowHeight="15" customHeight="1" x14ac:dyDescent="0.25"/>
  <cols>
    <col min="1" max="1" width="11.42578125" style="2" customWidth="1"/>
    <col min="2" max="2" width="22.7109375" style="2" customWidth="1"/>
    <col min="3" max="3" width="10.42578125" style="2" customWidth="1"/>
    <col min="4" max="4" width="29.42578125" style="2" customWidth="1"/>
    <col min="5" max="5" width="12.5703125" style="2" customWidth="1"/>
    <col min="6" max="26" width="11.42578125" style="2" customWidth="1"/>
    <col min="27" max="16384" width="14.42578125" style="2"/>
  </cols>
  <sheetData>
    <row r="1" spans="2:5" x14ac:dyDescent="0.25">
      <c r="B1" s="74"/>
      <c r="C1" s="75"/>
      <c r="D1" s="75"/>
      <c r="E1" s="76"/>
    </row>
    <row r="2" spans="2:5" x14ac:dyDescent="0.25">
      <c r="B2" s="77"/>
      <c r="C2"/>
      <c r="D2"/>
      <c r="E2" s="78"/>
    </row>
    <row r="3" spans="2:5" x14ac:dyDescent="0.25">
      <c r="B3" s="77"/>
      <c r="C3"/>
      <c r="D3"/>
      <c r="E3" s="78"/>
    </row>
    <row r="4" spans="2:5" x14ac:dyDescent="0.25">
      <c r="B4" s="77"/>
      <c r="C4"/>
      <c r="D4"/>
      <c r="E4" s="78"/>
    </row>
    <row r="5" spans="2:5" x14ac:dyDescent="0.25">
      <c r="B5" s="211" t="s">
        <v>75</v>
      </c>
      <c r="C5" s="198"/>
      <c r="D5" s="198"/>
      <c r="E5" s="202"/>
    </row>
    <row r="6" spans="2:5" x14ac:dyDescent="0.25">
      <c r="B6" s="77"/>
      <c r="C6"/>
      <c r="D6"/>
      <c r="E6" s="78"/>
    </row>
    <row r="7" spans="2:5" x14ac:dyDescent="0.25">
      <c r="B7" s="79" t="s">
        <v>76</v>
      </c>
      <c r="C7" s="212" t="str">
        <f>"Del "&amp;TEXT(Liquidación!D8,"dd ""de"" mmmm ")&amp;"al "&amp;TEXT(Liquidación!H8,"dd ""de"" mmmm ")</f>
        <v xml:space="preserve">Del 15 de mayo al 15 de mayo </v>
      </c>
      <c r="D7" s="213"/>
      <c r="E7" s="214"/>
    </row>
    <row r="8" spans="2:5" x14ac:dyDescent="0.25">
      <c r="B8" s="80" t="s">
        <v>88</v>
      </c>
      <c r="C8" s="215">
        <f ca="1">Liquidación!H6</f>
        <v>46163</v>
      </c>
      <c r="D8" s="216"/>
      <c r="E8" s="217"/>
    </row>
    <row r="9" spans="2:5" x14ac:dyDescent="0.25">
      <c r="B9" s="81"/>
      <c r="C9" s="82"/>
      <c r="D9"/>
      <c r="E9" s="78"/>
    </row>
    <row r="10" spans="2:5" x14ac:dyDescent="0.25">
      <c r="B10" s="83" t="s">
        <v>77</v>
      </c>
      <c r="C10" s="218" t="str">
        <f>Liquidación!D12</f>
        <v>NORA BETANCOURTH</v>
      </c>
      <c r="D10" s="219"/>
      <c r="E10" s="220"/>
    </row>
    <row r="11" spans="2:5" x14ac:dyDescent="0.25">
      <c r="B11" s="83" t="s">
        <v>78</v>
      </c>
      <c r="C11" s="221" t="str">
        <f>Liquidación!D14</f>
        <v>ASESOR DE UAF</v>
      </c>
      <c r="D11" s="219"/>
      <c r="E11" s="220"/>
    </row>
    <row r="12" spans="2:5" ht="15.75" thickBot="1" x14ac:dyDescent="0.3">
      <c r="B12" s="77"/>
      <c r="C12"/>
      <c r="D12"/>
      <c r="E12" s="78"/>
    </row>
    <row r="13" spans="2:5" x14ac:dyDescent="0.25">
      <c r="B13" s="84" t="s">
        <v>79</v>
      </c>
      <c r="C13" s="85" t="s">
        <v>80</v>
      </c>
      <c r="D13" s="85" t="s">
        <v>81</v>
      </c>
      <c r="E13" s="86" t="s">
        <v>12</v>
      </c>
    </row>
    <row r="14" spans="2:5" x14ac:dyDescent="0.25">
      <c r="B14" s="70" t="s">
        <v>89</v>
      </c>
      <c r="C14" s="71">
        <f>Solicitud!D38</f>
        <v>1</v>
      </c>
      <c r="D14" s="72" t="s">
        <v>82</v>
      </c>
      <c r="E14" s="73">
        <f>VLOOKUP(B14,Liquidación!C25:H34,6,FALSE)</f>
        <v>850</v>
      </c>
    </row>
    <row r="15" spans="2:5" ht="15.75" customHeight="1" x14ac:dyDescent="0.25">
      <c r="B15" s="87"/>
      <c r="C15" s="88"/>
      <c r="D15" s="89"/>
      <c r="E15" s="90"/>
    </row>
    <row r="16" spans="2:5" ht="30.75" customHeight="1" thickBot="1" x14ac:dyDescent="0.3">
      <c r="B16" s="91" t="s">
        <v>83</v>
      </c>
      <c r="C16" s="208">
        <f>SUM(E14:E15)</f>
        <v>850</v>
      </c>
      <c r="D16" s="209"/>
      <c r="E16" s="210"/>
    </row>
    <row r="17" spans="1:26" ht="15.75" customHeight="1" x14ac:dyDescent="0.25">
      <c r="B17" s="77"/>
      <c r="C17"/>
      <c r="D17"/>
      <c r="E17" s="78"/>
    </row>
    <row r="18" spans="1:26" ht="30" customHeight="1" x14ac:dyDescent="0.25">
      <c r="B18" s="201" t="s">
        <v>84</v>
      </c>
      <c r="C18" s="198"/>
      <c r="D18" s="198"/>
      <c r="E18" s="202"/>
    </row>
    <row r="19" spans="1:26" ht="15.75" customHeight="1" x14ac:dyDescent="0.25">
      <c r="B19" s="92"/>
      <c r="C19"/>
      <c r="D19"/>
      <c r="E19" s="78"/>
    </row>
    <row r="20" spans="1:26" ht="15.75" customHeight="1" x14ac:dyDescent="0.25">
      <c r="B20" s="92"/>
      <c r="C20"/>
      <c r="D20"/>
      <c r="E20" s="78"/>
    </row>
    <row r="21" spans="1:26" ht="15.75" customHeight="1" x14ac:dyDescent="0.25">
      <c r="B21" s="92"/>
      <c r="C21" s="203"/>
      <c r="D21" s="204"/>
      <c r="E21" s="78"/>
    </row>
    <row r="22" spans="1:26" ht="15.75" customHeight="1" x14ac:dyDescent="0.25">
      <c r="B22" s="77"/>
      <c r="C22" s="205" t="s">
        <v>85</v>
      </c>
      <c r="D22" s="206"/>
      <c r="E22" s="78"/>
    </row>
    <row r="23" spans="1:26" ht="15.75" customHeight="1" x14ac:dyDescent="0.25">
      <c r="B23" s="77"/>
      <c r="C23" s="200" t="str">
        <f>VLOOKUP($C$10,Datos!E1:G15,3,FALSE)</f>
        <v>0605-1976-00069</v>
      </c>
      <c r="D23" s="200"/>
      <c r="E23" s="78"/>
    </row>
    <row r="24" spans="1:26" ht="15.75" customHeight="1" thickBot="1" x14ac:dyDescent="0.3">
      <c r="B24" s="93"/>
      <c r="C24" s="94"/>
      <c r="D24" s="94"/>
      <c r="E24" s="95"/>
    </row>
    <row r="25" spans="1:26" ht="15.75" customHeight="1" x14ac:dyDescent="0.25">
      <c r="B25"/>
      <c r="C25"/>
      <c r="D25"/>
      <c r="E25" s="96"/>
    </row>
    <row r="26" spans="1:26" ht="15.75" customHeight="1" x14ac:dyDescent="0.25">
      <c r="B26"/>
      <c r="C26"/>
      <c r="D26" s="207"/>
      <c r="E26" s="198"/>
    </row>
    <row r="27" spans="1:26" ht="15.75" customHeight="1" x14ac:dyDescent="0.25">
      <c r="A27" s="98"/>
      <c r="B27" s="199" t="s">
        <v>86</v>
      </c>
      <c r="C27" s="198"/>
      <c r="D27" s="198"/>
      <c r="E27" s="1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</row>
    <row r="28" spans="1:26" ht="15.75" customHeight="1" x14ac:dyDescent="0.25">
      <c r="A28" s="98"/>
      <c r="B28" s="199" t="s">
        <v>87</v>
      </c>
      <c r="C28" s="198"/>
      <c r="D28" s="198"/>
      <c r="E28" s="1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</row>
    <row r="29" spans="1:26" ht="15.75" customHeight="1" x14ac:dyDescent="0.25">
      <c r="A29" s="98"/>
      <c r="B29" s="197" t="s">
        <v>90</v>
      </c>
      <c r="C29" s="198"/>
      <c r="D29" s="198"/>
      <c r="E29" s="1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</row>
    <row r="30" spans="1:26" ht="15.75" customHeight="1" x14ac:dyDescent="0.25">
      <c r="A30" s="98"/>
      <c r="B30" s="199" t="s">
        <v>119</v>
      </c>
      <c r="C30" s="198"/>
      <c r="D30" s="198"/>
      <c r="E30" s="1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</row>
    <row r="31" spans="1:26" ht="15.75" customHeight="1" x14ac:dyDescent="0.25">
      <c r="B31"/>
      <c r="C31"/>
      <c r="D31"/>
      <c r="E31" s="96"/>
    </row>
    <row r="32" spans="1:26" ht="15.75" customHeight="1" x14ac:dyDescent="0.25">
      <c r="E32" s="97"/>
    </row>
    <row r="33" spans="5:5" ht="15.75" customHeight="1" x14ac:dyDescent="0.25">
      <c r="E33" s="97"/>
    </row>
    <row r="34" spans="5:5" ht="15.75" customHeight="1" x14ac:dyDescent="0.25">
      <c r="E34" s="97"/>
    </row>
    <row r="35" spans="5:5" ht="15.75" customHeight="1" x14ac:dyDescent="0.25">
      <c r="E35" s="97"/>
    </row>
    <row r="36" spans="5:5" ht="15.75" customHeight="1" x14ac:dyDescent="0.25">
      <c r="E36" s="97"/>
    </row>
    <row r="37" spans="5:5" ht="15.75" customHeight="1" x14ac:dyDescent="0.25">
      <c r="E37" s="97"/>
    </row>
    <row r="38" spans="5:5" ht="15.75" customHeight="1" x14ac:dyDescent="0.25">
      <c r="E38" s="97"/>
    </row>
    <row r="39" spans="5:5" ht="15.75" customHeight="1" x14ac:dyDescent="0.25">
      <c r="E39" s="97"/>
    </row>
    <row r="40" spans="5:5" ht="15.75" customHeight="1" x14ac:dyDescent="0.25">
      <c r="E40" s="97"/>
    </row>
    <row r="41" spans="5:5" ht="15.75" customHeight="1" x14ac:dyDescent="0.25">
      <c r="E41" s="97"/>
    </row>
    <row r="42" spans="5:5" ht="15.75" customHeight="1" x14ac:dyDescent="0.25">
      <c r="E42" s="97"/>
    </row>
    <row r="43" spans="5:5" ht="15.75" customHeight="1" x14ac:dyDescent="0.25">
      <c r="E43" s="97"/>
    </row>
    <row r="44" spans="5:5" ht="15.75" customHeight="1" x14ac:dyDescent="0.25">
      <c r="E44" s="97"/>
    </row>
    <row r="45" spans="5:5" ht="15.75" customHeight="1" x14ac:dyDescent="0.25">
      <c r="E45" s="97"/>
    </row>
    <row r="46" spans="5:5" ht="15.75" customHeight="1" x14ac:dyDescent="0.25">
      <c r="E46" s="97"/>
    </row>
    <row r="47" spans="5:5" ht="15.75" customHeight="1" x14ac:dyDescent="0.25">
      <c r="E47" s="97"/>
    </row>
    <row r="48" spans="5:5" ht="15.75" customHeight="1" x14ac:dyDescent="0.25">
      <c r="E48" s="97"/>
    </row>
    <row r="49" spans="5:5" ht="15.75" customHeight="1" x14ac:dyDescent="0.25">
      <c r="E49" s="97"/>
    </row>
    <row r="50" spans="5:5" ht="15.75" customHeight="1" x14ac:dyDescent="0.25">
      <c r="E50" s="97"/>
    </row>
    <row r="51" spans="5:5" ht="15.75" customHeight="1" x14ac:dyDescent="0.25">
      <c r="E51" s="97"/>
    </row>
    <row r="52" spans="5:5" ht="15.75" customHeight="1" x14ac:dyDescent="0.25">
      <c r="E52" s="97"/>
    </row>
    <row r="53" spans="5:5" ht="15.75" customHeight="1" x14ac:dyDescent="0.25">
      <c r="E53" s="97"/>
    </row>
    <row r="54" spans="5:5" ht="15.75" customHeight="1" x14ac:dyDescent="0.25">
      <c r="E54" s="97"/>
    </row>
    <row r="55" spans="5:5" ht="15.75" customHeight="1" x14ac:dyDescent="0.25">
      <c r="E55" s="97"/>
    </row>
    <row r="56" spans="5:5" ht="15.75" customHeight="1" x14ac:dyDescent="0.25">
      <c r="E56" s="97"/>
    </row>
    <row r="57" spans="5:5" ht="15.75" customHeight="1" x14ac:dyDescent="0.25">
      <c r="E57" s="97"/>
    </row>
    <row r="58" spans="5:5" ht="15.75" customHeight="1" x14ac:dyDescent="0.25">
      <c r="E58" s="97"/>
    </row>
    <row r="59" spans="5:5" ht="15.75" customHeight="1" x14ac:dyDescent="0.25">
      <c r="E59" s="97"/>
    </row>
    <row r="60" spans="5:5" ht="15.75" customHeight="1" x14ac:dyDescent="0.25">
      <c r="E60" s="97"/>
    </row>
    <row r="61" spans="5:5" ht="15.75" customHeight="1" x14ac:dyDescent="0.25">
      <c r="E61" s="97"/>
    </row>
    <row r="62" spans="5:5" ht="15.75" customHeight="1" x14ac:dyDescent="0.25">
      <c r="E62" s="97"/>
    </row>
    <row r="63" spans="5:5" ht="15.75" customHeight="1" x14ac:dyDescent="0.25">
      <c r="E63" s="97"/>
    </row>
    <row r="64" spans="5:5" ht="15.75" customHeight="1" x14ac:dyDescent="0.25">
      <c r="E64" s="97"/>
    </row>
    <row r="65" spans="5:5" ht="15.75" customHeight="1" x14ac:dyDescent="0.25">
      <c r="E65" s="97"/>
    </row>
    <row r="66" spans="5:5" ht="15.75" customHeight="1" x14ac:dyDescent="0.25">
      <c r="E66" s="97"/>
    </row>
    <row r="67" spans="5:5" ht="15.75" customHeight="1" x14ac:dyDescent="0.25">
      <c r="E67" s="97"/>
    </row>
    <row r="68" spans="5:5" ht="15.75" customHeight="1" x14ac:dyDescent="0.25">
      <c r="E68" s="97"/>
    </row>
    <row r="69" spans="5:5" ht="15.75" customHeight="1" x14ac:dyDescent="0.25">
      <c r="E69" s="97"/>
    </row>
    <row r="70" spans="5:5" ht="15.75" customHeight="1" x14ac:dyDescent="0.25">
      <c r="E70" s="97"/>
    </row>
    <row r="71" spans="5:5" ht="15.75" customHeight="1" x14ac:dyDescent="0.25">
      <c r="E71" s="97"/>
    </row>
    <row r="72" spans="5:5" ht="15.75" customHeight="1" x14ac:dyDescent="0.25">
      <c r="E72" s="97"/>
    </row>
    <row r="73" spans="5:5" ht="15.75" customHeight="1" x14ac:dyDescent="0.25">
      <c r="E73" s="97"/>
    </row>
    <row r="74" spans="5:5" ht="15.75" customHeight="1" x14ac:dyDescent="0.25">
      <c r="E74" s="97"/>
    </row>
    <row r="75" spans="5:5" ht="15.75" customHeight="1" x14ac:dyDescent="0.25">
      <c r="E75" s="97"/>
    </row>
    <row r="76" spans="5:5" ht="15.75" customHeight="1" x14ac:dyDescent="0.25">
      <c r="E76" s="97"/>
    </row>
    <row r="77" spans="5:5" ht="15.75" customHeight="1" x14ac:dyDescent="0.25">
      <c r="E77" s="97"/>
    </row>
    <row r="78" spans="5:5" ht="15.75" customHeight="1" x14ac:dyDescent="0.25">
      <c r="E78" s="97"/>
    </row>
    <row r="79" spans="5:5" ht="15.75" customHeight="1" x14ac:dyDescent="0.25">
      <c r="E79" s="97"/>
    </row>
    <row r="80" spans="5:5" ht="15.75" customHeight="1" x14ac:dyDescent="0.25">
      <c r="E80" s="97"/>
    </row>
    <row r="81" spans="5:5" ht="15.75" customHeight="1" x14ac:dyDescent="0.25">
      <c r="E81" s="97"/>
    </row>
    <row r="82" spans="5:5" ht="15.75" customHeight="1" x14ac:dyDescent="0.25">
      <c r="E82" s="97"/>
    </row>
    <row r="83" spans="5:5" ht="15.75" customHeight="1" x14ac:dyDescent="0.25">
      <c r="E83" s="97"/>
    </row>
    <row r="84" spans="5:5" ht="15.75" customHeight="1" x14ac:dyDescent="0.25">
      <c r="E84" s="97"/>
    </row>
    <row r="85" spans="5:5" ht="15.75" customHeight="1" x14ac:dyDescent="0.25">
      <c r="E85" s="97"/>
    </row>
    <row r="86" spans="5:5" ht="15.75" customHeight="1" x14ac:dyDescent="0.25">
      <c r="E86" s="97"/>
    </row>
    <row r="87" spans="5:5" ht="15.75" customHeight="1" x14ac:dyDescent="0.25">
      <c r="E87" s="97"/>
    </row>
    <row r="88" spans="5:5" ht="15.75" customHeight="1" x14ac:dyDescent="0.25">
      <c r="E88" s="97"/>
    </row>
    <row r="89" spans="5:5" ht="15.75" customHeight="1" x14ac:dyDescent="0.25">
      <c r="E89" s="97"/>
    </row>
    <row r="90" spans="5:5" ht="15.75" customHeight="1" x14ac:dyDescent="0.25">
      <c r="E90" s="97"/>
    </row>
    <row r="91" spans="5:5" ht="15.75" customHeight="1" x14ac:dyDescent="0.25">
      <c r="E91" s="97"/>
    </row>
    <row r="92" spans="5:5" ht="15.75" customHeight="1" x14ac:dyDescent="0.25">
      <c r="E92" s="97"/>
    </row>
    <row r="93" spans="5:5" ht="15.75" customHeight="1" x14ac:dyDescent="0.25">
      <c r="E93" s="97"/>
    </row>
    <row r="94" spans="5:5" ht="15.75" customHeight="1" x14ac:dyDescent="0.25">
      <c r="E94" s="97"/>
    </row>
    <row r="95" spans="5:5" ht="15.75" customHeight="1" x14ac:dyDescent="0.25">
      <c r="E95" s="97"/>
    </row>
    <row r="96" spans="5:5" ht="15.75" customHeight="1" x14ac:dyDescent="0.25">
      <c r="E96" s="97"/>
    </row>
    <row r="97" spans="5:5" ht="15.75" customHeight="1" x14ac:dyDescent="0.25">
      <c r="E97" s="97"/>
    </row>
    <row r="98" spans="5:5" ht="15.75" customHeight="1" x14ac:dyDescent="0.25">
      <c r="E98" s="97"/>
    </row>
    <row r="99" spans="5:5" ht="15.75" customHeight="1" x14ac:dyDescent="0.25">
      <c r="E99" s="97"/>
    </row>
    <row r="100" spans="5:5" ht="15.75" customHeight="1" x14ac:dyDescent="0.25">
      <c r="E100" s="97"/>
    </row>
    <row r="101" spans="5:5" ht="15.75" customHeight="1" x14ac:dyDescent="0.25">
      <c r="E101" s="97"/>
    </row>
    <row r="102" spans="5:5" ht="15.75" customHeight="1" x14ac:dyDescent="0.25">
      <c r="E102" s="97"/>
    </row>
    <row r="103" spans="5:5" ht="15.75" customHeight="1" x14ac:dyDescent="0.25">
      <c r="E103" s="97"/>
    </row>
    <row r="104" spans="5:5" ht="15.75" customHeight="1" x14ac:dyDescent="0.25">
      <c r="E104" s="97"/>
    </row>
    <row r="105" spans="5:5" ht="15.75" customHeight="1" x14ac:dyDescent="0.25">
      <c r="E105" s="97"/>
    </row>
    <row r="106" spans="5:5" ht="15.75" customHeight="1" x14ac:dyDescent="0.25">
      <c r="E106" s="97"/>
    </row>
    <row r="107" spans="5:5" ht="15.75" customHeight="1" x14ac:dyDescent="0.25">
      <c r="E107" s="97"/>
    </row>
    <row r="108" spans="5:5" ht="15.75" customHeight="1" x14ac:dyDescent="0.25">
      <c r="E108" s="97"/>
    </row>
    <row r="109" spans="5:5" ht="15.75" customHeight="1" x14ac:dyDescent="0.25">
      <c r="E109" s="97"/>
    </row>
    <row r="110" spans="5:5" ht="15.75" customHeight="1" x14ac:dyDescent="0.25">
      <c r="E110" s="97"/>
    </row>
    <row r="111" spans="5:5" ht="15.75" customHeight="1" x14ac:dyDescent="0.25">
      <c r="E111" s="97"/>
    </row>
    <row r="112" spans="5:5" ht="15.75" customHeight="1" x14ac:dyDescent="0.25">
      <c r="E112" s="97"/>
    </row>
    <row r="113" spans="5:5" ht="15.75" customHeight="1" x14ac:dyDescent="0.25">
      <c r="E113" s="97"/>
    </row>
    <row r="114" spans="5:5" ht="15.75" customHeight="1" x14ac:dyDescent="0.25">
      <c r="E114" s="97"/>
    </row>
    <row r="115" spans="5:5" ht="15.75" customHeight="1" x14ac:dyDescent="0.25">
      <c r="E115" s="97"/>
    </row>
    <row r="116" spans="5:5" ht="15.75" customHeight="1" x14ac:dyDescent="0.25">
      <c r="E116" s="97"/>
    </row>
    <row r="117" spans="5:5" ht="15.75" customHeight="1" x14ac:dyDescent="0.25">
      <c r="E117" s="97"/>
    </row>
    <row r="118" spans="5:5" ht="15.75" customHeight="1" x14ac:dyDescent="0.25">
      <c r="E118" s="97"/>
    </row>
    <row r="119" spans="5:5" ht="15.75" customHeight="1" x14ac:dyDescent="0.25">
      <c r="E119" s="97"/>
    </row>
    <row r="120" spans="5:5" ht="15.75" customHeight="1" x14ac:dyDescent="0.25">
      <c r="E120" s="97"/>
    </row>
    <row r="121" spans="5:5" ht="15.75" customHeight="1" x14ac:dyDescent="0.25">
      <c r="E121" s="97"/>
    </row>
    <row r="122" spans="5:5" ht="15.75" customHeight="1" x14ac:dyDescent="0.25">
      <c r="E122" s="97"/>
    </row>
    <row r="123" spans="5:5" ht="15.75" customHeight="1" x14ac:dyDescent="0.25">
      <c r="E123" s="97"/>
    </row>
    <row r="124" spans="5:5" ht="15.75" customHeight="1" x14ac:dyDescent="0.25">
      <c r="E124" s="97"/>
    </row>
    <row r="125" spans="5:5" ht="15.75" customHeight="1" x14ac:dyDescent="0.25">
      <c r="E125" s="97"/>
    </row>
    <row r="126" spans="5:5" ht="15.75" customHeight="1" x14ac:dyDescent="0.25">
      <c r="E126" s="97"/>
    </row>
    <row r="127" spans="5:5" ht="15.75" customHeight="1" x14ac:dyDescent="0.25">
      <c r="E127" s="97"/>
    </row>
    <row r="128" spans="5:5" ht="15.75" customHeight="1" x14ac:dyDescent="0.25">
      <c r="E128" s="97"/>
    </row>
    <row r="129" spans="5:5" ht="15.75" customHeight="1" x14ac:dyDescent="0.25">
      <c r="E129" s="97"/>
    </row>
    <row r="130" spans="5:5" ht="15.75" customHeight="1" x14ac:dyDescent="0.25">
      <c r="E130" s="97"/>
    </row>
    <row r="131" spans="5:5" ht="15.75" customHeight="1" x14ac:dyDescent="0.25">
      <c r="E131" s="97"/>
    </row>
    <row r="132" spans="5:5" ht="15.75" customHeight="1" x14ac:dyDescent="0.25">
      <c r="E132" s="97"/>
    </row>
    <row r="133" spans="5:5" ht="15.75" customHeight="1" x14ac:dyDescent="0.25">
      <c r="E133" s="97"/>
    </row>
    <row r="134" spans="5:5" ht="15.75" customHeight="1" x14ac:dyDescent="0.25">
      <c r="E134" s="97"/>
    </row>
    <row r="135" spans="5:5" ht="15.75" customHeight="1" x14ac:dyDescent="0.25">
      <c r="E135" s="97"/>
    </row>
    <row r="136" spans="5:5" ht="15.75" customHeight="1" x14ac:dyDescent="0.25">
      <c r="E136" s="97"/>
    </row>
    <row r="137" spans="5:5" ht="15.75" customHeight="1" x14ac:dyDescent="0.25">
      <c r="E137" s="97"/>
    </row>
    <row r="138" spans="5:5" ht="15.75" customHeight="1" x14ac:dyDescent="0.25">
      <c r="E138" s="97"/>
    </row>
    <row r="139" spans="5:5" ht="15.75" customHeight="1" x14ac:dyDescent="0.25">
      <c r="E139" s="97"/>
    </row>
    <row r="140" spans="5:5" ht="15.75" customHeight="1" x14ac:dyDescent="0.25">
      <c r="E140" s="97"/>
    </row>
    <row r="141" spans="5:5" ht="15.75" customHeight="1" x14ac:dyDescent="0.25">
      <c r="E141" s="97"/>
    </row>
    <row r="142" spans="5:5" ht="15.75" customHeight="1" x14ac:dyDescent="0.25">
      <c r="E142" s="97"/>
    </row>
    <row r="143" spans="5:5" ht="15.75" customHeight="1" x14ac:dyDescent="0.25">
      <c r="E143" s="97"/>
    </row>
    <row r="144" spans="5:5" ht="15.75" customHeight="1" x14ac:dyDescent="0.25">
      <c r="E144" s="97"/>
    </row>
    <row r="145" spans="5:5" ht="15.75" customHeight="1" x14ac:dyDescent="0.25">
      <c r="E145" s="97"/>
    </row>
    <row r="146" spans="5:5" ht="15.75" customHeight="1" x14ac:dyDescent="0.25">
      <c r="E146" s="97"/>
    </row>
    <row r="147" spans="5:5" ht="15.75" customHeight="1" x14ac:dyDescent="0.25">
      <c r="E147" s="97"/>
    </row>
    <row r="148" spans="5:5" ht="15.75" customHeight="1" x14ac:dyDescent="0.25">
      <c r="E148" s="97"/>
    </row>
    <row r="149" spans="5:5" ht="15.75" customHeight="1" x14ac:dyDescent="0.25">
      <c r="E149" s="97"/>
    </row>
    <row r="150" spans="5:5" ht="15.75" customHeight="1" x14ac:dyDescent="0.25">
      <c r="E150" s="97"/>
    </row>
    <row r="151" spans="5:5" ht="15.75" customHeight="1" x14ac:dyDescent="0.25">
      <c r="E151" s="97"/>
    </row>
    <row r="152" spans="5:5" ht="15.75" customHeight="1" x14ac:dyDescent="0.25">
      <c r="E152" s="97"/>
    </row>
    <row r="153" spans="5:5" ht="15.75" customHeight="1" x14ac:dyDescent="0.25">
      <c r="E153" s="97"/>
    </row>
    <row r="154" spans="5:5" ht="15.75" customHeight="1" x14ac:dyDescent="0.25">
      <c r="E154" s="97"/>
    </row>
    <row r="155" spans="5:5" ht="15.75" customHeight="1" x14ac:dyDescent="0.25">
      <c r="E155" s="97"/>
    </row>
    <row r="156" spans="5:5" ht="15.75" customHeight="1" x14ac:dyDescent="0.25">
      <c r="E156" s="97"/>
    </row>
    <row r="157" spans="5:5" ht="15.75" customHeight="1" x14ac:dyDescent="0.25">
      <c r="E157" s="97"/>
    </row>
    <row r="158" spans="5:5" ht="15.75" customHeight="1" x14ac:dyDescent="0.25">
      <c r="E158" s="97"/>
    </row>
    <row r="159" spans="5:5" ht="15.75" customHeight="1" x14ac:dyDescent="0.25">
      <c r="E159" s="97"/>
    </row>
    <row r="160" spans="5:5" ht="15.75" customHeight="1" x14ac:dyDescent="0.25">
      <c r="E160" s="97"/>
    </row>
    <row r="161" spans="5:5" ht="15.75" customHeight="1" x14ac:dyDescent="0.25">
      <c r="E161" s="97"/>
    </row>
    <row r="162" spans="5:5" ht="15.75" customHeight="1" x14ac:dyDescent="0.25">
      <c r="E162" s="97"/>
    </row>
    <row r="163" spans="5:5" ht="15.75" customHeight="1" x14ac:dyDescent="0.25">
      <c r="E163" s="97"/>
    </row>
    <row r="164" spans="5:5" ht="15.75" customHeight="1" x14ac:dyDescent="0.25">
      <c r="E164" s="97"/>
    </row>
    <row r="165" spans="5:5" ht="15.75" customHeight="1" x14ac:dyDescent="0.25">
      <c r="E165" s="97"/>
    </row>
    <row r="166" spans="5:5" ht="15.75" customHeight="1" x14ac:dyDescent="0.25">
      <c r="E166" s="97"/>
    </row>
    <row r="167" spans="5:5" ht="15.75" customHeight="1" x14ac:dyDescent="0.25">
      <c r="E167" s="97"/>
    </row>
    <row r="168" spans="5:5" ht="15.75" customHeight="1" x14ac:dyDescent="0.25">
      <c r="E168" s="97"/>
    </row>
    <row r="169" spans="5:5" ht="15.75" customHeight="1" x14ac:dyDescent="0.25">
      <c r="E169" s="97"/>
    </row>
    <row r="170" spans="5:5" ht="15.75" customHeight="1" x14ac:dyDescent="0.25">
      <c r="E170" s="97"/>
    </row>
    <row r="171" spans="5:5" ht="15.75" customHeight="1" x14ac:dyDescent="0.25">
      <c r="E171" s="97"/>
    </row>
    <row r="172" spans="5:5" ht="15.75" customHeight="1" x14ac:dyDescent="0.25">
      <c r="E172" s="97"/>
    </row>
    <row r="173" spans="5:5" ht="15.75" customHeight="1" x14ac:dyDescent="0.25">
      <c r="E173" s="97"/>
    </row>
    <row r="174" spans="5:5" ht="15.75" customHeight="1" x14ac:dyDescent="0.25">
      <c r="E174" s="97"/>
    </row>
    <row r="175" spans="5:5" ht="15.75" customHeight="1" x14ac:dyDescent="0.25">
      <c r="E175" s="97"/>
    </row>
    <row r="176" spans="5:5" ht="15.75" customHeight="1" x14ac:dyDescent="0.25">
      <c r="E176" s="97"/>
    </row>
    <row r="177" spans="5:5" ht="15.75" customHeight="1" x14ac:dyDescent="0.25">
      <c r="E177" s="97"/>
    </row>
    <row r="178" spans="5:5" ht="15.75" customHeight="1" x14ac:dyDescent="0.25">
      <c r="E178" s="97"/>
    </row>
    <row r="179" spans="5:5" ht="15.75" customHeight="1" x14ac:dyDescent="0.25">
      <c r="E179" s="97"/>
    </row>
    <row r="180" spans="5:5" ht="15.75" customHeight="1" x14ac:dyDescent="0.25">
      <c r="E180" s="97"/>
    </row>
    <row r="181" spans="5:5" ht="15.75" customHeight="1" x14ac:dyDescent="0.25">
      <c r="E181" s="97"/>
    </row>
    <row r="182" spans="5:5" ht="15.75" customHeight="1" x14ac:dyDescent="0.25">
      <c r="E182" s="97"/>
    </row>
    <row r="183" spans="5:5" ht="15.75" customHeight="1" x14ac:dyDescent="0.25">
      <c r="E183" s="97"/>
    </row>
    <row r="184" spans="5:5" ht="15.75" customHeight="1" x14ac:dyDescent="0.25">
      <c r="E184" s="97"/>
    </row>
    <row r="185" spans="5:5" ht="15.75" customHeight="1" x14ac:dyDescent="0.25">
      <c r="E185" s="97"/>
    </row>
    <row r="186" spans="5:5" ht="15.75" customHeight="1" x14ac:dyDescent="0.25">
      <c r="E186" s="97"/>
    </row>
    <row r="187" spans="5:5" ht="15.75" customHeight="1" x14ac:dyDescent="0.25">
      <c r="E187" s="97"/>
    </row>
    <row r="188" spans="5:5" ht="15.75" customHeight="1" x14ac:dyDescent="0.25">
      <c r="E188" s="97"/>
    </row>
    <row r="189" spans="5:5" ht="15.75" customHeight="1" x14ac:dyDescent="0.25">
      <c r="E189" s="97"/>
    </row>
    <row r="190" spans="5:5" ht="15.75" customHeight="1" x14ac:dyDescent="0.25">
      <c r="E190" s="97"/>
    </row>
    <row r="191" spans="5:5" ht="15.75" customHeight="1" x14ac:dyDescent="0.25">
      <c r="E191" s="97"/>
    </row>
    <row r="192" spans="5:5" ht="15.75" customHeight="1" x14ac:dyDescent="0.25">
      <c r="E192" s="97"/>
    </row>
    <row r="193" spans="5:5" ht="15.75" customHeight="1" x14ac:dyDescent="0.25">
      <c r="E193" s="97"/>
    </row>
    <row r="194" spans="5:5" ht="15.75" customHeight="1" x14ac:dyDescent="0.25">
      <c r="E194" s="97"/>
    </row>
    <row r="195" spans="5:5" ht="15.75" customHeight="1" x14ac:dyDescent="0.25">
      <c r="E195" s="97"/>
    </row>
    <row r="196" spans="5:5" ht="15.75" customHeight="1" x14ac:dyDescent="0.25">
      <c r="E196" s="97"/>
    </row>
    <row r="197" spans="5:5" ht="15.75" customHeight="1" x14ac:dyDescent="0.25">
      <c r="E197" s="97"/>
    </row>
    <row r="198" spans="5:5" ht="15.75" customHeight="1" x14ac:dyDescent="0.25">
      <c r="E198" s="97"/>
    </row>
    <row r="199" spans="5:5" ht="15.75" customHeight="1" x14ac:dyDescent="0.25">
      <c r="E199" s="97"/>
    </row>
    <row r="200" spans="5:5" ht="15.75" customHeight="1" x14ac:dyDescent="0.25">
      <c r="E200" s="97"/>
    </row>
    <row r="201" spans="5:5" ht="15.75" customHeight="1" x14ac:dyDescent="0.25">
      <c r="E201" s="97"/>
    </row>
    <row r="202" spans="5:5" ht="15.75" customHeight="1" x14ac:dyDescent="0.25">
      <c r="E202" s="97"/>
    </row>
    <row r="203" spans="5:5" ht="15.75" customHeight="1" x14ac:dyDescent="0.25">
      <c r="E203" s="97"/>
    </row>
    <row r="204" spans="5:5" ht="15.75" customHeight="1" x14ac:dyDescent="0.25">
      <c r="E204" s="97"/>
    </row>
    <row r="205" spans="5:5" ht="15.75" customHeight="1" x14ac:dyDescent="0.25">
      <c r="E205" s="97"/>
    </row>
    <row r="206" spans="5:5" ht="15.75" customHeight="1" x14ac:dyDescent="0.25">
      <c r="E206" s="97"/>
    </row>
    <row r="207" spans="5:5" ht="15.75" customHeight="1" x14ac:dyDescent="0.25">
      <c r="E207" s="97"/>
    </row>
    <row r="208" spans="5:5" ht="15.75" customHeight="1" x14ac:dyDescent="0.25">
      <c r="E208" s="97"/>
    </row>
    <row r="209" spans="5:5" ht="15.75" customHeight="1" x14ac:dyDescent="0.25">
      <c r="E209" s="97"/>
    </row>
    <row r="210" spans="5:5" ht="15.75" customHeight="1" x14ac:dyDescent="0.25">
      <c r="E210" s="97"/>
    </row>
    <row r="211" spans="5:5" ht="15.75" customHeight="1" x14ac:dyDescent="0.25">
      <c r="E211" s="97"/>
    </row>
    <row r="212" spans="5:5" ht="15.75" customHeight="1" x14ac:dyDescent="0.25">
      <c r="E212" s="97"/>
    </row>
    <row r="213" spans="5:5" ht="15.75" customHeight="1" x14ac:dyDescent="0.25">
      <c r="E213" s="97"/>
    </row>
    <row r="214" spans="5:5" ht="15.75" customHeight="1" x14ac:dyDescent="0.25">
      <c r="E214" s="97"/>
    </row>
    <row r="215" spans="5:5" ht="15.75" customHeight="1" x14ac:dyDescent="0.25">
      <c r="E215" s="97"/>
    </row>
    <row r="216" spans="5:5" ht="15.75" customHeight="1" x14ac:dyDescent="0.25">
      <c r="E216" s="97"/>
    </row>
    <row r="217" spans="5:5" ht="15.75" customHeight="1" x14ac:dyDescent="0.25">
      <c r="E217" s="97"/>
    </row>
    <row r="218" spans="5:5" ht="15.75" customHeight="1" x14ac:dyDescent="0.25">
      <c r="E218" s="97"/>
    </row>
    <row r="219" spans="5:5" ht="15.75" customHeight="1" x14ac:dyDescent="0.25">
      <c r="E219" s="97"/>
    </row>
    <row r="220" spans="5:5" ht="15.75" customHeight="1" x14ac:dyDescent="0.25">
      <c r="E220" s="97"/>
    </row>
    <row r="221" spans="5:5" ht="15.75" customHeight="1" x14ac:dyDescent="0.25">
      <c r="E221" s="97"/>
    </row>
    <row r="222" spans="5:5" ht="15.75" customHeight="1" x14ac:dyDescent="0.25">
      <c r="E222" s="97"/>
    </row>
    <row r="223" spans="5:5" ht="15.75" customHeight="1" x14ac:dyDescent="0.25">
      <c r="E223" s="97"/>
    </row>
    <row r="224" spans="5:5" ht="15.75" customHeight="1" x14ac:dyDescent="0.25">
      <c r="E224" s="97"/>
    </row>
    <row r="225" spans="5:5" ht="15.75" customHeight="1" x14ac:dyDescent="0.25">
      <c r="E225" s="97"/>
    </row>
    <row r="226" spans="5:5" ht="15.75" customHeight="1" x14ac:dyDescent="0.25">
      <c r="E226" s="97"/>
    </row>
    <row r="227" spans="5:5" ht="15.75" customHeight="1" x14ac:dyDescent="0.25">
      <c r="E227" s="97"/>
    </row>
    <row r="228" spans="5:5" ht="15.75" customHeight="1" x14ac:dyDescent="0.25">
      <c r="E228" s="97"/>
    </row>
    <row r="229" spans="5:5" ht="15.75" customHeight="1" x14ac:dyDescent="0.25">
      <c r="E229" s="97"/>
    </row>
    <row r="230" spans="5:5" ht="15.75" customHeight="1" x14ac:dyDescent="0.25">
      <c r="E230" s="97"/>
    </row>
    <row r="231" spans="5:5" ht="15.75" customHeight="1" x14ac:dyDescent="0.25">
      <c r="E231" s="97"/>
    </row>
    <row r="232" spans="5:5" ht="15.75" customHeight="1" x14ac:dyDescent="0.25">
      <c r="E232" s="97"/>
    </row>
    <row r="233" spans="5:5" ht="15.75" customHeight="1" x14ac:dyDescent="0.25">
      <c r="E233" s="97"/>
    </row>
    <row r="234" spans="5:5" ht="15.75" customHeight="1" x14ac:dyDescent="0.25">
      <c r="E234" s="97"/>
    </row>
    <row r="235" spans="5:5" ht="15.75" customHeight="1" x14ac:dyDescent="0.25">
      <c r="E235" s="97"/>
    </row>
    <row r="236" spans="5:5" ht="15.75" customHeight="1" x14ac:dyDescent="0.25">
      <c r="E236" s="97"/>
    </row>
    <row r="237" spans="5:5" ht="15.75" customHeight="1" x14ac:dyDescent="0.25">
      <c r="E237" s="97"/>
    </row>
    <row r="238" spans="5:5" ht="15.75" customHeight="1" x14ac:dyDescent="0.25">
      <c r="E238" s="97"/>
    </row>
    <row r="239" spans="5:5" ht="15.75" customHeight="1" x14ac:dyDescent="0.25">
      <c r="E239" s="97"/>
    </row>
    <row r="240" spans="5:5" ht="15.75" customHeight="1" x14ac:dyDescent="0.25">
      <c r="E240" s="97"/>
    </row>
    <row r="241" spans="5:5" ht="15.75" customHeight="1" x14ac:dyDescent="0.25">
      <c r="E241" s="97"/>
    </row>
    <row r="242" spans="5:5" ht="15.75" customHeight="1" x14ac:dyDescent="0.25">
      <c r="E242" s="97"/>
    </row>
    <row r="243" spans="5:5" ht="15.75" customHeight="1" x14ac:dyDescent="0.25">
      <c r="E243" s="97"/>
    </row>
    <row r="244" spans="5:5" ht="15.75" customHeight="1" x14ac:dyDescent="0.25">
      <c r="E244" s="97"/>
    </row>
    <row r="245" spans="5:5" ht="15.75" customHeight="1" x14ac:dyDescent="0.25">
      <c r="E245" s="97"/>
    </row>
    <row r="246" spans="5:5" ht="15.75" customHeight="1" x14ac:dyDescent="0.25">
      <c r="E246" s="97"/>
    </row>
    <row r="247" spans="5:5" ht="15.75" customHeight="1" x14ac:dyDescent="0.25">
      <c r="E247" s="97"/>
    </row>
    <row r="248" spans="5:5" ht="15.75" customHeight="1" x14ac:dyDescent="0.25">
      <c r="E248" s="97"/>
    </row>
    <row r="249" spans="5:5" ht="15.75" customHeight="1" x14ac:dyDescent="0.25">
      <c r="E249" s="97"/>
    </row>
    <row r="250" spans="5:5" ht="15.75" customHeight="1" x14ac:dyDescent="0.25">
      <c r="E250" s="97"/>
    </row>
    <row r="251" spans="5:5" ht="15.75" customHeight="1" x14ac:dyDescent="0.25">
      <c r="E251" s="97"/>
    </row>
    <row r="252" spans="5:5" ht="15.75" customHeight="1" x14ac:dyDescent="0.25">
      <c r="E252" s="97"/>
    </row>
    <row r="253" spans="5:5" ht="15.75" customHeight="1" x14ac:dyDescent="0.25">
      <c r="E253" s="97"/>
    </row>
    <row r="254" spans="5:5" ht="15.75" customHeight="1" x14ac:dyDescent="0.25">
      <c r="E254" s="97"/>
    </row>
    <row r="255" spans="5:5" ht="15.75" customHeight="1" x14ac:dyDescent="0.25">
      <c r="E255" s="97"/>
    </row>
    <row r="256" spans="5:5" ht="15.75" customHeight="1" x14ac:dyDescent="0.25">
      <c r="E256" s="97"/>
    </row>
    <row r="257" spans="5:5" ht="15.75" customHeight="1" x14ac:dyDescent="0.25">
      <c r="E257" s="97"/>
    </row>
    <row r="258" spans="5:5" ht="15.75" customHeight="1" x14ac:dyDescent="0.25">
      <c r="E258" s="97"/>
    </row>
    <row r="259" spans="5:5" ht="15.75" customHeight="1" x14ac:dyDescent="0.25">
      <c r="E259" s="97"/>
    </row>
    <row r="260" spans="5:5" ht="15.75" customHeight="1" x14ac:dyDescent="0.25">
      <c r="E260" s="97"/>
    </row>
    <row r="261" spans="5:5" ht="15.75" customHeight="1" x14ac:dyDescent="0.25">
      <c r="E261" s="97"/>
    </row>
    <row r="262" spans="5:5" ht="15.75" customHeight="1" x14ac:dyDescent="0.25">
      <c r="E262" s="97"/>
    </row>
    <row r="263" spans="5:5" ht="15.75" customHeight="1" x14ac:dyDescent="0.25">
      <c r="E263" s="97"/>
    </row>
    <row r="264" spans="5:5" ht="15.75" customHeight="1" x14ac:dyDescent="0.25">
      <c r="E264" s="97"/>
    </row>
    <row r="265" spans="5:5" ht="15.75" customHeight="1" x14ac:dyDescent="0.25">
      <c r="E265" s="97"/>
    </row>
    <row r="266" spans="5:5" ht="15.75" customHeight="1" x14ac:dyDescent="0.25">
      <c r="E266" s="97"/>
    </row>
    <row r="267" spans="5:5" ht="15.75" customHeight="1" x14ac:dyDescent="0.25">
      <c r="E267" s="97"/>
    </row>
    <row r="268" spans="5:5" ht="15.75" customHeight="1" x14ac:dyDescent="0.25">
      <c r="E268" s="97"/>
    </row>
    <row r="269" spans="5:5" ht="15.75" customHeight="1" x14ac:dyDescent="0.25">
      <c r="E269" s="97"/>
    </row>
    <row r="270" spans="5:5" ht="15.75" customHeight="1" x14ac:dyDescent="0.25">
      <c r="E270" s="97"/>
    </row>
    <row r="271" spans="5:5" ht="15.75" customHeight="1" x14ac:dyDescent="0.25">
      <c r="E271" s="97"/>
    </row>
    <row r="272" spans="5:5" ht="15.75" customHeight="1" x14ac:dyDescent="0.25">
      <c r="E272" s="97"/>
    </row>
    <row r="273" spans="5:5" ht="15.75" customHeight="1" x14ac:dyDescent="0.25">
      <c r="E273" s="97"/>
    </row>
    <row r="274" spans="5:5" ht="15.75" customHeight="1" x14ac:dyDescent="0.25">
      <c r="E274" s="97"/>
    </row>
    <row r="275" spans="5:5" ht="15.75" customHeight="1" x14ac:dyDescent="0.25">
      <c r="E275" s="97"/>
    </row>
    <row r="276" spans="5:5" ht="15.75" customHeight="1" x14ac:dyDescent="0.25">
      <c r="E276" s="97"/>
    </row>
    <row r="277" spans="5:5" ht="15.75" customHeight="1" x14ac:dyDescent="0.25">
      <c r="E277" s="97"/>
    </row>
    <row r="278" spans="5:5" ht="15.75" customHeight="1" x14ac:dyDescent="0.25">
      <c r="E278" s="97"/>
    </row>
    <row r="279" spans="5:5" ht="15.75" customHeight="1" x14ac:dyDescent="0.25">
      <c r="E279" s="97"/>
    </row>
    <row r="280" spans="5:5" ht="15.75" customHeight="1" x14ac:dyDescent="0.25">
      <c r="E280" s="97"/>
    </row>
    <row r="281" spans="5:5" ht="15.75" customHeight="1" x14ac:dyDescent="0.25">
      <c r="E281" s="97"/>
    </row>
    <row r="282" spans="5:5" ht="15.75" customHeight="1" x14ac:dyDescent="0.25">
      <c r="E282" s="97"/>
    </row>
    <row r="283" spans="5:5" ht="15.75" customHeight="1" x14ac:dyDescent="0.25">
      <c r="E283" s="97"/>
    </row>
    <row r="284" spans="5:5" ht="15.75" customHeight="1" x14ac:dyDescent="0.25">
      <c r="E284" s="97"/>
    </row>
    <row r="285" spans="5:5" ht="15.75" customHeight="1" x14ac:dyDescent="0.25">
      <c r="E285" s="97"/>
    </row>
    <row r="286" spans="5:5" ht="15.75" customHeight="1" x14ac:dyDescent="0.25">
      <c r="E286" s="97"/>
    </row>
    <row r="287" spans="5:5" ht="15.75" customHeight="1" x14ac:dyDescent="0.25">
      <c r="E287" s="97"/>
    </row>
    <row r="288" spans="5:5" ht="15.75" customHeight="1" x14ac:dyDescent="0.25">
      <c r="E288" s="97"/>
    </row>
    <row r="289" spans="5:5" ht="15.75" customHeight="1" x14ac:dyDescent="0.25">
      <c r="E289" s="97"/>
    </row>
    <row r="290" spans="5:5" ht="15.75" customHeight="1" x14ac:dyDescent="0.25">
      <c r="E290" s="97"/>
    </row>
    <row r="291" spans="5:5" ht="15.75" customHeight="1" x14ac:dyDescent="0.25">
      <c r="E291" s="97"/>
    </row>
    <row r="292" spans="5:5" ht="15.75" customHeight="1" x14ac:dyDescent="0.25">
      <c r="E292" s="97"/>
    </row>
    <row r="293" spans="5:5" ht="15.75" customHeight="1" x14ac:dyDescent="0.25">
      <c r="E293" s="97"/>
    </row>
    <row r="294" spans="5:5" ht="15.75" customHeight="1" x14ac:dyDescent="0.25">
      <c r="E294" s="97"/>
    </row>
    <row r="295" spans="5:5" ht="15.75" customHeight="1" x14ac:dyDescent="0.25">
      <c r="E295" s="97"/>
    </row>
    <row r="296" spans="5:5" ht="15.75" customHeight="1" x14ac:dyDescent="0.25">
      <c r="E296" s="97"/>
    </row>
    <row r="297" spans="5:5" ht="15.75" customHeight="1" x14ac:dyDescent="0.25">
      <c r="E297" s="97"/>
    </row>
    <row r="298" spans="5:5" ht="15.75" customHeight="1" x14ac:dyDescent="0.25">
      <c r="E298" s="97"/>
    </row>
    <row r="299" spans="5:5" ht="15.75" customHeight="1" x14ac:dyDescent="0.25">
      <c r="E299" s="97"/>
    </row>
    <row r="300" spans="5:5" ht="15.75" customHeight="1" x14ac:dyDescent="0.25">
      <c r="E300" s="97"/>
    </row>
    <row r="301" spans="5:5" ht="15.75" customHeight="1" x14ac:dyDescent="0.25">
      <c r="E301" s="97"/>
    </row>
    <row r="302" spans="5:5" ht="15.75" customHeight="1" x14ac:dyDescent="0.25">
      <c r="E302" s="97"/>
    </row>
    <row r="303" spans="5:5" ht="15.75" customHeight="1" x14ac:dyDescent="0.25">
      <c r="E303" s="97"/>
    </row>
    <row r="304" spans="5:5" ht="15.75" customHeight="1" x14ac:dyDescent="0.25">
      <c r="E304" s="97"/>
    </row>
    <row r="305" spans="5:5" ht="15.75" customHeight="1" x14ac:dyDescent="0.25">
      <c r="E305" s="97"/>
    </row>
    <row r="306" spans="5:5" ht="15.75" customHeight="1" x14ac:dyDescent="0.25">
      <c r="E306" s="97"/>
    </row>
    <row r="307" spans="5:5" ht="15.75" customHeight="1" x14ac:dyDescent="0.25">
      <c r="E307" s="97"/>
    </row>
    <row r="308" spans="5:5" ht="15.75" customHeight="1" x14ac:dyDescent="0.25">
      <c r="E308" s="97"/>
    </row>
    <row r="309" spans="5:5" ht="15.75" customHeight="1" x14ac:dyDescent="0.25">
      <c r="E309" s="97"/>
    </row>
    <row r="310" spans="5:5" ht="15.75" customHeight="1" x14ac:dyDescent="0.25">
      <c r="E310" s="97"/>
    </row>
    <row r="311" spans="5:5" ht="15.75" customHeight="1" x14ac:dyDescent="0.25">
      <c r="E311" s="97"/>
    </row>
    <row r="312" spans="5:5" ht="15.75" customHeight="1" x14ac:dyDescent="0.25">
      <c r="E312" s="97"/>
    </row>
    <row r="313" spans="5:5" ht="15.75" customHeight="1" x14ac:dyDescent="0.25">
      <c r="E313" s="97"/>
    </row>
    <row r="314" spans="5:5" ht="15.75" customHeight="1" x14ac:dyDescent="0.25">
      <c r="E314" s="97"/>
    </row>
    <row r="315" spans="5:5" ht="15.75" customHeight="1" x14ac:dyDescent="0.25">
      <c r="E315" s="97"/>
    </row>
    <row r="316" spans="5:5" ht="15.75" customHeight="1" x14ac:dyDescent="0.25">
      <c r="E316" s="97"/>
    </row>
    <row r="317" spans="5:5" ht="15.75" customHeight="1" x14ac:dyDescent="0.25">
      <c r="E317" s="97"/>
    </row>
    <row r="318" spans="5:5" ht="15.75" customHeight="1" x14ac:dyDescent="0.25">
      <c r="E318" s="97"/>
    </row>
    <row r="319" spans="5:5" ht="15.75" customHeight="1" x14ac:dyDescent="0.25">
      <c r="E319" s="97"/>
    </row>
    <row r="320" spans="5:5" ht="15.75" customHeight="1" x14ac:dyDescent="0.25">
      <c r="E320" s="97"/>
    </row>
    <row r="321" spans="5:5" ht="15.75" customHeight="1" x14ac:dyDescent="0.25">
      <c r="E321" s="97"/>
    </row>
    <row r="322" spans="5:5" ht="15.75" customHeight="1" x14ac:dyDescent="0.25">
      <c r="E322" s="97"/>
    </row>
    <row r="323" spans="5:5" ht="15.75" customHeight="1" x14ac:dyDescent="0.25">
      <c r="E323" s="97"/>
    </row>
    <row r="324" spans="5:5" ht="15.75" customHeight="1" x14ac:dyDescent="0.25">
      <c r="E324" s="97"/>
    </row>
    <row r="325" spans="5:5" ht="15.75" customHeight="1" x14ac:dyDescent="0.25">
      <c r="E325" s="97"/>
    </row>
    <row r="326" spans="5:5" ht="15.75" customHeight="1" x14ac:dyDescent="0.25">
      <c r="E326" s="97"/>
    </row>
    <row r="327" spans="5:5" ht="15.75" customHeight="1" x14ac:dyDescent="0.25">
      <c r="E327" s="97"/>
    </row>
    <row r="328" spans="5:5" ht="15.75" customHeight="1" x14ac:dyDescent="0.25">
      <c r="E328" s="97"/>
    </row>
    <row r="329" spans="5:5" ht="15.75" customHeight="1" x14ac:dyDescent="0.25">
      <c r="E329" s="97"/>
    </row>
    <row r="330" spans="5:5" ht="15.75" customHeight="1" x14ac:dyDescent="0.25">
      <c r="E330" s="97"/>
    </row>
    <row r="331" spans="5:5" ht="15.75" customHeight="1" x14ac:dyDescent="0.25">
      <c r="E331" s="97"/>
    </row>
    <row r="332" spans="5:5" ht="15.75" customHeight="1" x14ac:dyDescent="0.25">
      <c r="E332" s="97"/>
    </row>
    <row r="333" spans="5:5" ht="15.75" customHeight="1" x14ac:dyDescent="0.25">
      <c r="E333" s="97"/>
    </row>
    <row r="334" spans="5:5" ht="15.75" customHeight="1" x14ac:dyDescent="0.25">
      <c r="E334" s="97"/>
    </row>
    <row r="335" spans="5:5" ht="15.75" customHeight="1" x14ac:dyDescent="0.25">
      <c r="E335" s="97"/>
    </row>
    <row r="336" spans="5:5" ht="15.75" customHeight="1" x14ac:dyDescent="0.25">
      <c r="E336" s="97"/>
    </row>
    <row r="337" spans="5:5" ht="15.75" customHeight="1" x14ac:dyDescent="0.25">
      <c r="E337" s="97"/>
    </row>
    <row r="338" spans="5:5" ht="15.75" customHeight="1" x14ac:dyDescent="0.25">
      <c r="E338" s="97"/>
    </row>
    <row r="339" spans="5:5" ht="15.75" customHeight="1" x14ac:dyDescent="0.25">
      <c r="E339" s="97"/>
    </row>
    <row r="340" spans="5:5" ht="15.75" customHeight="1" x14ac:dyDescent="0.25">
      <c r="E340" s="97"/>
    </row>
    <row r="341" spans="5:5" ht="15.75" customHeight="1" x14ac:dyDescent="0.25">
      <c r="E341" s="97"/>
    </row>
    <row r="342" spans="5:5" ht="15.75" customHeight="1" x14ac:dyDescent="0.25">
      <c r="E342" s="97"/>
    </row>
    <row r="343" spans="5:5" ht="15.75" customHeight="1" x14ac:dyDescent="0.25">
      <c r="E343" s="97"/>
    </row>
    <row r="344" spans="5:5" ht="15.75" customHeight="1" x14ac:dyDescent="0.25">
      <c r="E344" s="97"/>
    </row>
    <row r="345" spans="5:5" ht="15.75" customHeight="1" x14ac:dyDescent="0.25">
      <c r="E345" s="97"/>
    </row>
    <row r="346" spans="5:5" ht="15.75" customHeight="1" x14ac:dyDescent="0.25">
      <c r="E346" s="97"/>
    </row>
    <row r="347" spans="5:5" ht="15.75" customHeight="1" x14ac:dyDescent="0.25">
      <c r="E347" s="97"/>
    </row>
    <row r="348" spans="5:5" ht="15.75" customHeight="1" x14ac:dyDescent="0.25">
      <c r="E348" s="97"/>
    </row>
    <row r="349" spans="5:5" ht="15.75" customHeight="1" x14ac:dyDescent="0.25">
      <c r="E349" s="97"/>
    </row>
    <row r="350" spans="5:5" ht="15.75" customHeight="1" x14ac:dyDescent="0.25">
      <c r="E350" s="97"/>
    </row>
    <row r="351" spans="5:5" ht="15.75" customHeight="1" x14ac:dyDescent="0.25">
      <c r="E351" s="97"/>
    </row>
    <row r="352" spans="5:5" ht="15.75" customHeight="1" x14ac:dyDescent="0.25">
      <c r="E352" s="97"/>
    </row>
    <row r="353" spans="5:5" ht="15.75" customHeight="1" x14ac:dyDescent="0.25">
      <c r="E353" s="97"/>
    </row>
    <row r="354" spans="5:5" ht="15.75" customHeight="1" x14ac:dyDescent="0.25">
      <c r="E354" s="97"/>
    </row>
    <row r="355" spans="5:5" ht="15.75" customHeight="1" x14ac:dyDescent="0.25">
      <c r="E355" s="97"/>
    </row>
    <row r="356" spans="5:5" ht="15.75" customHeight="1" x14ac:dyDescent="0.25">
      <c r="E356" s="97"/>
    </row>
    <row r="357" spans="5:5" ht="15.75" customHeight="1" x14ac:dyDescent="0.25">
      <c r="E357" s="97"/>
    </row>
    <row r="358" spans="5:5" ht="15.75" customHeight="1" x14ac:dyDescent="0.25">
      <c r="E358" s="97"/>
    </row>
    <row r="359" spans="5:5" ht="15.75" customHeight="1" x14ac:dyDescent="0.25">
      <c r="E359" s="97"/>
    </row>
    <row r="360" spans="5:5" ht="15.75" customHeight="1" x14ac:dyDescent="0.25">
      <c r="E360" s="97"/>
    </row>
    <row r="361" spans="5:5" ht="15.75" customHeight="1" x14ac:dyDescent="0.25">
      <c r="E361" s="97"/>
    </row>
    <row r="362" spans="5:5" ht="15.75" customHeight="1" x14ac:dyDescent="0.25">
      <c r="E362" s="97"/>
    </row>
    <row r="363" spans="5:5" ht="15.75" customHeight="1" x14ac:dyDescent="0.25">
      <c r="E363" s="97"/>
    </row>
    <row r="364" spans="5:5" ht="15.75" customHeight="1" x14ac:dyDescent="0.25">
      <c r="E364" s="97"/>
    </row>
    <row r="365" spans="5:5" ht="15.75" customHeight="1" x14ac:dyDescent="0.25">
      <c r="E365" s="97"/>
    </row>
    <row r="366" spans="5:5" ht="15.75" customHeight="1" x14ac:dyDescent="0.25">
      <c r="E366" s="97"/>
    </row>
    <row r="367" spans="5:5" ht="15.75" customHeight="1" x14ac:dyDescent="0.25">
      <c r="E367" s="97"/>
    </row>
    <row r="368" spans="5:5" ht="15.75" customHeight="1" x14ac:dyDescent="0.25">
      <c r="E368" s="97"/>
    </row>
    <row r="369" spans="5:5" ht="15.75" customHeight="1" x14ac:dyDescent="0.25">
      <c r="E369" s="97"/>
    </row>
    <row r="370" spans="5:5" ht="15.75" customHeight="1" x14ac:dyDescent="0.25">
      <c r="E370" s="97"/>
    </row>
    <row r="371" spans="5:5" ht="15.75" customHeight="1" x14ac:dyDescent="0.25">
      <c r="E371" s="97"/>
    </row>
    <row r="372" spans="5:5" ht="15.75" customHeight="1" x14ac:dyDescent="0.25">
      <c r="E372" s="97"/>
    </row>
    <row r="373" spans="5:5" ht="15.75" customHeight="1" x14ac:dyDescent="0.25">
      <c r="E373" s="97"/>
    </row>
    <row r="374" spans="5:5" ht="15.75" customHeight="1" x14ac:dyDescent="0.25">
      <c r="E374" s="97"/>
    </row>
    <row r="375" spans="5:5" ht="15.75" customHeight="1" x14ac:dyDescent="0.25">
      <c r="E375" s="97"/>
    </row>
    <row r="376" spans="5:5" ht="15.75" customHeight="1" x14ac:dyDescent="0.25">
      <c r="E376" s="97"/>
    </row>
    <row r="377" spans="5:5" ht="15.75" customHeight="1" x14ac:dyDescent="0.25">
      <c r="E377" s="97"/>
    </row>
    <row r="378" spans="5:5" ht="15.75" customHeight="1" x14ac:dyDescent="0.25">
      <c r="E378" s="97"/>
    </row>
    <row r="379" spans="5:5" ht="15.75" customHeight="1" x14ac:dyDescent="0.25">
      <c r="E379" s="97"/>
    </row>
    <row r="380" spans="5:5" ht="15.75" customHeight="1" x14ac:dyDescent="0.25">
      <c r="E380" s="97"/>
    </row>
    <row r="381" spans="5:5" ht="15.75" customHeight="1" x14ac:dyDescent="0.25">
      <c r="E381" s="97"/>
    </row>
    <row r="382" spans="5:5" ht="15.75" customHeight="1" x14ac:dyDescent="0.25">
      <c r="E382" s="97"/>
    </row>
    <row r="383" spans="5:5" ht="15.75" customHeight="1" x14ac:dyDescent="0.25">
      <c r="E383" s="97"/>
    </row>
    <row r="384" spans="5:5" ht="15.75" customHeight="1" x14ac:dyDescent="0.25">
      <c r="E384" s="97"/>
    </row>
    <row r="385" spans="5:5" ht="15.75" customHeight="1" x14ac:dyDescent="0.25">
      <c r="E385" s="97"/>
    </row>
    <row r="386" spans="5:5" ht="15.75" customHeight="1" x14ac:dyDescent="0.25">
      <c r="E386" s="97"/>
    </row>
    <row r="387" spans="5:5" ht="15.75" customHeight="1" x14ac:dyDescent="0.25">
      <c r="E387" s="97"/>
    </row>
    <row r="388" spans="5:5" ht="15.75" customHeight="1" x14ac:dyDescent="0.25">
      <c r="E388" s="97"/>
    </row>
    <row r="389" spans="5:5" ht="15.75" customHeight="1" x14ac:dyDescent="0.25">
      <c r="E389" s="97"/>
    </row>
    <row r="390" spans="5:5" ht="15.75" customHeight="1" x14ac:dyDescent="0.25">
      <c r="E390" s="97"/>
    </row>
    <row r="391" spans="5:5" ht="15.75" customHeight="1" x14ac:dyDescent="0.25">
      <c r="E391" s="97"/>
    </row>
    <row r="392" spans="5:5" ht="15.75" customHeight="1" x14ac:dyDescent="0.25">
      <c r="E392" s="97"/>
    </row>
    <row r="393" spans="5:5" ht="15.75" customHeight="1" x14ac:dyDescent="0.25">
      <c r="E393" s="97"/>
    </row>
    <row r="394" spans="5:5" ht="15.75" customHeight="1" x14ac:dyDescent="0.25">
      <c r="E394" s="97"/>
    </row>
    <row r="395" spans="5:5" ht="15.75" customHeight="1" x14ac:dyDescent="0.25">
      <c r="E395" s="97"/>
    </row>
    <row r="396" spans="5:5" ht="15.75" customHeight="1" x14ac:dyDescent="0.25">
      <c r="E396" s="97"/>
    </row>
    <row r="397" spans="5:5" ht="15.75" customHeight="1" x14ac:dyDescent="0.25">
      <c r="E397" s="97"/>
    </row>
    <row r="398" spans="5:5" ht="15.75" customHeight="1" x14ac:dyDescent="0.25">
      <c r="E398" s="97"/>
    </row>
    <row r="399" spans="5:5" ht="15.75" customHeight="1" x14ac:dyDescent="0.25">
      <c r="E399" s="97"/>
    </row>
    <row r="400" spans="5:5" ht="15.75" customHeight="1" x14ac:dyDescent="0.25">
      <c r="E400" s="97"/>
    </row>
    <row r="401" spans="5:5" ht="15.75" customHeight="1" x14ac:dyDescent="0.25">
      <c r="E401" s="97"/>
    </row>
    <row r="402" spans="5:5" ht="15.75" customHeight="1" x14ac:dyDescent="0.25">
      <c r="E402" s="97"/>
    </row>
    <row r="403" spans="5:5" ht="15.75" customHeight="1" x14ac:dyDescent="0.25">
      <c r="E403" s="97"/>
    </row>
    <row r="404" spans="5:5" ht="15.75" customHeight="1" x14ac:dyDescent="0.25">
      <c r="E404" s="97"/>
    </row>
    <row r="405" spans="5:5" ht="15.75" customHeight="1" x14ac:dyDescent="0.25">
      <c r="E405" s="97"/>
    </row>
    <row r="406" spans="5:5" ht="15.75" customHeight="1" x14ac:dyDescent="0.25">
      <c r="E406" s="97"/>
    </row>
    <row r="407" spans="5:5" ht="15.75" customHeight="1" x14ac:dyDescent="0.25">
      <c r="E407" s="97"/>
    </row>
    <row r="408" spans="5:5" ht="15.75" customHeight="1" x14ac:dyDescent="0.25">
      <c r="E408" s="97"/>
    </row>
    <row r="409" spans="5:5" ht="15.75" customHeight="1" x14ac:dyDescent="0.25">
      <c r="E409" s="97"/>
    </row>
    <row r="410" spans="5:5" ht="15.75" customHeight="1" x14ac:dyDescent="0.25">
      <c r="E410" s="97"/>
    </row>
    <row r="411" spans="5:5" ht="15.75" customHeight="1" x14ac:dyDescent="0.25">
      <c r="E411" s="97"/>
    </row>
    <row r="412" spans="5:5" ht="15.75" customHeight="1" x14ac:dyDescent="0.25">
      <c r="E412" s="97"/>
    </row>
    <row r="413" spans="5:5" ht="15.75" customHeight="1" x14ac:dyDescent="0.25">
      <c r="E413" s="97"/>
    </row>
    <row r="414" spans="5:5" ht="15.75" customHeight="1" x14ac:dyDescent="0.25">
      <c r="E414" s="97"/>
    </row>
    <row r="415" spans="5:5" ht="15.75" customHeight="1" x14ac:dyDescent="0.25">
      <c r="E415" s="97"/>
    </row>
    <row r="416" spans="5:5" ht="15.75" customHeight="1" x14ac:dyDescent="0.25">
      <c r="E416" s="97"/>
    </row>
    <row r="417" spans="5:5" ht="15.75" customHeight="1" x14ac:dyDescent="0.25">
      <c r="E417" s="97"/>
    </row>
    <row r="418" spans="5:5" ht="15.75" customHeight="1" x14ac:dyDescent="0.25">
      <c r="E418" s="97"/>
    </row>
    <row r="419" spans="5:5" ht="15.75" customHeight="1" x14ac:dyDescent="0.25">
      <c r="E419" s="97"/>
    </row>
    <row r="420" spans="5:5" ht="15.75" customHeight="1" x14ac:dyDescent="0.25">
      <c r="E420" s="97"/>
    </row>
    <row r="421" spans="5:5" ht="15.75" customHeight="1" x14ac:dyDescent="0.25">
      <c r="E421" s="97"/>
    </row>
    <row r="422" spans="5:5" ht="15.75" customHeight="1" x14ac:dyDescent="0.25">
      <c r="E422" s="97"/>
    </row>
    <row r="423" spans="5:5" ht="15.75" customHeight="1" x14ac:dyDescent="0.25">
      <c r="E423" s="97"/>
    </row>
    <row r="424" spans="5:5" ht="15.75" customHeight="1" x14ac:dyDescent="0.25">
      <c r="E424" s="97"/>
    </row>
    <row r="425" spans="5:5" ht="15.75" customHeight="1" x14ac:dyDescent="0.25">
      <c r="E425" s="97"/>
    </row>
    <row r="426" spans="5:5" ht="15.75" customHeight="1" x14ac:dyDescent="0.25">
      <c r="E426" s="97"/>
    </row>
    <row r="427" spans="5:5" ht="15.75" customHeight="1" x14ac:dyDescent="0.25">
      <c r="E427" s="97"/>
    </row>
    <row r="428" spans="5:5" ht="15.75" customHeight="1" x14ac:dyDescent="0.25">
      <c r="E428" s="97"/>
    </row>
    <row r="429" spans="5:5" ht="15.75" customHeight="1" x14ac:dyDescent="0.25">
      <c r="E429" s="97"/>
    </row>
    <row r="430" spans="5:5" ht="15.75" customHeight="1" x14ac:dyDescent="0.25">
      <c r="E430" s="97"/>
    </row>
    <row r="431" spans="5:5" ht="15.75" customHeight="1" x14ac:dyDescent="0.25">
      <c r="E431" s="97"/>
    </row>
    <row r="432" spans="5:5" ht="15.75" customHeight="1" x14ac:dyDescent="0.25">
      <c r="E432" s="97"/>
    </row>
    <row r="433" spans="5:5" ht="15.75" customHeight="1" x14ac:dyDescent="0.25">
      <c r="E433" s="97"/>
    </row>
    <row r="434" spans="5:5" ht="15.75" customHeight="1" x14ac:dyDescent="0.25">
      <c r="E434" s="97"/>
    </row>
    <row r="435" spans="5:5" ht="15.75" customHeight="1" x14ac:dyDescent="0.25">
      <c r="E435" s="97"/>
    </row>
    <row r="436" spans="5:5" ht="15.75" customHeight="1" x14ac:dyDescent="0.25">
      <c r="E436" s="97"/>
    </row>
    <row r="437" spans="5:5" ht="15.75" customHeight="1" x14ac:dyDescent="0.25">
      <c r="E437" s="97"/>
    </row>
    <row r="438" spans="5:5" ht="15.75" customHeight="1" x14ac:dyDescent="0.25">
      <c r="E438" s="97"/>
    </row>
    <row r="439" spans="5:5" ht="15.75" customHeight="1" x14ac:dyDescent="0.25">
      <c r="E439" s="97"/>
    </row>
    <row r="440" spans="5:5" ht="15.75" customHeight="1" x14ac:dyDescent="0.25">
      <c r="E440" s="97"/>
    </row>
    <row r="441" spans="5:5" ht="15.75" customHeight="1" x14ac:dyDescent="0.25">
      <c r="E441" s="97"/>
    </row>
    <row r="442" spans="5:5" ht="15.75" customHeight="1" x14ac:dyDescent="0.25">
      <c r="E442" s="97"/>
    </row>
    <row r="443" spans="5:5" ht="15.75" customHeight="1" x14ac:dyDescent="0.25">
      <c r="E443" s="97"/>
    </row>
    <row r="444" spans="5:5" ht="15.75" customHeight="1" x14ac:dyDescent="0.25">
      <c r="E444" s="97"/>
    </row>
    <row r="445" spans="5:5" ht="15.75" customHeight="1" x14ac:dyDescent="0.25">
      <c r="E445" s="97"/>
    </row>
    <row r="446" spans="5:5" ht="15.75" customHeight="1" x14ac:dyDescent="0.25">
      <c r="E446" s="97"/>
    </row>
    <row r="447" spans="5:5" ht="15.75" customHeight="1" x14ac:dyDescent="0.25">
      <c r="E447" s="97"/>
    </row>
    <row r="448" spans="5:5" ht="15.75" customHeight="1" x14ac:dyDescent="0.25">
      <c r="E448" s="97"/>
    </row>
    <row r="449" spans="5:5" ht="15.75" customHeight="1" x14ac:dyDescent="0.25">
      <c r="E449" s="97"/>
    </row>
    <row r="450" spans="5:5" ht="15.75" customHeight="1" x14ac:dyDescent="0.25">
      <c r="E450" s="97"/>
    </row>
    <row r="451" spans="5:5" ht="15.75" customHeight="1" x14ac:dyDescent="0.25">
      <c r="E451" s="97"/>
    </row>
    <row r="452" spans="5:5" ht="15.75" customHeight="1" x14ac:dyDescent="0.25">
      <c r="E452" s="97"/>
    </row>
    <row r="453" spans="5:5" ht="15.75" customHeight="1" x14ac:dyDescent="0.25">
      <c r="E453" s="97"/>
    </row>
    <row r="454" spans="5:5" ht="15.75" customHeight="1" x14ac:dyDescent="0.25">
      <c r="E454" s="97"/>
    </row>
    <row r="455" spans="5:5" ht="15.75" customHeight="1" x14ac:dyDescent="0.25">
      <c r="E455" s="97"/>
    </row>
    <row r="456" spans="5:5" ht="15.75" customHeight="1" x14ac:dyDescent="0.25">
      <c r="E456" s="97"/>
    </row>
    <row r="457" spans="5:5" ht="15.75" customHeight="1" x14ac:dyDescent="0.25">
      <c r="E457" s="97"/>
    </row>
    <row r="458" spans="5:5" ht="15.75" customHeight="1" x14ac:dyDescent="0.25">
      <c r="E458" s="97"/>
    </row>
    <row r="459" spans="5:5" ht="15.75" customHeight="1" x14ac:dyDescent="0.25">
      <c r="E459" s="97"/>
    </row>
    <row r="460" spans="5:5" ht="15.75" customHeight="1" x14ac:dyDescent="0.25">
      <c r="E460" s="97"/>
    </row>
    <row r="461" spans="5:5" ht="15.75" customHeight="1" x14ac:dyDescent="0.25">
      <c r="E461" s="97"/>
    </row>
    <row r="462" spans="5:5" ht="15.75" customHeight="1" x14ac:dyDescent="0.25">
      <c r="E462" s="97"/>
    </row>
    <row r="463" spans="5:5" ht="15.75" customHeight="1" x14ac:dyDescent="0.25">
      <c r="E463" s="97"/>
    </row>
    <row r="464" spans="5:5" ht="15.75" customHeight="1" x14ac:dyDescent="0.25">
      <c r="E464" s="97"/>
    </row>
    <row r="465" spans="5:5" ht="15.75" customHeight="1" x14ac:dyDescent="0.25">
      <c r="E465" s="97"/>
    </row>
    <row r="466" spans="5:5" ht="15.75" customHeight="1" x14ac:dyDescent="0.25">
      <c r="E466" s="97"/>
    </row>
    <row r="467" spans="5:5" ht="15.75" customHeight="1" x14ac:dyDescent="0.25">
      <c r="E467" s="97"/>
    </row>
    <row r="468" spans="5:5" ht="15.75" customHeight="1" x14ac:dyDescent="0.25">
      <c r="E468" s="97"/>
    </row>
    <row r="469" spans="5:5" ht="15.75" customHeight="1" x14ac:dyDescent="0.25">
      <c r="E469" s="97"/>
    </row>
    <row r="470" spans="5:5" ht="15.75" customHeight="1" x14ac:dyDescent="0.25">
      <c r="E470" s="97"/>
    </row>
    <row r="471" spans="5:5" ht="15.75" customHeight="1" x14ac:dyDescent="0.25">
      <c r="E471" s="97"/>
    </row>
    <row r="472" spans="5:5" ht="15.75" customHeight="1" x14ac:dyDescent="0.25">
      <c r="E472" s="97"/>
    </row>
    <row r="473" spans="5:5" ht="15.75" customHeight="1" x14ac:dyDescent="0.25">
      <c r="E473" s="97"/>
    </row>
    <row r="474" spans="5:5" ht="15.75" customHeight="1" x14ac:dyDescent="0.25">
      <c r="E474" s="97"/>
    </row>
    <row r="475" spans="5:5" ht="15.75" customHeight="1" x14ac:dyDescent="0.25">
      <c r="E475" s="97"/>
    </row>
    <row r="476" spans="5:5" ht="15.75" customHeight="1" x14ac:dyDescent="0.25">
      <c r="E476" s="97"/>
    </row>
    <row r="477" spans="5:5" ht="15.75" customHeight="1" x14ac:dyDescent="0.25">
      <c r="E477" s="97"/>
    </row>
    <row r="478" spans="5:5" ht="15.75" customHeight="1" x14ac:dyDescent="0.25">
      <c r="E478" s="97"/>
    </row>
    <row r="479" spans="5:5" ht="15.75" customHeight="1" x14ac:dyDescent="0.25">
      <c r="E479" s="97"/>
    </row>
    <row r="480" spans="5:5" ht="15.75" customHeight="1" x14ac:dyDescent="0.25">
      <c r="E480" s="97"/>
    </row>
    <row r="481" spans="5:5" ht="15.75" customHeight="1" x14ac:dyDescent="0.25">
      <c r="E481" s="97"/>
    </row>
    <row r="482" spans="5:5" ht="15.75" customHeight="1" x14ac:dyDescent="0.25">
      <c r="E482" s="97"/>
    </row>
    <row r="483" spans="5:5" ht="15.75" customHeight="1" x14ac:dyDescent="0.25">
      <c r="E483" s="97"/>
    </row>
    <row r="484" spans="5:5" ht="15.75" customHeight="1" x14ac:dyDescent="0.25">
      <c r="E484" s="97"/>
    </row>
    <row r="485" spans="5:5" ht="15.75" customHeight="1" x14ac:dyDescent="0.25">
      <c r="E485" s="97"/>
    </row>
    <row r="486" spans="5:5" ht="15.75" customHeight="1" x14ac:dyDescent="0.25">
      <c r="E486" s="97"/>
    </row>
    <row r="487" spans="5:5" ht="15.75" customHeight="1" x14ac:dyDescent="0.25">
      <c r="E487" s="97"/>
    </row>
    <row r="488" spans="5:5" ht="15.75" customHeight="1" x14ac:dyDescent="0.25">
      <c r="E488" s="97"/>
    </row>
    <row r="489" spans="5:5" ht="15.75" customHeight="1" x14ac:dyDescent="0.25">
      <c r="E489" s="97"/>
    </row>
    <row r="490" spans="5:5" ht="15.75" customHeight="1" x14ac:dyDescent="0.25">
      <c r="E490" s="97"/>
    </row>
    <row r="491" spans="5:5" ht="15.75" customHeight="1" x14ac:dyDescent="0.25">
      <c r="E491" s="97"/>
    </row>
    <row r="492" spans="5:5" ht="15.75" customHeight="1" x14ac:dyDescent="0.25">
      <c r="E492" s="97"/>
    </row>
    <row r="493" spans="5:5" ht="15.75" customHeight="1" x14ac:dyDescent="0.25">
      <c r="E493" s="97"/>
    </row>
    <row r="494" spans="5:5" ht="15.75" customHeight="1" x14ac:dyDescent="0.25">
      <c r="E494" s="97"/>
    </row>
    <row r="495" spans="5:5" ht="15.75" customHeight="1" x14ac:dyDescent="0.25">
      <c r="E495" s="97"/>
    </row>
    <row r="496" spans="5:5" ht="15.75" customHeight="1" x14ac:dyDescent="0.25">
      <c r="E496" s="97"/>
    </row>
    <row r="497" spans="5:5" ht="15.75" customHeight="1" x14ac:dyDescent="0.25">
      <c r="E497" s="97"/>
    </row>
    <row r="498" spans="5:5" ht="15.75" customHeight="1" x14ac:dyDescent="0.25">
      <c r="E498" s="97"/>
    </row>
    <row r="499" spans="5:5" ht="15.75" customHeight="1" x14ac:dyDescent="0.25">
      <c r="E499" s="97"/>
    </row>
    <row r="500" spans="5:5" ht="15.75" customHeight="1" x14ac:dyDescent="0.25">
      <c r="E500" s="97"/>
    </row>
    <row r="501" spans="5:5" ht="15.75" customHeight="1" x14ac:dyDescent="0.25">
      <c r="E501" s="97"/>
    </row>
    <row r="502" spans="5:5" ht="15.75" customHeight="1" x14ac:dyDescent="0.25">
      <c r="E502" s="97"/>
    </row>
    <row r="503" spans="5:5" ht="15.75" customHeight="1" x14ac:dyDescent="0.25">
      <c r="E503" s="97"/>
    </row>
    <row r="504" spans="5:5" ht="15.75" customHeight="1" x14ac:dyDescent="0.25">
      <c r="E504" s="97"/>
    </row>
    <row r="505" spans="5:5" ht="15.75" customHeight="1" x14ac:dyDescent="0.25">
      <c r="E505" s="97"/>
    </row>
    <row r="506" spans="5:5" ht="15.75" customHeight="1" x14ac:dyDescent="0.25">
      <c r="E506" s="97"/>
    </row>
    <row r="507" spans="5:5" ht="15.75" customHeight="1" x14ac:dyDescent="0.25">
      <c r="E507" s="97"/>
    </row>
    <row r="508" spans="5:5" ht="15.75" customHeight="1" x14ac:dyDescent="0.25">
      <c r="E508" s="97"/>
    </row>
    <row r="509" spans="5:5" ht="15.75" customHeight="1" x14ac:dyDescent="0.25">
      <c r="E509" s="97"/>
    </row>
    <row r="510" spans="5:5" ht="15.75" customHeight="1" x14ac:dyDescent="0.25">
      <c r="E510" s="97"/>
    </row>
    <row r="511" spans="5:5" ht="15.75" customHeight="1" x14ac:dyDescent="0.25">
      <c r="E511" s="97"/>
    </row>
    <row r="512" spans="5:5" ht="15.75" customHeight="1" x14ac:dyDescent="0.25">
      <c r="E512" s="97"/>
    </row>
    <row r="513" spans="5:5" ht="15.75" customHeight="1" x14ac:dyDescent="0.25">
      <c r="E513" s="97"/>
    </row>
    <row r="514" spans="5:5" ht="15.75" customHeight="1" x14ac:dyDescent="0.25">
      <c r="E514" s="97"/>
    </row>
    <row r="515" spans="5:5" ht="15.75" customHeight="1" x14ac:dyDescent="0.25">
      <c r="E515" s="97"/>
    </row>
    <row r="516" spans="5:5" ht="15.75" customHeight="1" x14ac:dyDescent="0.25">
      <c r="E516" s="97"/>
    </row>
    <row r="517" spans="5:5" ht="15.75" customHeight="1" x14ac:dyDescent="0.25">
      <c r="E517" s="97"/>
    </row>
    <row r="518" spans="5:5" ht="15.75" customHeight="1" x14ac:dyDescent="0.25">
      <c r="E518" s="97"/>
    </row>
    <row r="519" spans="5:5" ht="15.75" customHeight="1" x14ac:dyDescent="0.25">
      <c r="E519" s="97"/>
    </row>
    <row r="520" spans="5:5" ht="15.75" customHeight="1" x14ac:dyDescent="0.25">
      <c r="E520" s="97"/>
    </row>
    <row r="521" spans="5:5" ht="15.75" customHeight="1" x14ac:dyDescent="0.25">
      <c r="E521" s="97"/>
    </row>
    <row r="522" spans="5:5" ht="15.75" customHeight="1" x14ac:dyDescent="0.25">
      <c r="E522" s="97"/>
    </row>
    <row r="523" spans="5:5" ht="15.75" customHeight="1" x14ac:dyDescent="0.25">
      <c r="E523" s="97"/>
    </row>
    <row r="524" spans="5:5" ht="15.75" customHeight="1" x14ac:dyDescent="0.25">
      <c r="E524" s="97"/>
    </row>
    <row r="525" spans="5:5" ht="15.75" customHeight="1" x14ac:dyDescent="0.25">
      <c r="E525" s="97"/>
    </row>
    <row r="526" spans="5:5" ht="15.75" customHeight="1" x14ac:dyDescent="0.25">
      <c r="E526" s="97"/>
    </row>
    <row r="527" spans="5:5" ht="15.75" customHeight="1" x14ac:dyDescent="0.25">
      <c r="E527" s="97"/>
    </row>
    <row r="528" spans="5:5" ht="15.75" customHeight="1" x14ac:dyDescent="0.25">
      <c r="E528" s="97"/>
    </row>
    <row r="529" spans="5:5" ht="15.75" customHeight="1" x14ac:dyDescent="0.25">
      <c r="E529" s="97"/>
    </row>
    <row r="530" spans="5:5" ht="15.75" customHeight="1" x14ac:dyDescent="0.25">
      <c r="E530" s="97"/>
    </row>
    <row r="531" spans="5:5" ht="15.75" customHeight="1" x14ac:dyDescent="0.25">
      <c r="E531" s="97"/>
    </row>
    <row r="532" spans="5:5" ht="15.75" customHeight="1" x14ac:dyDescent="0.25">
      <c r="E532" s="97"/>
    </row>
    <row r="533" spans="5:5" ht="15.75" customHeight="1" x14ac:dyDescent="0.25">
      <c r="E533" s="97"/>
    </row>
    <row r="534" spans="5:5" ht="15.75" customHeight="1" x14ac:dyDescent="0.25">
      <c r="E534" s="97"/>
    </row>
    <row r="535" spans="5:5" ht="15.75" customHeight="1" x14ac:dyDescent="0.25">
      <c r="E535" s="97"/>
    </row>
    <row r="536" spans="5:5" ht="15.75" customHeight="1" x14ac:dyDescent="0.25">
      <c r="E536" s="97"/>
    </row>
    <row r="537" spans="5:5" ht="15.75" customHeight="1" x14ac:dyDescent="0.25">
      <c r="E537" s="97"/>
    </row>
    <row r="538" spans="5:5" ht="15.75" customHeight="1" x14ac:dyDescent="0.25">
      <c r="E538" s="97"/>
    </row>
    <row r="539" spans="5:5" ht="15.75" customHeight="1" x14ac:dyDescent="0.25">
      <c r="E539" s="97"/>
    </row>
    <row r="540" spans="5:5" ht="15.75" customHeight="1" x14ac:dyDescent="0.25">
      <c r="E540" s="97"/>
    </row>
    <row r="541" spans="5:5" ht="15.75" customHeight="1" x14ac:dyDescent="0.25">
      <c r="E541" s="97"/>
    </row>
    <row r="542" spans="5:5" ht="15.75" customHeight="1" x14ac:dyDescent="0.25">
      <c r="E542" s="97"/>
    </row>
    <row r="543" spans="5:5" ht="15.75" customHeight="1" x14ac:dyDescent="0.25">
      <c r="E543" s="97"/>
    </row>
    <row r="544" spans="5:5" ht="15.75" customHeight="1" x14ac:dyDescent="0.25">
      <c r="E544" s="97"/>
    </row>
    <row r="545" spans="5:5" ht="15.75" customHeight="1" x14ac:dyDescent="0.25">
      <c r="E545" s="97"/>
    </row>
    <row r="546" spans="5:5" ht="15.75" customHeight="1" x14ac:dyDescent="0.25">
      <c r="E546" s="97"/>
    </row>
    <row r="547" spans="5:5" ht="15.75" customHeight="1" x14ac:dyDescent="0.25">
      <c r="E547" s="97"/>
    </row>
    <row r="548" spans="5:5" ht="15.75" customHeight="1" x14ac:dyDescent="0.25">
      <c r="E548" s="97"/>
    </row>
    <row r="549" spans="5:5" ht="15.75" customHeight="1" x14ac:dyDescent="0.25">
      <c r="E549" s="97"/>
    </row>
    <row r="550" spans="5:5" ht="15.75" customHeight="1" x14ac:dyDescent="0.25">
      <c r="E550" s="97"/>
    </row>
    <row r="551" spans="5:5" ht="15.75" customHeight="1" x14ac:dyDescent="0.25">
      <c r="E551" s="97"/>
    </row>
    <row r="552" spans="5:5" ht="15.75" customHeight="1" x14ac:dyDescent="0.25">
      <c r="E552" s="97"/>
    </row>
    <row r="553" spans="5:5" ht="15.75" customHeight="1" x14ac:dyDescent="0.25">
      <c r="E553" s="97"/>
    </row>
    <row r="554" spans="5:5" ht="15.75" customHeight="1" x14ac:dyDescent="0.25">
      <c r="E554" s="97"/>
    </row>
    <row r="555" spans="5:5" ht="15.75" customHeight="1" x14ac:dyDescent="0.25">
      <c r="E555" s="97"/>
    </row>
    <row r="556" spans="5:5" ht="15.75" customHeight="1" x14ac:dyDescent="0.25">
      <c r="E556" s="97"/>
    </row>
    <row r="557" spans="5:5" ht="15.75" customHeight="1" x14ac:dyDescent="0.25">
      <c r="E557" s="97"/>
    </row>
    <row r="558" spans="5:5" ht="15.75" customHeight="1" x14ac:dyDescent="0.25">
      <c r="E558" s="97"/>
    </row>
    <row r="559" spans="5:5" ht="15.75" customHeight="1" x14ac:dyDescent="0.25">
      <c r="E559" s="97"/>
    </row>
    <row r="560" spans="5:5" ht="15.75" customHeight="1" x14ac:dyDescent="0.25">
      <c r="E560" s="97"/>
    </row>
    <row r="561" spans="5:5" ht="15.75" customHeight="1" x14ac:dyDescent="0.25">
      <c r="E561" s="97"/>
    </row>
    <row r="562" spans="5:5" ht="15.75" customHeight="1" x14ac:dyDescent="0.25">
      <c r="E562" s="97"/>
    </row>
    <row r="563" spans="5:5" ht="15.75" customHeight="1" x14ac:dyDescent="0.25">
      <c r="E563" s="97"/>
    </row>
    <row r="564" spans="5:5" ht="15.75" customHeight="1" x14ac:dyDescent="0.25">
      <c r="E564" s="97"/>
    </row>
    <row r="565" spans="5:5" ht="15.75" customHeight="1" x14ac:dyDescent="0.25">
      <c r="E565" s="97"/>
    </row>
    <row r="566" spans="5:5" ht="15.75" customHeight="1" x14ac:dyDescent="0.25">
      <c r="E566" s="97"/>
    </row>
    <row r="567" spans="5:5" ht="15.75" customHeight="1" x14ac:dyDescent="0.25">
      <c r="E567" s="97"/>
    </row>
    <row r="568" spans="5:5" ht="15.75" customHeight="1" x14ac:dyDescent="0.25">
      <c r="E568" s="97"/>
    </row>
    <row r="569" spans="5:5" ht="15.75" customHeight="1" x14ac:dyDescent="0.25">
      <c r="E569" s="97"/>
    </row>
    <row r="570" spans="5:5" ht="15.75" customHeight="1" x14ac:dyDescent="0.25">
      <c r="E570" s="97"/>
    </row>
    <row r="571" spans="5:5" ht="15.75" customHeight="1" x14ac:dyDescent="0.25">
      <c r="E571" s="97"/>
    </row>
    <row r="572" spans="5:5" ht="15.75" customHeight="1" x14ac:dyDescent="0.25">
      <c r="E572" s="97"/>
    </row>
    <row r="573" spans="5:5" ht="15.75" customHeight="1" x14ac:dyDescent="0.25">
      <c r="E573" s="97"/>
    </row>
    <row r="574" spans="5:5" ht="15.75" customHeight="1" x14ac:dyDescent="0.25">
      <c r="E574" s="97"/>
    </row>
    <row r="575" spans="5:5" ht="15.75" customHeight="1" x14ac:dyDescent="0.25">
      <c r="E575" s="97"/>
    </row>
    <row r="576" spans="5:5" ht="15.75" customHeight="1" x14ac:dyDescent="0.25">
      <c r="E576" s="97"/>
    </row>
    <row r="577" spans="5:5" ht="15.75" customHeight="1" x14ac:dyDescent="0.25">
      <c r="E577" s="97"/>
    </row>
    <row r="578" spans="5:5" ht="15.75" customHeight="1" x14ac:dyDescent="0.25">
      <c r="E578" s="97"/>
    </row>
    <row r="579" spans="5:5" ht="15.75" customHeight="1" x14ac:dyDescent="0.25">
      <c r="E579" s="97"/>
    </row>
    <row r="580" spans="5:5" ht="15.75" customHeight="1" x14ac:dyDescent="0.25">
      <c r="E580" s="97"/>
    </row>
    <row r="581" spans="5:5" ht="15.75" customHeight="1" x14ac:dyDescent="0.25">
      <c r="E581" s="97"/>
    </row>
    <row r="582" spans="5:5" ht="15.75" customHeight="1" x14ac:dyDescent="0.25">
      <c r="E582" s="97"/>
    </row>
    <row r="583" spans="5:5" ht="15.75" customHeight="1" x14ac:dyDescent="0.25">
      <c r="E583" s="97"/>
    </row>
    <row r="584" spans="5:5" ht="15.75" customHeight="1" x14ac:dyDescent="0.25">
      <c r="E584" s="97"/>
    </row>
    <row r="585" spans="5:5" ht="15.75" customHeight="1" x14ac:dyDescent="0.25">
      <c r="E585" s="97"/>
    </row>
    <row r="586" spans="5:5" ht="15.75" customHeight="1" x14ac:dyDescent="0.25">
      <c r="E586" s="97"/>
    </row>
    <row r="587" spans="5:5" ht="15.75" customHeight="1" x14ac:dyDescent="0.25">
      <c r="E587" s="97"/>
    </row>
    <row r="588" spans="5:5" ht="15.75" customHeight="1" x14ac:dyDescent="0.25">
      <c r="E588" s="97"/>
    </row>
    <row r="589" spans="5:5" ht="15.75" customHeight="1" x14ac:dyDescent="0.25">
      <c r="E589" s="97"/>
    </row>
    <row r="590" spans="5:5" ht="15.75" customHeight="1" x14ac:dyDescent="0.25">
      <c r="E590" s="97"/>
    </row>
    <row r="591" spans="5:5" ht="15.75" customHeight="1" x14ac:dyDescent="0.25">
      <c r="E591" s="97"/>
    </row>
    <row r="592" spans="5:5" ht="15.75" customHeight="1" x14ac:dyDescent="0.25">
      <c r="E592" s="97"/>
    </row>
    <row r="593" spans="5:5" ht="15.75" customHeight="1" x14ac:dyDescent="0.25">
      <c r="E593" s="97"/>
    </row>
    <row r="594" spans="5:5" ht="15.75" customHeight="1" x14ac:dyDescent="0.25">
      <c r="E594" s="97"/>
    </row>
    <row r="595" spans="5:5" ht="15.75" customHeight="1" x14ac:dyDescent="0.25">
      <c r="E595" s="97"/>
    </row>
    <row r="596" spans="5:5" ht="15.75" customHeight="1" x14ac:dyDescent="0.25">
      <c r="E596" s="97"/>
    </row>
    <row r="597" spans="5:5" ht="15.75" customHeight="1" x14ac:dyDescent="0.25">
      <c r="E597" s="97"/>
    </row>
    <row r="598" spans="5:5" ht="15.75" customHeight="1" x14ac:dyDescent="0.25">
      <c r="E598" s="97"/>
    </row>
    <row r="599" spans="5:5" ht="15.75" customHeight="1" x14ac:dyDescent="0.25">
      <c r="E599" s="97"/>
    </row>
    <row r="600" spans="5:5" ht="15.75" customHeight="1" x14ac:dyDescent="0.25">
      <c r="E600" s="97"/>
    </row>
    <row r="601" spans="5:5" ht="15.75" customHeight="1" x14ac:dyDescent="0.25">
      <c r="E601" s="97"/>
    </row>
    <row r="602" spans="5:5" ht="15.75" customHeight="1" x14ac:dyDescent="0.25">
      <c r="E602" s="97"/>
    </row>
    <row r="603" spans="5:5" ht="15.75" customHeight="1" x14ac:dyDescent="0.25">
      <c r="E603" s="97"/>
    </row>
    <row r="604" spans="5:5" ht="15.75" customHeight="1" x14ac:dyDescent="0.25">
      <c r="E604" s="97"/>
    </row>
    <row r="605" spans="5:5" ht="15.75" customHeight="1" x14ac:dyDescent="0.25">
      <c r="E605" s="97"/>
    </row>
    <row r="606" spans="5:5" ht="15.75" customHeight="1" x14ac:dyDescent="0.25">
      <c r="E606" s="97"/>
    </row>
    <row r="607" spans="5:5" ht="15.75" customHeight="1" x14ac:dyDescent="0.25">
      <c r="E607" s="97"/>
    </row>
    <row r="608" spans="5:5" ht="15.75" customHeight="1" x14ac:dyDescent="0.25">
      <c r="E608" s="97"/>
    </row>
    <row r="609" spans="5:5" ht="15.75" customHeight="1" x14ac:dyDescent="0.25">
      <c r="E609" s="97"/>
    </row>
    <row r="610" spans="5:5" ht="15.75" customHeight="1" x14ac:dyDescent="0.25">
      <c r="E610" s="97"/>
    </row>
    <row r="611" spans="5:5" ht="15.75" customHeight="1" x14ac:dyDescent="0.25">
      <c r="E611" s="97"/>
    </row>
    <row r="612" spans="5:5" ht="15.75" customHeight="1" x14ac:dyDescent="0.25">
      <c r="E612" s="97"/>
    </row>
    <row r="613" spans="5:5" ht="15.75" customHeight="1" x14ac:dyDescent="0.25">
      <c r="E613" s="97"/>
    </row>
    <row r="614" spans="5:5" ht="15.75" customHeight="1" x14ac:dyDescent="0.25">
      <c r="E614" s="97"/>
    </row>
    <row r="615" spans="5:5" ht="15.75" customHeight="1" x14ac:dyDescent="0.25">
      <c r="E615" s="97"/>
    </row>
    <row r="616" spans="5:5" ht="15.75" customHeight="1" x14ac:dyDescent="0.25">
      <c r="E616" s="97"/>
    </row>
    <row r="617" spans="5:5" ht="15.75" customHeight="1" x14ac:dyDescent="0.25">
      <c r="E617" s="97"/>
    </row>
    <row r="618" spans="5:5" ht="15.75" customHeight="1" x14ac:dyDescent="0.25">
      <c r="E618" s="97"/>
    </row>
    <row r="619" spans="5:5" ht="15.75" customHeight="1" x14ac:dyDescent="0.25">
      <c r="E619" s="97"/>
    </row>
    <row r="620" spans="5:5" ht="15.75" customHeight="1" x14ac:dyDescent="0.25">
      <c r="E620" s="97"/>
    </row>
    <row r="621" spans="5:5" ht="15.75" customHeight="1" x14ac:dyDescent="0.25">
      <c r="E621" s="97"/>
    </row>
    <row r="622" spans="5:5" ht="15.75" customHeight="1" x14ac:dyDescent="0.25">
      <c r="E622" s="97"/>
    </row>
    <row r="623" spans="5:5" ht="15.75" customHeight="1" x14ac:dyDescent="0.25">
      <c r="E623" s="97"/>
    </row>
    <row r="624" spans="5:5" ht="15.75" customHeight="1" x14ac:dyDescent="0.25">
      <c r="E624" s="97"/>
    </row>
    <row r="625" spans="5:5" ht="15.75" customHeight="1" x14ac:dyDescent="0.25">
      <c r="E625" s="97"/>
    </row>
    <row r="626" spans="5:5" ht="15.75" customHeight="1" x14ac:dyDescent="0.25">
      <c r="E626" s="97"/>
    </row>
    <row r="627" spans="5:5" ht="15.75" customHeight="1" x14ac:dyDescent="0.25">
      <c r="E627" s="97"/>
    </row>
    <row r="628" spans="5:5" ht="15.75" customHeight="1" x14ac:dyDescent="0.25">
      <c r="E628" s="97"/>
    </row>
    <row r="629" spans="5:5" ht="15.75" customHeight="1" x14ac:dyDescent="0.25">
      <c r="E629" s="97"/>
    </row>
    <row r="630" spans="5:5" ht="15.75" customHeight="1" x14ac:dyDescent="0.25">
      <c r="E630" s="97"/>
    </row>
    <row r="631" spans="5:5" ht="15.75" customHeight="1" x14ac:dyDescent="0.25">
      <c r="E631" s="97"/>
    </row>
    <row r="632" spans="5:5" ht="15.75" customHeight="1" x14ac:dyDescent="0.25">
      <c r="E632" s="97"/>
    </row>
    <row r="633" spans="5:5" ht="15.75" customHeight="1" x14ac:dyDescent="0.25">
      <c r="E633" s="97"/>
    </row>
    <row r="634" spans="5:5" ht="15.75" customHeight="1" x14ac:dyDescent="0.25">
      <c r="E634" s="97"/>
    </row>
    <row r="635" spans="5:5" ht="15.75" customHeight="1" x14ac:dyDescent="0.25">
      <c r="E635" s="97"/>
    </row>
    <row r="636" spans="5:5" ht="15.75" customHeight="1" x14ac:dyDescent="0.25">
      <c r="E636" s="97"/>
    </row>
    <row r="637" spans="5:5" ht="15.75" customHeight="1" x14ac:dyDescent="0.25">
      <c r="E637" s="97"/>
    </row>
    <row r="638" spans="5:5" ht="15.75" customHeight="1" x14ac:dyDescent="0.25">
      <c r="E638" s="97"/>
    </row>
    <row r="639" spans="5:5" ht="15.75" customHeight="1" x14ac:dyDescent="0.25">
      <c r="E639" s="97"/>
    </row>
    <row r="640" spans="5:5" ht="15.75" customHeight="1" x14ac:dyDescent="0.25">
      <c r="E640" s="97"/>
    </row>
    <row r="641" spans="5:5" ht="15.75" customHeight="1" x14ac:dyDescent="0.25">
      <c r="E641" s="97"/>
    </row>
    <row r="642" spans="5:5" ht="15.75" customHeight="1" x14ac:dyDescent="0.25">
      <c r="E642" s="97"/>
    </row>
    <row r="643" spans="5:5" ht="15.75" customHeight="1" x14ac:dyDescent="0.25">
      <c r="E643" s="97"/>
    </row>
    <row r="644" spans="5:5" ht="15.75" customHeight="1" x14ac:dyDescent="0.25">
      <c r="E644" s="97"/>
    </row>
    <row r="645" spans="5:5" ht="15.75" customHeight="1" x14ac:dyDescent="0.25">
      <c r="E645" s="97"/>
    </row>
    <row r="646" spans="5:5" ht="15.75" customHeight="1" x14ac:dyDescent="0.25">
      <c r="E646" s="97"/>
    </row>
    <row r="647" spans="5:5" ht="15.75" customHeight="1" x14ac:dyDescent="0.25">
      <c r="E647" s="97"/>
    </row>
    <row r="648" spans="5:5" ht="15.75" customHeight="1" x14ac:dyDescent="0.25">
      <c r="E648" s="97"/>
    </row>
    <row r="649" spans="5:5" ht="15.75" customHeight="1" x14ac:dyDescent="0.25">
      <c r="E649" s="97"/>
    </row>
    <row r="650" spans="5:5" ht="15.75" customHeight="1" x14ac:dyDescent="0.25">
      <c r="E650" s="97"/>
    </row>
    <row r="651" spans="5:5" ht="15.75" customHeight="1" x14ac:dyDescent="0.25">
      <c r="E651" s="97"/>
    </row>
    <row r="652" spans="5:5" ht="15.75" customHeight="1" x14ac:dyDescent="0.25">
      <c r="E652" s="97"/>
    </row>
    <row r="653" spans="5:5" ht="15.75" customHeight="1" x14ac:dyDescent="0.25">
      <c r="E653" s="97"/>
    </row>
    <row r="654" spans="5:5" ht="15.75" customHeight="1" x14ac:dyDescent="0.25">
      <c r="E654" s="97"/>
    </row>
    <row r="655" spans="5:5" ht="15.75" customHeight="1" x14ac:dyDescent="0.25">
      <c r="E655" s="97"/>
    </row>
    <row r="656" spans="5:5" ht="15.75" customHeight="1" x14ac:dyDescent="0.25">
      <c r="E656" s="97"/>
    </row>
    <row r="657" spans="5:5" ht="15.75" customHeight="1" x14ac:dyDescent="0.25">
      <c r="E657" s="97"/>
    </row>
    <row r="658" spans="5:5" ht="15.75" customHeight="1" x14ac:dyDescent="0.25">
      <c r="E658" s="97"/>
    </row>
    <row r="659" spans="5:5" ht="15.75" customHeight="1" x14ac:dyDescent="0.25">
      <c r="E659" s="97"/>
    </row>
    <row r="660" spans="5:5" ht="15.75" customHeight="1" x14ac:dyDescent="0.25">
      <c r="E660" s="97"/>
    </row>
    <row r="661" spans="5:5" ht="15.75" customHeight="1" x14ac:dyDescent="0.25">
      <c r="E661" s="97"/>
    </row>
    <row r="662" spans="5:5" ht="15.75" customHeight="1" x14ac:dyDescent="0.25">
      <c r="E662" s="97"/>
    </row>
    <row r="663" spans="5:5" ht="15.75" customHeight="1" x14ac:dyDescent="0.25">
      <c r="E663" s="97"/>
    </row>
    <row r="664" spans="5:5" ht="15.75" customHeight="1" x14ac:dyDescent="0.25">
      <c r="E664" s="97"/>
    </row>
    <row r="665" spans="5:5" ht="15.75" customHeight="1" x14ac:dyDescent="0.25">
      <c r="E665" s="97"/>
    </row>
    <row r="666" spans="5:5" ht="15.75" customHeight="1" x14ac:dyDescent="0.25">
      <c r="E666" s="97"/>
    </row>
    <row r="667" spans="5:5" ht="15.75" customHeight="1" x14ac:dyDescent="0.25">
      <c r="E667" s="97"/>
    </row>
    <row r="668" spans="5:5" ht="15.75" customHeight="1" x14ac:dyDescent="0.25">
      <c r="E668" s="97"/>
    </row>
    <row r="669" spans="5:5" ht="15.75" customHeight="1" x14ac:dyDescent="0.25">
      <c r="E669" s="97"/>
    </row>
    <row r="670" spans="5:5" ht="15.75" customHeight="1" x14ac:dyDescent="0.25">
      <c r="E670" s="97"/>
    </row>
    <row r="671" spans="5:5" ht="15.75" customHeight="1" x14ac:dyDescent="0.25">
      <c r="E671" s="97"/>
    </row>
    <row r="672" spans="5:5" ht="15.75" customHeight="1" x14ac:dyDescent="0.25">
      <c r="E672" s="97"/>
    </row>
    <row r="673" spans="5:5" ht="15.75" customHeight="1" x14ac:dyDescent="0.25">
      <c r="E673" s="97"/>
    </row>
    <row r="674" spans="5:5" ht="15.75" customHeight="1" x14ac:dyDescent="0.25">
      <c r="E674" s="97"/>
    </row>
    <row r="675" spans="5:5" ht="15.75" customHeight="1" x14ac:dyDescent="0.25">
      <c r="E675" s="97"/>
    </row>
    <row r="676" spans="5:5" ht="15.75" customHeight="1" x14ac:dyDescent="0.25">
      <c r="E676" s="97"/>
    </row>
    <row r="677" spans="5:5" ht="15.75" customHeight="1" x14ac:dyDescent="0.25">
      <c r="E677" s="97"/>
    </row>
    <row r="678" spans="5:5" ht="15.75" customHeight="1" x14ac:dyDescent="0.25">
      <c r="E678" s="97"/>
    </row>
    <row r="679" spans="5:5" ht="15.75" customHeight="1" x14ac:dyDescent="0.25">
      <c r="E679" s="97"/>
    </row>
    <row r="680" spans="5:5" ht="15.75" customHeight="1" x14ac:dyDescent="0.25">
      <c r="E680" s="97"/>
    </row>
    <row r="681" spans="5:5" ht="15.75" customHeight="1" x14ac:dyDescent="0.25">
      <c r="E681" s="97"/>
    </row>
    <row r="682" spans="5:5" ht="15.75" customHeight="1" x14ac:dyDescent="0.25">
      <c r="E682" s="97"/>
    </row>
    <row r="683" spans="5:5" ht="15.75" customHeight="1" x14ac:dyDescent="0.25">
      <c r="E683" s="97"/>
    </row>
    <row r="684" spans="5:5" ht="15.75" customHeight="1" x14ac:dyDescent="0.25">
      <c r="E684" s="97"/>
    </row>
    <row r="685" spans="5:5" ht="15.75" customHeight="1" x14ac:dyDescent="0.25">
      <c r="E685" s="97"/>
    </row>
    <row r="686" spans="5:5" ht="15.75" customHeight="1" x14ac:dyDescent="0.25">
      <c r="E686" s="97"/>
    </row>
    <row r="687" spans="5:5" ht="15.75" customHeight="1" x14ac:dyDescent="0.25">
      <c r="E687" s="97"/>
    </row>
    <row r="688" spans="5:5" ht="15.75" customHeight="1" x14ac:dyDescent="0.25">
      <c r="E688" s="97"/>
    </row>
    <row r="689" spans="5:5" ht="15.75" customHeight="1" x14ac:dyDescent="0.25">
      <c r="E689" s="97"/>
    </row>
    <row r="690" spans="5:5" ht="15.75" customHeight="1" x14ac:dyDescent="0.25">
      <c r="E690" s="97"/>
    </row>
    <row r="691" spans="5:5" ht="15.75" customHeight="1" x14ac:dyDescent="0.25">
      <c r="E691" s="97"/>
    </row>
    <row r="692" spans="5:5" ht="15.75" customHeight="1" x14ac:dyDescent="0.25">
      <c r="E692" s="97"/>
    </row>
    <row r="693" spans="5:5" ht="15.75" customHeight="1" x14ac:dyDescent="0.25">
      <c r="E693" s="97"/>
    </row>
    <row r="694" spans="5:5" ht="15.75" customHeight="1" x14ac:dyDescent="0.25">
      <c r="E694" s="97"/>
    </row>
    <row r="695" spans="5:5" ht="15.75" customHeight="1" x14ac:dyDescent="0.25">
      <c r="E695" s="97"/>
    </row>
    <row r="696" spans="5:5" ht="15.75" customHeight="1" x14ac:dyDescent="0.25">
      <c r="E696" s="97"/>
    </row>
    <row r="697" spans="5:5" ht="15.75" customHeight="1" x14ac:dyDescent="0.25">
      <c r="E697" s="97"/>
    </row>
    <row r="698" spans="5:5" ht="15.75" customHeight="1" x14ac:dyDescent="0.25">
      <c r="E698" s="97"/>
    </row>
    <row r="699" spans="5:5" ht="15.75" customHeight="1" x14ac:dyDescent="0.25">
      <c r="E699" s="97"/>
    </row>
    <row r="700" spans="5:5" ht="15.75" customHeight="1" x14ac:dyDescent="0.25">
      <c r="E700" s="97"/>
    </row>
    <row r="701" spans="5:5" ht="15.75" customHeight="1" x14ac:dyDescent="0.25">
      <c r="E701" s="97"/>
    </row>
    <row r="702" spans="5:5" ht="15.75" customHeight="1" x14ac:dyDescent="0.25">
      <c r="E702" s="97"/>
    </row>
    <row r="703" spans="5:5" ht="15.75" customHeight="1" x14ac:dyDescent="0.25">
      <c r="E703" s="97"/>
    </row>
    <row r="704" spans="5:5" ht="15.75" customHeight="1" x14ac:dyDescent="0.25">
      <c r="E704" s="97"/>
    </row>
    <row r="705" spans="5:5" ht="15.75" customHeight="1" x14ac:dyDescent="0.25">
      <c r="E705" s="97"/>
    </row>
    <row r="706" spans="5:5" ht="15.75" customHeight="1" x14ac:dyDescent="0.25">
      <c r="E706" s="97"/>
    </row>
    <row r="707" spans="5:5" ht="15.75" customHeight="1" x14ac:dyDescent="0.25">
      <c r="E707" s="97"/>
    </row>
    <row r="708" spans="5:5" ht="15.75" customHeight="1" x14ac:dyDescent="0.25">
      <c r="E708" s="97"/>
    </row>
    <row r="709" spans="5:5" ht="15.75" customHeight="1" x14ac:dyDescent="0.25">
      <c r="E709" s="97"/>
    </row>
    <row r="710" spans="5:5" ht="15.75" customHeight="1" x14ac:dyDescent="0.25">
      <c r="E710" s="97"/>
    </row>
    <row r="711" spans="5:5" ht="15.75" customHeight="1" x14ac:dyDescent="0.25">
      <c r="E711" s="97"/>
    </row>
    <row r="712" spans="5:5" ht="15.75" customHeight="1" x14ac:dyDescent="0.25">
      <c r="E712" s="97"/>
    </row>
    <row r="713" spans="5:5" ht="15.75" customHeight="1" x14ac:dyDescent="0.25">
      <c r="E713" s="97"/>
    </row>
    <row r="714" spans="5:5" ht="15.75" customHeight="1" x14ac:dyDescent="0.25">
      <c r="E714" s="97"/>
    </row>
    <row r="715" spans="5:5" ht="15.75" customHeight="1" x14ac:dyDescent="0.25">
      <c r="E715" s="97"/>
    </row>
    <row r="716" spans="5:5" ht="15.75" customHeight="1" x14ac:dyDescent="0.25">
      <c r="E716" s="97"/>
    </row>
    <row r="717" spans="5:5" ht="15.75" customHeight="1" x14ac:dyDescent="0.25">
      <c r="E717" s="97"/>
    </row>
    <row r="718" spans="5:5" ht="15.75" customHeight="1" x14ac:dyDescent="0.25">
      <c r="E718" s="97"/>
    </row>
    <row r="719" spans="5:5" ht="15.75" customHeight="1" x14ac:dyDescent="0.25">
      <c r="E719" s="97"/>
    </row>
    <row r="720" spans="5:5" ht="15.75" customHeight="1" x14ac:dyDescent="0.25">
      <c r="E720" s="97"/>
    </row>
    <row r="721" spans="5:5" ht="15.75" customHeight="1" x14ac:dyDescent="0.25">
      <c r="E721" s="97"/>
    </row>
    <row r="722" spans="5:5" ht="15.75" customHeight="1" x14ac:dyDescent="0.25">
      <c r="E722" s="97"/>
    </row>
    <row r="723" spans="5:5" ht="15.75" customHeight="1" x14ac:dyDescent="0.25">
      <c r="E723" s="97"/>
    </row>
    <row r="724" spans="5:5" ht="15.75" customHeight="1" x14ac:dyDescent="0.25">
      <c r="E724" s="97"/>
    </row>
    <row r="725" spans="5:5" ht="15.75" customHeight="1" x14ac:dyDescent="0.25">
      <c r="E725" s="97"/>
    </row>
    <row r="726" spans="5:5" ht="15.75" customHeight="1" x14ac:dyDescent="0.25">
      <c r="E726" s="97"/>
    </row>
    <row r="727" spans="5:5" ht="15.75" customHeight="1" x14ac:dyDescent="0.25">
      <c r="E727" s="97"/>
    </row>
    <row r="728" spans="5:5" ht="15.75" customHeight="1" x14ac:dyDescent="0.25">
      <c r="E728" s="97"/>
    </row>
    <row r="729" spans="5:5" ht="15.75" customHeight="1" x14ac:dyDescent="0.25">
      <c r="E729" s="97"/>
    </row>
    <row r="730" spans="5:5" ht="15.75" customHeight="1" x14ac:dyDescent="0.25">
      <c r="E730" s="97"/>
    </row>
    <row r="731" spans="5:5" ht="15.75" customHeight="1" x14ac:dyDescent="0.25">
      <c r="E731" s="97"/>
    </row>
    <row r="732" spans="5:5" ht="15.75" customHeight="1" x14ac:dyDescent="0.25">
      <c r="E732" s="97"/>
    </row>
    <row r="733" spans="5:5" ht="15.75" customHeight="1" x14ac:dyDescent="0.25">
      <c r="E733" s="97"/>
    </row>
    <row r="734" spans="5:5" ht="15.75" customHeight="1" x14ac:dyDescent="0.25">
      <c r="E734" s="97"/>
    </row>
    <row r="735" spans="5:5" ht="15.75" customHeight="1" x14ac:dyDescent="0.25">
      <c r="E735" s="97"/>
    </row>
    <row r="736" spans="5:5" ht="15.75" customHeight="1" x14ac:dyDescent="0.25">
      <c r="E736" s="97"/>
    </row>
    <row r="737" spans="5:5" ht="15.75" customHeight="1" x14ac:dyDescent="0.25">
      <c r="E737" s="97"/>
    </row>
    <row r="738" spans="5:5" ht="15.75" customHeight="1" x14ac:dyDescent="0.25">
      <c r="E738" s="97"/>
    </row>
    <row r="739" spans="5:5" ht="15.75" customHeight="1" x14ac:dyDescent="0.25">
      <c r="E739" s="97"/>
    </row>
    <row r="740" spans="5:5" ht="15.75" customHeight="1" x14ac:dyDescent="0.25">
      <c r="E740" s="97"/>
    </row>
    <row r="741" spans="5:5" ht="15.75" customHeight="1" x14ac:dyDescent="0.25">
      <c r="E741" s="97"/>
    </row>
    <row r="742" spans="5:5" ht="15.75" customHeight="1" x14ac:dyDescent="0.25">
      <c r="E742" s="97"/>
    </row>
    <row r="743" spans="5:5" ht="15.75" customHeight="1" x14ac:dyDescent="0.25">
      <c r="E743" s="97"/>
    </row>
    <row r="744" spans="5:5" ht="15.75" customHeight="1" x14ac:dyDescent="0.25">
      <c r="E744" s="97"/>
    </row>
    <row r="745" spans="5:5" ht="15.75" customHeight="1" x14ac:dyDescent="0.25">
      <c r="E745" s="97"/>
    </row>
    <row r="746" spans="5:5" ht="15.75" customHeight="1" x14ac:dyDescent="0.25">
      <c r="E746" s="97"/>
    </row>
    <row r="747" spans="5:5" ht="15.75" customHeight="1" x14ac:dyDescent="0.25">
      <c r="E747" s="97"/>
    </row>
    <row r="748" spans="5:5" ht="15.75" customHeight="1" x14ac:dyDescent="0.25">
      <c r="E748" s="97"/>
    </row>
    <row r="749" spans="5:5" ht="15.75" customHeight="1" x14ac:dyDescent="0.25">
      <c r="E749" s="97"/>
    </row>
    <row r="750" spans="5:5" ht="15.75" customHeight="1" x14ac:dyDescent="0.25">
      <c r="E750" s="97"/>
    </row>
    <row r="751" spans="5:5" ht="15.75" customHeight="1" x14ac:dyDescent="0.25">
      <c r="E751" s="97"/>
    </row>
    <row r="752" spans="5:5" ht="15.75" customHeight="1" x14ac:dyDescent="0.25">
      <c r="E752" s="97"/>
    </row>
    <row r="753" spans="5:5" ht="15.75" customHeight="1" x14ac:dyDescent="0.25">
      <c r="E753" s="97"/>
    </row>
    <row r="754" spans="5:5" ht="15.75" customHeight="1" x14ac:dyDescent="0.25">
      <c r="E754" s="97"/>
    </row>
    <row r="755" spans="5:5" ht="15.75" customHeight="1" x14ac:dyDescent="0.25">
      <c r="E755" s="97"/>
    </row>
    <row r="756" spans="5:5" ht="15.75" customHeight="1" x14ac:dyDescent="0.25">
      <c r="E756" s="97"/>
    </row>
    <row r="757" spans="5:5" ht="15.75" customHeight="1" x14ac:dyDescent="0.25">
      <c r="E757" s="97"/>
    </row>
    <row r="758" spans="5:5" ht="15.75" customHeight="1" x14ac:dyDescent="0.25">
      <c r="E758" s="97"/>
    </row>
    <row r="759" spans="5:5" ht="15.75" customHeight="1" x14ac:dyDescent="0.25">
      <c r="E759" s="97"/>
    </row>
    <row r="760" spans="5:5" ht="15.75" customHeight="1" x14ac:dyDescent="0.25">
      <c r="E760" s="97"/>
    </row>
    <row r="761" spans="5:5" ht="15.75" customHeight="1" x14ac:dyDescent="0.25">
      <c r="E761" s="97"/>
    </row>
    <row r="762" spans="5:5" ht="15.75" customHeight="1" x14ac:dyDescent="0.25">
      <c r="E762" s="97"/>
    </row>
    <row r="763" spans="5:5" ht="15.75" customHeight="1" x14ac:dyDescent="0.25">
      <c r="E763" s="97"/>
    </row>
    <row r="764" spans="5:5" ht="15.75" customHeight="1" x14ac:dyDescent="0.25">
      <c r="E764" s="97"/>
    </row>
    <row r="765" spans="5:5" ht="15.75" customHeight="1" x14ac:dyDescent="0.25">
      <c r="E765" s="97"/>
    </row>
    <row r="766" spans="5:5" ht="15.75" customHeight="1" x14ac:dyDescent="0.25">
      <c r="E766" s="97"/>
    </row>
    <row r="767" spans="5:5" ht="15.75" customHeight="1" x14ac:dyDescent="0.25">
      <c r="E767" s="97"/>
    </row>
    <row r="768" spans="5:5" ht="15.75" customHeight="1" x14ac:dyDescent="0.25">
      <c r="E768" s="97"/>
    </row>
    <row r="769" spans="5:5" ht="15.75" customHeight="1" x14ac:dyDescent="0.25">
      <c r="E769" s="97"/>
    </row>
    <row r="770" spans="5:5" ht="15.75" customHeight="1" x14ac:dyDescent="0.25">
      <c r="E770" s="97"/>
    </row>
    <row r="771" spans="5:5" ht="15.75" customHeight="1" x14ac:dyDescent="0.25">
      <c r="E771" s="97"/>
    </row>
    <row r="772" spans="5:5" ht="15.75" customHeight="1" x14ac:dyDescent="0.25">
      <c r="E772" s="97"/>
    </row>
    <row r="773" spans="5:5" ht="15.75" customHeight="1" x14ac:dyDescent="0.25">
      <c r="E773" s="97"/>
    </row>
    <row r="774" spans="5:5" ht="15.75" customHeight="1" x14ac:dyDescent="0.25">
      <c r="E774" s="97"/>
    </row>
    <row r="775" spans="5:5" ht="15.75" customHeight="1" x14ac:dyDescent="0.25">
      <c r="E775" s="97"/>
    </row>
    <row r="776" spans="5:5" ht="15.75" customHeight="1" x14ac:dyDescent="0.25">
      <c r="E776" s="97"/>
    </row>
    <row r="777" spans="5:5" ht="15.75" customHeight="1" x14ac:dyDescent="0.25">
      <c r="E777" s="97"/>
    </row>
    <row r="778" spans="5:5" ht="15.75" customHeight="1" x14ac:dyDescent="0.25">
      <c r="E778" s="97"/>
    </row>
    <row r="779" spans="5:5" ht="15.75" customHeight="1" x14ac:dyDescent="0.25">
      <c r="E779" s="97"/>
    </row>
    <row r="780" spans="5:5" ht="15.75" customHeight="1" x14ac:dyDescent="0.25">
      <c r="E780" s="97"/>
    </row>
    <row r="781" spans="5:5" ht="15.75" customHeight="1" x14ac:dyDescent="0.25">
      <c r="E781" s="97"/>
    </row>
    <row r="782" spans="5:5" ht="15.75" customHeight="1" x14ac:dyDescent="0.25">
      <c r="E782" s="97"/>
    </row>
    <row r="783" spans="5:5" ht="15.75" customHeight="1" x14ac:dyDescent="0.25">
      <c r="E783" s="97"/>
    </row>
    <row r="784" spans="5:5" ht="15.75" customHeight="1" x14ac:dyDescent="0.25">
      <c r="E784" s="97"/>
    </row>
    <row r="785" spans="5:5" ht="15.75" customHeight="1" x14ac:dyDescent="0.25">
      <c r="E785" s="97"/>
    </row>
    <row r="786" spans="5:5" ht="15.75" customHeight="1" x14ac:dyDescent="0.25">
      <c r="E786" s="97"/>
    </row>
    <row r="787" spans="5:5" ht="15.75" customHeight="1" x14ac:dyDescent="0.25">
      <c r="E787" s="97"/>
    </row>
    <row r="788" spans="5:5" ht="15.75" customHeight="1" x14ac:dyDescent="0.25">
      <c r="E788" s="97"/>
    </row>
    <row r="789" spans="5:5" ht="15.75" customHeight="1" x14ac:dyDescent="0.25">
      <c r="E789" s="97"/>
    </row>
    <row r="790" spans="5:5" ht="15.75" customHeight="1" x14ac:dyDescent="0.25">
      <c r="E790" s="97"/>
    </row>
    <row r="791" spans="5:5" ht="15.75" customHeight="1" x14ac:dyDescent="0.25">
      <c r="E791" s="97"/>
    </row>
    <row r="792" spans="5:5" ht="15.75" customHeight="1" x14ac:dyDescent="0.25">
      <c r="E792" s="97"/>
    </row>
    <row r="793" spans="5:5" ht="15.75" customHeight="1" x14ac:dyDescent="0.25">
      <c r="E793" s="97"/>
    </row>
    <row r="794" spans="5:5" ht="15.75" customHeight="1" x14ac:dyDescent="0.25">
      <c r="E794" s="97"/>
    </row>
    <row r="795" spans="5:5" ht="15.75" customHeight="1" x14ac:dyDescent="0.25">
      <c r="E795" s="97"/>
    </row>
    <row r="796" spans="5:5" ht="15.75" customHeight="1" x14ac:dyDescent="0.25">
      <c r="E796" s="97"/>
    </row>
    <row r="797" spans="5:5" ht="15.75" customHeight="1" x14ac:dyDescent="0.25">
      <c r="E797" s="97"/>
    </row>
    <row r="798" spans="5:5" ht="15.75" customHeight="1" x14ac:dyDescent="0.25">
      <c r="E798" s="97"/>
    </row>
    <row r="799" spans="5:5" ht="15.75" customHeight="1" x14ac:dyDescent="0.25">
      <c r="E799" s="97"/>
    </row>
    <row r="800" spans="5:5" ht="15.75" customHeight="1" x14ac:dyDescent="0.25">
      <c r="E800" s="97"/>
    </row>
    <row r="801" spans="5:5" ht="15.75" customHeight="1" x14ac:dyDescent="0.25">
      <c r="E801" s="97"/>
    </row>
    <row r="802" spans="5:5" ht="15.75" customHeight="1" x14ac:dyDescent="0.25">
      <c r="E802" s="97"/>
    </row>
    <row r="803" spans="5:5" ht="15.75" customHeight="1" x14ac:dyDescent="0.25">
      <c r="E803" s="97"/>
    </row>
    <row r="804" spans="5:5" ht="15.75" customHeight="1" x14ac:dyDescent="0.25">
      <c r="E804" s="97"/>
    </row>
    <row r="805" spans="5:5" ht="15.75" customHeight="1" x14ac:dyDescent="0.25">
      <c r="E805" s="97"/>
    </row>
    <row r="806" spans="5:5" ht="15.75" customHeight="1" x14ac:dyDescent="0.25">
      <c r="E806" s="97"/>
    </row>
    <row r="807" spans="5:5" ht="15.75" customHeight="1" x14ac:dyDescent="0.25">
      <c r="E807" s="97"/>
    </row>
    <row r="808" spans="5:5" ht="15.75" customHeight="1" x14ac:dyDescent="0.25">
      <c r="E808" s="97"/>
    </row>
    <row r="809" spans="5:5" ht="15.75" customHeight="1" x14ac:dyDescent="0.25">
      <c r="E809" s="97"/>
    </row>
    <row r="810" spans="5:5" ht="15.75" customHeight="1" x14ac:dyDescent="0.25">
      <c r="E810" s="97"/>
    </row>
    <row r="811" spans="5:5" ht="15.75" customHeight="1" x14ac:dyDescent="0.25">
      <c r="E811" s="97"/>
    </row>
    <row r="812" spans="5:5" ht="15.75" customHeight="1" x14ac:dyDescent="0.25">
      <c r="E812" s="97"/>
    </row>
    <row r="813" spans="5:5" ht="15.75" customHeight="1" x14ac:dyDescent="0.25">
      <c r="E813" s="97"/>
    </row>
    <row r="814" spans="5:5" ht="15.75" customHeight="1" x14ac:dyDescent="0.25">
      <c r="E814" s="97"/>
    </row>
    <row r="815" spans="5:5" ht="15.75" customHeight="1" x14ac:dyDescent="0.25">
      <c r="E815" s="97"/>
    </row>
    <row r="816" spans="5:5" ht="15.75" customHeight="1" x14ac:dyDescent="0.25">
      <c r="E816" s="97"/>
    </row>
    <row r="817" spans="5:5" ht="15.75" customHeight="1" x14ac:dyDescent="0.25">
      <c r="E817" s="97"/>
    </row>
    <row r="818" spans="5:5" ht="15.75" customHeight="1" x14ac:dyDescent="0.25">
      <c r="E818" s="97"/>
    </row>
    <row r="819" spans="5:5" ht="15.75" customHeight="1" x14ac:dyDescent="0.25">
      <c r="E819" s="97"/>
    </row>
    <row r="820" spans="5:5" ht="15.75" customHeight="1" x14ac:dyDescent="0.25">
      <c r="E820" s="97"/>
    </row>
    <row r="821" spans="5:5" ht="15.75" customHeight="1" x14ac:dyDescent="0.25">
      <c r="E821" s="97"/>
    </row>
    <row r="822" spans="5:5" ht="15.75" customHeight="1" x14ac:dyDescent="0.25">
      <c r="E822" s="97"/>
    </row>
    <row r="823" spans="5:5" ht="15.75" customHeight="1" x14ac:dyDescent="0.25">
      <c r="E823" s="97"/>
    </row>
    <row r="824" spans="5:5" ht="15.75" customHeight="1" x14ac:dyDescent="0.25">
      <c r="E824" s="97"/>
    </row>
    <row r="825" spans="5:5" ht="15.75" customHeight="1" x14ac:dyDescent="0.25">
      <c r="E825" s="97"/>
    </row>
    <row r="826" spans="5:5" ht="15.75" customHeight="1" x14ac:dyDescent="0.25">
      <c r="E826" s="97"/>
    </row>
    <row r="827" spans="5:5" ht="15.75" customHeight="1" x14ac:dyDescent="0.25">
      <c r="E827" s="97"/>
    </row>
    <row r="828" spans="5:5" ht="15.75" customHeight="1" x14ac:dyDescent="0.25">
      <c r="E828" s="97"/>
    </row>
    <row r="829" spans="5:5" ht="15.75" customHeight="1" x14ac:dyDescent="0.25">
      <c r="E829" s="97"/>
    </row>
    <row r="830" spans="5:5" ht="15.75" customHeight="1" x14ac:dyDescent="0.25">
      <c r="E830" s="97"/>
    </row>
    <row r="831" spans="5:5" ht="15.75" customHeight="1" x14ac:dyDescent="0.25">
      <c r="E831" s="97"/>
    </row>
    <row r="832" spans="5:5" ht="15.75" customHeight="1" x14ac:dyDescent="0.25">
      <c r="E832" s="97"/>
    </row>
    <row r="833" spans="5:5" ht="15.75" customHeight="1" x14ac:dyDescent="0.25">
      <c r="E833" s="97"/>
    </row>
    <row r="834" spans="5:5" ht="15.75" customHeight="1" x14ac:dyDescent="0.25">
      <c r="E834" s="97"/>
    </row>
    <row r="835" spans="5:5" ht="15.75" customHeight="1" x14ac:dyDescent="0.25">
      <c r="E835" s="97"/>
    </row>
    <row r="836" spans="5:5" ht="15.75" customHeight="1" x14ac:dyDescent="0.25">
      <c r="E836" s="97"/>
    </row>
    <row r="837" spans="5:5" ht="15.75" customHeight="1" x14ac:dyDescent="0.25">
      <c r="E837" s="97"/>
    </row>
    <row r="838" spans="5:5" ht="15.75" customHeight="1" x14ac:dyDescent="0.25">
      <c r="E838" s="97"/>
    </row>
    <row r="839" spans="5:5" ht="15.75" customHeight="1" x14ac:dyDescent="0.25">
      <c r="E839" s="97"/>
    </row>
    <row r="840" spans="5:5" ht="15.75" customHeight="1" x14ac:dyDescent="0.25">
      <c r="E840" s="97"/>
    </row>
    <row r="841" spans="5:5" ht="15.75" customHeight="1" x14ac:dyDescent="0.25">
      <c r="E841" s="97"/>
    </row>
    <row r="842" spans="5:5" ht="15.75" customHeight="1" x14ac:dyDescent="0.25">
      <c r="E842" s="97"/>
    </row>
    <row r="843" spans="5:5" ht="15.75" customHeight="1" x14ac:dyDescent="0.25">
      <c r="E843" s="97"/>
    </row>
    <row r="844" spans="5:5" ht="15.75" customHeight="1" x14ac:dyDescent="0.25">
      <c r="E844" s="97"/>
    </row>
    <row r="845" spans="5:5" ht="15.75" customHeight="1" x14ac:dyDescent="0.25">
      <c r="E845" s="97"/>
    </row>
    <row r="846" spans="5:5" ht="15.75" customHeight="1" x14ac:dyDescent="0.25">
      <c r="E846" s="97"/>
    </row>
    <row r="847" spans="5:5" ht="15.75" customHeight="1" x14ac:dyDescent="0.25">
      <c r="E847" s="97"/>
    </row>
    <row r="848" spans="5:5" ht="15.75" customHeight="1" x14ac:dyDescent="0.25">
      <c r="E848" s="97"/>
    </row>
    <row r="849" spans="5:5" ht="15.75" customHeight="1" x14ac:dyDescent="0.25">
      <c r="E849" s="97"/>
    </row>
    <row r="850" spans="5:5" ht="15.75" customHeight="1" x14ac:dyDescent="0.25">
      <c r="E850" s="97"/>
    </row>
    <row r="851" spans="5:5" ht="15.75" customHeight="1" x14ac:dyDescent="0.25">
      <c r="E851" s="97"/>
    </row>
    <row r="852" spans="5:5" ht="15.75" customHeight="1" x14ac:dyDescent="0.25">
      <c r="E852" s="97"/>
    </row>
    <row r="853" spans="5:5" ht="15.75" customHeight="1" x14ac:dyDescent="0.25">
      <c r="E853" s="97"/>
    </row>
    <row r="854" spans="5:5" ht="15.75" customHeight="1" x14ac:dyDescent="0.25">
      <c r="E854" s="97"/>
    </row>
    <row r="855" spans="5:5" ht="15.75" customHeight="1" x14ac:dyDescent="0.25">
      <c r="E855" s="97"/>
    </row>
    <row r="856" spans="5:5" ht="15.75" customHeight="1" x14ac:dyDescent="0.25">
      <c r="E856" s="97"/>
    </row>
    <row r="857" spans="5:5" ht="15.75" customHeight="1" x14ac:dyDescent="0.25">
      <c r="E857" s="97"/>
    </row>
    <row r="858" spans="5:5" ht="15.75" customHeight="1" x14ac:dyDescent="0.25">
      <c r="E858" s="97"/>
    </row>
    <row r="859" spans="5:5" ht="15.75" customHeight="1" x14ac:dyDescent="0.25">
      <c r="E859" s="97"/>
    </row>
    <row r="860" spans="5:5" ht="15.75" customHeight="1" x14ac:dyDescent="0.25">
      <c r="E860" s="97"/>
    </row>
    <row r="861" spans="5:5" ht="15.75" customHeight="1" x14ac:dyDescent="0.25">
      <c r="E861" s="97"/>
    </row>
    <row r="862" spans="5:5" ht="15.75" customHeight="1" x14ac:dyDescent="0.25">
      <c r="E862" s="97"/>
    </row>
    <row r="863" spans="5:5" ht="15.75" customHeight="1" x14ac:dyDescent="0.25">
      <c r="E863" s="97"/>
    </row>
    <row r="864" spans="5:5" ht="15.75" customHeight="1" x14ac:dyDescent="0.25">
      <c r="E864" s="97"/>
    </row>
    <row r="865" spans="5:5" ht="15.75" customHeight="1" x14ac:dyDescent="0.25">
      <c r="E865" s="97"/>
    </row>
    <row r="866" spans="5:5" ht="15.75" customHeight="1" x14ac:dyDescent="0.25">
      <c r="E866" s="97"/>
    </row>
    <row r="867" spans="5:5" ht="15.75" customHeight="1" x14ac:dyDescent="0.25">
      <c r="E867" s="97"/>
    </row>
    <row r="868" spans="5:5" ht="15.75" customHeight="1" x14ac:dyDescent="0.25">
      <c r="E868" s="97"/>
    </row>
    <row r="869" spans="5:5" ht="15.75" customHeight="1" x14ac:dyDescent="0.25">
      <c r="E869" s="97"/>
    </row>
    <row r="870" spans="5:5" ht="15.75" customHeight="1" x14ac:dyDescent="0.25">
      <c r="E870" s="97"/>
    </row>
    <row r="871" spans="5:5" ht="15.75" customHeight="1" x14ac:dyDescent="0.25">
      <c r="E871" s="97"/>
    </row>
    <row r="872" spans="5:5" ht="15.75" customHeight="1" x14ac:dyDescent="0.25">
      <c r="E872" s="97"/>
    </row>
    <row r="873" spans="5:5" ht="15.75" customHeight="1" x14ac:dyDescent="0.25">
      <c r="E873" s="97"/>
    </row>
    <row r="874" spans="5:5" ht="15.75" customHeight="1" x14ac:dyDescent="0.25">
      <c r="E874" s="97"/>
    </row>
    <row r="875" spans="5:5" ht="15.75" customHeight="1" x14ac:dyDescent="0.25">
      <c r="E875" s="97"/>
    </row>
    <row r="876" spans="5:5" ht="15.75" customHeight="1" x14ac:dyDescent="0.25">
      <c r="E876" s="97"/>
    </row>
    <row r="877" spans="5:5" ht="15.75" customHeight="1" x14ac:dyDescent="0.25">
      <c r="E877" s="97"/>
    </row>
    <row r="878" spans="5:5" ht="15.75" customHeight="1" x14ac:dyDescent="0.25">
      <c r="E878" s="97"/>
    </row>
    <row r="879" spans="5:5" ht="15.75" customHeight="1" x14ac:dyDescent="0.25">
      <c r="E879" s="97"/>
    </row>
    <row r="880" spans="5:5" ht="15.75" customHeight="1" x14ac:dyDescent="0.25">
      <c r="E880" s="97"/>
    </row>
    <row r="881" spans="5:5" ht="15.75" customHeight="1" x14ac:dyDescent="0.25">
      <c r="E881" s="97"/>
    </row>
    <row r="882" spans="5:5" ht="15.75" customHeight="1" x14ac:dyDescent="0.25">
      <c r="E882" s="97"/>
    </row>
    <row r="883" spans="5:5" ht="15.75" customHeight="1" x14ac:dyDescent="0.25">
      <c r="E883" s="97"/>
    </row>
    <row r="884" spans="5:5" ht="15.75" customHeight="1" x14ac:dyDescent="0.25">
      <c r="E884" s="97"/>
    </row>
    <row r="885" spans="5:5" ht="15.75" customHeight="1" x14ac:dyDescent="0.25">
      <c r="E885" s="97"/>
    </row>
    <row r="886" spans="5:5" ht="15.75" customHeight="1" x14ac:dyDescent="0.25">
      <c r="E886" s="97"/>
    </row>
    <row r="887" spans="5:5" ht="15.75" customHeight="1" x14ac:dyDescent="0.25">
      <c r="E887" s="97"/>
    </row>
    <row r="888" spans="5:5" ht="15.75" customHeight="1" x14ac:dyDescent="0.25">
      <c r="E888" s="97"/>
    </row>
    <row r="889" spans="5:5" ht="15.75" customHeight="1" x14ac:dyDescent="0.25">
      <c r="E889" s="97"/>
    </row>
    <row r="890" spans="5:5" ht="15.75" customHeight="1" x14ac:dyDescent="0.25">
      <c r="E890" s="97"/>
    </row>
    <row r="891" spans="5:5" ht="15.75" customHeight="1" x14ac:dyDescent="0.25">
      <c r="E891" s="97"/>
    </row>
    <row r="892" spans="5:5" ht="15.75" customHeight="1" x14ac:dyDescent="0.25">
      <c r="E892" s="97"/>
    </row>
    <row r="893" spans="5:5" ht="15.75" customHeight="1" x14ac:dyDescent="0.25">
      <c r="E893" s="97"/>
    </row>
    <row r="894" spans="5:5" ht="15.75" customHeight="1" x14ac:dyDescent="0.25">
      <c r="E894" s="97"/>
    </row>
    <row r="895" spans="5:5" ht="15.75" customHeight="1" x14ac:dyDescent="0.25">
      <c r="E895" s="97"/>
    </row>
    <row r="896" spans="5:5" ht="15.75" customHeight="1" x14ac:dyDescent="0.25">
      <c r="E896" s="97"/>
    </row>
    <row r="897" spans="5:5" ht="15.75" customHeight="1" x14ac:dyDescent="0.25">
      <c r="E897" s="97"/>
    </row>
    <row r="898" spans="5:5" ht="15.75" customHeight="1" x14ac:dyDescent="0.25">
      <c r="E898" s="97"/>
    </row>
    <row r="899" spans="5:5" ht="15.75" customHeight="1" x14ac:dyDescent="0.25">
      <c r="E899" s="97"/>
    </row>
    <row r="900" spans="5:5" ht="15.75" customHeight="1" x14ac:dyDescent="0.25">
      <c r="E900" s="97"/>
    </row>
    <row r="901" spans="5:5" ht="15.75" customHeight="1" x14ac:dyDescent="0.25">
      <c r="E901" s="97"/>
    </row>
    <row r="902" spans="5:5" ht="15.75" customHeight="1" x14ac:dyDescent="0.25">
      <c r="E902" s="97"/>
    </row>
    <row r="903" spans="5:5" ht="15.75" customHeight="1" x14ac:dyDescent="0.25">
      <c r="E903" s="97"/>
    </row>
    <row r="904" spans="5:5" ht="15.75" customHeight="1" x14ac:dyDescent="0.25">
      <c r="E904" s="97"/>
    </row>
    <row r="905" spans="5:5" ht="15.75" customHeight="1" x14ac:dyDescent="0.25">
      <c r="E905" s="97"/>
    </row>
    <row r="906" spans="5:5" ht="15.75" customHeight="1" x14ac:dyDescent="0.25">
      <c r="E906" s="97"/>
    </row>
    <row r="907" spans="5:5" ht="15.75" customHeight="1" x14ac:dyDescent="0.25">
      <c r="E907" s="97"/>
    </row>
    <row r="908" spans="5:5" ht="15.75" customHeight="1" x14ac:dyDescent="0.25">
      <c r="E908" s="97"/>
    </row>
    <row r="909" spans="5:5" ht="15.75" customHeight="1" x14ac:dyDescent="0.25">
      <c r="E909" s="97"/>
    </row>
    <row r="910" spans="5:5" ht="15.75" customHeight="1" x14ac:dyDescent="0.25">
      <c r="E910" s="97"/>
    </row>
    <row r="911" spans="5:5" ht="15.75" customHeight="1" x14ac:dyDescent="0.25">
      <c r="E911" s="97"/>
    </row>
    <row r="912" spans="5:5" ht="15.75" customHeight="1" x14ac:dyDescent="0.25">
      <c r="E912" s="97"/>
    </row>
    <row r="913" spans="5:5" ht="15.75" customHeight="1" x14ac:dyDescent="0.25">
      <c r="E913" s="97"/>
    </row>
    <row r="914" spans="5:5" ht="15.75" customHeight="1" x14ac:dyDescent="0.25">
      <c r="E914" s="97"/>
    </row>
    <row r="915" spans="5:5" ht="15.75" customHeight="1" x14ac:dyDescent="0.25">
      <c r="E915" s="97"/>
    </row>
    <row r="916" spans="5:5" ht="15.75" customHeight="1" x14ac:dyDescent="0.25">
      <c r="E916" s="97"/>
    </row>
    <row r="917" spans="5:5" ht="15.75" customHeight="1" x14ac:dyDescent="0.25">
      <c r="E917" s="97"/>
    </row>
    <row r="918" spans="5:5" ht="15.75" customHeight="1" x14ac:dyDescent="0.25">
      <c r="E918" s="97"/>
    </row>
    <row r="919" spans="5:5" ht="15.75" customHeight="1" x14ac:dyDescent="0.25">
      <c r="E919" s="97"/>
    </row>
    <row r="920" spans="5:5" ht="15.75" customHeight="1" x14ac:dyDescent="0.25">
      <c r="E920" s="97"/>
    </row>
    <row r="921" spans="5:5" ht="15.75" customHeight="1" x14ac:dyDescent="0.25">
      <c r="E921" s="97"/>
    </row>
    <row r="922" spans="5:5" ht="15.75" customHeight="1" x14ac:dyDescent="0.25">
      <c r="E922" s="97"/>
    </row>
    <row r="923" spans="5:5" ht="15.75" customHeight="1" x14ac:dyDescent="0.25">
      <c r="E923" s="97"/>
    </row>
    <row r="924" spans="5:5" ht="15.75" customHeight="1" x14ac:dyDescent="0.25">
      <c r="E924" s="97"/>
    </row>
    <row r="925" spans="5:5" ht="15.75" customHeight="1" x14ac:dyDescent="0.25">
      <c r="E925" s="97"/>
    </row>
    <row r="926" spans="5:5" ht="15.75" customHeight="1" x14ac:dyDescent="0.25">
      <c r="E926" s="97"/>
    </row>
    <row r="927" spans="5:5" ht="15.75" customHeight="1" x14ac:dyDescent="0.25">
      <c r="E927" s="97"/>
    </row>
    <row r="928" spans="5:5" ht="15.75" customHeight="1" x14ac:dyDescent="0.25">
      <c r="E928" s="97"/>
    </row>
    <row r="929" spans="5:5" ht="15.75" customHeight="1" x14ac:dyDescent="0.25">
      <c r="E929" s="97"/>
    </row>
    <row r="930" spans="5:5" ht="15.75" customHeight="1" x14ac:dyDescent="0.25">
      <c r="E930" s="97"/>
    </row>
    <row r="931" spans="5:5" ht="15.75" customHeight="1" x14ac:dyDescent="0.25">
      <c r="E931" s="97"/>
    </row>
    <row r="932" spans="5:5" ht="15.75" customHeight="1" x14ac:dyDescent="0.25">
      <c r="E932" s="97"/>
    </row>
    <row r="933" spans="5:5" ht="15.75" customHeight="1" x14ac:dyDescent="0.25">
      <c r="E933" s="97"/>
    </row>
    <row r="934" spans="5:5" ht="15.75" customHeight="1" x14ac:dyDescent="0.25">
      <c r="E934" s="97"/>
    </row>
    <row r="935" spans="5:5" ht="15.75" customHeight="1" x14ac:dyDescent="0.25">
      <c r="E935" s="97"/>
    </row>
    <row r="936" spans="5:5" ht="15.75" customHeight="1" x14ac:dyDescent="0.25">
      <c r="E936" s="97"/>
    </row>
    <row r="937" spans="5:5" ht="15.75" customHeight="1" x14ac:dyDescent="0.25">
      <c r="E937" s="97"/>
    </row>
    <row r="938" spans="5:5" ht="15.75" customHeight="1" x14ac:dyDescent="0.25">
      <c r="E938" s="97"/>
    </row>
    <row r="939" spans="5:5" ht="15.75" customHeight="1" x14ac:dyDescent="0.25">
      <c r="E939" s="97"/>
    </row>
    <row r="940" spans="5:5" ht="15.75" customHeight="1" x14ac:dyDescent="0.25">
      <c r="E940" s="97"/>
    </row>
    <row r="941" spans="5:5" ht="15.75" customHeight="1" x14ac:dyDescent="0.25">
      <c r="E941" s="97"/>
    </row>
    <row r="942" spans="5:5" ht="15.75" customHeight="1" x14ac:dyDescent="0.25">
      <c r="E942" s="97"/>
    </row>
    <row r="943" spans="5:5" ht="15.75" customHeight="1" x14ac:dyDescent="0.25">
      <c r="E943" s="97"/>
    </row>
    <row r="944" spans="5:5" ht="15.75" customHeight="1" x14ac:dyDescent="0.25">
      <c r="E944" s="97"/>
    </row>
    <row r="945" spans="5:5" ht="15.75" customHeight="1" x14ac:dyDescent="0.25">
      <c r="E945" s="97"/>
    </row>
    <row r="946" spans="5:5" ht="15.75" customHeight="1" x14ac:dyDescent="0.25">
      <c r="E946" s="97"/>
    </row>
    <row r="947" spans="5:5" ht="15.75" customHeight="1" x14ac:dyDescent="0.25">
      <c r="E947" s="97"/>
    </row>
    <row r="948" spans="5:5" ht="15.75" customHeight="1" x14ac:dyDescent="0.25">
      <c r="E948" s="97"/>
    </row>
    <row r="949" spans="5:5" ht="15.75" customHeight="1" x14ac:dyDescent="0.25">
      <c r="E949" s="97"/>
    </row>
    <row r="950" spans="5:5" ht="15.75" customHeight="1" x14ac:dyDescent="0.25">
      <c r="E950" s="97"/>
    </row>
    <row r="951" spans="5:5" ht="15.75" customHeight="1" x14ac:dyDescent="0.25">
      <c r="E951" s="97"/>
    </row>
    <row r="952" spans="5:5" ht="15.75" customHeight="1" x14ac:dyDescent="0.25">
      <c r="E952" s="97"/>
    </row>
    <row r="953" spans="5:5" ht="15.75" customHeight="1" x14ac:dyDescent="0.25">
      <c r="E953" s="97"/>
    </row>
    <row r="954" spans="5:5" ht="15.75" customHeight="1" x14ac:dyDescent="0.25">
      <c r="E954" s="97"/>
    </row>
    <row r="955" spans="5:5" ht="15.75" customHeight="1" x14ac:dyDescent="0.25">
      <c r="E955" s="97"/>
    </row>
    <row r="956" spans="5:5" ht="15.75" customHeight="1" x14ac:dyDescent="0.25">
      <c r="E956" s="97"/>
    </row>
    <row r="957" spans="5:5" ht="15.75" customHeight="1" x14ac:dyDescent="0.25">
      <c r="E957" s="97"/>
    </row>
    <row r="958" spans="5:5" ht="15.75" customHeight="1" x14ac:dyDescent="0.25">
      <c r="E958" s="97"/>
    </row>
    <row r="959" spans="5:5" ht="15.75" customHeight="1" x14ac:dyDescent="0.25">
      <c r="E959" s="97"/>
    </row>
    <row r="960" spans="5:5" ht="15.75" customHeight="1" x14ac:dyDescent="0.25">
      <c r="E960" s="97"/>
    </row>
    <row r="961" spans="5:5" ht="15.75" customHeight="1" x14ac:dyDescent="0.25">
      <c r="E961" s="97"/>
    </row>
    <row r="962" spans="5:5" ht="15.75" customHeight="1" x14ac:dyDescent="0.25">
      <c r="E962" s="97"/>
    </row>
    <row r="963" spans="5:5" ht="15.75" customHeight="1" x14ac:dyDescent="0.25">
      <c r="E963" s="97"/>
    </row>
    <row r="964" spans="5:5" ht="15.75" customHeight="1" x14ac:dyDescent="0.25">
      <c r="E964" s="97"/>
    </row>
    <row r="965" spans="5:5" ht="15.75" customHeight="1" x14ac:dyDescent="0.25">
      <c r="E965" s="97"/>
    </row>
    <row r="966" spans="5:5" ht="15.75" customHeight="1" x14ac:dyDescent="0.25">
      <c r="E966" s="97"/>
    </row>
    <row r="967" spans="5:5" ht="15.75" customHeight="1" x14ac:dyDescent="0.25">
      <c r="E967" s="97"/>
    </row>
    <row r="968" spans="5:5" ht="15.75" customHeight="1" x14ac:dyDescent="0.25">
      <c r="E968" s="97"/>
    </row>
    <row r="969" spans="5:5" ht="15.75" customHeight="1" x14ac:dyDescent="0.25">
      <c r="E969" s="97"/>
    </row>
    <row r="970" spans="5:5" ht="15.75" customHeight="1" x14ac:dyDescent="0.25">
      <c r="E970" s="97"/>
    </row>
    <row r="971" spans="5:5" ht="15.75" customHeight="1" x14ac:dyDescent="0.25">
      <c r="E971" s="97"/>
    </row>
    <row r="972" spans="5:5" ht="15.75" customHeight="1" x14ac:dyDescent="0.25">
      <c r="E972" s="97"/>
    </row>
    <row r="973" spans="5:5" ht="15.75" customHeight="1" x14ac:dyDescent="0.25">
      <c r="E973" s="97"/>
    </row>
    <row r="974" spans="5:5" ht="15.75" customHeight="1" x14ac:dyDescent="0.25">
      <c r="E974" s="97"/>
    </row>
    <row r="975" spans="5:5" ht="15.75" customHeight="1" x14ac:dyDescent="0.25">
      <c r="E975" s="97"/>
    </row>
    <row r="976" spans="5:5" ht="15.75" customHeight="1" x14ac:dyDescent="0.25">
      <c r="E976" s="97"/>
    </row>
    <row r="977" spans="5:5" ht="15.75" customHeight="1" x14ac:dyDescent="0.25">
      <c r="E977" s="97"/>
    </row>
    <row r="978" spans="5:5" ht="15.75" customHeight="1" x14ac:dyDescent="0.25">
      <c r="E978" s="97"/>
    </row>
    <row r="979" spans="5:5" ht="15.75" customHeight="1" x14ac:dyDescent="0.25">
      <c r="E979" s="97"/>
    </row>
    <row r="980" spans="5:5" ht="15.75" customHeight="1" x14ac:dyDescent="0.25">
      <c r="E980" s="97"/>
    </row>
    <row r="981" spans="5:5" ht="15.75" customHeight="1" x14ac:dyDescent="0.25">
      <c r="E981" s="97"/>
    </row>
    <row r="982" spans="5:5" ht="15.75" customHeight="1" x14ac:dyDescent="0.25">
      <c r="E982" s="97"/>
    </row>
    <row r="983" spans="5:5" ht="15.75" customHeight="1" x14ac:dyDescent="0.25">
      <c r="E983" s="97"/>
    </row>
    <row r="984" spans="5:5" ht="15.75" customHeight="1" x14ac:dyDescent="0.25">
      <c r="E984" s="97"/>
    </row>
    <row r="985" spans="5:5" ht="15.75" customHeight="1" x14ac:dyDescent="0.25">
      <c r="E985" s="97"/>
    </row>
  </sheetData>
  <sheetProtection algorithmName="SHA-512" hashValue="CwDbO7B7ReT/KWem8uW7+L/yjyNjL6YLMMZPV8UxQArURez5/6hibTITZvy1xNrA/Uz5UgYlx6SrOPlaWB6wWg==" saltValue="k8FvYBGHal/2tws7PBkceA==" spinCount="100000" sheet="1" objects="1" scenarios="1" selectLockedCells="1"/>
  <mergeCells count="15">
    <mergeCell ref="C16:E16"/>
    <mergeCell ref="B5:E5"/>
    <mergeCell ref="C7:E7"/>
    <mergeCell ref="C8:E8"/>
    <mergeCell ref="C10:E10"/>
    <mergeCell ref="C11:E11"/>
    <mergeCell ref="B29:E29"/>
    <mergeCell ref="B30:E30"/>
    <mergeCell ref="C23:D23"/>
    <mergeCell ref="B18:E18"/>
    <mergeCell ref="C21:D21"/>
    <mergeCell ref="C22:D22"/>
    <mergeCell ref="D26:E26"/>
    <mergeCell ref="B27:E27"/>
    <mergeCell ref="B28:E28"/>
  </mergeCells>
  <hyperlinks>
    <hyperlink ref="B29" r:id="rId1" display="Email: ahdecohn@gmail.com" xr:uid="{21ADFFF3-D795-4D1E-A4E6-B3401ABC6090}"/>
  </hyperlinks>
  <printOptions horizontalCentered="1"/>
  <pageMargins left="0.86" right="0.8" top="1.7149999999999999" bottom="0.74803149606299213" header="0" footer="0"/>
  <pageSetup paperSize="9" scale="104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C470EB-41BA-4076-9D4F-ACE4E3780C77}">
          <x14:formula1>
            <xm:f>Datos!$E$1:$E$15</xm:f>
          </x14:formula1>
          <xm:sqref>C10:E10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E698B-FA27-44FB-911B-877F1CBE6E8A}">
  <sheetPr codeName="Hoja1"/>
  <dimension ref="A1:L19"/>
  <sheetViews>
    <sheetView workbookViewId="0">
      <selection activeCell="L2" sqref="L1:L2"/>
    </sheetView>
  </sheetViews>
  <sheetFormatPr baseColWidth="10" defaultColWidth="11.42578125" defaultRowHeight="15" x14ac:dyDescent="0.25"/>
  <cols>
    <col min="1" max="1" width="32.7109375" customWidth="1"/>
    <col min="3" max="4" width="8.28515625" customWidth="1"/>
    <col min="5" max="5" width="20.5703125" bestFit="1" customWidth="1"/>
    <col min="6" max="6" width="34" customWidth="1"/>
    <col min="7" max="7" width="16.5703125" bestFit="1" customWidth="1"/>
    <col min="8" max="8" width="8.28515625" customWidth="1"/>
    <col min="9" max="9" width="14.42578125" bestFit="1" customWidth="1"/>
    <col min="11" max="11" width="28.28515625" bestFit="1" customWidth="1"/>
    <col min="12" max="12" width="23" bestFit="1" customWidth="1"/>
  </cols>
  <sheetData>
    <row r="1" spans="1:12" ht="14.45" customHeight="1" x14ac:dyDescent="0.25">
      <c r="A1" s="1" t="s">
        <v>32</v>
      </c>
      <c r="B1" s="1">
        <v>50105</v>
      </c>
      <c r="E1" t="s">
        <v>33</v>
      </c>
      <c r="F1" t="s">
        <v>34</v>
      </c>
      <c r="G1" t="s">
        <v>97</v>
      </c>
      <c r="I1" t="s">
        <v>35</v>
      </c>
      <c r="K1" t="s">
        <v>117</v>
      </c>
      <c r="L1" s="61"/>
    </row>
    <row r="2" spans="1:12" ht="14.45" customHeight="1" x14ac:dyDescent="0.25">
      <c r="A2" s="1" t="s">
        <v>36</v>
      </c>
      <c r="B2">
        <v>50202</v>
      </c>
      <c r="E2" t="s">
        <v>2</v>
      </c>
      <c r="F2" t="s">
        <v>37</v>
      </c>
      <c r="G2" t="s">
        <v>98</v>
      </c>
      <c r="I2" t="s">
        <v>38</v>
      </c>
      <c r="K2" t="s">
        <v>116</v>
      </c>
      <c r="L2" s="61"/>
    </row>
    <row r="3" spans="1:12" ht="14.45" customHeight="1" x14ac:dyDescent="0.25">
      <c r="A3" s="1" t="s">
        <v>39</v>
      </c>
      <c r="B3">
        <v>50220</v>
      </c>
      <c r="E3" t="s">
        <v>40</v>
      </c>
      <c r="F3" t="s">
        <v>41</v>
      </c>
      <c r="G3" t="s">
        <v>99</v>
      </c>
      <c r="I3" t="s">
        <v>42</v>
      </c>
    </row>
    <row r="4" spans="1:12" ht="14.45" customHeight="1" x14ac:dyDescent="0.25">
      <c r="A4" s="1" t="s">
        <v>43</v>
      </c>
      <c r="B4">
        <v>50301</v>
      </c>
      <c r="E4" t="s">
        <v>25</v>
      </c>
      <c r="F4" t="s">
        <v>44</v>
      </c>
      <c r="G4" t="s">
        <v>100</v>
      </c>
      <c r="I4" t="s">
        <v>72</v>
      </c>
    </row>
    <row r="5" spans="1:12" ht="14.45" customHeight="1" x14ac:dyDescent="0.25">
      <c r="A5" s="1" t="s">
        <v>45</v>
      </c>
      <c r="B5">
        <v>50302</v>
      </c>
      <c r="E5" t="s">
        <v>47</v>
      </c>
      <c r="F5" t="s">
        <v>48</v>
      </c>
      <c r="G5" t="s">
        <v>101</v>
      </c>
    </row>
    <row r="6" spans="1:12" ht="14.45" customHeight="1" x14ac:dyDescent="0.25">
      <c r="A6" s="1" t="s">
        <v>46</v>
      </c>
      <c r="B6">
        <v>50303</v>
      </c>
      <c r="E6" t="s">
        <v>49</v>
      </c>
      <c r="F6" t="s">
        <v>50</v>
      </c>
      <c r="G6" t="s">
        <v>102</v>
      </c>
    </row>
    <row r="7" spans="1:12" ht="14.45" customHeight="1" x14ac:dyDescent="0.25">
      <c r="A7" s="1" t="s">
        <v>89</v>
      </c>
      <c r="B7">
        <v>50401</v>
      </c>
      <c r="E7" t="s">
        <v>51</v>
      </c>
      <c r="F7" t="s">
        <v>94</v>
      </c>
      <c r="G7" t="s">
        <v>103</v>
      </c>
    </row>
    <row r="8" spans="1:12" ht="14.45" customHeight="1" x14ac:dyDescent="0.25">
      <c r="A8" s="1" t="s">
        <v>14</v>
      </c>
      <c r="B8">
        <v>50402</v>
      </c>
      <c r="E8" t="s">
        <v>53</v>
      </c>
      <c r="F8" t="s">
        <v>54</v>
      </c>
      <c r="G8" t="s">
        <v>104</v>
      </c>
    </row>
    <row r="9" spans="1:12" ht="14.45" customHeight="1" x14ac:dyDescent="0.25">
      <c r="A9" s="1" t="s">
        <v>52</v>
      </c>
      <c r="B9">
        <v>50403</v>
      </c>
      <c r="E9" t="s">
        <v>56</v>
      </c>
      <c r="F9" t="s">
        <v>57</v>
      </c>
      <c r="G9" t="s">
        <v>105</v>
      </c>
    </row>
    <row r="10" spans="1:12" ht="14.45" customHeight="1" x14ac:dyDescent="0.25">
      <c r="A10" s="1" t="s">
        <v>55</v>
      </c>
      <c r="B10">
        <v>50404</v>
      </c>
      <c r="E10" t="s">
        <v>60</v>
      </c>
      <c r="F10" t="s">
        <v>57</v>
      </c>
      <c r="G10" t="s">
        <v>106</v>
      </c>
    </row>
    <row r="11" spans="1:12" ht="14.45" customHeight="1" x14ac:dyDescent="0.25">
      <c r="A11" s="1" t="s">
        <v>58</v>
      </c>
      <c r="B11">
        <v>50405</v>
      </c>
      <c r="E11" t="s">
        <v>61</v>
      </c>
      <c r="F11" t="s">
        <v>59</v>
      </c>
      <c r="G11" t="s">
        <v>107</v>
      </c>
    </row>
    <row r="12" spans="1:12" ht="14.45" customHeight="1" x14ac:dyDescent="0.25">
      <c r="A12" s="1" t="s">
        <v>15</v>
      </c>
      <c r="B12">
        <v>50408</v>
      </c>
      <c r="E12" t="s">
        <v>26</v>
      </c>
      <c r="F12" t="s">
        <v>64</v>
      </c>
      <c r="G12" t="s">
        <v>108</v>
      </c>
    </row>
    <row r="13" spans="1:12" ht="14.45" customHeight="1" x14ac:dyDescent="0.25">
      <c r="A13" s="1" t="s">
        <v>30</v>
      </c>
      <c r="B13">
        <v>50420</v>
      </c>
      <c r="E13" t="s">
        <v>66</v>
      </c>
      <c r="F13" t="s">
        <v>57</v>
      </c>
      <c r="G13" t="s">
        <v>109</v>
      </c>
    </row>
    <row r="14" spans="1:12" ht="14.45" customHeight="1" x14ac:dyDescent="0.25">
      <c r="A14" s="1" t="s">
        <v>62</v>
      </c>
      <c r="B14">
        <v>50501</v>
      </c>
      <c r="E14" t="s">
        <v>68</v>
      </c>
      <c r="F14" t="s">
        <v>69</v>
      </c>
      <c r="G14" t="s">
        <v>110</v>
      </c>
    </row>
    <row r="15" spans="1:12" ht="14.45" customHeight="1" x14ac:dyDescent="0.25">
      <c r="A15" s="1" t="s">
        <v>63</v>
      </c>
      <c r="B15">
        <v>50503</v>
      </c>
      <c r="E15" t="s">
        <v>91</v>
      </c>
      <c r="F15" t="s">
        <v>92</v>
      </c>
      <c r="G15" t="s">
        <v>111</v>
      </c>
    </row>
    <row r="16" spans="1:12" ht="14.45" customHeight="1" x14ac:dyDescent="0.25">
      <c r="A16" s="1" t="s">
        <v>65</v>
      </c>
      <c r="B16">
        <v>50505</v>
      </c>
      <c r="E16" t="s">
        <v>112</v>
      </c>
      <c r="F16" t="s">
        <v>113</v>
      </c>
      <c r="G16" t="s">
        <v>114</v>
      </c>
    </row>
    <row r="17" spans="1:2" ht="14.45" customHeight="1" x14ac:dyDescent="0.25">
      <c r="A17" s="1" t="s">
        <v>67</v>
      </c>
      <c r="B17">
        <v>50507</v>
      </c>
    </row>
    <row r="18" spans="1:2" ht="14.45" customHeight="1" x14ac:dyDescent="0.25">
      <c r="A18" s="1" t="s">
        <v>70</v>
      </c>
      <c r="B18">
        <v>50508</v>
      </c>
    </row>
    <row r="19" spans="1:2" ht="14.45" customHeight="1" x14ac:dyDescent="0.25">
      <c r="A19" s="1" t="s">
        <v>71</v>
      </c>
      <c r="B19">
        <v>50520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4e8301-ba2a-4972-8530-20bbb45e3414">
      <Terms xmlns="http://schemas.microsoft.com/office/infopath/2007/PartnerControls"/>
    </lcf76f155ced4ddcb4097134ff3c332f>
    <TaxCatchAll xmlns="a5c6c51d-0d4d-4ae2-831d-1d2f004d602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008E582209EBC49A9551B06C90808FA" ma:contentTypeVersion="11" ma:contentTypeDescription="Crear nuevo documento." ma:contentTypeScope="" ma:versionID="845581cf6d2e1250e109ffc3e20ecf52">
  <xsd:schema xmlns:xsd="http://www.w3.org/2001/XMLSchema" xmlns:xs="http://www.w3.org/2001/XMLSchema" xmlns:p="http://schemas.microsoft.com/office/2006/metadata/properties" xmlns:ns2="4b4e8301-ba2a-4972-8530-20bbb45e3414" xmlns:ns3="a5c6c51d-0d4d-4ae2-831d-1d2f004d6024" targetNamespace="http://schemas.microsoft.com/office/2006/metadata/properties" ma:root="true" ma:fieldsID="c3f4bdcbcf0e5313d953c78f09bdc31d" ns2:_="" ns3:_="">
    <xsd:import namespace="4b4e8301-ba2a-4972-8530-20bbb45e3414"/>
    <xsd:import namespace="a5c6c51d-0d4d-4ae2-831d-1d2f004d6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4e8301-ba2a-4972-8530-20bbb45e34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5efdb026-7170-4d9f-be09-702851d102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c6c51d-0d4d-4ae2-831d-1d2f004d602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2599092e-0eb7-4aa2-a754-5e19beb2404b}" ma:internalName="TaxCatchAll" ma:showField="CatchAllData" ma:web="a5c6c51d-0d4d-4ae2-831d-1d2f004d602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06DAF4-7C6B-4B69-BF75-8294ECCAB42A}">
  <ds:schemaRefs>
    <ds:schemaRef ds:uri="http://schemas.microsoft.com/office/2006/metadata/properties"/>
    <ds:schemaRef ds:uri="http://schemas.microsoft.com/office/infopath/2007/PartnerControls"/>
    <ds:schemaRef ds:uri="4b4e8301-ba2a-4972-8530-20bbb45e3414"/>
    <ds:schemaRef ds:uri="a5c6c51d-0d4d-4ae2-831d-1d2f004d6024"/>
  </ds:schemaRefs>
</ds:datastoreItem>
</file>

<file path=customXml/itemProps2.xml><?xml version="1.0" encoding="utf-8"?>
<ds:datastoreItem xmlns:ds="http://schemas.openxmlformats.org/officeDocument/2006/customXml" ds:itemID="{9A159146-FA98-4E38-9C66-243CED4B4F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4e8301-ba2a-4972-8530-20bbb45e3414"/>
    <ds:schemaRef ds:uri="a5c6c51d-0d4d-4ae2-831d-1d2f004d6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FB1396-7B6F-416C-8E7D-77D9A8094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Solicitud</vt:lpstr>
      <vt:lpstr>Liquidación</vt:lpstr>
      <vt:lpstr>Voucher</vt:lpstr>
      <vt:lpstr>Datos</vt:lpstr>
      <vt:lpstr>Voucher!Área_de_impresión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Naum Moncada Nieto</dc:creator>
  <cp:keywords/>
  <dc:description/>
  <cp:lastModifiedBy>David Godoy</cp:lastModifiedBy>
  <cp:revision/>
  <cp:lastPrinted>2026-05-21T14:02:35Z</cp:lastPrinted>
  <dcterms:created xsi:type="dcterms:W3CDTF">2025-05-21T17:28:12Z</dcterms:created>
  <dcterms:modified xsi:type="dcterms:W3CDTF">2026-05-21T14:02:51Z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0x010100F008E582209EBC49A9551B06C90808FA</vt:lpwstr>
  </property>
  <property fmtid="{D5CDD505-2E9C-101B-9397-08002B2CF9AE}" pid="3" name="MediaServiceImageTags">
    <vt:lpwstr/>
  </property>
</Properties>
</file>